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375" windowWidth="28515" windowHeight="12300" activeTab="1"/>
  </bookViews>
  <sheets>
    <sheet name="Fig 5.1" sheetId="17" r:id="rId1"/>
    <sheet name="Fig 5.2" sheetId="18" r:id="rId2"/>
    <sheet name="Fig 5.3" sheetId="19" r:id="rId3"/>
    <sheet name="Fig 5.4" sheetId="20" r:id="rId4"/>
    <sheet name="Fig 5.5" sheetId="21" r:id="rId5"/>
    <sheet name="Fig 5.6" sheetId="22" r:id="rId6"/>
    <sheet name="Fig 5.7" sheetId="23" r:id="rId7"/>
    <sheet name="Fig 5.8a&amp;b" sheetId="24" r:id="rId8"/>
    <sheet name="Fig 5.9" sheetId="25" r:id="rId9"/>
    <sheet name="Fig 5.10" sheetId="26" r:id="rId10"/>
  </sheets>
  <externalReferences>
    <externalReference r:id="rId11"/>
    <externalReference r:id="rId12"/>
  </externalReferences>
  <definedNames>
    <definedName name="DACcountries">'[1]2011 DAC deflators'!$A$5:$A$28</definedName>
    <definedName name="domestic_international">[2]codes!$A$1:$A$2</definedName>
    <definedName name="yes_no">[2]codes!$B$1:$B$2</definedName>
  </definedNames>
  <calcPr calcId="125725"/>
</workbook>
</file>

<file path=xl/calcChain.xml><?xml version="1.0" encoding="utf-8"?>
<calcChain xmlns="http://schemas.openxmlformats.org/spreadsheetml/2006/main">
  <c r="C15" i="24"/>
  <c r="D13" s="1"/>
  <c r="D12"/>
  <c r="D11"/>
  <c r="D10" l="1"/>
  <c r="D14"/>
  <c r="D9"/>
  <c r="C25" i="17" l="1"/>
</calcChain>
</file>

<file path=xl/sharedStrings.xml><?xml version="1.0" encoding="utf-8"?>
<sst xmlns="http://schemas.openxmlformats.org/spreadsheetml/2006/main" count="224" uniqueCount="140">
  <si>
    <t>Title:</t>
  </si>
  <si>
    <t>Source:</t>
  </si>
  <si>
    <t>Notes:</t>
  </si>
  <si>
    <t>UK</t>
  </si>
  <si>
    <t>Germany</t>
  </si>
  <si>
    <t>Sweden</t>
  </si>
  <si>
    <t>Canada</t>
  </si>
  <si>
    <t>Norway</t>
  </si>
  <si>
    <t>Netherlands</t>
  </si>
  <si>
    <t>Denmark</t>
  </si>
  <si>
    <t>Australia</t>
  </si>
  <si>
    <t>Belgium</t>
  </si>
  <si>
    <t>Ireland</t>
  </si>
  <si>
    <t>Total</t>
  </si>
  <si>
    <t>Development Initiatives based on UN OCHA FTS data</t>
  </si>
  <si>
    <t>US$ millions</t>
  </si>
  <si>
    <t>Iraq</t>
  </si>
  <si>
    <t>oPt</t>
  </si>
  <si>
    <t>Ethiopia</t>
  </si>
  <si>
    <t>Philippines</t>
  </si>
  <si>
    <t>Lebanon</t>
  </si>
  <si>
    <t>Jordan</t>
  </si>
  <si>
    <t>Syria</t>
  </si>
  <si>
    <t>Sudan</t>
  </si>
  <si>
    <t>Somalia</t>
  </si>
  <si>
    <t>Other</t>
  </si>
  <si>
    <t>NGOs</t>
  </si>
  <si>
    <t>Fig 5.1 - Humanitarian funding channels 2013</t>
  </si>
  <si>
    <t>Development Initiatives based on OECD DAC, UN OCHA FTS, UN CERF data and GHA's unique dataset for private voluntary contributions .</t>
  </si>
  <si>
    <t>GHA's first-level recipient data from government donors and EU institutions uses OECD DAC CRS and UN OCHA FTS data. The figures in our calculations for total humanitarian assistance from OECD DAC donors use data from OECD DAC Tables 1 and 2a, so totals here may differ. 'Public sector'</t>
  </si>
  <si>
    <t>Public sector' refers both to the OECD definition of public sector and the FTS category of funding channelled to the 'affected government'.</t>
  </si>
  <si>
    <t>OECD DAC CRS codes 'other', 'to be defined' and 'Public Private Partnerships' are merged and expressed as 'other' unless otherwise specified.</t>
  </si>
  <si>
    <t>Private funding figures use GHA's unique dataset on private voluntary contributions for humanitarian assistance. RCRC, International Red Cross and Red Crescent Movement.</t>
  </si>
  <si>
    <t>Donor</t>
  </si>
  <si>
    <t>First-level recipients</t>
  </si>
  <si>
    <t>Public (government)</t>
  </si>
  <si>
    <t>US$ billions</t>
  </si>
  <si>
    <t>OECD DAC donors</t>
  </si>
  <si>
    <t>Channel</t>
  </si>
  <si>
    <t>DAC</t>
  </si>
  <si>
    <t>Other governments</t>
  </si>
  <si>
    <t>Public sector</t>
  </si>
  <si>
    <t xml:space="preserve">International Red Cross and Red Crescent Movement </t>
  </si>
  <si>
    <t>Multilateral organisations</t>
  </si>
  <si>
    <t>Private</t>
  </si>
  <si>
    <t>UN</t>
  </si>
  <si>
    <t>ICRC</t>
  </si>
  <si>
    <t>Development Initiatives based on OECD DAC and UN OCHA FTS data, and GHA's unique dataset on private voluntary contributions.</t>
  </si>
  <si>
    <t>Channels of delivery data for private funding is based on GHA's own calculations and further analysis is available in Chapter 3.</t>
  </si>
  <si>
    <t xml:space="preserve">DAC </t>
  </si>
  <si>
    <t>International Red Cross and Red Crescent Movement</t>
  </si>
  <si>
    <t>UN agencies</t>
  </si>
  <si>
    <t>Figure 5.3 International humanitarian assistance from governments to six UN agencies, 2003-2013</t>
  </si>
  <si>
    <t xml:space="preserve">Development Initiatives based on OECD DAC, UN OCHA FTS data and UNSCEB data. </t>
  </si>
  <si>
    <t xml:space="preserve">The calculation for the area chart is composed of core and non-core humanitarian assistance given by governments to UNHCR, UNRWA, WFP, UNICEF, FAO and UN OCHA. </t>
  </si>
  <si>
    <t>In the pie charts no figures are available on core humanitarian contributions for FAO and UN OCHA from the DAC governments for 2003 and 2008.</t>
  </si>
  <si>
    <t>UNHCR</t>
  </si>
  <si>
    <t>UNRWA</t>
  </si>
  <si>
    <t>UNICEF</t>
  </si>
  <si>
    <t>WFP</t>
  </si>
  <si>
    <t>FAO</t>
  </si>
  <si>
    <t>UN OCHA</t>
  </si>
  <si>
    <t>UNOCHA</t>
  </si>
  <si>
    <t>IOM</t>
  </si>
  <si>
    <t>Development Initiatives based on UNOCHA FTS and CERF data</t>
  </si>
  <si>
    <t>Pooled fund</t>
  </si>
  <si>
    <t>CERF</t>
  </si>
  <si>
    <t>CHF</t>
  </si>
  <si>
    <t>ERF</t>
  </si>
  <si>
    <t>Fig 5.5 - Ten largest recipients of pooled funds, 2014</t>
  </si>
  <si>
    <t>Pooled funds are expressed as a percentage of humanitarian assistance reported to FTS only</t>
  </si>
  <si>
    <t>Recipient</t>
  </si>
  <si>
    <t xml:space="preserve">Pooled funds as % of country's humanitarian assistance </t>
  </si>
  <si>
    <t>South Sudan</t>
  </si>
  <si>
    <t>CAR</t>
  </si>
  <si>
    <t>Afghanistan</t>
  </si>
  <si>
    <t>DRC</t>
  </si>
  <si>
    <t>Yemen</t>
  </si>
  <si>
    <t>Fig 5.6 - Ten largest government contributors to humanitarian pooled funds, 2014</t>
  </si>
  <si>
    <t>Development Initiatives based on UNOCHA FTS, CERF and OECD DAC data</t>
  </si>
  <si>
    <t>% of donor's international humanitarian assistance</t>
  </si>
  <si>
    <t>Fig 5.7 - Ten largest recipients of international humanitarian assistance 2014, by pooled-funding mechanism type</t>
  </si>
  <si>
    <t>Development Initiatives based on UN OCHA FTS, CERF, UN Multi-Partner Trust Fund Office, World Bank and UNDP data</t>
  </si>
  <si>
    <t>Data in constant 2013 prices, except for expenditure from ‘other pooled funds’. Several ‘other pooled funds’ with expenditure of less than US$10,000 in 2014 or zero/negative expenditure have been excluded.</t>
  </si>
  <si>
    <t>2014 disbursement data for the Syria Recovery Trust Fund is not available. 2014 disbursement data is available for the Palestinian Partnership for Infrastructure Multi-Donor Trust Fund (World Bank), but allocations of US$57 million made since July 2012.</t>
  </si>
  <si>
    <t>Expenditure for pooled funds reporting to the Multi-Partner Trust Fund Office are subject to change pending finalisation of year-end expenditures for 2014.</t>
  </si>
  <si>
    <t xml:space="preserve">Country </t>
  </si>
  <si>
    <t>Total international humanitarian assistance received in 2014 in US$ millions</t>
  </si>
  <si>
    <t xml:space="preserve">Pooled funds % of humanitarian assistance reported to FTS </t>
  </si>
  <si>
    <t>Other (non-humanitarian) pooled funds</t>
  </si>
  <si>
    <t>Expenditure in US$ millions</t>
  </si>
  <si>
    <t>Total from other pooled funds</t>
  </si>
  <si>
    <t>Syria Recovery Trust Fund (German Development Bank KfW as Trustee)</t>
  </si>
  <si>
    <t>South Sudan Recovery Fund</t>
  </si>
  <si>
    <t>Peacebuilding Fund</t>
  </si>
  <si>
    <t>UNDG Iraq Trust Fund</t>
  </si>
  <si>
    <t>Iraq UNDAF Trust Fund</t>
  </si>
  <si>
    <t>Lebanon Recovery Fund</t>
  </si>
  <si>
    <t>Joint Project Towards Sustainable Solutions for Improved Living Conditions of Palestinian Refugees in Lebanon</t>
  </si>
  <si>
    <t>Liberia</t>
  </si>
  <si>
    <t>New Deal</t>
  </si>
  <si>
    <t xml:space="preserve">Joint Project oPt Rule of Law </t>
  </si>
  <si>
    <t>Palestinian Partnership for Infrastructure Multi-Donor Trust Fund (World Bank)</t>
  </si>
  <si>
    <t>Joint Programme on Local Governance and Decentralized Service Delivery</t>
  </si>
  <si>
    <t>Counter-Piracy Trust Fund</t>
  </si>
  <si>
    <t>Darfur Peace and Stability Fund</t>
  </si>
  <si>
    <t>UNDP/UNHCR Transitional Solutions Intiative Joint Programme for Refugees and their Host Communities in Eastern Sudan</t>
  </si>
  <si>
    <t>World Bank Multi-Donor Trust Fund for Sudan</t>
  </si>
  <si>
    <t>closed in 2013</t>
  </si>
  <si>
    <t>Fig 5.8a - International humanitarian assistance to NGOs by type, 2014</t>
  </si>
  <si>
    <t>Fig 5.8b - ERF funding channlled through NGOs by type, 2014</t>
  </si>
  <si>
    <t>Values are those committed/contributed (constant 2013 prices). Scaled by percentage. For NGO coding methodology, see Data and guides.</t>
  </si>
  <si>
    <t>NGO type</t>
  </si>
  <si>
    <t>US% millions</t>
  </si>
  <si>
    <t>%</t>
  </si>
  <si>
    <t>International NGO</t>
  </si>
  <si>
    <t>Southern international NGOs</t>
  </si>
  <si>
    <t>Affiliated national NGOs</t>
  </si>
  <si>
    <t>National NGOs</t>
  </si>
  <si>
    <t>Local NGOs</t>
  </si>
  <si>
    <t>Undefined</t>
  </si>
  <si>
    <t>International NGOs</t>
  </si>
  <si>
    <t>Fig 5.9 - International humanitarian assistance channelled to affected-state governments, 2005–2014</t>
  </si>
  <si>
    <t>Development Initiatives based on UN OCHA FTS.</t>
  </si>
  <si>
    <t>Funding channelled through the affected state includes only those funds channelled through the domestic government in the affected country.</t>
  </si>
  <si>
    <t>Data on ‘Public sector’ in Figure 5.1 refers to funds that may have been channelled through the donor-government public sector, the recipient government public sector, or in some cases a third-party-government public sector.</t>
  </si>
  <si>
    <t>Funding to affected state</t>
  </si>
  <si>
    <t xml:space="preserve"> % of total humanitarian assistance</t>
  </si>
  <si>
    <t>Fig 5.10 - Humanitarian assistance from donor defence agencies, 2004–2013</t>
  </si>
  <si>
    <t>Development Initiatives based on OECD DAC CRS data</t>
  </si>
  <si>
    <t>Total OECD DAC bilateral humanitarian assistance refers to the sum of humanitarian-related ODA disbursements reported by all DAC members.</t>
  </si>
  <si>
    <t>Humanitarian assistance from donor defence agencies refers to those humanitarian-related ODA disbursements reported by defence agencies or ministries of DAC member governments. Bubble size represents volume of disbursements.</t>
  </si>
  <si>
    <t>% of total OECD DAC bilateral humanitarian assistance</t>
  </si>
  <si>
    <t>United States, US$ millions</t>
  </si>
  <si>
    <t xml:space="preserve">All other donors, US$ millions </t>
  </si>
  <si>
    <t>Total, US$ millions</t>
  </si>
  <si>
    <r>
      <t>Fig 5.2 - First-level recipients of international humanitarian assistance by donor type, 2009</t>
    </r>
    <r>
      <rPr>
        <b/>
        <sz val="11"/>
        <color theme="1"/>
        <rFont val="Calibri"/>
        <family val="2"/>
      </rPr>
      <t>−</t>
    </r>
    <r>
      <rPr>
        <b/>
        <sz val="11"/>
        <color theme="1"/>
        <rFont val="Calibri"/>
        <family val="2"/>
        <scheme val="minor"/>
      </rPr>
      <t>2013</t>
    </r>
  </si>
  <si>
    <t>Other government donors</t>
  </si>
  <si>
    <r>
      <t>Fig 5.4 - Total funding to humanitarian pooled funds, 2010</t>
    </r>
    <r>
      <rPr>
        <b/>
        <sz val="11"/>
        <color theme="1"/>
        <rFont val="Calibri"/>
        <family val="2"/>
      </rPr>
      <t>−</t>
    </r>
    <r>
      <rPr>
        <b/>
        <sz val="11"/>
        <color theme="1"/>
        <rFont val="Calibri"/>
        <family val="2"/>
        <scheme val="minor"/>
      </rPr>
      <t>2014</t>
    </r>
  </si>
  <si>
    <t xml:space="preserve">US$ millions </t>
  </si>
</sst>
</file>

<file path=xl/styles.xml><?xml version="1.0" encoding="utf-8"?>
<styleSheet xmlns="http://schemas.openxmlformats.org/spreadsheetml/2006/main">
  <numFmts count="32">
    <numFmt numFmtId="44" formatCode="_-&quot;£&quot;* #,##0.00_-;\-&quot;£&quot;* #,##0.00_-;_-&quot;£&quot;* &quot;-&quot;??_-;_-@_-"/>
    <numFmt numFmtId="43" formatCode="_-* #,##0.00_-;\-* #,##0.00_-;_-* &quot;-&quot;??_-;_-@_-"/>
    <numFmt numFmtId="164" formatCode="_-* #,##0_-;\-* #,##0_-;_-* &quot;-&quot;??_-;_-@_-"/>
    <numFmt numFmtId="165" formatCode="_-* #,##0.0_-;\-* #,##0.0_-;_-* &quot;-&quot;??_-;_-@_-"/>
    <numFmt numFmtId="166" formatCode="0.0"/>
    <numFmt numFmtId="167" formatCode="#,##0.00_);[Red]\-#,##0.00_);0.00_);@_)"/>
    <numFmt numFmtId="168" formatCode="_(* #,##0.00_);_(* \(#,##0.00\);_(* &quot;-&quot;??_);_(@_)"/>
    <numFmt numFmtId="169" formatCode="&quot;$&quot;#,##0_);\(&quot;$&quot;#,##0\)"/>
    <numFmt numFmtId="170" formatCode="* _(#,##0.00_);[Red]* \(#,##0.00\);* _(&quot;-&quot;?_);@_)"/>
    <numFmt numFmtId="171" formatCode="_(&quot;$&quot;* #,##0.00_);_(&quot;$&quot;* \(#,##0.00\);_(&quot;$&quot;* &quot;-&quot;??_);_(@_)"/>
    <numFmt numFmtId="172" formatCode="\$\ * _(#,##0_);[Red]\$\ * \(#,##0\);\$\ * _(&quot;-&quot;?_);@_)"/>
    <numFmt numFmtId="173" formatCode="\$\ * _(#,##0.00_);[Red]\$\ * \(#,##0.00\);\$\ * _(&quot;-&quot;?_);@_)"/>
    <numFmt numFmtId="174" formatCode="[$EUR]\ * _(#,##0_);[Red][$EUR]\ * \(#,##0\);[$EUR]\ * _(&quot;-&quot;?_);@_)"/>
    <numFmt numFmtId="175" formatCode="[$EUR]\ * _(#,##0.00_);[Red][$EUR]\ * \(#,##0.00\);[$EUR]\ * _(&quot;-&quot;?_);@_)"/>
    <numFmt numFmtId="176" formatCode="\€\ * _(#,##0_);[Red]\€\ * \(#,##0\);\€\ * _(&quot;-&quot;?_);@_)"/>
    <numFmt numFmtId="177" formatCode="\€\ * _(#,##0.00_);[Red]\€\ * \(#,##0.00\);\€\ * _(&quot;-&quot;?_);@_)"/>
    <numFmt numFmtId="178" formatCode="[$GBP]\ * _(#,##0_);[Red][$GBP]\ * \(#,##0\);[$GBP]\ * _(&quot;-&quot;?_);@_)"/>
    <numFmt numFmtId="179" formatCode="[$GBP]\ * _(#,##0.00_);[Red][$GBP]\ * \(#,##0.00\);[$GBP]\ * _(&quot;-&quot;?_);@_)"/>
    <numFmt numFmtId="180" formatCode="\£\ * _(#,##0_);[Red]\£\ * \(#,##0\);\£\ * _(&quot;-&quot;?_);@_)"/>
    <numFmt numFmtId="181" formatCode="\£\ * _(#,##0.00_);[Red]\£\ * \(#,##0.00\);\£\ * _(&quot;-&quot;?_);@_)"/>
    <numFmt numFmtId="182" formatCode="[$USD]\ * _(#,##0_);[Red][$USD]\ * \(#,##0\);[$USD]\ * _(&quot;-&quot;?_);@_)"/>
    <numFmt numFmtId="183" formatCode="[$USD]\ * _(#,##0.00_);[Red][$USD]\ * \(#,##0.00\);[$USD]\ * _(&quot;-&quot;?_);@_)"/>
    <numFmt numFmtId="184" formatCode="mmmm\ d\,\ yyyy"/>
    <numFmt numFmtId="185" formatCode="mmm\ yy_)"/>
    <numFmt numFmtId="186" formatCode="yyyy_)"/>
    <numFmt numFmtId="187" formatCode="#."/>
    <numFmt numFmtId="188" formatCode="#,##0_);[Red]\-#,##0_);0_);@_)"/>
    <numFmt numFmtId="189" formatCode="#,##0%;[Red]\-#,##0%;0%;@_)"/>
    <numFmt numFmtId="190" formatCode="#,##0.00%;[Red]\-#,##0.00%;0.00%;@_)"/>
    <numFmt numFmtId="191" formatCode="#,##0.0"/>
    <numFmt numFmtId="192" formatCode="0.0%"/>
    <numFmt numFmtId="193" formatCode="#,##0.0;[Red]\-#,##0.0"/>
  </numFmts>
  <fonts count="6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5"/>
      <color theme="1"/>
      <name val="Calibri"/>
      <family val="2"/>
      <scheme val="minor"/>
    </font>
    <font>
      <sz val="10.5"/>
      <color theme="1"/>
      <name val="Calibri"/>
      <family val="2"/>
      <scheme val="minor"/>
    </font>
    <font>
      <sz val="11"/>
      <color indexed="8"/>
      <name val="Calibri"/>
      <family val="2"/>
    </font>
    <font>
      <sz val="11"/>
      <color indexed="9"/>
      <name val="Calibri"/>
      <family val="2"/>
    </font>
    <font>
      <sz val="11"/>
      <color rgb="FF9C0006"/>
      <name val="Calibri"/>
      <family val="2"/>
    </font>
    <font>
      <b/>
      <sz val="11"/>
      <color rgb="FFFA7D00"/>
      <name val="Calibri"/>
      <family val="2"/>
    </font>
    <font>
      <b/>
      <sz val="11"/>
      <color indexed="9"/>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u/>
      <sz val="10"/>
      <color theme="10"/>
      <name val="Arial"/>
      <family val="2"/>
    </font>
    <font>
      <sz val="11"/>
      <color rgb="FF3F3F76"/>
      <name val="Calibri"/>
      <family val="2"/>
    </font>
    <font>
      <sz val="11"/>
      <color rgb="FFFA7D00"/>
      <name val="Calibri"/>
      <family val="2"/>
    </font>
    <font>
      <sz val="11"/>
      <color rgb="FF9C6500"/>
      <name val="Calibri"/>
      <family val="2"/>
    </font>
    <font>
      <sz val="10"/>
      <name val="Arial"/>
      <family val="2"/>
    </font>
    <font>
      <sz val="10"/>
      <name val="MS Sans Serif"/>
      <family val="2"/>
    </font>
    <font>
      <b/>
      <sz val="11"/>
      <color rgb="FF3F3F3F"/>
      <name val="Calibri"/>
      <family val="2"/>
    </font>
    <font>
      <b/>
      <sz val="18"/>
      <color theme="3"/>
      <name val="Cambria"/>
      <family val="2"/>
    </font>
    <font>
      <b/>
      <sz val="11"/>
      <color indexed="8"/>
      <name val="Calibri"/>
      <family val="2"/>
    </font>
    <font>
      <sz val="11"/>
      <color indexed="10"/>
      <name val="Calibri"/>
      <family val="2"/>
    </font>
    <font>
      <sz val="10.5"/>
      <name val="Calibri"/>
      <family val="2"/>
      <scheme val="minor"/>
    </font>
    <font>
      <b/>
      <sz val="10"/>
      <name val="Arial"/>
      <family val="2"/>
      <charset val="204"/>
    </font>
    <font>
      <i/>
      <sz val="9"/>
      <color indexed="55"/>
      <name val="Arial"/>
      <family val="2"/>
    </font>
    <font>
      <b/>
      <sz val="9"/>
      <name val="Arial"/>
      <family val="2"/>
    </font>
    <font>
      <sz val="9"/>
      <name val="Arial"/>
      <family val="2"/>
    </font>
    <font>
      <sz val="10"/>
      <color indexed="8"/>
      <name val="Arial"/>
      <family val="2"/>
    </font>
    <font>
      <sz val="1"/>
      <color indexed="16"/>
      <name val="Courier"/>
      <family val="3"/>
    </font>
    <font>
      <b/>
      <sz val="22"/>
      <name val="Arial"/>
      <family val="2"/>
    </font>
    <font>
      <b/>
      <sz val="18"/>
      <name val="Arial"/>
      <family val="2"/>
    </font>
    <font>
      <b/>
      <sz val="14"/>
      <name val="Arial"/>
      <family val="2"/>
    </font>
    <font>
      <b/>
      <sz val="12"/>
      <name val="Arial"/>
      <family val="2"/>
    </font>
    <font>
      <u/>
      <sz val="9.35"/>
      <color theme="10"/>
      <name val="Calibri"/>
      <family val="2"/>
    </font>
    <font>
      <u/>
      <sz val="11"/>
      <color indexed="12"/>
      <name val="Calibri"/>
      <family val="2"/>
    </font>
    <font>
      <i/>
      <sz val="9"/>
      <color indexed="16"/>
      <name val="Arial"/>
      <family val="2"/>
    </font>
    <font>
      <sz val="7"/>
      <name val="Univers (E1)"/>
    </font>
    <font>
      <sz val="10"/>
      <name val="Univers (E1)"/>
    </font>
    <font>
      <sz val="11"/>
      <color theme="1"/>
      <name val="Calibri"/>
      <family val="2"/>
      <charset val="134"/>
      <scheme val="minor"/>
    </font>
    <font>
      <i/>
      <sz val="10.5"/>
      <name val="Calibri"/>
      <family val="2"/>
      <scheme val="minor"/>
    </font>
    <font>
      <b/>
      <sz val="10.5"/>
      <color rgb="FFFF0000"/>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sz val="11"/>
      <color theme="1"/>
      <name val="Calibri"/>
      <family val="2"/>
    </font>
  </fonts>
  <fills count="8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indexed="47"/>
        <bgColor indexed="64"/>
      </patternFill>
    </fill>
    <fill>
      <patternFill patternType="solid">
        <fgColor rgb="FFFFEB9C"/>
        <bgColor indexed="64"/>
      </patternFill>
    </fill>
    <fill>
      <patternFill patternType="solid">
        <fgColor indexed="26"/>
        <bgColor indexed="64"/>
      </patternFill>
    </fill>
    <fill>
      <patternFill patternType="solid">
        <fgColor indexed="11"/>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59990234076967686"/>
        <bgColor indexed="64"/>
      </patternFill>
    </fill>
    <fill>
      <patternFill patternType="solid">
        <fgColor theme="5" tint="0.59990234076967686"/>
        <bgColor indexed="64"/>
      </patternFill>
    </fill>
    <fill>
      <patternFill patternType="solid">
        <fgColor theme="6" tint="0.59990234076967686"/>
        <bgColor indexed="64"/>
      </patternFill>
    </fill>
    <fill>
      <patternFill patternType="solid">
        <fgColor theme="7" tint="0.59990234076967686"/>
        <bgColor indexed="64"/>
      </patternFill>
    </fill>
    <fill>
      <patternFill patternType="solid">
        <fgColor theme="8" tint="0.59990234076967686"/>
        <bgColor indexed="64"/>
      </patternFill>
    </fill>
    <fill>
      <patternFill patternType="solid">
        <fgColor theme="9" tint="0.59990234076967686"/>
        <bgColor indexed="64"/>
      </patternFill>
    </fill>
    <fill>
      <patternFill patternType="solid">
        <fgColor indexed="41"/>
        <bgColor indexed="64"/>
      </patternFill>
    </fill>
    <fill>
      <patternFill patternType="solid">
        <fgColor indexed="13"/>
        <bgColor indexed="64"/>
      </patternFill>
    </fill>
    <fill>
      <patternFill patternType="solid">
        <fgColor indexed="13"/>
        <bgColor indexed="15"/>
      </patternFill>
    </fill>
    <fill>
      <patternFill patternType="solid">
        <fgColor indexed="42"/>
        <bgColor indexed="64"/>
      </patternFill>
    </fill>
    <fill>
      <patternFill patternType="solid">
        <fgColor indexed="2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ck">
        <color theme="4" tint="0.49995422223578601"/>
      </bottom>
      <diagonal/>
    </border>
    <border>
      <left/>
      <right/>
      <top/>
      <bottom style="thin">
        <color auto="1"/>
      </bottom>
      <diagonal/>
    </border>
    <border>
      <left/>
      <right/>
      <top/>
      <bottom style="thick">
        <color theme="4" tint="0.49989318521683401"/>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medium">
        <color indexed="41"/>
      </top>
      <bottom style="medium">
        <color indexed="41"/>
      </bottom>
      <diagonal/>
    </border>
    <border>
      <left/>
      <right/>
      <top style="medium">
        <color indexed="41"/>
      </top>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19">
    <xf numFmtId="0" fontId="0" fillId="0" borderId="0"/>
    <xf numFmtId="43" fontId="1" fillId="0" borderId="0" applyFont="0" applyFill="0" applyBorder="0" applyAlignment="0" applyProtection="0"/>
    <xf numFmtId="9" fontId="1" fillId="0" borderId="0" applyFont="0" applyFill="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39"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20"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21" fillId="56" borderId="0" applyNumberFormat="0" applyBorder="0" applyAlignment="0" applyProtection="0"/>
    <xf numFmtId="0" fontId="22" fillId="57" borderId="0" applyNumberFormat="0" applyBorder="0" applyAlignment="0" applyProtection="0"/>
    <xf numFmtId="0" fontId="23" fillId="58" borderId="4" applyNumberFormat="0" applyAlignment="0" applyProtection="0"/>
    <xf numFmtId="0" fontId="24" fillId="59" borderId="7" applyNumberFormat="0" applyAlignment="0" applyProtection="0"/>
    <xf numFmtId="0" fontId="25" fillId="0" borderId="0" applyNumberFormat="0" applyFill="0" applyBorder="0" applyAlignment="0" applyProtection="0"/>
    <xf numFmtId="0" fontId="26" fillId="60" borderId="0" applyNumberFormat="0" applyBorder="0" applyAlignment="0" applyProtection="0"/>
    <xf numFmtId="0" fontId="27" fillId="0" borderId="1" applyNumberFormat="0" applyFill="0" applyAlignment="0" applyProtection="0"/>
    <xf numFmtId="0" fontId="28" fillId="0" borderId="11" applyNumberFormat="0" applyFill="0" applyAlignment="0" applyProtection="0"/>
    <xf numFmtId="0" fontId="29" fillId="0" borderId="3"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0" fontId="31" fillId="61" borderId="4" applyNumberFormat="0" applyAlignment="0" applyProtection="0"/>
    <xf numFmtId="0" fontId="32" fillId="0" borderId="6" applyNumberFormat="0" applyFill="0" applyAlignment="0" applyProtection="0"/>
    <xf numFmtId="0" fontId="33" fillId="62" borderId="0" applyNumberFormat="0" applyBorder="0" applyAlignment="0" applyProtection="0"/>
    <xf numFmtId="0" fontId="34" fillId="0" borderId="0"/>
    <xf numFmtId="0" fontId="34" fillId="0" borderId="0"/>
    <xf numFmtId="0" fontId="34" fillId="0" borderId="0"/>
    <xf numFmtId="0" fontId="1" fillId="0" borderId="0"/>
    <xf numFmtId="0" fontId="35"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63" borderId="8" applyNumberFormat="0" applyFont="0" applyAlignment="0" applyProtection="0"/>
    <xf numFmtId="0" fontId="36" fillId="58" borderId="5" applyNumberFormat="0" applyAlignment="0" applyProtection="0"/>
    <xf numFmtId="0" fontId="37" fillId="0" borderId="0" applyNumberFormat="0" applyFill="0" applyBorder="0" applyAlignment="0" applyProtection="0"/>
    <xf numFmtId="0" fontId="38" fillId="0" borderId="9" applyNumberFormat="0" applyFill="0" applyAlignment="0" applyProtection="0"/>
    <xf numFmtId="0" fontId="39" fillId="0" borderId="0" applyNumberFormat="0" applyFill="0" applyBorder="0" applyAlignment="0" applyProtection="0"/>
    <xf numFmtId="0" fontId="34"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9" fontId="41" fillId="64" borderId="10"/>
    <xf numFmtId="9" fontId="41" fillId="64" borderId="10"/>
    <xf numFmtId="9" fontId="41" fillId="64" borderId="10"/>
    <xf numFmtId="9" fontId="41" fillId="64" borderId="10"/>
    <xf numFmtId="0" fontId="20" fillId="65" borderId="0" applyNumberFormat="0" applyBorder="0" applyAlignment="0" applyProtection="0"/>
    <xf numFmtId="0" fontId="20" fillId="66" borderId="0" applyNumberFormat="0" applyBorder="0" applyAlignment="0" applyProtection="0"/>
    <xf numFmtId="0" fontId="20" fillId="67" borderId="0" applyNumberFormat="0" applyBorder="0" applyAlignment="0" applyProtection="0"/>
    <xf numFmtId="0" fontId="20" fillId="68" borderId="0" applyNumberFormat="0" applyBorder="0" applyAlignment="0" applyProtection="0"/>
    <xf numFmtId="0" fontId="20" fillId="69" borderId="0" applyNumberFormat="0" applyBorder="0" applyAlignment="0" applyProtection="0"/>
    <xf numFmtId="0" fontId="20" fillId="70" borderId="0" applyNumberFormat="0" applyBorder="0" applyAlignment="0" applyProtection="0"/>
    <xf numFmtId="0" fontId="20" fillId="71" borderId="0" applyNumberFormat="0" applyBorder="0" applyAlignment="0" applyProtection="0"/>
    <xf numFmtId="0" fontId="20" fillId="72" borderId="0" applyNumberFormat="0" applyBorder="0" applyAlignment="0" applyProtection="0"/>
    <xf numFmtId="0" fontId="20" fillId="73" borderId="0" applyNumberFormat="0" applyBorder="0" applyAlignment="0" applyProtection="0"/>
    <xf numFmtId="0" fontId="20" fillId="74" borderId="0" applyNumberFormat="0" applyBorder="0" applyAlignment="0" applyProtection="0"/>
    <xf numFmtId="0" fontId="20" fillId="75" borderId="0" applyNumberFormat="0" applyBorder="0" applyAlignment="0" applyProtection="0"/>
    <xf numFmtId="0" fontId="20" fillId="76" borderId="0" applyNumberFormat="0" applyBorder="0" applyAlignment="0" applyProtection="0"/>
    <xf numFmtId="167" fontId="42" fillId="0" borderId="0" applyNumberFormat="0" applyAlignment="0">
      <alignment vertical="center"/>
    </xf>
    <xf numFmtId="0" fontId="43" fillId="77" borderId="0" applyNumberFormat="0">
      <alignment horizontal="center" vertical="top" wrapText="1"/>
    </xf>
    <xf numFmtId="0" fontId="43" fillId="77" borderId="0" applyNumberFormat="0">
      <alignment horizontal="left" vertical="top" wrapText="1"/>
    </xf>
    <xf numFmtId="0" fontId="43" fillId="77" borderId="0" applyNumberFormat="0">
      <alignment horizontal="centerContinuous" vertical="top"/>
    </xf>
    <xf numFmtId="0" fontId="44" fillId="77" borderId="0" applyNumberFormat="0">
      <alignment horizontal="center" vertical="top" wrapText="1"/>
    </xf>
    <xf numFmtId="168" fontId="45" fillId="0" borderId="0" applyFont="0" applyFill="0" applyBorder="0" applyAlignment="0" applyProtection="0">
      <alignment vertical="top"/>
    </xf>
    <xf numFmtId="43" fontId="34" fillId="0" borderId="0" applyFont="0" applyFill="0" applyBorder="0" applyAlignment="0" applyProtection="0"/>
    <xf numFmtId="43" fontId="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20" fillId="0" borderId="0" applyFont="0" applyFill="0" applyBorder="0" applyAlignment="0" applyProtection="0"/>
    <xf numFmtId="169" fontId="1"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3" fontId="34" fillId="0" borderId="0" applyFill="0" applyBorder="0" applyAlignment="0" applyProtection="0"/>
    <xf numFmtId="3" fontId="34" fillId="0" borderId="0" applyFill="0" applyBorder="0" applyAlignment="0" applyProtection="0"/>
    <xf numFmtId="170" fontId="44" fillId="0" borderId="0" applyFont="0" applyFill="0" applyBorder="0" applyAlignment="0" applyProtection="0">
      <alignment vertical="center"/>
    </xf>
    <xf numFmtId="171" fontId="34" fillId="0" borderId="0" applyFont="0" applyFill="0" applyBorder="0" applyAlignment="0" applyProtection="0"/>
    <xf numFmtId="44" fontId="20" fillId="0" borderId="0" applyFont="0" applyFill="0" applyBorder="0" applyAlignment="0" applyProtection="0"/>
    <xf numFmtId="172" fontId="44" fillId="0" borderId="0" applyFont="0" applyFill="0" applyBorder="0" applyAlignment="0" applyProtection="0">
      <alignment vertical="center"/>
    </xf>
    <xf numFmtId="173" fontId="44" fillId="0" borderId="0" applyFont="0" applyFill="0" applyBorder="0" applyAlignment="0" applyProtection="0">
      <alignment vertical="center"/>
    </xf>
    <xf numFmtId="174" fontId="44" fillId="0" borderId="0" applyFont="0" applyFill="0" applyBorder="0" applyAlignment="0" applyProtection="0">
      <alignment vertical="center"/>
    </xf>
    <xf numFmtId="175" fontId="44" fillId="0" borderId="0" applyFont="0" applyFill="0" applyBorder="0" applyAlignment="0" applyProtection="0">
      <alignment vertical="center"/>
    </xf>
    <xf numFmtId="176" fontId="44" fillId="0" borderId="0" applyFont="0" applyFill="0" applyBorder="0" applyAlignment="0" applyProtection="0">
      <alignment vertical="center"/>
    </xf>
    <xf numFmtId="177" fontId="44" fillId="0" borderId="0" applyFont="0" applyFill="0" applyBorder="0" applyAlignment="0" applyProtection="0">
      <alignment vertical="center"/>
    </xf>
    <xf numFmtId="178" fontId="44" fillId="0" borderId="0" applyFont="0" applyFill="0" applyBorder="0" applyAlignment="0" applyProtection="0">
      <alignment vertical="center"/>
    </xf>
    <xf numFmtId="179" fontId="44" fillId="0" borderId="0" applyFont="0" applyFill="0" applyBorder="0" applyAlignment="0" applyProtection="0">
      <alignment vertical="center"/>
    </xf>
    <xf numFmtId="180" fontId="44" fillId="0" borderId="0" applyFont="0" applyFill="0" applyBorder="0" applyAlignment="0" applyProtection="0">
      <alignment vertical="center"/>
    </xf>
    <xf numFmtId="181" fontId="44" fillId="0" borderId="0" applyFont="0" applyFill="0" applyBorder="0" applyAlignment="0" applyProtection="0">
      <alignment vertical="center"/>
    </xf>
    <xf numFmtId="182" fontId="44" fillId="0" borderId="0" applyFont="0" applyFill="0" applyBorder="0" applyAlignment="0" applyProtection="0">
      <alignment vertical="center"/>
    </xf>
    <xf numFmtId="183" fontId="44" fillId="0" borderId="0" applyFont="0" applyFill="0" applyBorder="0" applyAlignment="0" applyProtection="0">
      <alignment vertical="center"/>
    </xf>
    <xf numFmtId="169" fontId="34" fillId="0" borderId="0" applyFill="0" applyBorder="0" applyAlignment="0" applyProtection="0"/>
    <xf numFmtId="184" fontId="34" fillId="0" borderId="0" applyFill="0" applyBorder="0" applyAlignment="0" applyProtection="0"/>
    <xf numFmtId="185" fontId="44" fillId="0" borderId="0" applyFont="0" applyFill="0" applyBorder="0" applyAlignment="0" applyProtection="0">
      <alignment vertical="center"/>
    </xf>
    <xf numFmtId="186" fontId="44" fillId="0" borderId="0" applyFont="0" applyFill="0" applyBorder="0" applyAlignment="0" applyProtection="0">
      <alignment vertical="center"/>
    </xf>
    <xf numFmtId="187" fontId="46" fillId="0" borderId="0">
      <protection locked="0"/>
    </xf>
    <xf numFmtId="187" fontId="46" fillId="0" borderId="0">
      <protection locked="0"/>
    </xf>
    <xf numFmtId="187" fontId="46" fillId="0" borderId="0">
      <protection locked="0"/>
    </xf>
    <xf numFmtId="187" fontId="46" fillId="0" borderId="0">
      <protection locked="0"/>
    </xf>
    <xf numFmtId="187" fontId="46" fillId="0" borderId="0">
      <protection locked="0"/>
    </xf>
    <xf numFmtId="187" fontId="46" fillId="0" borderId="0">
      <protection locked="0"/>
    </xf>
    <xf numFmtId="187" fontId="46" fillId="0" borderId="0">
      <protection locked="0"/>
    </xf>
    <xf numFmtId="2" fontId="34" fillId="0" borderId="0" applyFill="0" applyBorder="0" applyAlignment="0" applyProtection="0"/>
    <xf numFmtId="0" fontId="47" fillId="77" borderId="0" applyNumberFormat="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horizontal="left" vertical="center"/>
    </xf>
    <xf numFmtId="0" fontId="43" fillId="0" borderId="0" applyNumberFormat="0" applyFill="0" applyBorder="0" applyAlignment="0" applyProtection="0">
      <alignment vertical="center"/>
    </xf>
    <xf numFmtId="0" fontId="50" fillId="0" borderId="0"/>
    <xf numFmtId="0" fontId="28" fillId="0" borderId="13" applyNumberFormat="0" applyFill="0" applyAlignment="0" applyProtection="0"/>
    <xf numFmtId="0" fontId="50" fillId="0" borderId="0"/>
    <xf numFmtId="0" fontId="44" fillId="78" borderId="0" applyNumberFormat="0" applyFont="0" applyBorder="0" applyAlignment="0" applyProtection="0">
      <alignment vertical="center"/>
    </xf>
    <xf numFmtId="0" fontId="51"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44" fillId="0" borderId="14" applyNumberFormat="0" applyAlignment="0">
      <alignment vertical="center"/>
    </xf>
    <xf numFmtId="0" fontId="44" fillId="0" borderId="15" applyNumberFormat="0" applyAlignment="0">
      <alignment vertical="center"/>
      <protection locked="0"/>
    </xf>
    <xf numFmtId="188" fontId="44" fillId="79" borderId="15" applyNumberFormat="0" applyAlignment="0">
      <alignment vertical="center"/>
      <protection locked="0"/>
    </xf>
    <xf numFmtId="0" fontId="44" fillId="80" borderId="0" applyNumberFormat="0" applyAlignment="0">
      <alignment vertical="center"/>
    </xf>
    <xf numFmtId="0" fontId="44" fillId="64" borderId="0" applyNumberFormat="0" applyAlignment="0">
      <alignment vertical="center"/>
    </xf>
    <xf numFmtId="0" fontId="44" fillId="0" borderId="16" applyNumberFormat="0" applyAlignment="0">
      <alignment vertical="center"/>
      <protection locked="0"/>
    </xf>
    <xf numFmtId="0" fontId="53" fillId="0" borderId="0" applyNumberFormat="0" applyAlignment="0">
      <alignment vertical="center"/>
    </xf>
    <xf numFmtId="0" fontId="34" fillId="0" borderId="0"/>
    <xf numFmtId="0" fontId="34" fillId="0" borderId="0"/>
    <xf numFmtId="0" fontId="45" fillId="0" borderId="0">
      <alignment vertical="top"/>
    </xf>
    <xf numFmtId="0" fontId="34" fillId="0" borderId="0"/>
    <xf numFmtId="0" fontId="45" fillId="0" borderId="0">
      <alignment vertical="top"/>
    </xf>
    <xf numFmtId="0" fontId="20" fillId="0" borderId="0"/>
    <xf numFmtId="0" fontId="34" fillId="0" borderId="0"/>
    <xf numFmtId="0" fontId="1" fillId="0" borderId="0"/>
    <xf numFmtId="0" fontId="20" fillId="0" borderId="0"/>
    <xf numFmtId="0" fontId="34" fillId="0" borderId="0"/>
    <xf numFmtId="0" fontId="34" fillId="0" borderId="0"/>
    <xf numFmtId="188" fontId="44" fillId="0" borderId="0" applyFont="0" applyFill="0" applyBorder="0" applyAlignment="0" applyProtection="0">
      <alignment vertical="center"/>
    </xf>
    <xf numFmtId="167" fontId="44" fillId="0" borderId="0" applyFont="0" applyFill="0" applyBorder="0" applyAlignment="0" applyProtection="0">
      <alignment vertical="center"/>
    </xf>
    <xf numFmtId="9" fontId="45" fillId="0" borderId="0" applyFont="0" applyFill="0" applyBorder="0" applyAlignment="0" applyProtection="0">
      <alignment vertical="top"/>
    </xf>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20" fillId="0" borderId="0" applyFont="0" applyFill="0" applyBorder="0" applyAlignment="0" applyProtection="0"/>
    <xf numFmtId="189" fontId="44" fillId="0" borderId="0" applyFont="0" applyFill="0" applyBorder="0" applyAlignment="0" applyProtection="0">
      <alignment horizontal="right" vertical="center"/>
    </xf>
    <xf numFmtId="190" fontId="44" fillId="0" borderId="0" applyFont="0" applyFill="0" applyBorder="0" applyAlignment="0" applyProtection="0">
      <alignment vertical="center"/>
    </xf>
    <xf numFmtId="0" fontId="43" fillId="0" borderId="0" applyNumberFormat="0" applyFill="0" applyBorder="0">
      <alignment horizontal="left" vertical="center" wrapText="1"/>
    </xf>
    <xf numFmtId="0" fontId="44" fillId="0" borderId="0" applyNumberFormat="0" applyFill="0" applyBorder="0">
      <alignment horizontal="left" vertical="center" wrapText="1" indent="1"/>
    </xf>
    <xf numFmtId="1" fontId="54" fillId="0" borderId="0">
      <alignment horizontal="left"/>
    </xf>
    <xf numFmtId="0" fontId="45" fillId="0" borderId="0">
      <alignment vertical="top"/>
    </xf>
    <xf numFmtId="188" fontId="43" fillId="0" borderId="17" applyNumberFormat="0" applyFill="0" applyAlignment="0" applyProtection="0">
      <alignment vertical="center"/>
    </xf>
    <xf numFmtId="188" fontId="44" fillId="0" borderId="18" applyNumberFormat="0" applyFont="0" applyFill="0" applyAlignment="0" applyProtection="0">
      <alignment vertical="center"/>
    </xf>
    <xf numFmtId="0" fontId="44" fillId="81" borderId="0" applyNumberFormat="0" applyFont="0" applyBorder="0" applyAlignment="0" applyProtection="0">
      <alignment vertical="center"/>
    </xf>
    <xf numFmtId="0" fontId="44" fillId="0" borderId="0" applyNumberFormat="0" applyFont="0" applyFill="0" applyAlignment="0" applyProtection="0">
      <alignment vertical="center"/>
    </xf>
    <xf numFmtId="188" fontId="44" fillId="0" borderId="0" applyNumberFormat="0" applyFont="0" applyBorder="0" applyAlignment="0" applyProtection="0">
      <alignment vertical="center"/>
    </xf>
    <xf numFmtId="49" fontId="44" fillId="0" borderId="0" applyFont="0" applyFill="0" applyBorder="0" applyAlignment="0" applyProtection="0">
      <alignment horizontal="center" vertical="center"/>
    </xf>
    <xf numFmtId="188" fontId="43" fillId="77" borderId="0" applyNumberFormat="0" applyAlignment="0" applyProtection="0">
      <alignment vertical="center"/>
    </xf>
    <xf numFmtId="0" fontId="44" fillId="0" borderId="0" applyNumberFormat="0" applyFont="0" applyBorder="0" applyAlignment="0" applyProtection="0">
      <alignment vertical="center"/>
    </xf>
    <xf numFmtId="0" fontId="55" fillId="0" borderId="12"/>
    <xf numFmtId="0" fontId="44" fillId="0" borderId="0" applyNumberFormat="0" applyFont="0" applyAlignment="0" applyProtection="0">
      <alignment vertical="center"/>
    </xf>
    <xf numFmtId="0" fontId="56" fillId="0" borderId="0">
      <alignment vertical="center"/>
    </xf>
    <xf numFmtId="43" fontId="56" fillId="0" borderId="0" applyFont="0" applyFill="0" applyBorder="0" applyAlignment="0" applyProtection="0"/>
    <xf numFmtId="9" fontId="56" fillId="0" borderId="0" applyFont="0" applyFill="0" applyBorder="0" applyAlignment="0" applyProtection="0"/>
    <xf numFmtId="0" fontId="12" fillId="0" borderId="6" applyNumberFormat="0" applyFill="0" applyAlignment="0" applyProtection="0"/>
  </cellStyleXfs>
  <cellXfs count="104">
    <xf numFmtId="0" fontId="0" fillId="0" borderId="0" xfId="0"/>
    <xf numFmtId="0" fontId="18" fillId="0" borderId="0" xfId="0" applyFont="1"/>
    <xf numFmtId="0" fontId="19" fillId="0" borderId="0" xfId="0" applyFont="1"/>
    <xf numFmtId="9" fontId="19" fillId="0" borderId="0" xfId="2" applyFont="1"/>
    <xf numFmtId="0" fontId="19" fillId="0" borderId="0" xfId="0" applyFont="1" applyBorder="1"/>
    <xf numFmtId="9" fontId="19" fillId="0" borderId="0" xfId="2" applyFont="1" applyBorder="1"/>
    <xf numFmtId="0" fontId="19" fillId="0" borderId="0" xfId="0" applyFont="1" applyFill="1" applyBorder="1"/>
    <xf numFmtId="1" fontId="19" fillId="0" borderId="0" xfId="0" applyNumberFormat="1" applyFont="1"/>
    <xf numFmtId="0" fontId="18" fillId="0" borderId="0" xfId="0" applyFont="1" applyAlignment="1">
      <alignment horizontal="left"/>
    </xf>
    <xf numFmtId="0" fontId="40" fillId="0" borderId="0" xfId="40" applyFont="1"/>
    <xf numFmtId="0" fontId="18" fillId="0" borderId="0" xfId="0" applyFont="1" applyAlignment="1">
      <alignment wrapText="1"/>
    </xf>
    <xf numFmtId="0" fontId="40" fillId="0" borderId="0" xfId="0" applyFont="1" applyFill="1"/>
    <xf numFmtId="0" fontId="40" fillId="0" borderId="0" xfId="0" applyFont="1" applyFill="1" applyAlignment="1"/>
    <xf numFmtId="0" fontId="57" fillId="0" borderId="0" xfId="0" applyFont="1" applyFill="1"/>
    <xf numFmtId="191" fontId="40" fillId="0" borderId="0" xfId="0" applyNumberFormat="1" applyFont="1" applyFill="1"/>
    <xf numFmtId="1" fontId="40" fillId="0" borderId="0" xfId="0" applyNumberFormat="1" applyFont="1" applyFill="1"/>
    <xf numFmtId="43" fontId="40" fillId="0" borderId="0" xfId="0" applyNumberFormat="1" applyFont="1" applyFill="1"/>
    <xf numFmtId="0" fontId="19" fillId="0" borderId="0" xfId="0" applyNumberFormat="1" applyFont="1"/>
    <xf numFmtId="0" fontId="19" fillId="0" borderId="0" xfId="0" applyFont="1" applyAlignment="1">
      <alignment horizontal="left"/>
    </xf>
    <xf numFmtId="0" fontId="58" fillId="0" borderId="0" xfId="0" applyFont="1" applyAlignment="1">
      <alignment wrapText="1"/>
    </xf>
    <xf numFmtId="9" fontId="19" fillId="0" borderId="0" xfId="2" applyNumberFormat="1" applyFont="1"/>
    <xf numFmtId="0" fontId="19" fillId="0" borderId="0" xfId="0" applyFont="1" applyBorder="1" applyAlignment="1">
      <alignment horizontal="right"/>
    </xf>
    <xf numFmtId="1" fontId="19" fillId="0" borderId="0" xfId="0" applyNumberFormat="1" applyFont="1" applyBorder="1"/>
    <xf numFmtId="0" fontId="59" fillId="0" borderId="0" xfId="0" applyFont="1" applyFill="1"/>
    <xf numFmtId="0" fontId="59" fillId="0" borderId="0" xfId="0" applyFont="1" applyFill="1" applyAlignment="1"/>
    <xf numFmtId="0" fontId="60" fillId="0" borderId="0" xfId="0" applyFont="1" applyFill="1"/>
    <xf numFmtId="0" fontId="59" fillId="0" borderId="0" xfId="0" quotePrefix="1" applyFont="1" applyFill="1" applyAlignment="1"/>
    <xf numFmtId="0" fontId="59" fillId="0" borderId="0" xfId="0" applyFont="1" applyFill="1" applyAlignment="1">
      <alignment wrapText="1"/>
    </xf>
    <xf numFmtId="0" fontId="60" fillId="0" borderId="0" xfId="0" applyFont="1" applyFill="1" applyAlignment="1"/>
    <xf numFmtId="0" fontId="61" fillId="0" borderId="0" xfId="0" applyFont="1" applyFill="1"/>
    <xf numFmtId="0" fontId="62" fillId="0" borderId="0" xfId="0" applyFont="1" applyFill="1" applyAlignment="1">
      <alignment wrapText="1"/>
    </xf>
    <xf numFmtId="0" fontId="62" fillId="0" borderId="0" xfId="0" applyFont="1" applyFill="1"/>
    <xf numFmtId="0" fontId="60" fillId="0" borderId="0" xfId="0" applyFont="1" applyFill="1" applyAlignment="1">
      <alignment wrapText="1"/>
    </xf>
    <xf numFmtId="166" fontId="60" fillId="0" borderId="0" xfId="0" applyNumberFormat="1" applyFont="1" applyFill="1"/>
    <xf numFmtId="166" fontId="60" fillId="0" borderId="0" xfId="0" applyNumberFormat="1" applyFont="1" applyFill="1" applyAlignment="1"/>
    <xf numFmtId="165" fontId="60" fillId="0" borderId="0" xfId="1" applyNumberFormat="1" applyFont="1" applyFill="1"/>
    <xf numFmtId="0" fontId="16" fillId="0" borderId="0" xfId="0" applyFont="1"/>
    <xf numFmtId="0" fontId="0" fillId="0" borderId="0" xfId="0" applyFont="1"/>
    <xf numFmtId="0" fontId="16" fillId="0" borderId="10" xfId="0" applyFont="1" applyFill="1" applyBorder="1"/>
    <xf numFmtId="0" fontId="16" fillId="0" borderId="0" xfId="0" applyFont="1" applyFill="1"/>
    <xf numFmtId="0" fontId="0" fillId="0" borderId="10" xfId="0" applyFont="1" applyFill="1" applyBorder="1"/>
    <xf numFmtId="165" fontId="0" fillId="0" borderId="10" xfId="0" applyNumberFormat="1" applyFont="1" applyFill="1" applyBorder="1"/>
    <xf numFmtId="166" fontId="0" fillId="0" borderId="10" xfId="0" applyNumberFormat="1" applyFont="1" applyFill="1" applyBorder="1"/>
    <xf numFmtId="165" fontId="0" fillId="0" borderId="0" xfId="0" applyNumberFormat="1" applyFont="1" applyFill="1"/>
    <xf numFmtId="0" fontId="0" fillId="0" borderId="0" xfId="0" applyFont="1" applyFill="1"/>
    <xf numFmtId="165" fontId="0" fillId="0" borderId="10" xfId="1" applyNumberFormat="1" applyFont="1" applyFill="1" applyBorder="1"/>
    <xf numFmtId="0" fontId="0" fillId="0" borderId="10" xfId="0" applyFont="1" applyBorder="1"/>
    <xf numFmtId="165" fontId="0" fillId="0" borderId="10" xfId="0" applyNumberFormat="1" applyFont="1" applyBorder="1"/>
    <xf numFmtId="166" fontId="0" fillId="0" borderId="10" xfId="0" applyNumberFormat="1" applyFont="1" applyBorder="1"/>
    <xf numFmtId="165" fontId="0" fillId="0" borderId="0" xfId="0" applyNumberFormat="1" applyFont="1"/>
    <xf numFmtId="165" fontId="0" fillId="0" borderId="10" xfId="1" applyNumberFormat="1" applyFont="1" applyBorder="1"/>
    <xf numFmtId="0" fontId="16" fillId="0" borderId="10" xfId="0" applyFont="1" applyBorder="1"/>
    <xf numFmtId="165" fontId="0" fillId="0" borderId="19" xfId="1" applyNumberFormat="1" applyFont="1" applyBorder="1"/>
    <xf numFmtId="166" fontId="0" fillId="0" borderId="0" xfId="0" applyNumberFormat="1" applyFont="1" applyFill="1"/>
    <xf numFmtId="0" fontId="16" fillId="0" borderId="0" xfId="0" applyFont="1" applyAlignment="1"/>
    <xf numFmtId="1" fontId="0" fillId="0" borderId="10" xfId="0" applyNumberFormat="1" applyFont="1" applyBorder="1"/>
    <xf numFmtId="0" fontId="16" fillId="0" borderId="0" xfId="0" applyFont="1" applyAlignment="1">
      <alignment horizontal="left"/>
    </xf>
    <xf numFmtId="0" fontId="0" fillId="0" borderId="0" xfId="0" applyFont="1" applyAlignment="1">
      <alignment horizontal="left"/>
    </xf>
    <xf numFmtId="0" fontId="16" fillId="0" borderId="10" xfId="0" applyFont="1" applyFill="1" applyBorder="1" applyAlignment="1">
      <alignment horizontal="center" vertical="center" wrapText="1"/>
    </xf>
    <xf numFmtId="0" fontId="0" fillId="0" borderId="10" xfId="0" applyFont="1" applyFill="1" applyBorder="1" applyAlignment="1">
      <alignment horizontal="left"/>
    </xf>
    <xf numFmtId="192" fontId="0" fillId="0" borderId="10" xfId="0" applyNumberFormat="1" applyFont="1" applyFill="1" applyBorder="1"/>
    <xf numFmtId="0" fontId="0" fillId="0" borderId="0" xfId="0" applyNumberFormat="1" applyFont="1"/>
    <xf numFmtId="0" fontId="16" fillId="0" borderId="10" xfId="0" applyFont="1" applyFill="1" applyBorder="1" applyAlignment="1">
      <alignment horizontal="center"/>
    </xf>
    <xf numFmtId="164" fontId="0" fillId="0" borderId="10" xfId="1" applyNumberFormat="1" applyFont="1" applyFill="1" applyBorder="1"/>
    <xf numFmtId="1" fontId="0" fillId="0" borderId="10" xfId="0" applyNumberFormat="1" applyFont="1" applyFill="1" applyBorder="1"/>
    <xf numFmtId="9" fontId="0" fillId="0" borderId="10" xfId="2" applyFont="1" applyFill="1" applyBorder="1"/>
    <xf numFmtId="0" fontId="0" fillId="0" borderId="10" xfId="0" applyFont="1" applyFill="1" applyBorder="1" applyAlignment="1">
      <alignment horizontal="center"/>
    </xf>
    <xf numFmtId="165" fontId="0" fillId="0" borderId="10" xfId="1" applyNumberFormat="1" applyFont="1" applyFill="1" applyBorder="1" applyAlignment="1">
      <alignment horizontal="center"/>
    </xf>
    <xf numFmtId="166" fontId="0" fillId="0" borderId="10" xfId="0" applyNumberFormat="1" applyFont="1" applyFill="1" applyBorder="1" applyAlignment="1">
      <alignment horizontal="center"/>
    </xf>
    <xf numFmtId="192" fontId="0" fillId="0" borderId="10" xfId="2" applyNumberFormat="1" applyFont="1" applyFill="1" applyBorder="1" applyAlignment="1">
      <alignment horizontal="center"/>
    </xf>
    <xf numFmtId="0" fontId="0" fillId="0" borderId="10" xfId="0" applyFont="1" applyFill="1" applyBorder="1" applyAlignment="1">
      <alignment wrapText="1"/>
    </xf>
    <xf numFmtId="193" fontId="0" fillId="0" borderId="10" xfId="0" applyNumberFormat="1" applyFont="1" applyFill="1" applyBorder="1"/>
    <xf numFmtId="0" fontId="0" fillId="0" borderId="0" xfId="0" applyFont="1" applyAlignment="1">
      <alignment horizontal="center"/>
    </xf>
    <xf numFmtId="0" fontId="59" fillId="0" borderId="10" xfId="0" applyFont="1" applyFill="1" applyBorder="1" applyAlignment="1">
      <alignment horizontal="center" vertical="center"/>
    </xf>
    <xf numFmtId="0" fontId="60" fillId="0" borderId="10" xfId="0" applyFont="1" applyFill="1" applyBorder="1"/>
    <xf numFmtId="165" fontId="60" fillId="0" borderId="10" xfId="1" applyNumberFormat="1" applyFont="1" applyFill="1" applyBorder="1"/>
    <xf numFmtId="43" fontId="60" fillId="0" borderId="10" xfId="0" applyNumberFormat="1" applyFont="1" applyFill="1" applyBorder="1"/>
    <xf numFmtId="165" fontId="60" fillId="0" borderId="10" xfId="0" applyNumberFormat="1" applyFont="1" applyFill="1" applyBorder="1"/>
    <xf numFmtId="0" fontId="60" fillId="0" borderId="0" xfId="42" applyFont="1"/>
    <xf numFmtId="0" fontId="60" fillId="0" borderId="10" xfId="42" applyFont="1" applyBorder="1"/>
    <xf numFmtId="0" fontId="59" fillId="0" borderId="0" xfId="40" applyFont="1"/>
    <xf numFmtId="0" fontId="60" fillId="0" borderId="0" xfId="40" applyFont="1"/>
    <xf numFmtId="0" fontId="59" fillId="0" borderId="10" xfId="40" applyFont="1" applyFill="1" applyBorder="1" applyAlignment="1">
      <alignment vertical="center" wrapText="1"/>
    </xf>
    <xf numFmtId="0" fontId="60" fillId="0" borderId="10" xfId="40" applyFont="1" applyFill="1" applyBorder="1"/>
    <xf numFmtId="164" fontId="60" fillId="0" borderId="10" xfId="124" applyNumberFormat="1" applyFont="1" applyFill="1" applyBorder="1"/>
    <xf numFmtId="192" fontId="60" fillId="0" borderId="10" xfId="195" applyNumberFormat="1" applyFont="1" applyFill="1" applyBorder="1"/>
    <xf numFmtId="1" fontId="60" fillId="0" borderId="0" xfId="40" applyNumberFormat="1" applyFont="1"/>
    <xf numFmtId="0" fontId="59" fillId="0" borderId="10" xfId="0" applyFont="1" applyBorder="1" applyAlignment="1">
      <alignment horizontal="center"/>
    </xf>
    <xf numFmtId="0" fontId="60" fillId="0" borderId="10" xfId="0" applyFont="1" applyBorder="1" applyAlignment="1">
      <alignment horizontal="left" wrapText="1"/>
    </xf>
    <xf numFmtId="9" fontId="60" fillId="0" borderId="10" xfId="218" applyNumberFormat="1" applyFont="1" applyBorder="1"/>
    <xf numFmtId="192" fontId="60" fillId="0" borderId="10" xfId="218" applyNumberFormat="1" applyFont="1" applyBorder="1"/>
    <xf numFmtId="1" fontId="60" fillId="0" borderId="10" xfId="218" applyNumberFormat="1" applyFont="1" applyBorder="1"/>
    <xf numFmtId="1" fontId="60" fillId="0" borderId="10" xfId="0" applyNumberFormat="1" applyFont="1" applyBorder="1"/>
    <xf numFmtId="0" fontId="0" fillId="0" borderId="10" xfId="0" applyFont="1" applyFill="1" applyBorder="1" applyAlignment="1">
      <alignment horizontal="center"/>
    </xf>
    <xf numFmtId="165" fontId="0" fillId="0" borderId="10" xfId="1" applyNumberFormat="1" applyFont="1" applyFill="1" applyBorder="1" applyAlignment="1">
      <alignment horizontal="center"/>
    </xf>
    <xf numFmtId="166" fontId="0" fillId="0" borderId="10" xfId="0" applyNumberFormat="1" applyFont="1" applyFill="1" applyBorder="1" applyAlignment="1">
      <alignment horizontal="center"/>
    </xf>
    <xf numFmtId="192" fontId="0" fillId="0" borderId="10" xfId="2" applyNumberFormat="1" applyFont="1" applyFill="1" applyBorder="1" applyAlignment="1">
      <alignment horizontal="center"/>
    </xf>
    <xf numFmtId="0" fontId="0" fillId="0" borderId="20" xfId="0" applyFont="1" applyFill="1" applyBorder="1" applyAlignment="1">
      <alignment horizontal="left" vertical="center"/>
    </xf>
    <xf numFmtId="0" fontId="0" fillId="0" borderId="21" xfId="0" applyFont="1" applyFill="1" applyBorder="1" applyAlignment="1">
      <alignment horizontal="left" vertical="center"/>
    </xf>
    <xf numFmtId="166" fontId="0" fillId="0" borderId="10" xfId="0" applyNumberFormat="1" applyFont="1" applyFill="1" applyBorder="1" applyAlignment="1">
      <alignment horizontal="right"/>
    </xf>
    <xf numFmtId="0" fontId="0" fillId="0" borderId="10" xfId="0" applyFont="1" applyFill="1" applyBorder="1" applyAlignment="1">
      <alignment horizontal="left" wrapText="1"/>
    </xf>
    <xf numFmtId="0" fontId="0" fillId="0" borderId="22" xfId="0" applyFont="1" applyFill="1" applyBorder="1" applyAlignment="1">
      <alignment horizontal="left" vertical="center"/>
    </xf>
    <xf numFmtId="193" fontId="0" fillId="0" borderId="10" xfId="0" applyNumberFormat="1" applyFont="1" applyFill="1" applyBorder="1" applyAlignment="1">
      <alignment horizontal="center"/>
    </xf>
    <xf numFmtId="193" fontId="0" fillId="0" borderId="10" xfId="0" applyNumberFormat="1" applyFont="1" applyFill="1" applyBorder="1" applyAlignment="1">
      <alignment horizontal="right"/>
    </xf>
  </cellXfs>
  <cellStyles count="219">
    <cellStyle name="'" xfId="102"/>
    <cellStyle name="' 2" xfId="103"/>
    <cellStyle name="'_Corp Acctg Monthly Rpt 2010-08 @ 1007-rpt" xfId="104"/>
    <cellStyle name="'_Corp Acctg Monthly Rpt 2010-08 @ 1007-rpt 2" xfId="105"/>
    <cellStyle name="20% - Accent1 2" xfId="3"/>
    <cellStyle name="20% - Accent1 2 2" xfId="106"/>
    <cellStyle name="20% - Accent1 3" xfId="61"/>
    <cellStyle name="20% - Accent2 2" xfId="4"/>
    <cellStyle name="20% - Accent2 2 2" xfId="107"/>
    <cellStyle name="20% - Accent2 3" xfId="62"/>
    <cellStyle name="20% - Accent3 2" xfId="5"/>
    <cellStyle name="20% - Accent3 2 2" xfId="108"/>
    <cellStyle name="20% - Accent3 3" xfId="63"/>
    <cellStyle name="20% - Accent4 2" xfId="6"/>
    <cellStyle name="20% - Accent4 2 2" xfId="109"/>
    <cellStyle name="20% - Accent4 3" xfId="64"/>
    <cellStyle name="20% - Accent5 2" xfId="7"/>
    <cellStyle name="20% - Accent5 2 2" xfId="110"/>
    <cellStyle name="20% - Accent5 3" xfId="65"/>
    <cellStyle name="20% - Accent6 2" xfId="8"/>
    <cellStyle name="20% - Accent6 2 2" xfId="111"/>
    <cellStyle name="20% - Accent6 3" xfId="66"/>
    <cellStyle name="40% - Accent1 2" xfId="9"/>
    <cellStyle name="40% - Accent1 2 2" xfId="112"/>
    <cellStyle name="40% - Accent1 3" xfId="67"/>
    <cellStyle name="40% - Accent2 2" xfId="10"/>
    <cellStyle name="40% - Accent2 2 2" xfId="113"/>
    <cellStyle name="40% - Accent2 3" xfId="68"/>
    <cellStyle name="40% - Accent3 2" xfId="11"/>
    <cellStyle name="40% - Accent3 2 2" xfId="114"/>
    <cellStyle name="40% - Accent3 3" xfId="69"/>
    <cellStyle name="40% - Accent4 2" xfId="12"/>
    <cellStyle name="40% - Accent4 2 2" xfId="115"/>
    <cellStyle name="40% - Accent4 3" xfId="70"/>
    <cellStyle name="40% - Accent5 2" xfId="13"/>
    <cellStyle name="40% - Accent5 2 2" xfId="116"/>
    <cellStyle name="40% - Accent5 3" xfId="71"/>
    <cellStyle name="40% - Accent6 2" xfId="14"/>
    <cellStyle name="40% - Accent6 2 2" xfId="117"/>
    <cellStyle name="40% - Accent6 3" xfId="72"/>
    <cellStyle name="60% - Accent1 2" xfId="15"/>
    <cellStyle name="60% - Accent1 3" xfId="73"/>
    <cellStyle name="60% - Accent2 2" xfId="16"/>
    <cellStyle name="60% - Accent2 3" xfId="74"/>
    <cellStyle name="60% - Accent3 2" xfId="17"/>
    <cellStyle name="60% - Accent3 3" xfId="75"/>
    <cellStyle name="60% - Accent4 2" xfId="18"/>
    <cellStyle name="60% - Accent4 3" xfId="76"/>
    <cellStyle name="60% - Accent5 2" xfId="19"/>
    <cellStyle name="60% - Accent5 3" xfId="77"/>
    <cellStyle name="60% - Accent6 2" xfId="20"/>
    <cellStyle name="60% - Accent6 3" xfId="78"/>
    <cellStyle name="Accent1 2" xfId="21"/>
    <cellStyle name="Accent1 3" xfId="79"/>
    <cellStyle name="Accent2 2" xfId="22"/>
    <cellStyle name="Accent2 3" xfId="80"/>
    <cellStyle name="Accent3 2" xfId="23"/>
    <cellStyle name="Accent3 3" xfId="81"/>
    <cellStyle name="Accent4 2" xfId="24"/>
    <cellStyle name="Accent4 3" xfId="82"/>
    <cellStyle name="Accent5 2" xfId="25"/>
    <cellStyle name="Accent5 3" xfId="83"/>
    <cellStyle name="Accent6 2" xfId="26"/>
    <cellStyle name="Accent6 3" xfId="84"/>
    <cellStyle name="Bad 2" xfId="27"/>
    <cellStyle name="Bad 3" xfId="85"/>
    <cellStyle name="Calculation 2" xfId="28"/>
    <cellStyle name="Calculation 3" xfId="86"/>
    <cellStyle name="Check Cell 2" xfId="29"/>
    <cellStyle name="Check Cell 3" xfId="87"/>
    <cellStyle name="Checksum" xfId="118"/>
    <cellStyle name="Column label" xfId="119"/>
    <cellStyle name="Column label (left aligned)" xfId="120"/>
    <cellStyle name="Column label (no wrap)" xfId="121"/>
    <cellStyle name="Column label (not bold)" xfId="122"/>
    <cellStyle name="Comma" xfId="1" builtinId="3"/>
    <cellStyle name="Comma 2" xfId="123"/>
    <cellStyle name="Comma 2 2" xfId="124"/>
    <cellStyle name="Comma 2 3" xfId="125"/>
    <cellStyle name="Comma 2 4" xfId="216"/>
    <cellStyle name="Comma 3" xfId="126"/>
    <cellStyle name="Comma 4" xfId="127"/>
    <cellStyle name="Comma 4 2" xfId="128"/>
    <cellStyle name="Comma 5" xfId="129"/>
    <cellStyle name="Comma 6" xfId="130"/>
    <cellStyle name="Comma 7" xfId="131"/>
    <cellStyle name="Comma 8" xfId="132"/>
    <cellStyle name="Comma0" xfId="133"/>
    <cellStyle name="Comma0 2" xfId="134"/>
    <cellStyle name="Currency (2dp)" xfId="135"/>
    <cellStyle name="Currency 2" xfId="136"/>
    <cellStyle name="Currency 3" xfId="137"/>
    <cellStyle name="Currency Dollar" xfId="138"/>
    <cellStyle name="Currency Dollar (2dp)" xfId="139"/>
    <cellStyle name="Currency EUR" xfId="140"/>
    <cellStyle name="Currency EUR (2dp)" xfId="141"/>
    <cellStyle name="Currency Euro" xfId="142"/>
    <cellStyle name="Currency Euro (2dp)" xfId="143"/>
    <cellStyle name="Currency GBP" xfId="144"/>
    <cellStyle name="Currency GBP (2dp)" xfId="145"/>
    <cellStyle name="Currency Pound" xfId="146"/>
    <cellStyle name="Currency Pound (2dp)" xfId="147"/>
    <cellStyle name="Currency USD" xfId="148"/>
    <cellStyle name="Currency USD (2dp)" xfId="149"/>
    <cellStyle name="Currency0" xfId="150"/>
    <cellStyle name="Date" xfId="151"/>
    <cellStyle name="Date (Month)" xfId="152"/>
    <cellStyle name="Date (Year)" xfId="153"/>
    <cellStyle name="Explanatory Text 2" xfId="30"/>
    <cellStyle name="Explanatory Text 3" xfId="88"/>
    <cellStyle name="F2" xfId="154"/>
    <cellStyle name="F3" xfId="155"/>
    <cellStyle name="F4" xfId="156"/>
    <cellStyle name="F5" xfId="157"/>
    <cellStyle name="F6" xfId="158"/>
    <cellStyle name="F7" xfId="159"/>
    <cellStyle name="F8" xfId="160"/>
    <cellStyle name="Fixed" xfId="161"/>
    <cellStyle name="Good 2" xfId="31"/>
    <cellStyle name="Good 3" xfId="89"/>
    <cellStyle name="H0" xfId="162"/>
    <cellStyle name="H1" xfId="163"/>
    <cellStyle name="H2" xfId="164"/>
    <cellStyle name="H3" xfId="165"/>
    <cellStyle name="H4" xfId="166"/>
    <cellStyle name="Heading" xfId="167"/>
    <cellStyle name="Heading 1 2" xfId="32"/>
    <cellStyle name="Heading 1 3" xfId="90"/>
    <cellStyle name="Heading 2 2" xfId="33"/>
    <cellStyle name="Heading 2 2 2" xfId="168"/>
    <cellStyle name="Heading 2 3" xfId="91"/>
    <cellStyle name="Heading 3 2" xfId="34"/>
    <cellStyle name="Heading 3 3" xfId="92"/>
    <cellStyle name="Heading 4 2" xfId="35"/>
    <cellStyle name="Heading 4 3" xfId="93"/>
    <cellStyle name="Heading 5" xfId="169"/>
    <cellStyle name="Highlight" xfId="170"/>
    <cellStyle name="Hyperlink 2" xfId="36"/>
    <cellStyle name="Hyperlink 2 2" xfId="171"/>
    <cellStyle name="Hyperlink 3" xfId="172"/>
    <cellStyle name="Hyperlink 4" xfId="173"/>
    <cellStyle name="Input 2" xfId="37"/>
    <cellStyle name="Input 3" xfId="94"/>
    <cellStyle name="Input calculation" xfId="174"/>
    <cellStyle name="Input data" xfId="175"/>
    <cellStyle name="Input estimate" xfId="176"/>
    <cellStyle name="Input link" xfId="177"/>
    <cellStyle name="Input link (different workbook)" xfId="178"/>
    <cellStyle name="Input parameter" xfId="179"/>
    <cellStyle name="Linked Cell" xfId="218" builtinId="24"/>
    <cellStyle name="Linked Cell 2" xfId="38"/>
    <cellStyle name="Linked Cell 3" xfId="95"/>
    <cellStyle name="Name" xfId="180"/>
    <cellStyle name="Neutral 2" xfId="39"/>
    <cellStyle name="Neutral 3" xfId="96"/>
    <cellStyle name="Normal" xfId="0" builtinId="0"/>
    <cellStyle name="Normal 10" xfId="40"/>
    <cellStyle name="Normal 10 2" xfId="181"/>
    <cellStyle name="Normal 11" xfId="41"/>
    <cellStyle name="Normal 12" xfId="182"/>
    <cellStyle name="Normal 2" xfId="42"/>
    <cellStyle name="Normal 2 2" xfId="43"/>
    <cellStyle name="Normal 2 2 2" xfId="183"/>
    <cellStyle name="Normal 2 3" xfId="184"/>
    <cellStyle name="Normal 2 3 2" xfId="185"/>
    <cellStyle name="Normal 2 3 2 2" xfId="186"/>
    <cellStyle name="Normal 2 4" xfId="44"/>
    <cellStyle name="Normal 2 4 2" xfId="187"/>
    <cellStyle name="Normal 2 5" xfId="188"/>
    <cellStyle name="Normal 2 6" xfId="215"/>
    <cellStyle name="Normal 3" xfId="45"/>
    <cellStyle name="Normal 3 2" xfId="60"/>
    <cellStyle name="Normal 3 3" xfId="46"/>
    <cellStyle name="Normal 4" xfId="47"/>
    <cellStyle name="Normal 4 2" xfId="48"/>
    <cellStyle name="Normal 5" xfId="49"/>
    <cellStyle name="Normal 5 2" xfId="189"/>
    <cellStyle name="Normal 6" xfId="50"/>
    <cellStyle name="Normal 6 2" xfId="51"/>
    <cellStyle name="Normal 6 3" xfId="190"/>
    <cellStyle name="Normal 7" xfId="52"/>
    <cellStyle name="Normal 7 2" xfId="191"/>
    <cellStyle name="Normal 8" xfId="53"/>
    <cellStyle name="Normal 9" xfId="54"/>
    <cellStyle name="Note 2" xfId="55"/>
    <cellStyle name="Note 3" xfId="97"/>
    <cellStyle name="Number" xfId="192"/>
    <cellStyle name="Number (2dp)" xfId="193"/>
    <cellStyle name="Output 2" xfId="56"/>
    <cellStyle name="Output 3" xfId="98"/>
    <cellStyle name="Percent" xfId="2" builtinId="5"/>
    <cellStyle name="Percent 2" xfId="194"/>
    <cellStyle name="Percent 2 2" xfId="217"/>
    <cellStyle name="Percent 3" xfId="195"/>
    <cellStyle name="Percent 4" xfId="196"/>
    <cellStyle name="Percent 4 2" xfId="197"/>
    <cellStyle name="Percent 5" xfId="198"/>
    <cellStyle name="Percentage" xfId="199"/>
    <cellStyle name="Percentage (2dp)" xfId="200"/>
    <cellStyle name="Row label" xfId="201"/>
    <cellStyle name="Row label (indent)" xfId="202"/>
    <cellStyle name="small" xfId="203"/>
    <cellStyle name="Style 1" xfId="204"/>
    <cellStyle name="Sub-total row" xfId="205"/>
    <cellStyle name="Table finish row" xfId="206"/>
    <cellStyle name="Table shading" xfId="207"/>
    <cellStyle name="Table unfinish row" xfId="208"/>
    <cellStyle name="Table unshading" xfId="209"/>
    <cellStyle name="Text" xfId="210"/>
    <cellStyle name="Title 2" xfId="57"/>
    <cellStyle name="Title 3" xfId="99"/>
    <cellStyle name="Total 2" xfId="58"/>
    <cellStyle name="Total 3" xfId="100"/>
    <cellStyle name="Total row" xfId="211"/>
    <cellStyle name="Unhighlight" xfId="212"/>
    <cellStyle name="Univers" xfId="213"/>
    <cellStyle name="Untotal row" xfId="214"/>
    <cellStyle name="Warning Text 2" xfId="59"/>
    <cellStyle name="Warning Text 3" xfId="10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400"/>
              <a:t>DAC</a:t>
            </a:r>
            <a:r>
              <a:rPr lang="en-US" sz="1400" baseline="0"/>
              <a:t> donors</a:t>
            </a:r>
          </a:p>
        </c:rich>
      </c:tx>
      <c:layout>
        <c:manualLayout>
          <c:xMode val="edge"/>
          <c:yMode val="edge"/>
          <c:x val="0.37823433255053629"/>
          <c:y val="1.3888888888888951E-2"/>
        </c:manualLayout>
      </c:layout>
    </c:title>
    <c:plotArea>
      <c:layout/>
      <c:pieChart>
        <c:varyColors val="1"/>
        <c:ser>
          <c:idx val="0"/>
          <c:order val="0"/>
          <c:tx>
            <c:strRef>
              <c:f>'Fig 5.2'!$C$7</c:f>
              <c:strCache>
                <c:ptCount val="1"/>
                <c:pt idx="0">
                  <c:v>DAC </c:v>
                </c:pt>
              </c:strCache>
            </c:strRef>
          </c:tx>
          <c:dLbls>
            <c:dLbl>
              <c:idx val="0"/>
              <c:layout>
                <c:manualLayout>
                  <c:x val="-8.6592827160677122E-2"/>
                  <c:y val="0.1443184208715485"/>
                </c:manualLayout>
              </c:layout>
              <c:dLblPos val="bestFit"/>
              <c:showVal val="1"/>
              <c:showPercent val="1"/>
            </c:dLbl>
            <c:dLbl>
              <c:idx val="4"/>
              <c:layout>
                <c:manualLayout>
                  <c:x val="3.636774892095939E-2"/>
                  <c:y val="7.5152909257129433E-2"/>
                </c:manualLayout>
              </c:layout>
              <c:dLblPos val="bestFit"/>
              <c:showVal val="1"/>
              <c:showPercent val="1"/>
            </c:dLbl>
            <c:dLblPos val="inEnd"/>
            <c:showVal val="1"/>
            <c:showPercent val="1"/>
            <c:showLeaderLines val="1"/>
          </c:dLbls>
          <c:cat>
            <c:strRef>
              <c:f>'Fig 5.2'!$B$8:$B$12</c:f>
              <c:strCache>
                <c:ptCount val="5"/>
                <c:pt idx="0">
                  <c:v>Public sector</c:v>
                </c:pt>
                <c:pt idx="1">
                  <c:v>NGOs</c:v>
                </c:pt>
                <c:pt idx="2">
                  <c:v>International Red Cross and Red Crescent Movement </c:v>
                </c:pt>
                <c:pt idx="3">
                  <c:v>Multilateral organisations</c:v>
                </c:pt>
                <c:pt idx="4">
                  <c:v>Other</c:v>
                </c:pt>
              </c:strCache>
            </c:strRef>
          </c:cat>
          <c:val>
            <c:numRef>
              <c:f>'Fig 5.2'!$C$8:$C$12</c:f>
              <c:numCache>
                <c:formatCode>_-* #,##0.0_-;\-* #,##0.0_-;_-* "-"??_-;_-@_-</c:formatCode>
                <c:ptCount val="5"/>
                <c:pt idx="0">
                  <c:v>4.9861473389999995</c:v>
                </c:pt>
                <c:pt idx="1">
                  <c:v>12.678168208248614</c:v>
                </c:pt>
                <c:pt idx="2">
                  <c:v>5.7401667757513852</c:v>
                </c:pt>
                <c:pt idx="3">
                  <c:v>40.623781204186542</c:v>
                </c:pt>
                <c:pt idx="4">
                  <c:v>1.575412155</c:v>
                </c:pt>
              </c:numCache>
            </c:numRef>
          </c:val>
        </c:ser>
        <c:dLbls>
          <c:showVal val="1"/>
        </c:dLbls>
        <c:firstSliceAng val="0"/>
      </c:pieChart>
    </c:plotArea>
    <c:plotVisOnly val="1"/>
  </c:chart>
  <c:spPr>
    <a:noFill/>
    <a:ln>
      <a:noFill/>
    </a:ln>
  </c:spPr>
  <c:printSettings>
    <c:headerFooter/>
    <c:pageMargins b="0.75000000000000189" l="0.70000000000000062" r="0.70000000000000062" t="0.750000000000001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325311448745005"/>
          <c:y val="4.0668570274869455E-2"/>
          <c:w val="0.82409291041188282"/>
          <c:h val="0.63364046345035685"/>
        </c:manualLayout>
      </c:layout>
      <c:barChart>
        <c:barDir val="col"/>
        <c:grouping val="stacked"/>
        <c:ser>
          <c:idx val="0"/>
          <c:order val="0"/>
          <c:tx>
            <c:strRef>
              <c:f>'Fig 5.5'!$C$7</c:f>
              <c:strCache>
                <c:ptCount val="1"/>
                <c:pt idx="0">
                  <c:v>CERF</c:v>
                </c:pt>
              </c:strCache>
            </c:strRef>
          </c:tx>
          <c:cat>
            <c:strRef>
              <c:f>'Fig 5.5'!$B$8:$B$17</c:f>
              <c:strCache>
                <c:ptCount val="10"/>
                <c:pt idx="0">
                  <c:v>South Sudan</c:v>
                </c:pt>
                <c:pt idx="1">
                  <c:v>Sudan</c:v>
                </c:pt>
                <c:pt idx="2">
                  <c:v>Somalia</c:v>
                </c:pt>
                <c:pt idx="3">
                  <c:v>CAR</c:v>
                </c:pt>
                <c:pt idx="4">
                  <c:v>Ethiopia</c:v>
                </c:pt>
                <c:pt idx="5">
                  <c:v>Afghanistan</c:v>
                </c:pt>
                <c:pt idx="6">
                  <c:v>DRC</c:v>
                </c:pt>
                <c:pt idx="7">
                  <c:v>Iraq</c:v>
                </c:pt>
                <c:pt idx="8">
                  <c:v>oPt</c:v>
                </c:pt>
                <c:pt idx="9">
                  <c:v>Yemen</c:v>
                </c:pt>
              </c:strCache>
            </c:strRef>
          </c:cat>
          <c:val>
            <c:numRef>
              <c:f>'Fig 5.5'!$C$8:$C$17</c:f>
              <c:numCache>
                <c:formatCode>0.0</c:formatCode>
                <c:ptCount val="10"/>
                <c:pt idx="0">
                  <c:v>53.355332438563437</c:v>
                </c:pt>
                <c:pt idx="1">
                  <c:v>42.964597472342973</c:v>
                </c:pt>
                <c:pt idx="2">
                  <c:v>21.317803995686734</c:v>
                </c:pt>
                <c:pt idx="3">
                  <c:v>24.990132910211422</c:v>
                </c:pt>
                <c:pt idx="4">
                  <c:v>32.384612807563066</c:v>
                </c:pt>
                <c:pt idx="5">
                  <c:v>3.9675343866911046</c:v>
                </c:pt>
                <c:pt idx="6">
                  <c:v>6.9153750542911121</c:v>
                </c:pt>
                <c:pt idx="7">
                  <c:v>25.52436143759785</c:v>
                </c:pt>
                <c:pt idx="8">
                  <c:v>10.761440500668193</c:v>
                </c:pt>
                <c:pt idx="9">
                  <c:v>13.816046151596394</c:v>
                </c:pt>
              </c:numCache>
            </c:numRef>
          </c:val>
        </c:ser>
        <c:ser>
          <c:idx val="1"/>
          <c:order val="1"/>
          <c:tx>
            <c:strRef>
              <c:f>'Fig 5.5'!$D$7</c:f>
              <c:strCache>
                <c:ptCount val="1"/>
                <c:pt idx="0">
                  <c:v>CHF</c:v>
                </c:pt>
              </c:strCache>
            </c:strRef>
          </c:tx>
          <c:cat>
            <c:strRef>
              <c:f>'Fig 5.5'!$B$8:$B$17</c:f>
              <c:strCache>
                <c:ptCount val="10"/>
                <c:pt idx="0">
                  <c:v>South Sudan</c:v>
                </c:pt>
                <c:pt idx="1">
                  <c:v>Sudan</c:v>
                </c:pt>
                <c:pt idx="2">
                  <c:v>Somalia</c:v>
                </c:pt>
                <c:pt idx="3">
                  <c:v>CAR</c:v>
                </c:pt>
                <c:pt idx="4">
                  <c:v>Ethiopia</c:v>
                </c:pt>
                <c:pt idx="5">
                  <c:v>Afghanistan</c:v>
                </c:pt>
                <c:pt idx="6">
                  <c:v>DRC</c:v>
                </c:pt>
                <c:pt idx="7">
                  <c:v>Iraq</c:v>
                </c:pt>
                <c:pt idx="8">
                  <c:v>oPt</c:v>
                </c:pt>
                <c:pt idx="9">
                  <c:v>Yemen</c:v>
                </c:pt>
              </c:strCache>
            </c:strRef>
          </c:cat>
          <c:val>
            <c:numRef>
              <c:f>'Fig 5.5'!$D$8:$D$17</c:f>
              <c:numCache>
                <c:formatCode>0.0</c:formatCode>
                <c:ptCount val="10"/>
                <c:pt idx="0">
                  <c:v>137.06546456938869</c:v>
                </c:pt>
                <c:pt idx="1">
                  <c:v>41.304070295074233</c:v>
                </c:pt>
                <c:pt idx="2">
                  <c:v>33.54832199826685</c:v>
                </c:pt>
                <c:pt idx="3">
                  <c:v>26.121751070189802</c:v>
                </c:pt>
                <c:pt idx="4">
                  <c:v>0</c:v>
                </c:pt>
                <c:pt idx="5">
                  <c:v>35.107781466055393</c:v>
                </c:pt>
                <c:pt idx="6">
                  <c:v>34.14205129892575</c:v>
                </c:pt>
                <c:pt idx="7">
                  <c:v>0</c:v>
                </c:pt>
                <c:pt idx="8">
                  <c:v>0</c:v>
                </c:pt>
                <c:pt idx="9">
                  <c:v>0</c:v>
                </c:pt>
              </c:numCache>
            </c:numRef>
          </c:val>
        </c:ser>
        <c:ser>
          <c:idx val="2"/>
          <c:order val="2"/>
          <c:tx>
            <c:strRef>
              <c:f>'Fig 5.5'!$E$7</c:f>
              <c:strCache>
                <c:ptCount val="1"/>
                <c:pt idx="0">
                  <c:v>ERF</c:v>
                </c:pt>
              </c:strCache>
            </c:strRef>
          </c:tx>
          <c:cat>
            <c:strRef>
              <c:f>'Fig 5.5'!$B$8:$B$17</c:f>
              <c:strCache>
                <c:ptCount val="10"/>
                <c:pt idx="0">
                  <c:v>South Sudan</c:v>
                </c:pt>
                <c:pt idx="1">
                  <c:v>Sudan</c:v>
                </c:pt>
                <c:pt idx="2">
                  <c:v>Somalia</c:v>
                </c:pt>
                <c:pt idx="3">
                  <c:v>CAR</c:v>
                </c:pt>
                <c:pt idx="4">
                  <c:v>Ethiopia</c:v>
                </c:pt>
                <c:pt idx="5">
                  <c:v>Afghanistan</c:v>
                </c:pt>
                <c:pt idx="6">
                  <c:v>DRC</c:v>
                </c:pt>
                <c:pt idx="7">
                  <c:v>Iraq</c:v>
                </c:pt>
                <c:pt idx="8">
                  <c:v>oPt</c:v>
                </c:pt>
                <c:pt idx="9">
                  <c:v>Yemen</c:v>
                </c:pt>
              </c:strCache>
            </c:strRef>
          </c:cat>
          <c:val>
            <c:numRef>
              <c:f>'Fig 5.5'!$E$8:$E$17</c:f>
              <c:numCache>
                <c:formatCode>0.0</c:formatCode>
                <c:ptCount val="10"/>
                <c:pt idx="0">
                  <c:v>0</c:v>
                </c:pt>
                <c:pt idx="1">
                  <c:v>0</c:v>
                </c:pt>
                <c:pt idx="2">
                  <c:v>0</c:v>
                </c:pt>
                <c:pt idx="3">
                  <c:v>0</c:v>
                </c:pt>
                <c:pt idx="4">
                  <c:v>14.241385271607667</c:v>
                </c:pt>
                <c:pt idx="5">
                  <c:v>4.6288068520777559</c:v>
                </c:pt>
                <c:pt idx="6">
                  <c:v>0</c:v>
                </c:pt>
                <c:pt idx="7">
                  <c:v>5.2162205392736611</c:v>
                </c:pt>
                <c:pt idx="8">
                  <c:v>13.847460189913763</c:v>
                </c:pt>
                <c:pt idx="9">
                  <c:v>10.349185924085189</c:v>
                </c:pt>
              </c:numCache>
            </c:numRef>
          </c:val>
        </c:ser>
        <c:overlap val="100"/>
        <c:axId val="87721088"/>
        <c:axId val="87722624"/>
      </c:barChart>
      <c:lineChart>
        <c:grouping val="standard"/>
        <c:ser>
          <c:idx val="3"/>
          <c:order val="3"/>
          <c:tx>
            <c:strRef>
              <c:f>'Fig 5.5'!$F$7</c:f>
              <c:strCache>
                <c:ptCount val="1"/>
                <c:pt idx="0">
                  <c:v>Pooled funds as % of country's humanitarian assistance </c:v>
                </c:pt>
              </c:strCache>
            </c:strRef>
          </c:tx>
          <c:spPr>
            <a:ln>
              <a:noFill/>
            </a:ln>
          </c:spPr>
          <c:marker>
            <c:spPr>
              <a:solidFill>
                <a:srgbClr val="FFFF00"/>
              </a:solidFill>
            </c:spPr>
          </c:marker>
          <c:dLbls>
            <c:dLblPos val="t"/>
            <c:showVal val="1"/>
          </c:dLbls>
          <c:cat>
            <c:strRef>
              <c:f>'Fig 5.5'!$B$8:$B$17</c:f>
              <c:strCache>
                <c:ptCount val="10"/>
                <c:pt idx="0">
                  <c:v>South Sudan</c:v>
                </c:pt>
                <c:pt idx="1">
                  <c:v>Sudan</c:v>
                </c:pt>
                <c:pt idx="2">
                  <c:v>Somalia</c:v>
                </c:pt>
                <c:pt idx="3">
                  <c:v>CAR</c:v>
                </c:pt>
                <c:pt idx="4">
                  <c:v>Ethiopia</c:v>
                </c:pt>
                <c:pt idx="5">
                  <c:v>Afghanistan</c:v>
                </c:pt>
                <c:pt idx="6">
                  <c:v>DRC</c:v>
                </c:pt>
                <c:pt idx="7">
                  <c:v>Iraq</c:v>
                </c:pt>
                <c:pt idx="8">
                  <c:v>oPt</c:v>
                </c:pt>
                <c:pt idx="9">
                  <c:v>Yemen</c:v>
                </c:pt>
              </c:strCache>
            </c:strRef>
          </c:cat>
          <c:val>
            <c:numRef>
              <c:f>'Fig 5.5'!$F$8:$F$17</c:f>
              <c:numCache>
                <c:formatCode>0.0%</c:formatCode>
                <c:ptCount val="10"/>
                <c:pt idx="0">
                  <c:v>0.10080546732916426</c:v>
                </c:pt>
                <c:pt idx="1">
                  <c:v>0.13436340912316325</c:v>
                </c:pt>
                <c:pt idx="2">
                  <c:v>8.2414673309109274E-2</c:v>
                </c:pt>
                <c:pt idx="3">
                  <c:v>0.10191586101499225</c:v>
                </c:pt>
                <c:pt idx="4">
                  <c:v>8.8242145556743312E-2</c:v>
                </c:pt>
                <c:pt idx="5">
                  <c:v>9.8400505534036814E-2</c:v>
                </c:pt>
                <c:pt idx="6">
                  <c:v>9.0446295072908384E-2</c:v>
                </c:pt>
                <c:pt idx="7">
                  <c:v>2.1956514922625923E-2</c:v>
                </c:pt>
                <c:pt idx="8">
                  <c:v>2.7958235513663634E-2</c:v>
                </c:pt>
                <c:pt idx="9">
                  <c:v>6.0613019804405185E-2</c:v>
                </c:pt>
              </c:numCache>
            </c:numRef>
          </c:val>
        </c:ser>
        <c:marker val="1"/>
        <c:axId val="87730432"/>
        <c:axId val="87728896"/>
      </c:lineChart>
      <c:catAx>
        <c:axId val="87721088"/>
        <c:scaling>
          <c:orientation val="minMax"/>
        </c:scaling>
        <c:axPos val="b"/>
        <c:numFmt formatCode="General" sourceLinked="1"/>
        <c:tickLblPos val="nextTo"/>
        <c:crossAx val="87722624"/>
        <c:crosses val="autoZero"/>
        <c:auto val="1"/>
        <c:lblAlgn val="ctr"/>
        <c:lblOffset val="100"/>
      </c:catAx>
      <c:valAx>
        <c:axId val="87722624"/>
        <c:scaling>
          <c:orientation val="minMax"/>
        </c:scaling>
        <c:axPos val="l"/>
        <c:majorGridlines/>
        <c:title>
          <c:tx>
            <c:rich>
              <a:bodyPr rot="-5400000" vert="horz"/>
              <a:lstStyle/>
              <a:p>
                <a:pPr>
                  <a:defRPr/>
                </a:pPr>
                <a:r>
                  <a:rPr lang="en-GB"/>
                  <a:t>US$ millions</a:t>
                </a:r>
              </a:p>
            </c:rich>
          </c:tx>
          <c:layout>
            <c:manualLayout>
              <c:xMode val="edge"/>
              <c:yMode val="edge"/>
              <c:x val="9.3987753497435517E-3"/>
              <c:y val="0.25006404811643429"/>
            </c:manualLayout>
          </c:layout>
        </c:title>
        <c:numFmt formatCode="0" sourceLinked="0"/>
        <c:tickLblPos val="nextTo"/>
        <c:crossAx val="87721088"/>
        <c:crosses val="autoZero"/>
        <c:crossBetween val="between"/>
      </c:valAx>
      <c:valAx>
        <c:axId val="87728896"/>
        <c:scaling>
          <c:orientation val="minMax"/>
          <c:max val="0.2"/>
        </c:scaling>
        <c:axPos val="r"/>
        <c:numFmt formatCode="0%" sourceLinked="0"/>
        <c:tickLblPos val="nextTo"/>
        <c:crossAx val="87730432"/>
        <c:crosses val="max"/>
        <c:crossBetween val="between"/>
      </c:valAx>
      <c:catAx>
        <c:axId val="87730432"/>
        <c:scaling>
          <c:orientation val="minMax"/>
        </c:scaling>
        <c:delete val="1"/>
        <c:axPos val="b"/>
        <c:numFmt formatCode="General" sourceLinked="1"/>
        <c:tickLblPos val="none"/>
        <c:crossAx val="87728896"/>
        <c:crosses val="autoZero"/>
        <c:auto val="1"/>
        <c:lblAlgn val="ctr"/>
        <c:lblOffset val="100"/>
      </c:catAx>
    </c:plotArea>
    <c:legend>
      <c:legendPos val="b"/>
      <c:layout>
        <c:manualLayout>
          <c:xMode val="edge"/>
          <c:yMode val="edge"/>
          <c:x val="7.3069202617278478E-2"/>
          <c:y val="0.87241152548239154"/>
          <c:w val="0.86794610180769649"/>
          <c:h val="0.10561045253958642"/>
        </c:manualLayout>
      </c:layout>
    </c:legend>
    <c:plotVisOnly val="1"/>
    <c:dispBlanksAs val="gap"/>
  </c:chart>
  <c:spPr>
    <a:ln>
      <a:noFill/>
    </a:ln>
  </c:spPr>
  <c:printSettings>
    <c:headerFooter/>
    <c:pageMargins b="0.75000000000000278" l="0.70000000000000062" r="0.70000000000000062" t="0.750000000000002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5.6'!$C$6</c:f>
              <c:strCache>
                <c:ptCount val="1"/>
                <c:pt idx="0">
                  <c:v>CERF</c:v>
                </c:pt>
              </c:strCache>
            </c:strRef>
          </c:tx>
          <c:cat>
            <c:strRef>
              <c:f>'Fig 5.6'!$B$7:$B$16</c:f>
              <c:strCache>
                <c:ptCount val="10"/>
                <c:pt idx="0">
                  <c:v>UK</c:v>
                </c:pt>
                <c:pt idx="1">
                  <c:v>Sweden</c:v>
                </c:pt>
                <c:pt idx="2">
                  <c:v>Norway</c:v>
                </c:pt>
                <c:pt idx="3">
                  <c:v>Netherlands</c:v>
                </c:pt>
                <c:pt idx="4">
                  <c:v>Germany</c:v>
                </c:pt>
                <c:pt idx="5">
                  <c:v>Denmark</c:v>
                </c:pt>
                <c:pt idx="6">
                  <c:v>Ireland</c:v>
                </c:pt>
                <c:pt idx="7">
                  <c:v>Australia</c:v>
                </c:pt>
                <c:pt idx="8">
                  <c:v>Canada</c:v>
                </c:pt>
                <c:pt idx="9">
                  <c:v>Belgium</c:v>
                </c:pt>
              </c:strCache>
            </c:strRef>
          </c:cat>
          <c:val>
            <c:numRef>
              <c:f>'Fig 5.6'!$C$7:$C$16</c:f>
              <c:numCache>
                <c:formatCode>0</c:formatCode>
                <c:ptCount val="10"/>
                <c:pt idx="0">
                  <c:v>105.5478260465743</c:v>
                </c:pt>
                <c:pt idx="1">
                  <c:v>75.541569391017006</c:v>
                </c:pt>
                <c:pt idx="2">
                  <c:v>70.282514448724015</c:v>
                </c:pt>
                <c:pt idx="3">
                  <c:v>54.46115343383488</c:v>
                </c:pt>
                <c:pt idx="4">
                  <c:v>29.252865234813466</c:v>
                </c:pt>
                <c:pt idx="5">
                  <c:v>25.804803756790925</c:v>
                </c:pt>
                <c:pt idx="6">
                  <c:v>12.167294046354961</c:v>
                </c:pt>
                <c:pt idx="7">
                  <c:v>15.93314141544416</c:v>
                </c:pt>
                <c:pt idx="8">
                  <c:v>28.145149250850384</c:v>
                </c:pt>
                <c:pt idx="9">
                  <c:v>17.922450219412923</c:v>
                </c:pt>
              </c:numCache>
            </c:numRef>
          </c:val>
        </c:ser>
        <c:ser>
          <c:idx val="1"/>
          <c:order val="1"/>
          <c:tx>
            <c:strRef>
              <c:f>'Fig 5.6'!$D$6</c:f>
              <c:strCache>
                <c:ptCount val="1"/>
                <c:pt idx="0">
                  <c:v>CHF</c:v>
                </c:pt>
              </c:strCache>
            </c:strRef>
          </c:tx>
          <c:cat>
            <c:strRef>
              <c:f>'Fig 5.6'!$B$7:$B$16</c:f>
              <c:strCache>
                <c:ptCount val="10"/>
                <c:pt idx="0">
                  <c:v>UK</c:v>
                </c:pt>
                <c:pt idx="1">
                  <c:v>Sweden</c:v>
                </c:pt>
                <c:pt idx="2">
                  <c:v>Norway</c:v>
                </c:pt>
                <c:pt idx="3">
                  <c:v>Netherlands</c:v>
                </c:pt>
                <c:pt idx="4">
                  <c:v>Germany</c:v>
                </c:pt>
                <c:pt idx="5">
                  <c:v>Denmark</c:v>
                </c:pt>
                <c:pt idx="6">
                  <c:v>Ireland</c:v>
                </c:pt>
                <c:pt idx="7">
                  <c:v>Australia</c:v>
                </c:pt>
                <c:pt idx="8">
                  <c:v>Canada</c:v>
                </c:pt>
                <c:pt idx="9">
                  <c:v>Belgium</c:v>
                </c:pt>
              </c:strCache>
            </c:strRef>
          </c:cat>
          <c:val>
            <c:numRef>
              <c:f>'Fig 5.6'!$D$7:$D$16</c:f>
              <c:numCache>
                <c:formatCode>0</c:formatCode>
                <c:ptCount val="10"/>
                <c:pt idx="0">
                  <c:v>153.89890231212084</c:v>
                </c:pt>
                <c:pt idx="1">
                  <c:v>81.114048026140253</c:v>
                </c:pt>
                <c:pt idx="2">
                  <c:v>34.24472317789084</c:v>
                </c:pt>
                <c:pt idx="3">
                  <c:v>41.009392230037662</c:v>
                </c:pt>
                <c:pt idx="4">
                  <c:v>3.1528266106347278</c:v>
                </c:pt>
                <c:pt idx="5">
                  <c:v>21.1824994069854</c:v>
                </c:pt>
                <c:pt idx="6">
                  <c:v>17.963968578974047</c:v>
                </c:pt>
                <c:pt idx="7">
                  <c:v>12.589956427450762</c:v>
                </c:pt>
                <c:pt idx="8">
                  <c:v>0</c:v>
                </c:pt>
                <c:pt idx="9">
                  <c:v>9.5091213729679112</c:v>
                </c:pt>
              </c:numCache>
            </c:numRef>
          </c:val>
        </c:ser>
        <c:ser>
          <c:idx val="2"/>
          <c:order val="2"/>
          <c:tx>
            <c:strRef>
              <c:f>'Fig 5.6'!$E$6</c:f>
              <c:strCache>
                <c:ptCount val="1"/>
                <c:pt idx="0">
                  <c:v>ERF</c:v>
                </c:pt>
              </c:strCache>
            </c:strRef>
          </c:tx>
          <c:cat>
            <c:strRef>
              <c:f>'Fig 5.6'!$B$7:$B$16</c:f>
              <c:strCache>
                <c:ptCount val="10"/>
                <c:pt idx="0">
                  <c:v>UK</c:v>
                </c:pt>
                <c:pt idx="1">
                  <c:v>Sweden</c:v>
                </c:pt>
                <c:pt idx="2">
                  <c:v>Norway</c:v>
                </c:pt>
                <c:pt idx="3">
                  <c:v>Netherlands</c:v>
                </c:pt>
                <c:pt idx="4">
                  <c:v>Germany</c:v>
                </c:pt>
                <c:pt idx="5">
                  <c:v>Denmark</c:v>
                </c:pt>
                <c:pt idx="6">
                  <c:v>Ireland</c:v>
                </c:pt>
                <c:pt idx="7">
                  <c:v>Australia</c:v>
                </c:pt>
                <c:pt idx="8">
                  <c:v>Canada</c:v>
                </c:pt>
                <c:pt idx="9">
                  <c:v>Belgium</c:v>
                </c:pt>
              </c:strCache>
            </c:strRef>
          </c:cat>
          <c:val>
            <c:numRef>
              <c:f>'Fig 5.6'!$E$7:$E$16</c:f>
              <c:numCache>
                <c:formatCode>0</c:formatCode>
                <c:ptCount val="10"/>
                <c:pt idx="0">
                  <c:v>28.670251257735014</c:v>
                </c:pt>
                <c:pt idx="1">
                  <c:v>33.878169506001072</c:v>
                </c:pt>
                <c:pt idx="2">
                  <c:v>3.4352660392309793</c:v>
                </c:pt>
                <c:pt idx="3">
                  <c:v>2.6497210253280334</c:v>
                </c:pt>
                <c:pt idx="4">
                  <c:v>26.474594664887668</c:v>
                </c:pt>
                <c:pt idx="5">
                  <c:v>6.1631138306690207</c:v>
                </c:pt>
                <c:pt idx="6">
                  <c:v>0.81196986176654462</c:v>
                </c:pt>
                <c:pt idx="7">
                  <c:v>1.9984545663083899</c:v>
                </c:pt>
                <c:pt idx="8">
                  <c:v>0</c:v>
                </c:pt>
                <c:pt idx="9">
                  <c:v>0</c:v>
                </c:pt>
              </c:numCache>
            </c:numRef>
          </c:val>
        </c:ser>
        <c:overlap val="100"/>
        <c:axId val="87779200"/>
        <c:axId val="87780736"/>
      </c:barChart>
      <c:lineChart>
        <c:grouping val="standard"/>
        <c:ser>
          <c:idx val="3"/>
          <c:order val="3"/>
          <c:tx>
            <c:strRef>
              <c:f>'Fig 5.6'!$F$6</c:f>
              <c:strCache>
                <c:ptCount val="1"/>
                <c:pt idx="0">
                  <c:v>% of donor's international humanitarian assistance</c:v>
                </c:pt>
              </c:strCache>
            </c:strRef>
          </c:tx>
          <c:spPr>
            <a:ln>
              <a:noFill/>
            </a:ln>
          </c:spPr>
          <c:marker>
            <c:symbol val="triangle"/>
            <c:size val="8"/>
            <c:spPr>
              <a:solidFill>
                <a:srgbClr val="FFFF00"/>
              </a:solidFill>
            </c:spPr>
          </c:marker>
          <c:dLbls>
            <c:dLblPos val="t"/>
            <c:showVal val="1"/>
          </c:dLbls>
          <c:cat>
            <c:strRef>
              <c:f>'Fig 5.6'!$B$7:$B$16</c:f>
              <c:strCache>
                <c:ptCount val="10"/>
                <c:pt idx="0">
                  <c:v>UK</c:v>
                </c:pt>
                <c:pt idx="1">
                  <c:v>Sweden</c:v>
                </c:pt>
                <c:pt idx="2">
                  <c:v>Norway</c:v>
                </c:pt>
                <c:pt idx="3">
                  <c:v>Netherlands</c:v>
                </c:pt>
                <c:pt idx="4">
                  <c:v>Germany</c:v>
                </c:pt>
                <c:pt idx="5">
                  <c:v>Denmark</c:v>
                </c:pt>
                <c:pt idx="6">
                  <c:v>Ireland</c:v>
                </c:pt>
                <c:pt idx="7">
                  <c:v>Australia</c:v>
                </c:pt>
                <c:pt idx="8">
                  <c:v>Canada</c:v>
                </c:pt>
                <c:pt idx="9">
                  <c:v>Belgium</c:v>
                </c:pt>
              </c:strCache>
            </c:strRef>
          </c:cat>
          <c:val>
            <c:numRef>
              <c:f>'Fig 5.6'!$F$7:$F$16</c:f>
              <c:numCache>
                <c:formatCode>0%</c:formatCode>
                <c:ptCount val="10"/>
                <c:pt idx="0">
                  <c:v>0.12288258806303938</c:v>
                </c:pt>
                <c:pt idx="1">
                  <c:v>0.20428942214396087</c:v>
                </c:pt>
                <c:pt idx="2">
                  <c:v>0.16903600004923303</c:v>
                </c:pt>
                <c:pt idx="3">
                  <c:v>0.18244921734883798</c:v>
                </c:pt>
                <c:pt idx="4">
                  <c:v>4.7867063909405802E-2</c:v>
                </c:pt>
                <c:pt idx="5">
                  <c:v>0.10933131077206266</c:v>
                </c:pt>
                <c:pt idx="6">
                  <c:v>0.16882358535773306</c:v>
                </c:pt>
                <c:pt idx="7">
                  <c:v>7.0983495827676824E-2</c:v>
                </c:pt>
                <c:pt idx="8">
                  <c:v>3.7694818881622266E-2</c:v>
                </c:pt>
                <c:pt idx="9">
                  <c:v>0.11222239477451282</c:v>
                </c:pt>
              </c:numCache>
            </c:numRef>
          </c:val>
        </c:ser>
        <c:marker val="1"/>
        <c:axId val="87792640"/>
        <c:axId val="87791104"/>
      </c:lineChart>
      <c:catAx>
        <c:axId val="87779200"/>
        <c:scaling>
          <c:orientation val="minMax"/>
        </c:scaling>
        <c:axPos val="b"/>
        <c:numFmt formatCode="General" sourceLinked="1"/>
        <c:tickLblPos val="nextTo"/>
        <c:crossAx val="87780736"/>
        <c:crosses val="autoZero"/>
        <c:auto val="1"/>
        <c:lblAlgn val="ctr"/>
        <c:lblOffset val="100"/>
      </c:catAx>
      <c:valAx>
        <c:axId val="87780736"/>
        <c:scaling>
          <c:orientation val="minMax"/>
        </c:scaling>
        <c:axPos val="l"/>
        <c:majorGridlines/>
        <c:title>
          <c:tx>
            <c:rich>
              <a:bodyPr rot="-5400000" vert="horz"/>
              <a:lstStyle/>
              <a:p>
                <a:pPr>
                  <a:defRPr/>
                </a:pPr>
                <a:r>
                  <a:rPr lang="en-GB"/>
                  <a:t>US$ millions</a:t>
                </a:r>
              </a:p>
            </c:rich>
          </c:tx>
          <c:layout>
            <c:manualLayout>
              <c:xMode val="edge"/>
              <c:yMode val="edge"/>
              <c:x val="1.2461059190031166E-2"/>
              <c:y val="0.25759357250761661"/>
            </c:manualLayout>
          </c:layout>
        </c:title>
        <c:numFmt formatCode="0" sourceLinked="1"/>
        <c:tickLblPos val="nextTo"/>
        <c:crossAx val="87779200"/>
        <c:crosses val="autoZero"/>
        <c:crossBetween val="between"/>
      </c:valAx>
      <c:valAx>
        <c:axId val="87791104"/>
        <c:scaling>
          <c:orientation val="minMax"/>
        </c:scaling>
        <c:axPos val="r"/>
        <c:numFmt formatCode="0%" sourceLinked="1"/>
        <c:tickLblPos val="nextTo"/>
        <c:crossAx val="87792640"/>
        <c:crosses val="max"/>
        <c:crossBetween val="between"/>
      </c:valAx>
      <c:catAx>
        <c:axId val="87792640"/>
        <c:scaling>
          <c:orientation val="minMax"/>
        </c:scaling>
        <c:delete val="1"/>
        <c:axPos val="b"/>
        <c:numFmt formatCode="General" sourceLinked="1"/>
        <c:tickLblPos val="none"/>
        <c:crossAx val="87791104"/>
        <c:crosses val="autoZero"/>
        <c:auto val="1"/>
        <c:lblAlgn val="ctr"/>
        <c:lblOffset val="100"/>
      </c:catAx>
    </c:plotArea>
    <c:legend>
      <c:legendPos val="b"/>
    </c:legend>
    <c:plotVisOnly val="1"/>
    <c:dispBlanksAs val="gap"/>
  </c:chart>
  <c:printSettings>
    <c:headerFooter/>
    <c:pageMargins b="0.75000000000000244" l="0.70000000000000062" r="0.70000000000000062" t="0.750000000000002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1050545866232735"/>
          <c:y val="3.4346541949077714E-2"/>
          <c:w val="0.83402375673914564"/>
          <c:h val="0.79199663847123514"/>
        </c:manualLayout>
      </c:layout>
      <c:barChart>
        <c:barDir val="col"/>
        <c:grouping val="clustered"/>
        <c:ser>
          <c:idx val="0"/>
          <c:order val="0"/>
          <c:tx>
            <c:strRef>
              <c:f>'Fig 5.9'!$C$10</c:f>
              <c:strCache>
                <c:ptCount val="1"/>
                <c:pt idx="0">
                  <c:v>Funding to affected state</c:v>
                </c:pt>
              </c:strCache>
            </c:strRef>
          </c:tx>
          <c:dLbls>
            <c:dLblPos val="ctr"/>
            <c:showVal val="1"/>
          </c:dLbls>
          <c:cat>
            <c:numRef>
              <c:f>'Fig 5.9'!$B$11:$B$20</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5.9'!$C$11:$C$20</c:f>
              <c:numCache>
                <c:formatCode>_-* #,##0_-;\-* #,##0_-;_-* "-"??_-;_-@_-</c:formatCode>
                <c:ptCount val="10"/>
                <c:pt idx="0">
                  <c:v>1177.3187288949196</c:v>
                </c:pt>
                <c:pt idx="1">
                  <c:v>383.13648432293394</c:v>
                </c:pt>
                <c:pt idx="2">
                  <c:v>325.9756359331522</c:v>
                </c:pt>
                <c:pt idx="3">
                  <c:v>608.94962504377781</c:v>
                </c:pt>
                <c:pt idx="4">
                  <c:v>311.40849163092514</c:v>
                </c:pt>
                <c:pt idx="5">
                  <c:v>820.92085942146582</c:v>
                </c:pt>
                <c:pt idx="6">
                  <c:v>205.8322504794115</c:v>
                </c:pt>
                <c:pt idx="7">
                  <c:v>73.774160819854131</c:v>
                </c:pt>
                <c:pt idx="8">
                  <c:v>85.970905999999985</c:v>
                </c:pt>
                <c:pt idx="9">
                  <c:v>697.00212552220682</c:v>
                </c:pt>
              </c:numCache>
            </c:numRef>
          </c:val>
        </c:ser>
        <c:axId val="87320064"/>
        <c:axId val="87321600"/>
      </c:barChart>
      <c:lineChart>
        <c:grouping val="standard"/>
        <c:ser>
          <c:idx val="1"/>
          <c:order val="1"/>
          <c:tx>
            <c:strRef>
              <c:f>'Fig 5.9'!$D$10</c:f>
              <c:strCache>
                <c:ptCount val="1"/>
                <c:pt idx="0">
                  <c:v> % of total humanitarian assistance</c:v>
                </c:pt>
              </c:strCache>
            </c:strRef>
          </c:tx>
          <c:marker>
            <c:symbol val="none"/>
          </c:marker>
          <c:dLbls>
            <c:dLblPos val="t"/>
            <c:showVal val="1"/>
          </c:dLbls>
          <c:cat>
            <c:numRef>
              <c:f>'Fig 5.9'!$B$11:$B$20</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5.9'!$D$11:$D$20</c:f>
              <c:numCache>
                <c:formatCode>0.0%</c:formatCode>
                <c:ptCount val="10"/>
                <c:pt idx="0">
                  <c:v>7.4009082918960273E-2</c:v>
                </c:pt>
                <c:pt idx="1">
                  <c:v>4.2353494114954184E-2</c:v>
                </c:pt>
                <c:pt idx="2">
                  <c:v>3.7861571457808746E-2</c:v>
                </c:pt>
                <c:pt idx="3">
                  <c:v>4.9503068797380576E-2</c:v>
                </c:pt>
                <c:pt idx="4">
                  <c:v>2.312000929756327E-2</c:v>
                </c:pt>
                <c:pt idx="5">
                  <c:v>4.8069811556456489E-2</c:v>
                </c:pt>
                <c:pt idx="6">
                  <c:v>1.5374326394016419E-2</c:v>
                </c:pt>
                <c:pt idx="7">
                  <c:v>5.6405756640781372E-3</c:v>
                </c:pt>
                <c:pt idx="8">
                  <c:v>5.9249540832958299E-3</c:v>
                </c:pt>
                <c:pt idx="9">
                  <c:v>3.123753249891013E-2</c:v>
                </c:pt>
              </c:numCache>
            </c:numRef>
          </c:val>
        </c:ser>
        <c:marker val="1"/>
        <c:axId val="87341696"/>
        <c:axId val="87340160"/>
      </c:lineChart>
      <c:catAx>
        <c:axId val="87320064"/>
        <c:scaling>
          <c:orientation val="minMax"/>
        </c:scaling>
        <c:axPos val="b"/>
        <c:numFmt formatCode="General" sourceLinked="1"/>
        <c:tickLblPos val="nextTo"/>
        <c:crossAx val="87321600"/>
        <c:crosses val="autoZero"/>
        <c:auto val="1"/>
        <c:lblAlgn val="ctr"/>
        <c:lblOffset val="100"/>
      </c:catAx>
      <c:valAx>
        <c:axId val="87321600"/>
        <c:scaling>
          <c:orientation val="minMax"/>
        </c:scaling>
        <c:axPos val="l"/>
        <c:majorGridlines/>
        <c:title>
          <c:tx>
            <c:rich>
              <a:bodyPr rot="-5400000" vert="horz"/>
              <a:lstStyle/>
              <a:p>
                <a:pPr>
                  <a:defRPr/>
                </a:pPr>
                <a:r>
                  <a:rPr lang="en-US"/>
                  <a:t>US$ millions</a:t>
                </a:r>
              </a:p>
            </c:rich>
          </c:tx>
        </c:title>
        <c:numFmt formatCode="#,##0" sourceLinked="0"/>
        <c:tickLblPos val="nextTo"/>
        <c:crossAx val="87320064"/>
        <c:crosses val="autoZero"/>
        <c:crossBetween val="between"/>
      </c:valAx>
      <c:valAx>
        <c:axId val="87340160"/>
        <c:scaling>
          <c:orientation val="minMax"/>
        </c:scaling>
        <c:axPos val="r"/>
        <c:numFmt formatCode="0%" sourceLinked="0"/>
        <c:tickLblPos val="nextTo"/>
        <c:crossAx val="87341696"/>
        <c:crosses val="max"/>
        <c:crossBetween val="between"/>
      </c:valAx>
      <c:catAx>
        <c:axId val="87341696"/>
        <c:scaling>
          <c:orientation val="minMax"/>
        </c:scaling>
        <c:delete val="1"/>
        <c:axPos val="b"/>
        <c:numFmt formatCode="General" sourceLinked="1"/>
        <c:tickLblPos val="none"/>
        <c:crossAx val="87340160"/>
        <c:crosses val="autoZero"/>
        <c:auto val="1"/>
        <c:lblAlgn val="ctr"/>
        <c:lblOffset val="100"/>
      </c:catAx>
    </c:plotArea>
    <c:legend>
      <c:legendPos val="b"/>
    </c:legend>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400"/>
              <a:t>Other government</a:t>
            </a:r>
            <a:r>
              <a:rPr lang="en-US" sz="1400" baseline="0"/>
              <a:t> donors</a:t>
            </a:r>
            <a:endParaRPr lang="en-US" sz="1400"/>
          </a:p>
          <a:p>
            <a:pPr>
              <a:defRPr/>
            </a:pPr>
            <a:endParaRPr lang="en-US" sz="1400"/>
          </a:p>
        </c:rich>
      </c:tx>
      <c:layout/>
    </c:title>
    <c:plotArea>
      <c:layout/>
      <c:pieChart>
        <c:varyColors val="1"/>
        <c:ser>
          <c:idx val="0"/>
          <c:order val="0"/>
          <c:tx>
            <c:strRef>
              <c:f>'Fig 5.2'!$D$7</c:f>
              <c:strCache>
                <c:ptCount val="1"/>
                <c:pt idx="0">
                  <c:v>Other government donors</c:v>
                </c:pt>
              </c:strCache>
            </c:strRef>
          </c:tx>
          <c:dLbls>
            <c:dLblPos val="inEnd"/>
            <c:showVal val="1"/>
            <c:showPercent val="1"/>
            <c:showLeaderLines val="1"/>
          </c:dLbls>
          <c:cat>
            <c:strRef>
              <c:f>'Fig 5.2'!$B$8:$B$12</c:f>
              <c:strCache>
                <c:ptCount val="5"/>
                <c:pt idx="0">
                  <c:v>Public sector</c:v>
                </c:pt>
                <c:pt idx="1">
                  <c:v>NGOs</c:v>
                </c:pt>
                <c:pt idx="2">
                  <c:v>International Red Cross and Red Crescent Movement </c:v>
                </c:pt>
                <c:pt idx="3">
                  <c:v>Multilateral organisations</c:v>
                </c:pt>
                <c:pt idx="4">
                  <c:v>Other</c:v>
                </c:pt>
              </c:strCache>
            </c:strRef>
          </c:cat>
          <c:val>
            <c:numRef>
              <c:f>'Fig 5.2'!$D$8:$D$12</c:f>
              <c:numCache>
                <c:formatCode>0.0</c:formatCode>
                <c:ptCount val="5"/>
                <c:pt idx="0">
                  <c:v>0.79698693086878802</c:v>
                </c:pt>
                <c:pt idx="1">
                  <c:v>7.5800714619869716E-2</c:v>
                </c:pt>
                <c:pt idx="2">
                  <c:v>0.42165036648298282</c:v>
                </c:pt>
                <c:pt idx="3">
                  <c:v>1.5799015529067619</c:v>
                </c:pt>
                <c:pt idx="4">
                  <c:v>0.95203673930891775</c:v>
                </c:pt>
              </c:numCache>
            </c:numRef>
          </c:val>
        </c:ser>
        <c:dLbls>
          <c:showVal val="1"/>
        </c:dLbls>
        <c:firstSliceAng val="0"/>
      </c:pieChart>
    </c:plotArea>
    <c:legend>
      <c:legendPos val="r"/>
      <c:layout/>
    </c:legend>
    <c:plotVisOnly val="1"/>
  </c:chart>
  <c:spPr>
    <a:noFill/>
    <a:ln>
      <a:noFill/>
    </a:ln>
  </c:spPr>
  <c:printSettings>
    <c:headerFooter/>
    <c:pageMargins b="0.75000000000000189" l="0.70000000000000062" r="0.70000000000000062" t="0.750000000000001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400"/>
              <a:t>Private funding</a:t>
            </a:r>
          </a:p>
          <a:p>
            <a:pPr>
              <a:defRPr/>
            </a:pPr>
            <a:r>
              <a:rPr lang="en-US" sz="1400"/>
              <a:t>US$3.6 billion</a:t>
            </a:r>
          </a:p>
        </c:rich>
      </c:tx>
      <c:layout/>
    </c:title>
    <c:plotArea>
      <c:layout/>
      <c:pieChart>
        <c:varyColors val="1"/>
        <c:ser>
          <c:idx val="0"/>
          <c:order val="0"/>
          <c:tx>
            <c:strRef>
              <c:f>'Fig 5.2'!$E$7</c:f>
              <c:strCache>
                <c:ptCount val="1"/>
                <c:pt idx="0">
                  <c:v>Private</c:v>
                </c:pt>
              </c:strCache>
            </c:strRef>
          </c:tx>
          <c:dLbls>
            <c:dLblPos val="inEnd"/>
            <c:showVal val="1"/>
            <c:showLeaderLines val="1"/>
          </c:dLbls>
          <c:cat>
            <c:strRef>
              <c:f>'Fig 5.2'!$B$8:$B$12</c:f>
              <c:strCache>
                <c:ptCount val="5"/>
                <c:pt idx="0">
                  <c:v>Public sector</c:v>
                </c:pt>
                <c:pt idx="1">
                  <c:v>NGOs</c:v>
                </c:pt>
                <c:pt idx="2">
                  <c:v>International Red Cross and Red Crescent Movement </c:v>
                </c:pt>
                <c:pt idx="3">
                  <c:v>Multilateral organisations</c:v>
                </c:pt>
                <c:pt idx="4">
                  <c:v>Other</c:v>
                </c:pt>
              </c:strCache>
            </c:strRef>
          </c:cat>
          <c:val>
            <c:numRef>
              <c:f>'Fig 5.2'!$E$8:$E$12</c:f>
            </c:numRef>
          </c:val>
        </c:ser>
        <c:dLbls>
          <c:showVal val="1"/>
        </c:dLbls>
        <c:firstSliceAng val="0"/>
      </c:pieChart>
    </c:plotArea>
    <c:legend>
      <c:legendPos val="r"/>
      <c:layout/>
    </c:legend>
    <c:plotVisOnly val="1"/>
  </c:chart>
  <c:spPr>
    <a:noFill/>
    <a:ln>
      <a:noFill/>
    </a:ln>
  </c:spPr>
  <c:printSettings>
    <c:headerFooter/>
    <c:pageMargins b="0.75000000000000189" l="0.70000000000000062" r="0.70000000000000062" t="0.750000000000001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400"/>
            </a:pPr>
            <a:r>
              <a:rPr lang="en-US" sz="1400"/>
              <a:t>Private donors</a:t>
            </a:r>
          </a:p>
        </c:rich>
      </c:tx>
      <c:layout/>
    </c:title>
    <c:plotArea>
      <c:layout>
        <c:manualLayout>
          <c:layoutTarget val="inner"/>
          <c:xMode val="edge"/>
          <c:yMode val="edge"/>
          <c:x val="0.12075393700787401"/>
          <c:y val="0.28241644794400755"/>
          <c:w val="0.38081277340332498"/>
          <c:h val="0.60930043744532014"/>
        </c:manualLayout>
      </c:layout>
      <c:pieChart>
        <c:varyColors val="1"/>
        <c:ser>
          <c:idx val="0"/>
          <c:order val="0"/>
          <c:tx>
            <c:strRef>
              <c:f>'Fig 5.2'!$H$7</c:f>
              <c:strCache>
                <c:ptCount val="1"/>
                <c:pt idx="0">
                  <c:v>Private</c:v>
                </c:pt>
              </c:strCache>
            </c:strRef>
          </c:tx>
          <c:dPt>
            <c:idx val="0"/>
            <c:spPr>
              <a:solidFill>
                <a:schemeClr val="accent2"/>
              </a:solidFill>
            </c:spPr>
          </c:dPt>
          <c:dPt>
            <c:idx val="1"/>
            <c:spPr>
              <a:solidFill>
                <a:schemeClr val="accent3"/>
              </a:solidFill>
            </c:spPr>
          </c:dPt>
          <c:dPt>
            <c:idx val="2"/>
            <c:spPr>
              <a:solidFill>
                <a:schemeClr val="accent4"/>
              </a:solidFill>
            </c:spPr>
          </c:dPt>
          <c:dLbls>
            <c:showVal val="1"/>
            <c:showPercent val="1"/>
            <c:showLeaderLines val="1"/>
          </c:dLbls>
          <c:cat>
            <c:strRef>
              <c:f>'Fig 5.2'!$G$8:$G$10</c:f>
              <c:strCache>
                <c:ptCount val="3"/>
                <c:pt idx="0">
                  <c:v>NGOs</c:v>
                </c:pt>
                <c:pt idx="1">
                  <c:v>International Red Cross and Red Crescent Movement</c:v>
                </c:pt>
                <c:pt idx="2">
                  <c:v>UN agencies</c:v>
                </c:pt>
              </c:strCache>
            </c:strRef>
          </c:cat>
          <c:val>
            <c:numRef>
              <c:f>'Fig 5.2'!$H$8:$H$10</c:f>
              <c:numCache>
                <c:formatCode>_-* #,##0.0_-;\-* #,##0.0_-;_-* "-"??_-;_-@_-</c:formatCode>
                <c:ptCount val="3"/>
                <c:pt idx="0">
                  <c:v>22.731408686185095</c:v>
                </c:pt>
                <c:pt idx="1">
                  <c:v>1.1242939279354769</c:v>
                </c:pt>
                <c:pt idx="2">
                  <c:v>1.8043030591400002</c:v>
                </c:pt>
              </c:numCache>
            </c:numRef>
          </c:val>
        </c:ser>
        <c:firstSliceAng val="0"/>
      </c:pieChart>
    </c:plotArea>
    <c:legend>
      <c:legendPos val="r"/>
      <c:layout>
        <c:manualLayout>
          <c:xMode val="edge"/>
          <c:yMode val="edge"/>
          <c:x val="0.61120975503062114"/>
          <c:y val="0.3142971128608924"/>
          <c:w val="0.37212357830271248"/>
          <c:h val="0.56331653543307092"/>
        </c:manualLayout>
      </c:layout>
    </c:legend>
    <c:plotVisOnly val="1"/>
  </c:chart>
  <c:spPr>
    <a:noFill/>
    <a:ln>
      <a:noFill/>
    </a:ln>
  </c:spPr>
  <c:printSettings>
    <c:headerFooter/>
    <c:pageMargins b="0.75000000000000144" l="0.70000000000000062" r="0.70000000000000062" t="0.750000000000001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plotArea>
      <c:layout/>
      <c:pieChart>
        <c:varyColors val="1"/>
        <c:ser>
          <c:idx val="10"/>
          <c:order val="0"/>
          <c:tx>
            <c:v>2003</c:v>
          </c:tx>
          <c:dLbls>
            <c:numFmt formatCode="0.0%" sourceLinked="0"/>
            <c:showPercent val="1"/>
          </c:dLbls>
          <c:cat>
            <c:strRef>
              <c:f>'Fig 5.3'!$B$8:$B$13</c:f>
              <c:strCache>
                <c:ptCount val="6"/>
                <c:pt idx="0">
                  <c:v>UNHCR</c:v>
                </c:pt>
                <c:pt idx="1">
                  <c:v>UNRWA</c:v>
                </c:pt>
                <c:pt idx="2">
                  <c:v>UNICEF</c:v>
                </c:pt>
                <c:pt idx="3">
                  <c:v>WFP</c:v>
                </c:pt>
                <c:pt idx="4">
                  <c:v>FAO</c:v>
                </c:pt>
                <c:pt idx="5">
                  <c:v>UN OCHA</c:v>
                </c:pt>
              </c:strCache>
            </c:strRef>
          </c:cat>
          <c:val>
            <c:numRef>
              <c:f>'Fig 5.3'!$C$8:$C$14</c:f>
              <c:numCache>
                <c:formatCode>0</c:formatCode>
                <c:ptCount val="7"/>
                <c:pt idx="0">
                  <c:v>837.31064105056964</c:v>
                </c:pt>
                <c:pt idx="1">
                  <c:v>392.14482132132343</c:v>
                </c:pt>
                <c:pt idx="2">
                  <c:v>248.442574040289</c:v>
                </c:pt>
                <c:pt idx="3">
                  <c:v>592.49900070201727</c:v>
                </c:pt>
                <c:pt idx="4">
                  <c:v>22.973415608892118</c:v>
                </c:pt>
                <c:pt idx="5">
                  <c:v>37.983510899136085</c:v>
                </c:pt>
              </c:numCache>
            </c:numRef>
          </c:val>
        </c:ser>
        <c:dLbls>
          <c:showVal val="1"/>
        </c:dLbls>
        <c:firstSliceAng val="0"/>
      </c:pieChart>
    </c:plotArea>
    <c:legend>
      <c:legendPos val="r"/>
      <c:legendEntry>
        <c:idx val="6"/>
        <c:delete val="1"/>
      </c:legendEntry>
      <c:txPr>
        <a:bodyPr/>
        <a:lstStyle/>
        <a:p>
          <a:pPr rtl="0">
            <a:defRPr/>
          </a:pPr>
          <a:endParaRPr lang="en-US"/>
        </a:p>
      </c:txPr>
    </c:legend>
    <c:plotVisOnly val="1"/>
  </c:chart>
  <c:printSettings>
    <c:headerFooter/>
    <c:pageMargins b="0.75000000000000144" l="0.70000000000000062" r="0.70000000000000062" t="0.750000000000001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plotArea>
      <c:layout/>
      <c:pieChart>
        <c:varyColors val="1"/>
        <c:ser>
          <c:idx val="5"/>
          <c:order val="0"/>
          <c:tx>
            <c:v>2008</c:v>
          </c:tx>
          <c:dLbls>
            <c:numFmt formatCode="0.0%" sourceLinked="0"/>
            <c:showPercent val="1"/>
          </c:dLbls>
          <c:cat>
            <c:strRef>
              <c:f>'Fig 5.3'!$B$8:$B$13</c:f>
              <c:strCache>
                <c:ptCount val="6"/>
                <c:pt idx="0">
                  <c:v>UNHCR</c:v>
                </c:pt>
                <c:pt idx="1">
                  <c:v>UNRWA</c:v>
                </c:pt>
                <c:pt idx="2">
                  <c:v>UNICEF</c:v>
                </c:pt>
                <c:pt idx="3">
                  <c:v>WFP</c:v>
                </c:pt>
                <c:pt idx="4">
                  <c:v>FAO</c:v>
                </c:pt>
                <c:pt idx="5">
                  <c:v>UN OCHA</c:v>
                </c:pt>
              </c:strCache>
            </c:strRef>
          </c:cat>
          <c:val>
            <c:numRef>
              <c:f>'Fig 5.3'!$H$8:$H$13</c:f>
              <c:numCache>
                <c:formatCode>0</c:formatCode>
                <c:ptCount val="6"/>
                <c:pt idx="0">
                  <c:v>1241.0282202695539</c:v>
                </c:pt>
                <c:pt idx="1">
                  <c:v>516.56746280615107</c:v>
                </c:pt>
                <c:pt idx="2">
                  <c:v>460.43925533319901</c:v>
                </c:pt>
                <c:pt idx="3">
                  <c:v>3236.6580485927398</c:v>
                </c:pt>
                <c:pt idx="4">
                  <c:v>68.124351259104046</c:v>
                </c:pt>
                <c:pt idx="5">
                  <c:v>323.38782790365423</c:v>
                </c:pt>
              </c:numCache>
            </c:numRef>
          </c:val>
        </c:ser>
        <c:dLbls>
          <c:showVal val="1"/>
        </c:dLbls>
        <c:firstSliceAng val="0"/>
      </c:pieChart>
    </c:plotArea>
    <c:legend>
      <c:legendPos val="r"/>
      <c:txPr>
        <a:bodyPr/>
        <a:lstStyle/>
        <a:p>
          <a:pPr rtl="0">
            <a:defRPr/>
          </a:pPr>
          <a:endParaRPr lang="en-US"/>
        </a:p>
      </c:txPr>
    </c:legend>
    <c:plotVisOnly val="1"/>
  </c:chart>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plotArea>
      <c:layout/>
      <c:pieChart>
        <c:varyColors val="1"/>
        <c:ser>
          <c:idx val="0"/>
          <c:order val="0"/>
          <c:tx>
            <c:v>2013</c:v>
          </c:tx>
          <c:dLbls>
            <c:numFmt formatCode="0.0%" sourceLinked="0"/>
            <c:dLblPos val="bestFit"/>
            <c:showPercent val="1"/>
          </c:dLbls>
          <c:cat>
            <c:strRef>
              <c:f>'Fig 5.3'!$B$8:$B$13</c:f>
              <c:strCache>
                <c:ptCount val="6"/>
                <c:pt idx="0">
                  <c:v>UNHCR</c:v>
                </c:pt>
                <c:pt idx="1">
                  <c:v>UNRWA</c:v>
                </c:pt>
                <c:pt idx="2">
                  <c:v>UNICEF</c:v>
                </c:pt>
                <c:pt idx="3">
                  <c:v>WFP</c:v>
                </c:pt>
                <c:pt idx="4">
                  <c:v>FAO</c:v>
                </c:pt>
                <c:pt idx="5">
                  <c:v>UN OCHA</c:v>
                </c:pt>
              </c:strCache>
            </c:strRef>
          </c:cat>
          <c:val>
            <c:numRef>
              <c:f>'Fig 5.3'!$M$8:$M$13</c:f>
              <c:numCache>
                <c:formatCode>0</c:formatCode>
                <c:ptCount val="6"/>
                <c:pt idx="0">
                  <c:v>2299.2869891662313</c:v>
                </c:pt>
                <c:pt idx="1">
                  <c:v>659.81125378737909</c:v>
                </c:pt>
                <c:pt idx="2">
                  <c:v>703.36878564459823</c:v>
                </c:pt>
                <c:pt idx="3">
                  <c:v>3128.2684683967641</c:v>
                </c:pt>
                <c:pt idx="4">
                  <c:v>149.29541557021406</c:v>
                </c:pt>
                <c:pt idx="5">
                  <c:v>367.50943306124759</c:v>
                </c:pt>
              </c:numCache>
            </c:numRef>
          </c:val>
        </c:ser>
        <c:dLbls>
          <c:showVal val="1"/>
        </c:dLbls>
        <c:firstSliceAng val="0"/>
      </c:pieChart>
    </c:plotArea>
    <c:legend>
      <c:legendPos val="r"/>
      <c:txPr>
        <a:bodyPr/>
        <a:lstStyle/>
        <a:p>
          <a:pPr rtl="0">
            <a:defRPr/>
          </a:pPr>
          <a:endParaRPr lang="en-US"/>
        </a:p>
      </c:txPr>
    </c:legend>
    <c:plotVisOnly val="1"/>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areaChart>
        <c:grouping val="stacked"/>
        <c:ser>
          <c:idx val="0"/>
          <c:order val="0"/>
          <c:tx>
            <c:strRef>
              <c:f>'Fig 5.3'!$B$8</c:f>
              <c:strCache>
                <c:ptCount val="1"/>
                <c:pt idx="0">
                  <c:v>UNHCR</c:v>
                </c:pt>
              </c:strCache>
            </c:strRef>
          </c:tx>
          <c:cat>
            <c:numRef>
              <c:f>'Fig 5.3'!$C$7:$M$7</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'Fig 5.3'!$C$8:$M$8</c:f>
              <c:numCache>
                <c:formatCode>0</c:formatCode>
                <c:ptCount val="11"/>
                <c:pt idx="0">
                  <c:v>837.31064105056964</c:v>
                </c:pt>
                <c:pt idx="1">
                  <c:v>471.36146610702673</c:v>
                </c:pt>
                <c:pt idx="2">
                  <c:v>883.58329760225979</c:v>
                </c:pt>
                <c:pt idx="3">
                  <c:v>899.68682662296317</c:v>
                </c:pt>
                <c:pt idx="4">
                  <c:v>1058.5548929272932</c:v>
                </c:pt>
                <c:pt idx="5">
                  <c:v>1241.0282202695539</c:v>
                </c:pt>
                <c:pt idx="6">
                  <c:v>1519.0200139250715</c:v>
                </c:pt>
                <c:pt idx="7">
                  <c:v>1562.2374696456864</c:v>
                </c:pt>
                <c:pt idx="8">
                  <c:v>1642.1888949185955</c:v>
                </c:pt>
                <c:pt idx="9">
                  <c:v>1698.4316598862913</c:v>
                </c:pt>
                <c:pt idx="10">
                  <c:v>2299.2869891662313</c:v>
                </c:pt>
              </c:numCache>
            </c:numRef>
          </c:val>
        </c:ser>
        <c:ser>
          <c:idx val="2"/>
          <c:order val="1"/>
          <c:tx>
            <c:strRef>
              <c:f>'Fig 5.3'!$B$10</c:f>
              <c:strCache>
                <c:ptCount val="1"/>
                <c:pt idx="0">
                  <c:v>UNICEF</c:v>
                </c:pt>
              </c:strCache>
            </c:strRef>
          </c:tx>
          <c:cat>
            <c:numRef>
              <c:f>'Fig 5.3'!$C$7:$M$7</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'Fig 5.3'!$C$10:$M$10</c:f>
              <c:numCache>
                <c:formatCode>0</c:formatCode>
                <c:ptCount val="11"/>
                <c:pt idx="0">
                  <c:v>248.442574040289</c:v>
                </c:pt>
                <c:pt idx="1">
                  <c:v>298.99643726948921</c:v>
                </c:pt>
                <c:pt idx="2">
                  <c:v>338.72545381965347</c:v>
                </c:pt>
                <c:pt idx="3">
                  <c:v>330.32022506690339</c:v>
                </c:pt>
                <c:pt idx="4">
                  <c:v>317.63244809914158</c:v>
                </c:pt>
                <c:pt idx="5">
                  <c:v>460.43925533319901</c:v>
                </c:pt>
                <c:pt idx="6">
                  <c:v>477.76042250835746</c:v>
                </c:pt>
                <c:pt idx="7">
                  <c:v>552.53183588641048</c:v>
                </c:pt>
                <c:pt idx="8">
                  <c:v>630.99695194447338</c:v>
                </c:pt>
                <c:pt idx="9">
                  <c:v>445.12838058438604</c:v>
                </c:pt>
                <c:pt idx="10">
                  <c:v>703.36878564459823</c:v>
                </c:pt>
              </c:numCache>
            </c:numRef>
          </c:val>
        </c:ser>
        <c:ser>
          <c:idx val="1"/>
          <c:order val="2"/>
          <c:tx>
            <c:strRef>
              <c:f>'Fig 5.3'!$B$9</c:f>
              <c:strCache>
                <c:ptCount val="1"/>
                <c:pt idx="0">
                  <c:v>UNRWA</c:v>
                </c:pt>
              </c:strCache>
            </c:strRef>
          </c:tx>
          <c:cat>
            <c:numRef>
              <c:f>'Fig 5.3'!$C$7:$M$7</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'Fig 5.3'!$C$9:$M$9</c:f>
              <c:numCache>
                <c:formatCode>0</c:formatCode>
                <c:ptCount val="11"/>
                <c:pt idx="0">
                  <c:v>392.14482132132343</c:v>
                </c:pt>
                <c:pt idx="1">
                  <c:v>232.4521369133883</c:v>
                </c:pt>
                <c:pt idx="2">
                  <c:v>362.59411715048253</c:v>
                </c:pt>
                <c:pt idx="3">
                  <c:v>373.14660255671447</c:v>
                </c:pt>
                <c:pt idx="4">
                  <c:v>461.82293679799744</c:v>
                </c:pt>
                <c:pt idx="5">
                  <c:v>516.56746280615107</c:v>
                </c:pt>
                <c:pt idx="6">
                  <c:v>735.28591344008805</c:v>
                </c:pt>
                <c:pt idx="7">
                  <c:v>634.33745578694197</c:v>
                </c:pt>
                <c:pt idx="8">
                  <c:v>579.40621361923957</c:v>
                </c:pt>
                <c:pt idx="9">
                  <c:v>560.59461843621307</c:v>
                </c:pt>
                <c:pt idx="10">
                  <c:v>659.81125378737909</c:v>
                </c:pt>
              </c:numCache>
            </c:numRef>
          </c:val>
        </c:ser>
        <c:ser>
          <c:idx val="5"/>
          <c:order val="3"/>
          <c:tx>
            <c:strRef>
              <c:f>'Fig 5.3'!$B$13</c:f>
              <c:strCache>
                <c:ptCount val="1"/>
                <c:pt idx="0">
                  <c:v>UN OCHA</c:v>
                </c:pt>
              </c:strCache>
            </c:strRef>
          </c:tx>
          <c:cat>
            <c:numRef>
              <c:f>'Fig 5.3'!$C$7:$M$7</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'Fig 5.3'!$C$13:$M$13</c:f>
              <c:numCache>
                <c:formatCode>0</c:formatCode>
                <c:ptCount val="11"/>
                <c:pt idx="0">
                  <c:v>37.983510899136085</c:v>
                </c:pt>
                <c:pt idx="1">
                  <c:v>15.310832697912247</c:v>
                </c:pt>
                <c:pt idx="2">
                  <c:v>36.425156607512044</c:v>
                </c:pt>
                <c:pt idx="3">
                  <c:v>186.14317415689288</c:v>
                </c:pt>
                <c:pt idx="4">
                  <c:v>314.55214115794007</c:v>
                </c:pt>
                <c:pt idx="5">
                  <c:v>323.38782790365423</c:v>
                </c:pt>
                <c:pt idx="6">
                  <c:v>413.44968472704801</c:v>
                </c:pt>
                <c:pt idx="7">
                  <c:v>162.69725713421809</c:v>
                </c:pt>
                <c:pt idx="8">
                  <c:v>332.51351078955605</c:v>
                </c:pt>
                <c:pt idx="9">
                  <c:v>337.34920358195143</c:v>
                </c:pt>
                <c:pt idx="10">
                  <c:v>367.50943306124759</c:v>
                </c:pt>
              </c:numCache>
            </c:numRef>
          </c:val>
        </c:ser>
        <c:ser>
          <c:idx val="4"/>
          <c:order val="4"/>
          <c:tx>
            <c:strRef>
              <c:f>'Fig 5.3'!$B$12</c:f>
              <c:strCache>
                <c:ptCount val="1"/>
                <c:pt idx="0">
                  <c:v>FAO</c:v>
                </c:pt>
              </c:strCache>
            </c:strRef>
          </c:tx>
          <c:cat>
            <c:numRef>
              <c:f>'Fig 5.3'!$C$7:$M$7</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'Fig 5.3'!$C$12:$M$12</c:f>
              <c:numCache>
                <c:formatCode>0</c:formatCode>
                <c:ptCount val="11"/>
                <c:pt idx="0">
                  <c:v>22.973415608892118</c:v>
                </c:pt>
                <c:pt idx="1">
                  <c:v>24.579113680359697</c:v>
                </c:pt>
                <c:pt idx="2">
                  <c:v>26.926424933618307</c:v>
                </c:pt>
                <c:pt idx="3">
                  <c:v>54.939851494518116</c:v>
                </c:pt>
                <c:pt idx="4">
                  <c:v>53.595668452623137</c:v>
                </c:pt>
                <c:pt idx="5">
                  <c:v>68.124351259104046</c:v>
                </c:pt>
                <c:pt idx="6">
                  <c:v>61.733031877363139</c:v>
                </c:pt>
                <c:pt idx="7">
                  <c:v>95.494346817401478</c:v>
                </c:pt>
                <c:pt idx="8">
                  <c:v>199.27951701891632</c:v>
                </c:pt>
                <c:pt idx="9">
                  <c:v>166.45060188564239</c:v>
                </c:pt>
                <c:pt idx="10">
                  <c:v>149.29541557021406</c:v>
                </c:pt>
              </c:numCache>
            </c:numRef>
          </c:val>
        </c:ser>
        <c:ser>
          <c:idx val="3"/>
          <c:order val="5"/>
          <c:tx>
            <c:strRef>
              <c:f>'Fig 5.3'!$B$11</c:f>
              <c:strCache>
                <c:ptCount val="1"/>
                <c:pt idx="0">
                  <c:v>WFP</c:v>
                </c:pt>
              </c:strCache>
            </c:strRef>
          </c:tx>
          <c:cat>
            <c:numRef>
              <c:f>'Fig 5.3'!$C$7:$M$7</c:f>
              <c:numCache>
                <c:formatCode>General</c:formatCode>
                <c:ptCount val="11"/>
                <c:pt idx="0">
                  <c:v>2003</c:v>
                </c:pt>
                <c:pt idx="1">
                  <c:v>2004</c:v>
                </c:pt>
                <c:pt idx="2">
                  <c:v>2005</c:v>
                </c:pt>
                <c:pt idx="3">
                  <c:v>2006</c:v>
                </c:pt>
                <c:pt idx="4">
                  <c:v>2007</c:v>
                </c:pt>
                <c:pt idx="5">
                  <c:v>2008</c:v>
                </c:pt>
                <c:pt idx="6">
                  <c:v>2009</c:v>
                </c:pt>
                <c:pt idx="7">
                  <c:v>2010</c:v>
                </c:pt>
                <c:pt idx="8">
                  <c:v>2011</c:v>
                </c:pt>
                <c:pt idx="9">
                  <c:v>2012</c:v>
                </c:pt>
                <c:pt idx="10">
                  <c:v>2013</c:v>
                </c:pt>
              </c:numCache>
            </c:numRef>
          </c:cat>
          <c:val>
            <c:numRef>
              <c:f>'Fig 5.3'!$C$11:$M$11</c:f>
              <c:numCache>
                <c:formatCode>0</c:formatCode>
                <c:ptCount val="11"/>
                <c:pt idx="0">
                  <c:v>592.49900070201727</c:v>
                </c:pt>
                <c:pt idx="1">
                  <c:v>500.09395441947862</c:v>
                </c:pt>
                <c:pt idx="2">
                  <c:v>1939.2047070103629</c:v>
                </c:pt>
                <c:pt idx="3">
                  <c:v>1778.7355812168209</c:v>
                </c:pt>
                <c:pt idx="4">
                  <c:v>1547.9667812566965</c:v>
                </c:pt>
                <c:pt idx="5">
                  <c:v>3236.6580485927398</c:v>
                </c:pt>
                <c:pt idx="6">
                  <c:v>3107.9399694757876</c:v>
                </c:pt>
                <c:pt idx="7">
                  <c:v>2646.7192788823963</c:v>
                </c:pt>
                <c:pt idx="8">
                  <c:v>2777.253224626998</c:v>
                </c:pt>
                <c:pt idx="9">
                  <c:v>2517.1876182343512</c:v>
                </c:pt>
                <c:pt idx="10">
                  <c:v>3128.2684683967641</c:v>
                </c:pt>
              </c:numCache>
            </c:numRef>
          </c:val>
        </c:ser>
        <c:axId val="77130368"/>
        <c:axId val="86905216"/>
      </c:areaChart>
      <c:catAx>
        <c:axId val="77130368"/>
        <c:scaling>
          <c:orientation val="minMax"/>
        </c:scaling>
        <c:axPos val="b"/>
        <c:numFmt formatCode="General" sourceLinked="1"/>
        <c:tickLblPos val="nextTo"/>
        <c:crossAx val="86905216"/>
        <c:crosses val="autoZero"/>
        <c:auto val="1"/>
        <c:lblAlgn val="ctr"/>
        <c:lblOffset val="100"/>
      </c:catAx>
      <c:valAx>
        <c:axId val="86905216"/>
        <c:scaling>
          <c:orientation val="minMax"/>
        </c:scaling>
        <c:axPos val="l"/>
        <c:majorGridlines/>
        <c:title>
          <c:tx>
            <c:rich>
              <a:bodyPr rot="-5400000" vert="horz"/>
              <a:lstStyle/>
              <a:p>
                <a:pPr>
                  <a:defRPr/>
                </a:pPr>
                <a:r>
                  <a:rPr lang="en-GB"/>
                  <a:t>US$ millions</a:t>
                </a:r>
              </a:p>
            </c:rich>
          </c:tx>
        </c:title>
        <c:numFmt formatCode="0" sourceLinked="1"/>
        <c:tickLblPos val="nextTo"/>
        <c:crossAx val="77130368"/>
        <c:crosses val="autoZero"/>
        <c:crossBetween val="midCat"/>
      </c:valAx>
    </c:plotArea>
    <c:legend>
      <c:legendPos val="r"/>
    </c:legend>
    <c:plotVisOnly val="1"/>
  </c:chart>
  <c:printSettings>
    <c:headerFooter/>
    <c:pageMargins b="0.75000000000000178" l="0.70000000000000062" r="0.70000000000000062"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5.4'!$B$7</c:f>
              <c:strCache>
                <c:ptCount val="1"/>
                <c:pt idx="0">
                  <c:v>CERF</c:v>
                </c:pt>
              </c:strCache>
            </c:strRef>
          </c:tx>
          <c:cat>
            <c:numRef>
              <c:f>'Fig 5.4'!$C$6:$G$6</c:f>
              <c:numCache>
                <c:formatCode>General</c:formatCode>
                <c:ptCount val="5"/>
                <c:pt idx="0">
                  <c:v>2010</c:v>
                </c:pt>
                <c:pt idx="1">
                  <c:v>2011</c:v>
                </c:pt>
                <c:pt idx="2">
                  <c:v>2012</c:v>
                </c:pt>
                <c:pt idx="3">
                  <c:v>2013</c:v>
                </c:pt>
                <c:pt idx="4">
                  <c:v>2014</c:v>
                </c:pt>
              </c:numCache>
            </c:numRef>
          </c:cat>
          <c:val>
            <c:numRef>
              <c:f>'Fig 5.4'!$C$7:$G$7</c:f>
              <c:numCache>
                <c:formatCode>_-* #,##0_-;\-* #,##0_-;_-* "-"??_-;_-@_-</c:formatCode>
                <c:ptCount val="5"/>
                <c:pt idx="0">
                  <c:v>463.11486467608626</c:v>
                </c:pt>
                <c:pt idx="1">
                  <c:v>463.70918168256497</c:v>
                </c:pt>
                <c:pt idx="2">
                  <c:v>436.46498520618661</c:v>
                </c:pt>
                <c:pt idx="3">
                  <c:v>478.75046299999997</c:v>
                </c:pt>
                <c:pt idx="4">
                  <c:v>479.52431929682672</c:v>
                </c:pt>
              </c:numCache>
            </c:numRef>
          </c:val>
        </c:ser>
        <c:ser>
          <c:idx val="1"/>
          <c:order val="1"/>
          <c:tx>
            <c:strRef>
              <c:f>'Fig 5.4'!$B$8</c:f>
              <c:strCache>
                <c:ptCount val="1"/>
                <c:pt idx="0">
                  <c:v>CHF</c:v>
                </c:pt>
              </c:strCache>
            </c:strRef>
          </c:tx>
          <c:cat>
            <c:numRef>
              <c:f>'Fig 5.4'!$C$6:$G$6</c:f>
              <c:numCache>
                <c:formatCode>General</c:formatCode>
                <c:ptCount val="5"/>
                <c:pt idx="0">
                  <c:v>2010</c:v>
                </c:pt>
                <c:pt idx="1">
                  <c:v>2011</c:v>
                </c:pt>
                <c:pt idx="2">
                  <c:v>2012</c:v>
                </c:pt>
                <c:pt idx="3">
                  <c:v>2013</c:v>
                </c:pt>
                <c:pt idx="4">
                  <c:v>2014</c:v>
                </c:pt>
              </c:numCache>
            </c:numRef>
          </c:cat>
          <c:val>
            <c:numRef>
              <c:f>'Fig 5.4'!$C$8:$G$8</c:f>
              <c:numCache>
                <c:formatCode>_-* #,##0_-;\-* #,##0_-;_-* "-"??_-;_-@_-</c:formatCode>
                <c:ptCount val="5"/>
                <c:pt idx="0">
                  <c:v>315.35339728179395</c:v>
                </c:pt>
                <c:pt idx="1">
                  <c:v>389.64463128123111</c:v>
                </c:pt>
                <c:pt idx="2">
                  <c:v>407.66648841850537</c:v>
                </c:pt>
                <c:pt idx="3">
                  <c:v>342.06781800000005</c:v>
                </c:pt>
                <c:pt idx="4">
                  <c:v>395.17122891863784</c:v>
                </c:pt>
              </c:numCache>
            </c:numRef>
          </c:val>
        </c:ser>
        <c:ser>
          <c:idx val="2"/>
          <c:order val="2"/>
          <c:tx>
            <c:strRef>
              <c:f>'Fig 5.4'!$B$9</c:f>
              <c:strCache>
                <c:ptCount val="1"/>
                <c:pt idx="0">
                  <c:v>ERF</c:v>
                </c:pt>
              </c:strCache>
            </c:strRef>
          </c:tx>
          <c:cat>
            <c:numRef>
              <c:f>'Fig 5.4'!$C$6:$G$6</c:f>
              <c:numCache>
                <c:formatCode>General</c:formatCode>
                <c:ptCount val="5"/>
                <c:pt idx="0">
                  <c:v>2010</c:v>
                </c:pt>
                <c:pt idx="1">
                  <c:v>2011</c:v>
                </c:pt>
                <c:pt idx="2">
                  <c:v>2012</c:v>
                </c:pt>
                <c:pt idx="3">
                  <c:v>2013</c:v>
                </c:pt>
                <c:pt idx="4">
                  <c:v>2014</c:v>
                </c:pt>
              </c:numCache>
            </c:numRef>
          </c:cat>
          <c:val>
            <c:numRef>
              <c:f>'Fig 5.4'!$C$9:$G$9</c:f>
              <c:numCache>
                <c:formatCode>_-* #,##0_-;\-* #,##0_-;_-* "-"??_-;_-@_-</c:formatCode>
                <c:ptCount val="5"/>
                <c:pt idx="0">
                  <c:v>244.91835451062519</c:v>
                </c:pt>
                <c:pt idx="1">
                  <c:v>165.17623087453282</c:v>
                </c:pt>
                <c:pt idx="2">
                  <c:v>142.99665818637249</c:v>
                </c:pt>
                <c:pt idx="3">
                  <c:v>171.58868899999999</c:v>
                </c:pt>
                <c:pt idx="4">
                  <c:v>197.99259936619896</c:v>
                </c:pt>
              </c:numCache>
            </c:numRef>
          </c:val>
        </c:ser>
        <c:overlap val="100"/>
        <c:axId val="86953344"/>
        <c:axId val="86971520"/>
      </c:barChart>
      <c:lineChart>
        <c:grouping val="standard"/>
        <c:ser>
          <c:idx val="3"/>
          <c:order val="3"/>
          <c:tx>
            <c:strRef>
              <c:f>'Fig 5.4'!$B$10</c:f>
              <c:strCache>
                <c:ptCount val="1"/>
                <c:pt idx="0">
                  <c:v>Total</c:v>
                </c:pt>
              </c:strCache>
            </c:strRef>
          </c:tx>
          <c:marker>
            <c:symbol val="none"/>
          </c:marker>
          <c:dLbls>
            <c:dLblPos val="t"/>
            <c:showVal val="1"/>
          </c:dLbls>
          <c:val>
            <c:numRef>
              <c:f>'Fig 5.4'!$C$10:$G$10</c:f>
              <c:numCache>
                <c:formatCode>_-* #,##0_-;\-* #,##0_-;_-* "-"??_-;_-@_-</c:formatCode>
                <c:ptCount val="5"/>
                <c:pt idx="0">
                  <c:v>1023.3866164685055</c:v>
                </c:pt>
                <c:pt idx="1">
                  <c:v>1018.530043838329</c:v>
                </c:pt>
                <c:pt idx="2">
                  <c:v>987.12813181106458</c:v>
                </c:pt>
                <c:pt idx="3">
                  <c:v>992.40697</c:v>
                </c:pt>
                <c:pt idx="4">
                  <c:v>1072.6881475816635</c:v>
                </c:pt>
              </c:numCache>
            </c:numRef>
          </c:val>
        </c:ser>
        <c:marker val="1"/>
        <c:axId val="86953344"/>
        <c:axId val="86971520"/>
      </c:lineChart>
      <c:catAx>
        <c:axId val="86953344"/>
        <c:scaling>
          <c:orientation val="minMax"/>
        </c:scaling>
        <c:axPos val="b"/>
        <c:numFmt formatCode="General" sourceLinked="1"/>
        <c:tickLblPos val="nextTo"/>
        <c:crossAx val="86971520"/>
        <c:crosses val="autoZero"/>
        <c:auto val="1"/>
        <c:lblAlgn val="ctr"/>
        <c:lblOffset val="100"/>
      </c:catAx>
      <c:valAx>
        <c:axId val="86971520"/>
        <c:scaling>
          <c:orientation val="minMax"/>
        </c:scaling>
        <c:axPos val="l"/>
        <c:majorGridlines/>
        <c:title>
          <c:tx>
            <c:rich>
              <a:bodyPr rot="-5400000" vert="horz"/>
              <a:lstStyle/>
              <a:p>
                <a:pPr>
                  <a:defRPr/>
                </a:pPr>
                <a:r>
                  <a:rPr lang="en-GB"/>
                  <a:t>US$ millions</a:t>
                </a:r>
              </a:p>
            </c:rich>
          </c:tx>
        </c:title>
        <c:numFmt formatCode="#,##0" sourceLinked="0"/>
        <c:tickLblPos val="nextTo"/>
        <c:crossAx val="86953344"/>
        <c:crosses val="autoZero"/>
        <c:crossBetween val="between"/>
      </c:valAx>
    </c:plotArea>
    <c:legend>
      <c:legendPos val="r"/>
    </c:legend>
    <c:plotVisOnly val="1"/>
    <c:dispBlanksAs val="gap"/>
  </c:chart>
  <c:printSettings>
    <c:headerFooter/>
    <c:pageMargins b="0.75000000000000255" l="0.70000000000000062" r="0.70000000000000062" t="0.7500000000000025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104775</xdr:rowOff>
    </xdr:from>
    <xdr:to>
      <xdr:col>11</xdr:col>
      <xdr:colOff>152400</xdr:colOff>
      <xdr:row>31</xdr:row>
      <xdr:rowOff>142875</xdr:rowOff>
    </xdr:to>
    <xdr:grpSp>
      <xdr:nvGrpSpPr>
        <xdr:cNvPr id="2" name="Group 1"/>
        <xdr:cNvGrpSpPr/>
      </xdr:nvGrpSpPr>
      <xdr:grpSpPr>
        <a:xfrm>
          <a:off x="495300" y="3162300"/>
          <a:ext cx="8782050" cy="2895600"/>
          <a:chOff x="628650" y="3381375"/>
          <a:chExt cx="7600950" cy="2752725"/>
        </a:xfrm>
      </xdr:grpSpPr>
      <xdr:graphicFrame macro="">
        <xdr:nvGraphicFramePr>
          <xdr:cNvPr id="3" name="Chart 2"/>
          <xdr:cNvGraphicFramePr/>
        </xdr:nvGraphicFramePr>
        <xdr:xfrm>
          <a:off x="628650" y="3590925"/>
          <a:ext cx="2724150" cy="25431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xdr:nvGraphicFramePr>
        <xdr:xfrm>
          <a:off x="3162300" y="3381375"/>
          <a:ext cx="5067300" cy="27146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15</xdr:col>
      <xdr:colOff>371475</xdr:colOff>
      <xdr:row>19</xdr:row>
      <xdr:rowOff>85725</xdr:rowOff>
    </xdr:from>
    <xdr:to>
      <xdr:col>23</xdr:col>
      <xdr:colOff>66675</xdr:colOff>
      <xdr:row>33</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476250</xdr:colOff>
      <xdr:row>16</xdr:row>
      <xdr:rowOff>161925</xdr:rowOff>
    </xdr:from>
    <xdr:to>
      <xdr:col>19</xdr:col>
      <xdr:colOff>76200</xdr:colOff>
      <xdr:row>32</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333375</xdr:colOff>
      <xdr:row>15</xdr:row>
      <xdr:rowOff>142875</xdr:rowOff>
    </xdr:from>
    <xdr:to>
      <xdr:col>5</xdr:col>
      <xdr:colOff>266700</xdr:colOff>
      <xdr:row>30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15</xdr:row>
      <xdr:rowOff>142875</xdr:rowOff>
    </xdr:from>
    <xdr:to>
      <xdr:col>10</xdr:col>
      <xdr:colOff>219075</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238125</xdr:colOff>
      <xdr:row>15</xdr:row>
      <xdr:rowOff>142875</xdr:rowOff>
    </xdr:from>
    <xdr:to>
      <xdr:col>15</xdr:col>
      <xdr:colOff>419100</xdr:colOff>
      <xdr:row>30</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19050</xdr:colOff>
      <xdr:row>13</xdr:row>
      <xdr:rowOff>171450</xdr:rowOff>
    </xdr:from>
    <xdr:to>
      <xdr:col>28</xdr:col>
      <xdr:colOff>428625</xdr:colOff>
      <xdr:row>33</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19048</xdr:colOff>
      <xdr:row>12</xdr:row>
      <xdr:rowOff>57149</xdr:rowOff>
    </xdr:from>
    <xdr:to>
      <xdr:col>8</xdr:col>
      <xdr:colOff>552449</xdr:colOff>
      <xdr:row>26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485773</xdr:colOff>
      <xdr:row>5</xdr:row>
      <xdr:rowOff>123825</xdr:rowOff>
    </xdr:from>
    <xdr:to>
      <xdr:col>12</xdr:col>
      <xdr:colOff>361950</xdr:colOff>
      <xdr:row>22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476250</xdr:colOff>
      <xdr:row>5</xdr:row>
      <xdr:rowOff>0</xdr:rowOff>
    </xdr:from>
    <xdr:to>
      <xdr:col>10</xdr:col>
      <xdr:colOff>3476625</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542924</xdr:colOff>
      <xdr:row>7</xdr:row>
      <xdr:rowOff>95249</xdr:rowOff>
    </xdr:from>
    <xdr:to>
      <xdr:col>16</xdr:col>
      <xdr:colOff>352424</xdr:colOff>
      <xdr:row>28</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190500</xdr:colOff>
      <xdr:row>23</xdr:row>
      <xdr:rowOff>171450</xdr:rowOff>
    </xdr:from>
    <xdr:to>
      <xdr:col>3</xdr:col>
      <xdr:colOff>542925</xdr:colOff>
      <xdr:row>24</xdr:row>
      <xdr:rowOff>133350</xdr:rowOff>
    </xdr:to>
    <xdr:sp macro="" textlink="">
      <xdr:nvSpPr>
        <xdr:cNvPr id="2" name="Rectangle 1"/>
        <xdr:cNvSpPr/>
      </xdr:nvSpPr>
      <xdr:spPr>
        <a:xfrm>
          <a:off x="5019675" y="4533900"/>
          <a:ext cx="352425" cy="142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1</xdr:col>
      <xdr:colOff>85725</xdr:colOff>
      <xdr:row>13</xdr:row>
      <xdr:rowOff>28575</xdr:rowOff>
    </xdr:from>
    <xdr:to>
      <xdr:col>11</xdr:col>
      <xdr:colOff>19050</xdr:colOff>
      <xdr:row>32</xdr:row>
      <xdr:rowOff>104775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95325" y="2571750"/>
          <a:ext cx="9029700" cy="352425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GHA/Phase%20II/Products/Reports/Private%20funding%202015/Zakat%20report/Case%20studies/case%20studies%20data_C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se studies"/>
      <sheetName val="MCF"/>
      <sheetName val="Indonesia"/>
      <sheetName val="Indonesia projections"/>
      <sheetName val="codes"/>
      <sheetName val="Sheet1"/>
      <sheetName val="Sheet2"/>
      <sheetName val="Pakistan"/>
      <sheetName val="UK"/>
    </sheetNames>
    <sheetDataSet>
      <sheetData sheetId="0"/>
      <sheetData sheetId="1"/>
      <sheetData sheetId="2"/>
      <sheetData sheetId="3"/>
      <sheetData sheetId="4">
        <row r="1">
          <cell r="A1" t="str">
            <v>domestic</v>
          </cell>
          <cell r="B1" t="str">
            <v>y</v>
          </cell>
        </row>
        <row r="2">
          <cell r="A2" t="str">
            <v>international</v>
          </cell>
          <cell r="B2" t="str">
            <v>n</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N25"/>
  <sheetViews>
    <sheetView workbookViewId="0">
      <selection activeCell="B16" sqref="B16"/>
    </sheetView>
  </sheetViews>
  <sheetFormatPr defaultRowHeight="15"/>
  <cols>
    <col min="1" max="1" width="7.42578125" style="25" bestFit="1" customWidth="1"/>
    <col min="2" max="2" width="28.7109375" style="32" customWidth="1"/>
    <col min="3" max="3" width="10.7109375" style="25" customWidth="1"/>
    <col min="4" max="4" width="9.140625" style="25"/>
    <col min="5" max="5" width="35.85546875" style="25" bestFit="1" customWidth="1"/>
    <col min="6" max="7" width="9.140625" style="25"/>
    <col min="8" max="8" width="12.85546875" style="25" customWidth="1"/>
    <col min="9" max="9" width="11.5703125" style="25" customWidth="1"/>
    <col min="10" max="10" width="9.140625" style="25"/>
    <col min="11" max="16384" width="9.140625" style="11"/>
  </cols>
  <sheetData>
    <row r="1" spans="1:13">
      <c r="A1" s="23" t="s">
        <v>0</v>
      </c>
      <c r="B1" s="24" t="s">
        <v>27</v>
      </c>
    </row>
    <row r="2" spans="1:13">
      <c r="A2" s="23" t="s">
        <v>1</v>
      </c>
      <c r="B2" s="23" t="s">
        <v>28</v>
      </c>
    </row>
    <row r="3" spans="1:13">
      <c r="A3" s="23" t="s">
        <v>2</v>
      </c>
      <c r="B3" s="24" t="s">
        <v>29</v>
      </c>
    </row>
    <row r="4" spans="1:13">
      <c r="A4" s="23"/>
      <c r="B4" s="26" t="s">
        <v>30</v>
      </c>
    </row>
    <row r="5" spans="1:13">
      <c r="A5" s="23"/>
      <c r="B5" s="24" t="s">
        <v>31</v>
      </c>
    </row>
    <row r="6" spans="1:13">
      <c r="A6" s="23"/>
      <c r="B6" s="24" t="s">
        <v>32</v>
      </c>
    </row>
    <row r="7" spans="1:13">
      <c r="A7" s="23"/>
      <c r="B7" s="24"/>
    </row>
    <row r="8" spans="1:13">
      <c r="A8" s="23"/>
      <c r="B8" s="24"/>
    </row>
    <row r="10" spans="1:13">
      <c r="B10" s="27" t="s">
        <v>33</v>
      </c>
      <c r="E10" s="24" t="s">
        <v>34</v>
      </c>
      <c r="F10" s="28"/>
      <c r="G10" s="28"/>
      <c r="H10" s="29"/>
      <c r="I10" s="29"/>
      <c r="J10" s="24"/>
      <c r="K10" s="13"/>
      <c r="L10" s="13"/>
      <c r="M10" s="13"/>
    </row>
    <row r="11" spans="1:13">
      <c r="B11" s="30"/>
      <c r="C11" s="31"/>
      <c r="E11" s="24"/>
      <c r="F11" s="28"/>
      <c r="G11" s="28"/>
      <c r="H11" s="29"/>
      <c r="I11" s="29"/>
      <c r="L11" s="13"/>
      <c r="M11" s="13"/>
    </row>
    <row r="12" spans="1:13">
      <c r="B12" s="30" t="s">
        <v>35</v>
      </c>
      <c r="C12" s="31" t="s">
        <v>36</v>
      </c>
      <c r="E12" s="30" t="s">
        <v>35</v>
      </c>
      <c r="F12" s="30"/>
      <c r="G12" s="30"/>
      <c r="H12" s="30"/>
      <c r="I12" s="29"/>
      <c r="L12" s="13"/>
      <c r="M12" s="13"/>
    </row>
    <row r="13" spans="1:13">
      <c r="B13" s="32" t="s">
        <v>37</v>
      </c>
      <c r="C13" s="35">
        <v>14.279826804332245</v>
      </c>
      <c r="E13" s="30" t="s">
        <v>38</v>
      </c>
      <c r="F13" s="31" t="s">
        <v>39</v>
      </c>
      <c r="G13" s="31" t="s">
        <v>25</v>
      </c>
      <c r="H13" s="31" t="s">
        <v>36</v>
      </c>
    </row>
    <row r="14" spans="1:13">
      <c r="B14" s="32" t="s">
        <v>40</v>
      </c>
      <c r="C14" s="35">
        <v>0.82420000000000004</v>
      </c>
      <c r="E14" s="32" t="s">
        <v>41</v>
      </c>
      <c r="F14" s="33">
        <v>0.67807191499999997</v>
      </c>
      <c r="G14" s="33">
        <v>4.2258791000000004E-2</v>
      </c>
      <c r="H14" s="33">
        <v>0.72033070599999993</v>
      </c>
    </row>
    <row r="15" spans="1:13">
      <c r="E15" s="32" t="s">
        <v>26</v>
      </c>
      <c r="F15" s="33">
        <v>2.9560598892081997</v>
      </c>
      <c r="G15" s="33">
        <v>3.4203380000000002E-3</v>
      </c>
      <c r="H15" s="33">
        <v>2.9594802272082004</v>
      </c>
    </row>
    <row r="16" spans="1:13" ht="30">
      <c r="E16" s="32" t="s">
        <v>42</v>
      </c>
      <c r="F16" s="33">
        <v>1.2255575507918</v>
      </c>
      <c r="G16" s="33">
        <v>6.7140051999999992E-2</v>
      </c>
      <c r="H16" s="33">
        <v>1.2926976027918</v>
      </c>
      <c r="L16" s="14"/>
      <c r="M16" s="15"/>
    </row>
    <row r="17" spans="1:14">
      <c r="E17" s="32" t="s">
        <v>43</v>
      </c>
      <c r="F17" s="33">
        <v>9.3683688389953002</v>
      </c>
      <c r="G17" s="33">
        <v>0.37789286499999997</v>
      </c>
      <c r="H17" s="33">
        <v>9.7462617039952999</v>
      </c>
      <c r="L17" s="14"/>
      <c r="M17" s="15"/>
    </row>
    <row r="18" spans="1:14">
      <c r="E18" s="32" t="s">
        <v>25</v>
      </c>
      <c r="F18" s="33">
        <v>0.30404177099999996</v>
      </c>
      <c r="G18" s="33">
        <v>0.33346477900000004</v>
      </c>
      <c r="H18" s="33">
        <v>0.63750654999999989</v>
      </c>
      <c r="L18" s="14"/>
      <c r="M18" s="15"/>
    </row>
    <row r="19" spans="1:14">
      <c r="E19" s="32"/>
      <c r="L19" s="14"/>
      <c r="M19" s="15"/>
    </row>
    <row r="20" spans="1:14">
      <c r="B20" s="30" t="s">
        <v>44</v>
      </c>
      <c r="C20" s="31" t="s">
        <v>36</v>
      </c>
      <c r="D20" s="28"/>
      <c r="E20" s="30" t="s">
        <v>44</v>
      </c>
      <c r="F20" s="28"/>
      <c r="G20" s="30"/>
      <c r="H20" s="30"/>
      <c r="I20" s="29"/>
      <c r="N20" s="16"/>
    </row>
    <row r="21" spans="1:14">
      <c r="B21" s="25" t="s">
        <v>44</v>
      </c>
      <c r="C21" s="33">
        <v>5.3977058295000004</v>
      </c>
      <c r="E21" s="31" t="s">
        <v>38</v>
      </c>
      <c r="F21" s="31" t="s">
        <v>36</v>
      </c>
    </row>
    <row r="22" spans="1:14">
      <c r="B22" s="25"/>
      <c r="C22" s="33"/>
      <c r="E22" s="25" t="s">
        <v>26</v>
      </c>
      <c r="F22" s="33">
        <v>4.6945535236999998</v>
      </c>
      <c r="G22" s="28"/>
    </row>
    <row r="23" spans="1:14">
      <c r="B23" s="25"/>
      <c r="C23" s="33"/>
      <c r="E23" s="25" t="s">
        <v>45</v>
      </c>
      <c r="F23" s="33">
        <v>0.46712946</v>
      </c>
    </row>
    <row r="24" spans="1:14" s="12" customFormat="1">
      <c r="A24" s="28"/>
      <c r="B24" s="28"/>
      <c r="C24" s="34"/>
      <c r="D24" s="28"/>
      <c r="E24" s="25" t="s">
        <v>46</v>
      </c>
      <c r="F24" s="33">
        <v>0.23602284579999999</v>
      </c>
      <c r="G24" s="25"/>
      <c r="H24" s="28"/>
      <c r="I24" s="28"/>
      <c r="J24" s="25"/>
    </row>
    <row r="25" spans="1:14">
      <c r="B25" s="23" t="s">
        <v>13</v>
      </c>
      <c r="C25" s="33">
        <f>C13+C14+C21</f>
        <v>20.501732633832244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U48"/>
  <sheetViews>
    <sheetView zoomScaleNormal="100" workbookViewId="0">
      <selection activeCell="M12" sqref="M12"/>
    </sheetView>
  </sheetViews>
  <sheetFormatPr defaultRowHeight="14.25"/>
  <cols>
    <col min="1" max="1" width="9.140625" style="2"/>
    <col min="2" max="2" width="54.140625" style="2" customWidth="1"/>
    <col min="3" max="15" width="9.140625" style="2"/>
    <col min="16" max="16" width="16.28515625" style="2" customWidth="1"/>
    <col min="17" max="17" width="12.85546875" style="2" bestFit="1" customWidth="1"/>
    <col min="18" max="18" width="15.140625" style="2" customWidth="1"/>
    <col min="19" max="16384" width="9.140625" style="2"/>
  </cols>
  <sheetData>
    <row r="1" spans="1:21" ht="15">
      <c r="A1" s="36" t="s">
        <v>0</v>
      </c>
      <c r="B1" s="36" t="s">
        <v>128</v>
      </c>
      <c r="C1" s="37"/>
      <c r="D1" s="37"/>
      <c r="E1" s="37"/>
      <c r="F1" s="37"/>
      <c r="G1" s="37"/>
      <c r="H1" s="37"/>
      <c r="I1" s="37"/>
      <c r="J1" s="37"/>
      <c r="K1" s="37"/>
      <c r="L1" s="37"/>
    </row>
    <row r="2" spans="1:21" ht="15">
      <c r="A2" s="36" t="s">
        <v>1</v>
      </c>
      <c r="B2" s="36" t="s">
        <v>129</v>
      </c>
      <c r="C2" s="37"/>
      <c r="D2" s="37"/>
      <c r="E2" s="37"/>
      <c r="F2" s="37"/>
      <c r="G2" s="37"/>
      <c r="H2" s="37"/>
      <c r="I2" s="37"/>
      <c r="J2" s="37"/>
      <c r="K2" s="37"/>
      <c r="L2" s="37"/>
      <c r="P2" s="7"/>
      <c r="Q2" s="7"/>
      <c r="R2" s="7"/>
      <c r="S2" s="7"/>
    </row>
    <row r="3" spans="1:21" ht="15">
      <c r="A3" s="36" t="s">
        <v>2</v>
      </c>
      <c r="B3" s="36" t="s">
        <v>130</v>
      </c>
      <c r="C3" s="37"/>
      <c r="D3" s="37"/>
      <c r="E3" s="37"/>
      <c r="F3" s="37"/>
      <c r="G3" s="37"/>
      <c r="H3" s="37"/>
      <c r="I3" s="37"/>
      <c r="J3" s="37"/>
      <c r="K3" s="37"/>
      <c r="L3" s="37"/>
      <c r="P3" s="7"/>
      <c r="Q3" s="7"/>
      <c r="R3" s="7"/>
      <c r="S3" s="7"/>
    </row>
    <row r="4" spans="1:21" ht="15">
      <c r="A4" s="36"/>
      <c r="B4" s="36" t="s">
        <v>131</v>
      </c>
      <c r="C4" s="37"/>
      <c r="D4" s="37"/>
      <c r="E4" s="37"/>
      <c r="F4" s="37"/>
      <c r="G4" s="37"/>
      <c r="H4" s="37"/>
      <c r="I4" s="37"/>
      <c r="J4" s="37"/>
      <c r="K4" s="37"/>
      <c r="L4" s="37"/>
      <c r="P4" s="7"/>
      <c r="Q4" s="7"/>
      <c r="R4" s="7"/>
      <c r="S4" s="7"/>
    </row>
    <row r="5" spans="1:21" ht="15">
      <c r="A5" s="36"/>
      <c r="B5" s="36"/>
      <c r="C5" s="37"/>
      <c r="D5" s="37"/>
      <c r="E5" s="37"/>
      <c r="F5" s="37"/>
      <c r="G5" s="37"/>
      <c r="H5" s="37"/>
      <c r="I5" s="37"/>
      <c r="J5" s="37"/>
      <c r="K5" s="37"/>
      <c r="L5" s="37"/>
      <c r="P5" s="7"/>
      <c r="Q5" s="7"/>
      <c r="R5" s="7"/>
      <c r="S5" s="7"/>
    </row>
    <row r="6" spans="1:21" ht="15">
      <c r="A6" s="37"/>
      <c r="B6" s="37"/>
      <c r="C6" s="37"/>
      <c r="D6" s="37"/>
      <c r="E6" s="37"/>
      <c r="F6" s="37"/>
      <c r="G6" s="37"/>
      <c r="H6" s="37"/>
      <c r="I6" s="37"/>
      <c r="J6" s="37"/>
      <c r="K6" s="37"/>
      <c r="L6" s="37"/>
      <c r="P6" s="7"/>
      <c r="Q6" s="7"/>
      <c r="R6" s="7"/>
      <c r="S6" s="7"/>
    </row>
    <row r="7" spans="1:21" ht="15">
      <c r="A7" s="37"/>
      <c r="B7" s="87"/>
      <c r="C7" s="87">
        <v>2004</v>
      </c>
      <c r="D7" s="87">
        <v>2005</v>
      </c>
      <c r="E7" s="87">
        <v>2006</v>
      </c>
      <c r="F7" s="87">
        <v>2007</v>
      </c>
      <c r="G7" s="87">
        <v>2008</v>
      </c>
      <c r="H7" s="87">
        <v>2009</v>
      </c>
      <c r="I7" s="87">
        <v>2010</v>
      </c>
      <c r="J7" s="87">
        <v>2011</v>
      </c>
      <c r="K7" s="87">
        <v>2012</v>
      </c>
      <c r="L7" s="87">
        <v>2013</v>
      </c>
    </row>
    <row r="8" spans="1:21" ht="15">
      <c r="A8" s="37"/>
      <c r="B8" s="88" t="s">
        <v>132</v>
      </c>
      <c r="C8" s="89">
        <v>6.4569439250985752E-2</v>
      </c>
      <c r="D8" s="89">
        <v>4.0037934668051042E-2</v>
      </c>
      <c r="E8" s="89">
        <v>2.161790379117396E-2</v>
      </c>
      <c r="F8" s="89">
        <v>1.6952909692287722E-2</v>
      </c>
      <c r="G8" s="89">
        <v>1.969336958627475E-2</v>
      </c>
      <c r="H8" s="89">
        <v>1.6842615284155635E-2</v>
      </c>
      <c r="I8" s="89">
        <v>5.2778893335397134E-2</v>
      </c>
      <c r="J8" s="89">
        <v>1.271980713439376E-2</v>
      </c>
      <c r="K8" s="89">
        <v>1.1674376436656531E-2</v>
      </c>
      <c r="L8" s="90">
        <v>4.651649877139113E-3</v>
      </c>
      <c r="U8" s="3"/>
    </row>
    <row r="9" spans="1:21" ht="15">
      <c r="A9" s="37"/>
      <c r="B9" s="88" t="s">
        <v>133</v>
      </c>
      <c r="C9" s="91">
        <v>148.03038207641168</v>
      </c>
      <c r="D9" s="91">
        <v>367.98742517299962</v>
      </c>
      <c r="E9" s="91">
        <v>169.07898146745896</v>
      </c>
      <c r="F9" s="91">
        <v>119.85869366981559</v>
      </c>
      <c r="G9" s="91">
        <v>177.61702803780165</v>
      </c>
      <c r="H9" s="91">
        <v>124.22001232769119</v>
      </c>
      <c r="I9" s="91">
        <v>556.85801122102259</v>
      </c>
      <c r="J9" s="91">
        <v>141.6652333265601</v>
      </c>
      <c r="K9" s="91">
        <v>119.3133197738459</v>
      </c>
      <c r="L9" s="91">
        <v>29.227290000000011</v>
      </c>
      <c r="U9" s="7"/>
    </row>
    <row r="10" spans="1:21" ht="15">
      <c r="A10" s="37"/>
      <c r="B10" s="88" t="s">
        <v>134</v>
      </c>
      <c r="C10" s="91">
        <v>300.06675146395429</v>
      </c>
      <c r="D10" s="91">
        <v>47.112333010595307</v>
      </c>
      <c r="E10" s="91">
        <v>36.48359190205673</v>
      </c>
      <c r="F10" s="91">
        <v>29.988929847008265</v>
      </c>
      <c r="G10" s="91">
        <v>47.936948402374071</v>
      </c>
      <c r="H10" s="91">
        <v>62.898672046139041</v>
      </c>
      <c r="I10" s="91">
        <v>53.971334753564065</v>
      </c>
      <c r="J10" s="91">
        <v>1.2823141543191525</v>
      </c>
      <c r="K10" s="91">
        <v>0.56451200173141558</v>
      </c>
      <c r="L10" s="91">
        <v>29.403446542013398</v>
      </c>
    </row>
    <row r="11" spans="1:21" ht="15">
      <c r="A11" s="37"/>
      <c r="B11" s="88" t="s">
        <v>135</v>
      </c>
      <c r="C11" s="92">
        <v>448.09713354036597</v>
      </c>
      <c r="D11" s="92">
        <v>415.09975818359493</v>
      </c>
      <c r="E11" s="92">
        <v>205.56257336951569</v>
      </c>
      <c r="F11" s="92">
        <v>149.84762351682386</v>
      </c>
      <c r="G11" s="92">
        <v>225.55397644017572</v>
      </c>
      <c r="H11" s="92">
        <v>187.11868437383023</v>
      </c>
      <c r="I11" s="92">
        <v>610.82934597458666</v>
      </c>
      <c r="J11" s="92">
        <v>142.94754748087925</v>
      </c>
      <c r="K11" s="92">
        <v>119.87783177557732</v>
      </c>
      <c r="L11" s="92">
        <v>58.630736542013409</v>
      </c>
    </row>
    <row r="12" spans="1:21" ht="15">
      <c r="A12" s="37"/>
      <c r="B12" s="37"/>
      <c r="C12" s="37"/>
      <c r="D12" s="37"/>
      <c r="E12" s="37"/>
      <c r="F12" s="37"/>
      <c r="G12" s="37"/>
      <c r="H12" s="37"/>
      <c r="I12" s="37"/>
      <c r="J12" s="37"/>
      <c r="K12" s="37"/>
      <c r="L12" s="37"/>
      <c r="T12" s="20"/>
    </row>
    <row r="13" spans="1:21" ht="15">
      <c r="A13" s="37"/>
      <c r="B13" s="37"/>
      <c r="C13" s="37"/>
      <c r="D13" s="37"/>
      <c r="E13" s="37"/>
      <c r="F13" s="37"/>
      <c r="G13" s="37"/>
      <c r="H13" s="37"/>
      <c r="I13" s="37"/>
      <c r="J13" s="37"/>
      <c r="K13" s="37"/>
      <c r="L13" s="37"/>
      <c r="M13" s="4"/>
      <c r="N13" s="21"/>
      <c r="O13" s="21"/>
      <c r="P13" s="21"/>
      <c r="Q13" s="4"/>
      <c r="R13" s="4"/>
      <c r="T13" s="7"/>
    </row>
    <row r="14" spans="1:21" ht="15" customHeight="1">
      <c r="A14" s="37"/>
      <c r="B14" s="37"/>
      <c r="C14" s="37"/>
      <c r="D14" s="37"/>
      <c r="E14" s="37"/>
      <c r="F14" s="37"/>
      <c r="G14" s="37"/>
      <c r="H14" s="37"/>
      <c r="I14" s="37"/>
      <c r="J14" s="37"/>
      <c r="K14" s="37"/>
      <c r="L14" s="37"/>
      <c r="M14" s="4"/>
      <c r="N14" s="4"/>
      <c r="O14" s="4"/>
      <c r="P14" s="4"/>
      <c r="Q14" s="4"/>
      <c r="R14" s="4"/>
    </row>
    <row r="15" spans="1:21">
      <c r="M15" s="5"/>
      <c r="N15" s="4"/>
      <c r="O15" s="4"/>
      <c r="P15" s="4"/>
      <c r="Q15" s="4"/>
      <c r="R15" s="4"/>
    </row>
    <row r="16" spans="1:21">
      <c r="M16" s="5"/>
      <c r="N16" s="4"/>
      <c r="O16" s="4"/>
      <c r="P16" s="4"/>
      <c r="Q16" s="4"/>
      <c r="R16" s="4"/>
    </row>
    <row r="17" spans="13:18">
      <c r="M17" s="5"/>
      <c r="N17" s="4"/>
      <c r="O17" s="4"/>
      <c r="P17" s="4"/>
      <c r="Q17" s="4"/>
      <c r="R17" s="4"/>
    </row>
    <row r="18" spans="13:18">
      <c r="M18" s="5"/>
      <c r="N18" s="4"/>
      <c r="O18" s="4"/>
      <c r="P18" s="4"/>
      <c r="Q18" s="4"/>
      <c r="R18" s="4"/>
    </row>
    <row r="19" spans="13:18">
      <c r="M19" s="5"/>
      <c r="N19" s="4"/>
      <c r="O19" s="4"/>
      <c r="P19" s="4"/>
      <c r="Q19" s="4"/>
      <c r="R19" s="4"/>
    </row>
    <row r="20" spans="13:18">
      <c r="M20" s="5"/>
      <c r="N20" s="4"/>
      <c r="O20" s="4"/>
      <c r="P20" s="4"/>
      <c r="Q20" s="4"/>
      <c r="R20" s="4"/>
    </row>
    <row r="21" spans="13:18">
      <c r="M21" s="5"/>
      <c r="N21" s="4"/>
      <c r="O21" s="4"/>
      <c r="P21" s="4"/>
      <c r="Q21" s="4"/>
      <c r="R21" s="4"/>
    </row>
    <row r="22" spans="13:18">
      <c r="M22" s="5"/>
      <c r="N22" s="4"/>
      <c r="O22" s="4"/>
      <c r="P22" s="4"/>
      <c r="Q22" s="4"/>
      <c r="R22" s="4"/>
    </row>
    <row r="23" spans="13:18">
      <c r="M23" s="5"/>
      <c r="N23" s="4"/>
      <c r="O23" s="4"/>
      <c r="P23" s="4"/>
      <c r="Q23" s="4"/>
      <c r="R23" s="4"/>
    </row>
    <row r="24" spans="13:18">
      <c r="M24" s="5"/>
      <c r="N24" s="4"/>
      <c r="O24" s="4"/>
      <c r="P24" s="4"/>
      <c r="Q24" s="4"/>
      <c r="R24" s="4"/>
    </row>
    <row r="25" spans="13:18">
      <c r="M25" s="5"/>
      <c r="N25" s="6"/>
      <c r="O25" s="6"/>
      <c r="P25" s="22"/>
      <c r="Q25" s="4"/>
      <c r="R25" s="4"/>
    </row>
    <row r="26" spans="13:18">
      <c r="M26" s="4"/>
      <c r="N26" s="4"/>
      <c r="O26" s="4"/>
      <c r="P26" s="22"/>
      <c r="Q26" s="4"/>
      <c r="R26" s="4"/>
    </row>
    <row r="27" spans="13:18">
      <c r="M27" s="4"/>
      <c r="N27" s="4"/>
      <c r="O27" s="4"/>
      <c r="P27" s="22"/>
      <c r="Q27" s="4"/>
      <c r="R27" s="4"/>
    </row>
    <row r="28" spans="13:18">
      <c r="M28" s="4"/>
      <c r="N28" s="4"/>
      <c r="O28" s="4"/>
      <c r="P28" s="22"/>
      <c r="Q28" s="4"/>
      <c r="R28" s="4"/>
    </row>
    <row r="29" spans="13:18">
      <c r="M29" s="4"/>
      <c r="N29" s="4"/>
      <c r="O29" s="4"/>
      <c r="P29" s="22"/>
      <c r="Q29" s="4"/>
      <c r="R29" s="4"/>
    </row>
    <row r="30" spans="13:18">
      <c r="M30" s="4"/>
      <c r="N30" s="4"/>
      <c r="O30" s="4"/>
      <c r="P30" s="22"/>
      <c r="Q30" s="4"/>
      <c r="R30" s="4"/>
    </row>
    <row r="31" spans="13:18">
      <c r="M31" s="4"/>
      <c r="N31" s="4"/>
      <c r="O31" s="4"/>
      <c r="P31" s="22"/>
      <c r="Q31" s="4"/>
      <c r="R31" s="4"/>
    </row>
    <row r="32" spans="13:18">
      <c r="M32" s="4"/>
      <c r="N32" s="4"/>
      <c r="O32" s="4"/>
      <c r="P32" s="22"/>
      <c r="Q32" s="4"/>
      <c r="R32" s="4"/>
    </row>
    <row r="33" spans="13:18">
      <c r="M33" s="4"/>
      <c r="N33" s="4"/>
      <c r="O33" s="4"/>
      <c r="P33" s="22"/>
      <c r="Q33" s="4"/>
      <c r="R33" s="4"/>
    </row>
    <row r="34" spans="13:18">
      <c r="M34" s="4"/>
      <c r="N34" s="4"/>
      <c r="O34" s="4"/>
      <c r="P34" s="22"/>
      <c r="Q34" s="4"/>
      <c r="R34" s="4"/>
    </row>
    <row r="35" spans="13:18">
      <c r="M35" s="4"/>
      <c r="N35" s="6"/>
      <c r="O35" s="6"/>
      <c r="P35" s="22"/>
      <c r="Q35" s="4"/>
      <c r="R35" s="4"/>
    </row>
    <row r="36" spans="13:18">
      <c r="M36" s="4"/>
      <c r="N36" s="4"/>
      <c r="O36" s="4"/>
      <c r="P36" s="22"/>
      <c r="Q36" s="4"/>
      <c r="R36" s="4"/>
    </row>
    <row r="37" spans="13:18">
      <c r="M37" s="4"/>
      <c r="N37" s="4"/>
      <c r="O37" s="4"/>
      <c r="P37" s="22"/>
      <c r="Q37" s="4"/>
      <c r="R37" s="4"/>
    </row>
    <row r="38" spans="13:18">
      <c r="M38" s="4"/>
      <c r="N38" s="4"/>
      <c r="O38" s="4"/>
      <c r="P38" s="22"/>
      <c r="Q38" s="4"/>
      <c r="R38" s="4"/>
    </row>
    <row r="39" spans="13:18">
      <c r="M39" s="4"/>
      <c r="N39" s="4"/>
      <c r="O39" s="4"/>
      <c r="P39" s="22"/>
      <c r="Q39" s="4"/>
      <c r="R39" s="4"/>
    </row>
    <row r="40" spans="13:18">
      <c r="M40" s="4"/>
      <c r="N40" s="4"/>
      <c r="O40" s="4"/>
      <c r="P40" s="22"/>
      <c r="Q40" s="4"/>
      <c r="R40" s="4"/>
    </row>
    <row r="41" spans="13:18">
      <c r="M41" s="4"/>
      <c r="N41" s="4"/>
      <c r="O41" s="4"/>
      <c r="P41" s="22"/>
      <c r="Q41" s="4"/>
      <c r="R41" s="4"/>
    </row>
    <row r="42" spans="13:18">
      <c r="M42" s="4"/>
      <c r="N42" s="4"/>
      <c r="O42" s="4"/>
      <c r="P42" s="22"/>
      <c r="Q42" s="4"/>
      <c r="R42" s="4"/>
    </row>
    <row r="43" spans="13:18">
      <c r="M43" s="4"/>
      <c r="N43" s="4"/>
      <c r="O43" s="4"/>
      <c r="P43" s="22"/>
      <c r="Q43" s="4"/>
      <c r="R43" s="4"/>
    </row>
    <row r="44" spans="13:18">
      <c r="M44" s="4"/>
      <c r="N44" s="4"/>
      <c r="O44" s="4"/>
      <c r="P44" s="22"/>
      <c r="Q44" s="4"/>
      <c r="R44" s="4"/>
    </row>
    <row r="45" spans="13:18">
      <c r="M45" s="4"/>
      <c r="N45" s="4"/>
      <c r="O45" s="4"/>
      <c r="P45" s="4"/>
      <c r="Q45" s="4"/>
      <c r="R45" s="4"/>
    </row>
    <row r="46" spans="13:18">
      <c r="M46" s="4"/>
      <c r="N46" s="4"/>
      <c r="O46" s="4"/>
      <c r="P46" s="4"/>
      <c r="Q46" s="4"/>
      <c r="R46" s="4"/>
    </row>
    <row r="47" spans="13:18">
      <c r="M47" s="4"/>
      <c r="N47" s="4"/>
      <c r="O47" s="4"/>
      <c r="P47" s="4"/>
      <c r="Q47" s="4"/>
      <c r="R47" s="4"/>
    </row>
    <row r="48" spans="13:18">
      <c r="M48" s="4"/>
      <c r="N48" s="4"/>
      <c r="O48" s="4"/>
      <c r="P48" s="4"/>
      <c r="Q48" s="4"/>
      <c r="R48"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H34"/>
  <sheetViews>
    <sheetView tabSelected="1" workbookViewId="0">
      <selection activeCell="D8" sqref="D8:D12"/>
    </sheetView>
  </sheetViews>
  <sheetFormatPr defaultRowHeight="15"/>
  <cols>
    <col min="1" max="1" width="7.42578125" style="37" bestFit="1" customWidth="1"/>
    <col min="2" max="2" width="25.5703125" style="37" customWidth="1"/>
    <col min="3" max="3" width="9.140625" style="37"/>
    <col min="4" max="4" width="28" style="37" customWidth="1"/>
    <col min="5" max="5" width="0" style="37" hidden="1" customWidth="1"/>
    <col min="6" max="6" width="9.140625" style="37"/>
    <col min="7" max="7" width="20.5703125" style="37" customWidth="1"/>
    <col min="8" max="8" width="9.5703125" style="37" bestFit="1" customWidth="1"/>
    <col min="9" max="11" width="9.140625" style="2"/>
    <col min="12" max="12" width="10.5703125" style="2" bestFit="1" customWidth="1"/>
    <col min="13" max="16384" width="9.140625" style="2"/>
  </cols>
  <sheetData>
    <row r="1" spans="1:8">
      <c r="A1" s="36" t="s">
        <v>0</v>
      </c>
      <c r="B1" s="36" t="s">
        <v>136</v>
      </c>
    </row>
    <row r="2" spans="1:8">
      <c r="A2" s="36" t="s">
        <v>1</v>
      </c>
      <c r="B2" s="36" t="s">
        <v>47</v>
      </c>
    </row>
    <row r="3" spans="1:8">
      <c r="A3" s="36" t="s">
        <v>2</v>
      </c>
      <c r="B3" s="36" t="s">
        <v>48</v>
      </c>
    </row>
    <row r="4" spans="1:8">
      <c r="A4" s="36"/>
      <c r="B4" s="37" t="s">
        <v>36</v>
      </c>
    </row>
    <row r="7" spans="1:8">
      <c r="B7" s="38"/>
      <c r="C7" s="38" t="s">
        <v>49</v>
      </c>
      <c r="D7" s="38" t="s">
        <v>137</v>
      </c>
      <c r="E7" s="39" t="s">
        <v>44</v>
      </c>
      <c r="F7" s="39"/>
      <c r="G7" s="38"/>
      <c r="H7" s="38" t="s">
        <v>44</v>
      </c>
    </row>
    <row r="8" spans="1:8">
      <c r="B8" s="40" t="s">
        <v>41</v>
      </c>
      <c r="C8" s="41">
        <v>4.9861473389999995</v>
      </c>
      <c r="D8" s="42">
        <v>0.79698693086878802</v>
      </c>
      <c r="E8" s="43">
        <v>7.3595484032018439E-3</v>
      </c>
      <c r="F8" s="44"/>
      <c r="G8" s="40" t="s">
        <v>26</v>
      </c>
      <c r="H8" s="45">
        <v>22.731408686185095</v>
      </c>
    </row>
    <row r="9" spans="1:8">
      <c r="B9" s="46" t="s">
        <v>26</v>
      </c>
      <c r="C9" s="47">
        <v>12.678168208248614</v>
      </c>
      <c r="D9" s="48">
        <v>7.5800714619869716E-2</v>
      </c>
      <c r="E9" s="49">
        <v>1.0892111840903982</v>
      </c>
      <c r="G9" s="46" t="s">
        <v>50</v>
      </c>
      <c r="H9" s="50">
        <v>1.1242939279354769</v>
      </c>
    </row>
    <row r="10" spans="1:8">
      <c r="B10" s="46" t="s">
        <v>42</v>
      </c>
      <c r="C10" s="47">
        <v>5.7401667757513852</v>
      </c>
      <c r="D10" s="48">
        <v>0.42165036648298282</v>
      </c>
      <c r="E10" s="49">
        <v>0.94949473374301518</v>
      </c>
      <c r="G10" s="46" t="s">
        <v>51</v>
      </c>
      <c r="H10" s="50">
        <v>1.8043030591400002</v>
      </c>
    </row>
    <row r="11" spans="1:8">
      <c r="B11" s="46" t="s">
        <v>43</v>
      </c>
      <c r="C11" s="47">
        <v>40.623781204186542</v>
      </c>
      <c r="D11" s="48">
        <v>1.5799015529067619</v>
      </c>
      <c r="E11" s="49">
        <v>1.2590230588121654</v>
      </c>
      <c r="G11" s="51" t="s">
        <v>13</v>
      </c>
      <c r="H11" s="50">
        <v>25.660005673260571</v>
      </c>
    </row>
    <row r="12" spans="1:8">
      <c r="B12" s="46" t="s">
        <v>25</v>
      </c>
      <c r="C12" s="47">
        <v>1.575412155</v>
      </c>
      <c r="D12" s="48">
        <v>0.95203673930891775</v>
      </c>
      <c r="E12" s="49">
        <v>0.31812888514927934</v>
      </c>
    </row>
    <row r="13" spans="1:8" ht="15.75" thickBot="1">
      <c r="B13" s="51" t="s">
        <v>13</v>
      </c>
      <c r="C13" s="50">
        <v>65.603675682186534</v>
      </c>
      <c r="D13" s="50">
        <v>3.8263763041873204</v>
      </c>
      <c r="E13" s="52">
        <v>3.6232174101980603</v>
      </c>
    </row>
    <row r="14" spans="1:8">
      <c r="B14" s="44"/>
      <c r="C14" s="44"/>
    </row>
    <row r="15" spans="1:8">
      <c r="B15" s="39"/>
      <c r="C15" s="44"/>
    </row>
    <row r="16" spans="1:8">
      <c r="B16" s="44"/>
      <c r="C16" s="44"/>
    </row>
    <row r="17" spans="2:3">
      <c r="B17" s="44"/>
      <c r="C17" s="53"/>
    </row>
    <row r="18" spans="2:3">
      <c r="B18" s="44"/>
      <c r="C18" s="53"/>
    </row>
    <row r="19" spans="2:3">
      <c r="B19" s="44"/>
      <c r="C19" s="53"/>
    </row>
    <row r="20" spans="2:3">
      <c r="B20" s="44"/>
      <c r="C20" s="53"/>
    </row>
    <row r="21" spans="2:3">
      <c r="B21" s="44"/>
      <c r="C21" s="53"/>
    </row>
    <row r="22" spans="2:3">
      <c r="B22" s="44"/>
      <c r="C22" s="53"/>
    </row>
    <row r="23" spans="2:3">
      <c r="B23" s="44"/>
      <c r="C23" s="44"/>
    </row>
    <row r="24" spans="2:3">
      <c r="B24" s="39"/>
      <c r="C24" s="44"/>
    </row>
    <row r="25" spans="2:3">
      <c r="B25" s="44"/>
      <c r="C25" s="44"/>
    </row>
    <row r="26" spans="2:3">
      <c r="B26" s="44"/>
      <c r="C26" s="44"/>
    </row>
    <row r="27" spans="2:3">
      <c r="B27" s="44"/>
      <c r="C27" s="44"/>
    </row>
    <row r="28" spans="2:3">
      <c r="B28" s="44"/>
      <c r="C28" s="44"/>
    </row>
    <row r="29" spans="2:3">
      <c r="B29" s="44"/>
      <c r="C29" s="44"/>
    </row>
    <row r="30" spans="2:3">
      <c r="B30" s="44"/>
      <c r="C30" s="44"/>
    </row>
    <row r="31" spans="2:3">
      <c r="B31" s="44"/>
      <c r="C31" s="44"/>
    </row>
    <row r="32" spans="2:3">
      <c r="B32" s="44"/>
      <c r="C32" s="44"/>
    </row>
    <row r="33" spans="2:3">
      <c r="B33" s="44"/>
      <c r="C33" s="44"/>
    </row>
    <row r="34" spans="2:3">
      <c r="B34" s="44"/>
      <c r="C34" s="4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AK61"/>
  <sheetViews>
    <sheetView workbookViewId="0">
      <selection activeCell="A6" sqref="A6"/>
    </sheetView>
  </sheetViews>
  <sheetFormatPr defaultRowHeight="15"/>
  <cols>
    <col min="1" max="1" width="9.140625" style="37"/>
    <col min="2" max="2" width="12.140625" style="37" customWidth="1"/>
    <col min="3" max="13" width="9.140625" style="37"/>
    <col min="14" max="16384" width="9.140625" style="2"/>
  </cols>
  <sheetData>
    <row r="1" spans="1:19">
      <c r="A1" s="36" t="s">
        <v>0</v>
      </c>
      <c r="B1" s="54" t="s">
        <v>52</v>
      </c>
      <c r="C1" s="36"/>
    </row>
    <row r="2" spans="1:19">
      <c r="A2" s="36" t="s">
        <v>1</v>
      </c>
      <c r="B2" s="36" t="s">
        <v>53</v>
      </c>
      <c r="C2" s="36"/>
    </row>
    <row r="3" spans="1:19">
      <c r="A3" s="36" t="s">
        <v>2</v>
      </c>
      <c r="B3" s="36" t="s">
        <v>54</v>
      </c>
      <c r="C3" s="36"/>
    </row>
    <row r="4" spans="1:19">
      <c r="B4" s="36" t="s">
        <v>55</v>
      </c>
    </row>
    <row r="5" spans="1:19">
      <c r="B5" s="37" t="s">
        <v>15</v>
      </c>
    </row>
    <row r="7" spans="1:19">
      <c r="B7" s="51"/>
      <c r="C7" s="51">
        <v>2003</v>
      </c>
      <c r="D7" s="51">
        <v>2004</v>
      </c>
      <c r="E7" s="51">
        <v>2005</v>
      </c>
      <c r="F7" s="51">
        <v>2006</v>
      </c>
      <c r="G7" s="51">
        <v>2007</v>
      </c>
      <c r="H7" s="51">
        <v>2008</v>
      </c>
      <c r="I7" s="51">
        <v>2009</v>
      </c>
      <c r="J7" s="51">
        <v>2010</v>
      </c>
      <c r="K7" s="51">
        <v>2011</v>
      </c>
      <c r="L7" s="51">
        <v>2012</v>
      </c>
      <c r="M7" s="51">
        <v>2013</v>
      </c>
    </row>
    <row r="8" spans="1:19">
      <c r="B8" s="46" t="s">
        <v>56</v>
      </c>
      <c r="C8" s="55">
        <v>837.31064105056964</v>
      </c>
      <c r="D8" s="55">
        <v>471.36146610702673</v>
      </c>
      <c r="E8" s="55">
        <v>883.58329760225979</v>
      </c>
      <c r="F8" s="55">
        <v>899.68682662296317</v>
      </c>
      <c r="G8" s="55">
        <v>1058.5548929272932</v>
      </c>
      <c r="H8" s="55">
        <v>1241.0282202695539</v>
      </c>
      <c r="I8" s="55">
        <v>1519.0200139250715</v>
      </c>
      <c r="J8" s="55">
        <v>1562.2374696456864</v>
      </c>
      <c r="K8" s="55">
        <v>1642.1888949185955</v>
      </c>
      <c r="L8" s="55">
        <v>1698.4316598862913</v>
      </c>
      <c r="M8" s="55">
        <v>2299.2869891662313</v>
      </c>
    </row>
    <row r="9" spans="1:19">
      <c r="B9" s="46" t="s">
        <v>57</v>
      </c>
      <c r="C9" s="55">
        <v>392.14482132132343</v>
      </c>
      <c r="D9" s="55">
        <v>232.4521369133883</v>
      </c>
      <c r="E9" s="55">
        <v>362.59411715048253</v>
      </c>
      <c r="F9" s="55">
        <v>373.14660255671447</v>
      </c>
      <c r="G9" s="55">
        <v>461.82293679799744</v>
      </c>
      <c r="H9" s="55">
        <v>516.56746280615107</v>
      </c>
      <c r="I9" s="55">
        <v>735.28591344008805</v>
      </c>
      <c r="J9" s="55">
        <v>634.33745578694197</v>
      </c>
      <c r="K9" s="55">
        <v>579.40621361923957</v>
      </c>
      <c r="L9" s="55">
        <v>560.59461843621307</v>
      </c>
      <c r="M9" s="55">
        <v>659.81125378737909</v>
      </c>
    </row>
    <row r="10" spans="1:19">
      <c r="B10" s="46" t="s">
        <v>58</v>
      </c>
      <c r="C10" s="55">
        <v>248.442574040289</v>
      </c>
      <c r="D10" s="55">
        <v>298.99643726948921</v>
      </c>
      <c r="E10" s="55">
        <v>338.72545381965347</v>
      </c>
      <c r="F10" s="55">
        <v>330.32022506690339</v>
      </c>
      <c r="G10" s="55">
        <v>317.63244809914158</v>
      </c>
      <c r="H10" s="55">
        <v>460.43925533319901</v>
      </c>
      <c r="I10" s="55">
        <v>477.76042250835746</v>
      </c>
      <c r="J10" s="55">
        <v>552.53183588641048</v>
      </c>
      <c r="K10" s="55">
        <v>630.99695194447338</v>
      </c>
      <c r="L10" s="55">
        <v>445.12838058438604</v>
      </c>
      <c r="M10" s="55">
        <v>703.36878564459823</v>
      </c>
    </row>
    <row r="11" spans="1:19">
      <c r="B11" s="46" t="s">
        <v>59</v>
      </c>
      <c r="C11" s="55">
        <v>592.49900070201727</v>
      </c>
      <c r="D11" s="55">
        <v>500.09395441947862</v>
      </c>
      <c r="E11" s="55">
        <v>1939.2047070103629</v>
      </c>
      <c r="F11" s="55">
        <v>1778.7355812168209</v>
      </c>
      <c r="G11" s="55">
        <v>1547.9667812566965</v>
      </c>
      <c r="H11" s="55">
        <v>3236.6580485927398</v>
      </c>
      <c r="I11" s="55">
        <v>3107.9399694757876</v>
      </c>
      <c r="J11" s="55">
        <v>2646.7192788823963</v>
      </c>
      <c r="K11" s="55">
        <v>2777.253224626998</v>
      </c>
      <c r="L11" s="55">
        <v>2517.1876182343512</v>
      </c>
      <c r="M11" s="55">
        <v>3128.2684683967641</v>
      </c>
    </row>
    <row r="12" spans="1:19">
      <c r="B12" s="46" t="s">
        <v>60</v>
      </c>
      <c r="C12" s="55">
        <v>22.973415608892118</v>
      </c>
      <c r="D12" s="55">
        <v>24.579113680359697</v>
      </c>
      <c r="E12" s="55">
        <v>26.926424933618307</v>
      </c>
      <c r="F12" s="55">
        <v>54.939851494518116</v>
      </c>
      <c r="G12" s="55">
        <v>53.595668452623137</v>
      </c>
      <c r="H12" s="55">
        <v>68.124351259104046</v>
      </c>
      <c r="I12" s="55">
        <v>61.733031877363139</v>
      </c>
      <c r="J12" s="55">
        <v>95.494346817401478</v>
      </c>
      <c r="K12" s="55">
        <v>199.27951701891632</v>
      </c>
      <c r="L12" s="55">
        <v>166.45060188564239</v>
      </c>
      <c r="M12" s="55">
        <v>149.29541557021406</v>
      </c>
    </row>
    <row r="13" spans="1:19">
      <c r="B13" s="46" t="s">
        <v>61</v>
      </c>
      <c r="C13" s="55">
        <v>37.983510899136085</v>
      </c>
      <c r="D13" s="55">
        <v>15.310832697912247</v>
      </c>
      <c r="E13" s="55">
        <v>36.425156607512044</v>
      </c>
      <c r="F13" s="55">
        <v>186.14317415689288</v>
      </c>
      <c r="G13" s="55">
        <v>314.55214115794007</v>
      </c>
      <c r="H13" s="55">
        <v>323.38782790365423</v>
      </c>
      <c r="I13" s="55">
        <v>413.44968472704801</v>
      </c>
      <c r="J13" s="55">
        <v>162.69725713421809</v>
      </c>
      <c r="K13" s="55">
        <v>332.51351078955605</v>
      </c>
      <c r="L13" s="55">
        <v>337.34920358195143</v>
      </c>
      <c r="M13" s="55">
        <v>367.50943306124759</v>
      </c>
    </row>
    <row r="16" spans="1:19">
      <c r="B16" s="36"/>
      <c r="R16" s="1"/>
      <c r="S16" s="1"/>
    </row>
    <row r="29" spans="35:35">
      <c r="AI29" s="1"/>
    </row>
    <row r="42" spans="19:37">
      <c r="S42" s="1"/>
    </row>
    <row r="43" spans="19:37">
      <c r="AI43" s="2">
        <v>2003</v>
      </c>
      <c r="AJ43" s="2">
        <v>2008</v>
      </c>
      <c r="AK43" s="2">
        <v>2013</v>
      </c>
    </row>
    <row r="44" spans="19:37">
      <c r="AH44" s="2" t="s">
        <v>56</v>
      </c>
      <c r="AI44" s="2">
        <v>0.39285386441751025</v>
      </c>
      <c r="AJ44" s="2">
        <v>0.21227927946356559</v>
      </c>
      <c r="AK44" s="2">
        <v>0.31464581520132912</v>
      </c>
    </row>
    <row r="45" spans="19:37">
      <c r="AH45" s="2" t="s">
        <v>57</v>
      </c>
      <c r="AI45" s="2">
        <v>0.18398859505010368</v>
      </c>
      <c r="AJ45" s="2">
        <v>8.8359448244451952E-2</v>
      </c>
      <c r="AK45" s="2">
        <v>9.0291838646128927E-2</v>
      </c>
    </row>
    <row r="46" spans="19:37">
      <c r="AH46" s="2" t="s">
        <v>58</v>
      </c>
      <c r="AI46" s="2">
        <v>0.11656560959872748</v>
      </c>
      <c r="AJ46" s="2">
        <v>7.8758654930217845E-2</v>
      </c>
      <c r="AK46" s="2">
        <v>9.6252466955665167E-2</v>
      </c>
    </row>
    <row r="47" spans="19:37">
      <c r="AH47" s="2" t="s">
        <v>59</v>
      </c>
      <c r="AI47" s="2">
        <v>0.27799183561939544</v>
      </c>
      <c r="AJ47" s="2">
        <v>0.55363401669946133</v>
      </c>
      <c r="AK47" s="2">
        <v>0.42808774504666736</v>
      </c>
    </row>
    <row r="48" spans="19:37">
      <c r="AH48" s="2" t="s">
        <v>60</v>
      </c>
      <c r="AI48" s="2">
        <v>1.0778789446051883E-2</v>
      </c>
      <c r="AJ48" s="2">
        <v>1.1652747264735374E-2</v>
      </c>
      <c r="AK48" s="2">
        <v>2.0430323817448023E-2</v>
      </c>
    </row>
    <row r="49" spans="19:37">
      <c r="AH49" s="2" t="s">
        <v>62</v>
      </c>
      <c r="AI49" s="2">
        <v>1.7821305868211238E-2</v>
      </c>
      <c r="AJ49" s="2">
        <v>5.5315853397567914E-2</v>
      </c>
      <c r="AK49" s="2">
        <v>5.0291810332761581E-2</v>
      </c>
    </row>
    <row r="50" spans="19:37">
      <c r="AH50" s="2" t="s">
        <v>63</v>
      </c>
      <c r="AI50" s="2">
        <v>0</v>
      </c>
      <c r="AJ50" s="2">
        <v>0</v>
      </c>
      <c r="AK50" s="2">
        <v>0</v>
      </c>
    </row>
    <row r="60" spans="19:37">
      <c r="S60" s="1"/>
    </row>
    <row r="61" spans="19:37">
      <c r="AI61" s="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K246"/>
  <sheetViews>
    <sheetView workbookViewId="0">
      <selection activeCell="H4" sqref="H4"/>
    </sheetView>
  </sheetViews>
  <sheetFormatPr defaultRowHeight="14.25"/>
  <cols>
    <col min="1" max="1" width="7.42578125" style="2" bestFit="1" customWidth="1"/>
    <col min="2" max="2" width="14.140625" style="2" customWidth="1"/>
    <col min="3" max="3" width="12.5703125" style="2" customWidth="1"/>
    <col min="4" max="5" width="9.5703125" style="2" bestFit="1" customWidth="1"/>
    <col min="6" max="7" width="9.28515625" style="2" bestFit="1" customWidth="1"/>
    <col min="8" max="8" width="10.42578125" style="2" customWidth="1"/>
    <col min="9" max="16384" width="9.140625" style="2"/>
  </cols>
  <sheetData>
    <row r="1" spans="1:11" ht="15">
      <c r="A1" s="36" t="s">
        <v>0</v>
      </c>
      <c r="B1" s="56" t="s">
        <v>138</v>
      </c>
      <c r="C1" s="61"/>
      <c r="D1" s="61"/>
      <c r="E1" s="61"/>
      <c r="F1" s="37"/>
      <c r="G1" s="37"/>
    </row>
    <row r="2" spans="1:11" ht="15">
      <c r="A2" s="36" t="s">
        <v>1</v>
      </c>
      <c r="B2" s="56" t="s">
        <v>64</v>
      </c>
      <c r="C2" s="61"/>
      <c r="D2" s="61"/>
      <c r="E2" s="61"/>
      <c r="F2" s="37"/>
      <c r="G2" s="37"/>
    </row>
    <row r="3" spans="1:11" ht="15">
      <c r="A3" s="37"/>
      <c r="B3" s="57" t="s">
        <v>15</v>
      </c>
      <c r="C3" s="61"/>
      <c r="D3" s="61"/>
      <c r="E3" s="61"/>
      <c r="F3" s="37"/>
      <c r="G3" s="37"/>
    </row>
    <row r="4" spans="1:11" ht="15">
      <c r="A4" s="37"/>
      <c r="B4" s="57"/>
      <c r="C4" s="37"/>
      <c r="D4" s="37"/>
      <c r="E4" s="37"/>
      <c r="F4" s="37"/>
      <c r="G4" s="37"/>
    </row>
    <row r="5" spans="1:11" ht="15">
      <c r="A5" s="37"/>
      <c r="B5" s="61"/>
      <c r="C5" s="61"/>
      <c r="D5" s="61"/>
      <c r="E5" s="37"/>
      <c r="F5" s="37"/>
      <c r="G5" s="37"/>
    </row>
    <row r="6" spans="1:11" ht="15">
      <c r="A6" s="37"/>
      <c r="B6" s="62" t="s">
        <v>65</v>
      </c>
      <c r="C6" s="62">
        <v>2010</v>
      </c>
      <c r="D6" s="62">
        <v>2011</v>
      </c>
      <c r="E6" s="62">
        <v>2012</v>
      </c>
      <c r="F6" s="62">
        <v>2013</v>
      </c>
      <c r="G6" s="62">
        <v>2014</v>
      </c>
    </row>
    <row r="7" spans="1:11" ht="15">
      <c r="A7" s="37"/>
      <c r="B7" s="59" t="s">
        <v>66</v>
      </c>
      <c r="C7" s="63">
        <v>463.11486467608626</v>
      </c>
      <c r="D7" s="63">
        <v>463.70918168256497</v>
      </c>
      <c r="E7" s="63">
        <v>436.46498520618661</v>
      </c>
      <c r="F7" s="63">
        <v>478.75046299999997</v>
      </c>
      <c r="G7" s="63">
        <v>479.52431929682672</v>
      </c>
    </row>
    <row r="8" spans="1:11" ht="15">
      <c r="A8" s="37"/>
      <c r="B8" s="59" t="s">
        <v>67</v>
      </c>
      <c r="C8" s="63">
        <v>315.35339728179395</v>
      </c>
      <c r="D8" s="63">
        <v>389.64463128123111</v>
      </c>
      <c r="E8" s="63">
        <v>407.66648841850537</v>
      </c>
      <c r="F8" s="63">
        <v>342.06781800000005</v>
      </c>
      <c r="G8" s="63">
        <v>395.17122891863784</v>
      </c>
    </row>
    <row r="9" spans="1:11" ht="15">
      <c r="A9" s="37"/>
      <c r="B9" s="59" t="s">
        <v>68</v>
      </c>
      <c r="C9" s="63">
        <v>244.91835451062519</v>
      </c>
      <c r="D9" s="63">
        <v>165.17623087453282</v>
      </c>
      <c r="E9" s="63">
        <v>142.99665818637249</v>
      </c>
      <c r="F9" s="63">
        <v>171.58868899999999</v>
      </c>
      <c r="G9" s="63">
        <v>197.99259936619896</v>
      </c>
    </row>
    <row r="10" spans="1:11" ht="15">
      <c r="A10" s="37"/>
      <c r="B10" s="59" t="s">
        <v>13</v>
      </c>
      <c r="C10" s="63">
        <v>1023.3866164685055</v>
      </c>
      <c r="D10" s="63">
        <v>1018.530043838329</v>
      </c>
      <c r="E10" s="63">
        <v>987.12813181106458</v>
      </c>
      <c r="F10" s="63">
        <v>992.40697</v>
      </c>
      <c r="G10" s="63">
        <v>1072.6881475816635</v>
      </c>
    </row>
    <row r="11" spans="1:11" ht="15">
      <c r="A11" s="37"/>
      <c r="B11" s="57"/>
      <c r="C11" s="61"/>
      <c r="D11" s="61"/>
      <c r="E11" s="61"/>
      <c r="F11" s="37"/>
      <c r="G11" s="37"/>
    </row>
    <row r="12" spans="1:11">
      <c r="B12" s="18"/>
      <c r="C12" s="17"/>
      <c r="D12" s="17"/>
      <c r="E12" s="17"/>
    </row>
    <row r="13" spans="1:11">
      <c r="B13" s="8"/>
      <c r="C13" s="17"/>
      <c r="D13" s="17"/>
      <c r="E13" s="17"/>
      <c r="K13" s="1"/>
    </row>
    <row r="14" spans="1:11">
      <c r="B14" s="18"/>
      <c r="C14" s="17"/>
      <c r="D14" s="17"/>
      <c r="E14" s="17"/>
    </row>
    <row r="15" spans="1:11">
      <c r="B15" s="18"/>
      <c r="C15" s="17"/>
      <c r="D15" s="17"/>
      <c r="E15" s="17"/>
    </row>
    <row r="16" spans="1:11">
      <c r="B16" s="18"/>
      <c r="C16" s="17"/>
      <c r="D16" s="17"/>
      <c r="E16" s="17"/>
    </row>
    <row r="17" spans="2:11">
      <c r="B17" s="18"/>
      <c r="C17" s="17"/>
      <c r="D17" s="17"/>
      <c r="E17" s="17"/>
    </row>
    <row r="18" spans="2:11">
      <c r="B18" s="18"/>
      <c r="C18" s="17"/>
      <c r="D18" s="17"/>
      <c r="E18" s="17"/>
    </row>
    <row r="19" spans="2:11">
      <c r="B19" s="18"/>
      <c r="C19" s="17"/>
      <c r="D19" s="17"/>
      <c r="E19" s="17"/>
    </row>
    <row r="20" spans="2:11">
      <c r="B20" s="18"/>
      <c r="C20" s="17"/>
      <c r="D20" s="17"/>
      <c r="E20" s="17"/>
    </row>
    <row r="21" spans="2:11">
      <c r="B21" s="18"/>
      <c r="C21" s="17"/>
      <c r="D21" s="17"/>
      <c r="E21" s="17"/>
    </row>
    <row r="22" spans="2:11">
      <c r="B22" s="18"/>
      <c r="C22" s="17"/>
      <c r="D22" s="17"/>
      <c r="E22" s="17"/>
    </row>
    <row r="23" spans="2:11">
      <c r="B23" s="18"/>
      <c r="C23" s="17"/>
      <c r="D23" s="17"/>
      <c r="E23" s="17"/>
    </row>
    <row r="24" spans="2:11">
      <c r="B24" s="18"/>
      <c r="C24" s="17"/>
      <c r="D24" s="17"/>
      <c r="E24" s="17"/>
    </row>
    <row r="25" spans="2:11">
      <c r="B25" s="18"/>
      <c r="C25" s="17"/>
      <c r="D25" s="17"/>
      <c r="E25" s="17"/>
    </row>
    <row r="26" spans="2:11">
      <c r="B26" s="18"/>
      <c r="C26" s="17"/>
      <c r="D26" s="17"/>
      <c r="E26" s="17"/>
    </row>
    <row r="27" spans="2:11">
      <c r="B27" s="18"/>
      <c r="C27" s="17"/>
      <c r="D27" s="17"/>
      <c r="E27" s="17"/>
    </row>
    <row r="28" spans="2:11">
      <c r="B28" s="18"/>
      <c r="C28" s="17"/>
      <c r="D28" s="17"/>
      <c r="E28" s="17"/>
    </row>
    <row r="29" spans="2:11">
      <c r="B29" s="18"/>
      <c r="C29" s="17"/>
      <c r="D29" s="17"/>
      <c r="E29" s="17"/>
    </row>
    <row r="30" spans="2:11">
      <c r="B30" s="18"/>
      <c r="C30" s="17"/>
      <c r="D30" s="17"/>
      <c r="E30" s="17"/>
    </row>
    <row r="31" spans="2:11">
      <c r="B31" s="18"/>
      <c r="C31" s="17"/>
      <c r="D31" s="17"/>
      <c r="E31" s="17"/>
      <c r="K31" s="1"/>
    </row>
    <row r="32" spans="2:11">
      <c r="B32" s="18"/>
      <c r="C32" s="17"/>
      <c r="D32" s="17"/>
      <c r="E32" s="17"/>
    </row>
    <row r="33" spans="2:5">
      <c r="B33" s="18"/>
      <c r="C33" s="17"/>
      <c r="D33" s="17"/>
      <c r="E33" s="17"/>
    </row>
    <row r="34" spans="2:5">
      <c r="B34" s="18"/>
      <c r="C34" s="17"/>
      <c r="D34" s="17"/>
      <c r="E34" s="17"/>
    </row>
    <row r="35" spans="2:5">
      <c r="B35" s="18"/>
      <c r="C35" s="17"/>
      <c r="D35" s="17"/>
      <c r="E35" s="17"/>
    </row>
    <row r="36" spans="2:5">
      <c r="B36" s="18"/>
      <c r="C36" s="17"/>
      <c r="D36" s="17"/>
      <c r="E36" s="17"/>
    </row>
    <row r="37" spans="2:5">
      <c r="B37" s="18"/>
      <c r="C37" s="17"/>
      <c r="D37" s="17"/>
      <c r="E37" s="17"/>
    </row>
    <row r="38" spans="2:5">
      <c r="B38" s="18"/>
      <c r="C38" s="17"/>
      <c r="D38" s="17"/>
      <c r="E38" s="17"/>
    </row>
    <row r="39" spans="2:5">
      <c r="B39" s="18"/>
      <c r="C39" s="17"/>
      <c r="D39" s="17"/>
      <c r="E39" s="17"/>
    </row>
    <row r="40" spans="2:5">
      <c r="B40" s="18"/>
      <c r="C40" s="17"/>
      <c r="D40" s="17"/>
      <c r="E40" s="17"/>
    </row>
    <row r="41" spans="2:5">
      <c r="B41" s="18"/>
      <c r="C41" s="17"/>
      <c r="D41" s="17"/>
      <c r="E41" s="17"/>
    </row>
    <row r="42" spans="2:5">
      <c r="B42" s="18"/>
      <c r="C42" s="17"/>
      <c r="D42" s="17"/>
      <c r="E42" s="17"/>
    </row>
    <row r="43" spans="2:5">
      <c r="B43" s="18"/>
      <c r="C43" s="17"/>
      <c r="D43" s="17"/>
      <c r="E43" s="17"/>
    </row>
    <row r="44" spans="2:5">
      <c r="B44" s="18"/>
      <c r="C44" s="17"/>
      <c r="D44" s="17"/>
      <c r="E44" s="17"/>
    </row>
    <row r="45" spans="2:5">
      <c r="B45" s="18"/>
      <c r="C45" s="17"/>
      <c r="D45" s="17"/>
      <c r="E45" s="17"/>
    </row>
    <row r="46" spans="2:5">
      <c r="B46" s="18"/>
      <c r="C46" s="17"/>
      <c r="D46" s="17"/>
      <c r="E46" s="17"/>
    </row>
    <row r="47" spans="2:5">
      <c r="B47" s="18"/>
      <c r="C47" s="17"/>
      <c r="D47" s="17"/>
      <c r="E47" s="17"/>
    </row>
    <row r="48" spans="2:5">
      <c r="B48" s="18"/>
      <c r="C48" s="17"/>
      <c r="D48" s="17"/>
      <c r="E48" s="17"/>
    </row>
    <row r="49" spans="2:5">
      <c r="B49" s="18"/>
      <c r="C49" s="17"/>
      <c r="D49" s="17"/>
      <c r="E49" s="17"/>
    </row>
    <row r="50" spans="2:5">
      <c r="B50" s="18"/>
      <c r="C50" s="17"/>
      <c r="D50" s="17"/>
      <c r="E50" s="17"/>
    </row>
    <row r="51" spans="2:5">
      <c r="B51" s="18"/>
      <c r="C51" s="17"/>
      <c r="D51" s="17"/>
      <c r="E51" s="17"/>
    </row>
    <row r="52" spans="2:5">
      <c r="B52" s="18"/>
      <c r="C52" s="17"/>
      <c r="D52" s="17"/>
      <c r="E52" s="17"/>
    </row>
    <row r="53" spans="2:5">
      <c r="B53" s="18"/>
      <c r="C53" s="17"/>
      <c r="D53" s="17"/>
      <c r="E53" s="17"/>
    </row>
    <row r="54" spans="2:5">
      <c r="B54" s="18"/>
      <c r="C54" s="17"/>
      <c r="D54" s="17"/>
      <c r="E54" s="17"/>
    </row>
    <row r="55" spans="2:5">
      <c r="B55" s="18"/>
      <c r="C55" s="17"/>
      <c r="D55" s="17"/>
      <c r="E55" s="17"/>
    </row>
    <row r="56" spans="2:5">
      <c r="B56" s="18"/>
      <c r="C56" s="17"/>
      <c r="D56" s="17"/>
      <c r="E56" s="17"/>
    </row>
    <row r="57" spans="2:5">
      <c r="B57" s="18"/>
      <c r="C57" s="17"/>
      <c r="D57" s="17"/>
      <c r="E57" s="17"/>
    </row>
    <row r="58" spans="2:5">
      <c r="B58" s="18"/>
      <c r="C58" s="17"/>
      <c r="D58" s="17"/>
      <c r="E58" s="17"/>
    </row>
    <row r="59" spans="2:5">
      <c r="B59" s="18"/>
      <c r="C59" s="17"/>
      <c r="D59" s="17"/>
      <c r="E59" s="17"/>
    </row>
    <row r="60" spans="2:5">
      <c r="B60" s="18"/>
      <c r="C60" s="17"/>
      <c r="D60" s="17"/>
      <c r="E60" s="17"/>
    </row>
    <row r="61" spans="2:5">
      <c r="B61" s="18"/>
      <c r="C61" s="17"/>
      <c r="D61" s="17"/>
      <c r="E61" s="17"/>
    </row>
    <row r="62" spans="2:5">
      <c r="B62" s="18"/>
      <c r="C62" s="17"/>
      <c r="D62" s="17"/>
      <c r="E62" s="17"/>
    </row>
    <row r="63" spans="2:5">
      <c r="B63" s="18"/>
      <c r="C63" s="17"/>
      <c r="D63" s="17"/>
      <c r="E63" s="17"/>
    </row>
    <row r="64" spans="2:5">
      <c r="B64" s="18"/>
      <c r="C64" s="17"/>
      <c r="D64" s="17"/>
      <c r="E64" s="17"/>
    </row>
    <row r="65" spans="2:5">
      <c r="B65" s="18"/>
      <c r="C65" s="17"/>
      <c r="D65" s="17"/>
      <c r="E65" s="17"/>
    </row>
    <row r="66" spans="2:5">
      <c r="B66" s="18"/>
      <c r="C66" s="17"/>
      <c r="D66" s="17"/>
      <c r="E66" s="17"/>
    </row>
    <row r="67" spans="2:5">
      <c r="B67" s="18"/>
      <c r="C67" s="17"/>
      <c r="D67" s="17"/>
      <c r="E67" s="17"/>
    </row>
    <row r="68" spans="2:5">
      <c r="B68" s="18"/>
      <c r="C68" s="17"/>
      <c r="D68" s="17"/>
      <c r="E68" s="17"/>
    </row>
    <row r="69" spans="2:5">
      <c r="B69" s="18"/>
      <c r="C69" s="17"/>
      <c r="D69" s="17"/>
      <c r="E69" s="17"/>
    </row>
    <row r="70" spans="2:5">
      <c r="B70" s="18"/>
      <c r="C70" s="17"/>
      <c r="D70" s="17"/>
      <c r="E70" s="17"/>
    </row>
    <row r="71" spans="2:5">
      <c r="B71" s="18"/>
      <c r="C71" s="17"/>
      <c r="D71" s="17"/>
      <c r="E71" s="17"/>
    </row>
    <row r="72" spans="2:5">
      <c r="B72" s="18"/>
      <c r="C72" s="17"/>
      <c r="D72" s="17"/>
      <c r="E72" s="17"/>
    </row>
    <row r="73" spans="2:5">
      <c r="B73" s="18"/>
      <c r="C73" s="17"/>
      <c r="D73" s="17"/>
      <c r="E73" s="17"/>
    </row>
    <row r="74" spans="2:5">
      <c r="B74" s="18"/>
      <c r="C74" s="17"/>
      <c r="D74" s="17"/>
      <c r="E74" s="17"/>
    </row>
    <row r="75" spans="2:5">
      <c r="B75" s="18"/>
      <c r="C75" s="17"/>
      <c r="D75" s="17"/>
      <c r="E75" s="17"/>
    </row>
    <row r="76" spans="2:5">
      <c r="B76" s="18"/>
      <c r="C76" s="17"/>
      <c r="D76" s="17"/>
      <c r="E76" s="17"/>
    </row>
    <row r="77" spans="2:5">
      <c r="B77" s="18"/>
      <c r="C77" s="17"/>
      <c r="D77" s="17"/>
      <c r="E77" s="17"/>
    </row>
    <row r="78" spans="2:5">
      <c r="B78" s="18"/>
      <c r="C78" s="17"/>
      <c r="D78" s="17"/>
      <c r="E78" s="17"/>
    </row>
    <row r="79" spans="2:5">
      <c r="B79" s="18"/>
      <c r="C79" s="17"/>
      <c r="D79" s="17"/>
      <c r="E79" s="17"/>
    </row>
    <row r="80" spans="2:5">
      <c r="B80" s="18"/>
      <c r="C80" s="17"/>
      <c r="D80" s="17"/>
      <c r="E80" s="17"/>
    </row>
    <row r="81" spans="2:5">
      <c r="B81" s="18"/>
      <c r="C81" s="17"/>
      <c r="D81" s="17"/>
      <c r="E81" s="17"/>
    </row>
    <row r="82" spans="2:5">
      <c r="B82" s="18"/>
      <c r="C82" s="17"/>
      <c r="D82" s="17"/>
      <c r="E82" s="17"/>
    </row>
    <row r="83" spans="2:5">
      <c r="B83" s="18"/>
      <c r="C83" s="17"/>
      <c r="D83" s="17"/>
      <c r="E83" s="17"/>
    </row>
    <row r="84" spans="2:5">
      <c r="B84" s="18"/>
      <c r="C84" s="17"/>
      <c r="D84" s="17"/>
      <c r="E84" s="17"/>
    </row>
    <row r="85" spans="2:5">
      <c r="B85" s="18"/>
      <c r="C85" s="17"/>
      <c r="D85" s="17"/>
      <c r="E85" s="17"/>
    </row>
    <row r="86" spans="2:5">
      <c r="B86" s="18"/>
      <c r="C86" s="17"/>
      <c r="D86" s="17"/>
      <c r="E86" s="17"/>
    </row>
    <row r="87" spans="2:5">
      <c r="B87" s="18"/>
      <c r="C87" s="17"/>
      <c r="D87" s="17"/>
      <c r="E87" s="17"/>
    </row>
    <row r="88" spans="2:5">
      <c r="B88" s="18"/>
      <c r="C88" s="17"/>
      <c r="D88" s="17"/>
      <c r="E88" s="17"/>
    </row>
    <row r="89" spans="2:5">
      <c r="B89" s="18"/>
      <c r="C89" s="17"/>
      <c r="D89" s="17"/>
      <c r="E89" s="17"/>
    </row>
    <row r="90" spans="2:5">
      <c r="B90" s="18"/>
      <c r="C90" s="17"/>
      <c r="D90" s="17"/>
      <c r="E90" s="17"/>
    </row>
    <row r="91" spans="2:5">
      <c r="B91" s="18"/>
      <c r="C91" s="17"/>
      <c r="D91" s="17"/>
      <c r="E91" s="17"/>
    </row>
    <row r="92" spans="2:5">
      <c r="B92" s="18"/>
      <c r="C92" s="17"/>
      <c r="D92" s="17"/>
      <c r="E92" s="17"/>
    </row>
    <row r="93" spans="2:5">
      <c r="B93" s="18"/>
      <c r="C93" s="17"/>
      <c r="D93" s="17"/>
      <c r="E93" s="17"/>
    </row>
    <row r="94" spans="2:5">
      <c r="B94" s="18"/>
      <c r="C94" s="17"/>
      <c r="D94" s="17"/>
      <c r="E94" s="17"/>
    </row>
    <row r="95" spans="2:5">
      <c r="B95" s="18"/>
      <c r="C95" s="17"/>
      <c r="D95" s="17"/>
      <c r="E95" s="17"/>
    </row>
    <row r="96" spans="2:5">
      <c r="B96" s="18"/>
      <c r="C96" s="17"/>
      <c r="D96" s="17"/>
      <c r="E96" s="17"/>
    </row>
    <row r="97" spans="2:5">
      <c r="B97" s="18"/>
      <c r="C97" s="17"/>
      <c r="D97" s="17"/>
      <c r="E97" s="17"/>
    </row>
    <row r="98" spans="2:5">
      <c r="B98" s="18"/>
      <c r="C98" s="17"/>
      <c r="D98" s="17"/>
      <c r="E98" s="17"/>
    </row>
    <row r="99" spans="2:5">
      <c r="B99" s="18"/>
      <c r="C99" s="17"/>
      <c r="D99" s="17"/>
      <c r="E99" s="17"/>
    </row>
    <row r="100" spans="2:5">
      <c r="B100" s="18"/>
      <c r="C100" s="17"/>
      <c r="D100" s="17"/>
      <c r="E100" s="17"/>
    </row>
    <row r="101" spans="2:5">
      <c r="B101" s="18"/>
      <c r="C101" s="17"/>
      <c r="D101" s="17"/>
      <c r="E101" s="17"/>
    </row>
    <row r="102" spans="2:5">
      <c r="B102" s="18"/>
      <c r="C102" s="17"/>
      <c r="D102" s="17"/>
      <c r="E102" s="17"/>
    </row>
    <row r="103" spans="2:5">
      <c r="B103" s="18"/>
      <c r="C103" s="17"/>
      <c r="D103" s="17"/>
      <c r="E103" s="17"/>
    </row>
    <row r="104" spans="2:5">
      <c r="B104" s="18"/>
      <c r="C104" s="17"/>
      <c r="D104" s="17"/>
      <c r="E104" s="17"/>
    </row>
    <row r="105" spans="2:5">
      <c r="B105" s="18"/>
      <c r="C105" s="17"/>
      <c r="D105" s="17"/>
      <c r="E105" s="17"/>
    </row>
    <row r="106" spans="2:5">
      <c r="B106" s="18"/>
      <c r="C106" s="17"/>
      <c r="D106" s="17"/>
      <c r="E106" s="17"/>
    </row>
    <row r="107" spans="2:5">
      <c r="B107" s="18"/>
      <c r="C107" s="17"/>
      <c r="D107" s="17"/>
      <c r="E107" s="17"/>
    </row>
    <row r="108" spans="2:5">
      <c r="B108" s="18"/>
      <c r="C108" s="17"/>
      <c r="D108" s="17"/>
      <c r="E108" s="17"/>
    </row>
    <row r="109" spans="2:5">
      <c r="B109" s="18"/>
      <c r="C109" s="17"/>
      <c r="D109" s="17"/>
      <c r="E109" s="17"/>
    </row>
    <row r="110" spans="2:5">
      <c r="B110" s="18"/>
      <c r="C110" s="17"/>
      <c r="D110" s="17"/>
      <c r="E110" s="17"/>
    </row>
    <row r="111" spans="2:5">
      <c r="B111" s="18"/>
      <c r="C111" s="17"/>
      <c r="D111" s="17"/>
      <c r="E111" s="17"/>
    </row>
    <row r="112" spans="2:5">
      <c r="B112" s="18"/>
      <c r="C112" s="17"/>
      <c r="D112" s="17"/>
      <c r="E112" s="17"/>
    </row>
    <row r="113" spans="2:5">
      <c r="B113" s="18"/>
      <c r="C113" s="17"/>
      <c r="D113" s="17"/>
      <c r="E113" s="17"/>
    </row>
    <row r="114" spans="2:5">
      <c r="B114" s="18"/>
      <c r="C114" s="17"/>
      <c r="D114" s="17"/>
      <c r="E114" s="17"/>
    </row>
    <row r="115" spans="2:5">
      <c r="B115" s="18"/>
      <c r="C115" s="17"/>
      <c r="D115" s="17"/>
      <c r="E115" s="17"/>
    </row>
    <row r="116" spans="2:5">
      <c r="B116" s="18"/>
      <c r="C116" s="17"/>
      <c r="D116" s="17"/>
      <c r="E116" s="17"/>
    </row>
    <row r="117" spans="2:5">
      <c r="B117" s="18"/>
      <c r="C117" s="17"/>
      <c r="D117" s="17"/>
      <c r="E117" s="17"/>
    </row>
    <row r="118" spans="2:5">
      <c r="B118" s="18"/>
      <c r="C118" s="17"/>
      <c r="D118" s="17"/>
      <c r="E118" s="17"/>
    </row>
    <row r="119" spans="2:5">
      <c r="B119" s="18"/>
      <c r="C119" s="17"/>
      <c r="D119" s="17"/>
      <c r="E119" s="17"/>
    </row>
    <row r="120" spans="2:5">
      <c r="B120" s="18"/>
      <c r="C120" s="17"/>
      <c r="D120" s="17"/>
      <c r="E120" s="17"/>
    </row>
    <row r="121" spans="2:5">
      <c r="B121" s="18"/>
      <c r="C121" s="17"/>
      <c r="D121" s="17"/>
      <c r="E121" s="17"/>
    </row>
    <row r="122" spans="2:5">
      <c r="B122" s="18"/>
      <c r="C122" s="17"/>
      <c r="D122" s="17"/>
      <c r="E122" s="17"/>
    </row>
    <row r="123" spans="2:5">
      <c r="B123" s="18"/>
      <c r="C123" s="17"/>
      <c r="D123" s="17"/>
      <c r="E123" s="17"/>
    </row>
    <row r="124" spans="2:5">
      <c r="B124" s="18"/>
      <c r="C124" s="17"/>
      <c r="D124" s="17"/>
      <c r="E124" s="17"/>
    </row>
    <row r="125" spans="2:5">
      <c r="B125" s="18"/>
      <c r="C125" s="17"/>
      <c r="D125" s="17"/>
      <c r="E125" s="17"/>
    </row>
    <row r="126" spans="2:5">
      <c r="B126" s="18"/>
      <c r="C126" s="17"/>
      <c r="D126" s="17"/>
      <c r="E126" s="17"/>
    </row>
    <row r="127" spans="2:5">
      <c r="B127" s="18"/>
      <c r="C127" s="17"/>
      <c r="D127" s="17"/>
      <c r="E127" s="17"/>
    </row>
    <row r="128" spans="2:5">
      <c r="B128" s="18"/>
      <c r="C128" s="17"/>
      <c r="D128" s="17"/>
      <c r="E128" s="17"/>
    </row>
    <row r="129" spans="2:5">
      <c r="B129" s="18"/>
      <c r="C129" s="17"/>
      <c r="D129" s="17"/>
      <c r="E129" s="17"/>
    </row>
    <row r="130" spans="2:5">
      <c r="B130" s="18"/>
      <c r="C130" s="17"/>
      <c r="D130" s="17"/>
      <c r="E130" s="17"/>
    </row>
    <row r="131" spans="2:5">
      <c r="B131" s="18"/>
      <c r="C131" s="17"/>
      <c r="D131" s="17"/>
      <c r="E131" s="17"/>
    </row>
    <row r="132" spans="2:5">
      <c r="B132" s="18"/>
      <c r="C132" s="17"/>
      <c r="D132" s="17"/>
      <c r="E132" s="17"/>
    </row>
    <row r="133" spans="2:5">
      <c r="B133" s="18"/>
      <c r="C133" s="17"/>
      <c r="D133" s="17"/>
      <c r="E133" s="17"/>
    </row>
    <row r="134" spans="2:5">
      <c r="B134" s="18"/>
      <c r="C134" s="17"/>
      <c r="D134" s="17"/>
      <c r="E134" s="17"/>
    </row>
    <row r="135" spans="2:5">
      <c r="B135" s="18"/>
      <c r="C135" s="17"/>
      <c r="D135" s="17"/>
      <c r="E135" s="17"/>
    </row>
    <row r="136" spans="2:5">
      <c r="B136" s="18"/>
      <c r="C136" s="17"/>
      <c r="D136" s="17"/>
      <c r="E136" s="17"/>
    </row>
    <row r="137" spans="2:5">
      <c r="B137" s="18"/>
      <c r="C137" s="17"/>
      <c r="D137" s="17"/>
      <c r="E137" s="17"/>
    </row>
    <row r="138" spans="2:5">
      <c r="B138" s="18"/>
      <c r="C138" s="17"/>
      <c r="D138" s="17"/>
      <c r="E138" s="17"/>
    </row>
    <row r="139" spans="2:5">
      <c r="B139" s="18"/>
      <c r="C139" s="17"/>
      <c r="D139" s="17"/>
      <c r="E139" s="17"/>
    </row>
    <row r="140" spans="2:5">
      <c r="B140" s="18"/>
      <c r="C140" s="17"/>
      <c r="D140" s="17"/>
      <c r="E140" s="17"/>
    </row>
    <row r="141" spans="2:5">
      <c r="B141" s="18"/>
      <c r="C141" s="17"/>
      <c r="D141" s="17"/>
      <c r="E141" s="17"/>
    </row>
    <row r="142" spans="2:5">
      <c r="B142" s="18"/>
      <c r="C142" s="17"/>
      <c r="D142" s="17"/>
      <c r="E142" s="17"/>
    </row>
    <row r="143" spans="2:5">
      <c r="B143" s="18"/>
      <c r="C143" s="17"/>
      <c r="D143" s="17"/>
      <c r="E143" s="17"/>
    </row>
    <row r="144" spans="2:5">
      <c r="B144" s="18"/>
      <c r="C144" s="17"/>
      <c r="D144" s="17"/>
      <c r="E144" s="17"/>
    </row>
    <row r="145" spans="2:5">
      <c r="B145" s="18"/>
      <c r="C145" s="17"/>
      <c r="D145" s="17"/>
      <c r="E145" s="17"/>
    </row>
    <row r="146" spans="2:5">
      <c r="B146" s="18"/>
      <c r="C146" s="17"/>
      <c r="D146" s="17"/>
      <c r="E146" s="17"/>
    </row>
    <row r="147" spans="2:5">
      <c r="B147" s="18"/>
      <c r="C147" s="17"/>
      <c r="D147" s="17"/>
      <c r="E147" s="17"/>
    </row>
    <row r="148" spans="2:5">
      <c r="B148" s="18"/>
      <c r="C148" s="17"/>
      <c r="D148" s="17"/>
      <c r="E148" s="17"/>
    </row>
    <row r="149" spans="2:5">
      <c r="B149" s="18"/>
      <c r="C149" s="17"/>
      <c r="D149" s="17"/>
      <c r="E149" s="17"/>
    </row>
    <row r="150" spans="2:5">
      <c r="B150" s="18"/>
      <c r="C150" s="17"/>
      <c r="D150" s="17"/>
      <c r="E150" s="17"/>
    </row>
    <row r="151" spans="2:5">
      <c r="B151" s="18"/>
      <c r="C151" s="17"/>
      <c r="D151" s="17"/>
      <c r="E151" s="17"/>
    </row>
    <row r="152" spans="2:5">
      <c r="B152" s="18"/>
      <c r="C152" s="17"/>
      <c r="D152" s="17"/>
      <c r="E152" s="17"/>
    </row>
    <row r="153" spans="2:5">
      <c r="B153" s="18"/>
      <c r="C153" s="17"/>
      <c r="D153" s="17"/>
      <c r="E153" s="17"/>
    </row>
    <row r="154" spans="2:5">
      <c r="B154" s="18"/>
      <c r="C154" s="17"/>
      <c r="D154" s="17"/>
      <c r="E154" s="17"/>
    </row>
    <row r="155" spans="2:5">
      <c r="B155" s="18"/>
      <c r="C155" s="17"/>
      <c r="D155" s="17"/>
      <c r="E155" s="17"/>
    </row>
    <row r="156" spans="2:5">
      <c r="B156" s="18"/>
      <c r="C156" s="17"/>
      <c r="D156" s="17"/>
      <c r="E156" s="17"/>
    </row>
    <row r="157" spans="2:5">
      <c r="B157" s="18"/>
      <c r="C157" s="17"/>
      <c r="D157" s="17"/>
      <c r="E157" s="17"/>
    </row>
    <row r="158" spans="2:5">
      <c r="B158" s="18"/>
      <c r="C158" s="17"/>
      <c r="D158" s="17"/>
      <c r="E158" s="17"/>
    </row>
    <row r="159" spans="2:5">
      <c r="B159" s="18"/>
      <c r="C159" s="17"/>
      <c r="D159" s="17"/>
      <c r="E159" s="17"/>
    </row>
    <row r="160" spans="2:5">
      <c r="B160" s="18"/>
      <c r="C160" s="17"/>
      <c r="D160" s="17"/>
      <c r="E160" s="17"/>
    </row>
    <row r="161" spans="2:5">
      <c r="B161" s="18"/>
      <c r="C161" s="17"/>
      <c r="D161" s="17"/>
      <c r="E161" s="17"/>
    </row>
    <row r="162" spans="2:5">
      <c r="B162" s="18"/>
      <c r="C162" s="17"/>
      <c r="D162" s="17"/>
      <c r="E162" s="17"/>
    </row>
    <row r="163" spans="2:5">
      <c r="B163" s="18"/>
      <c r="C163" s="17"/>
      <c r="D163" s="17"/>
      <c r="E163" s="17"/>
    </row>
    <row r="164" spans="2:5">
      <c r="B164" s="18"/>
      <c r="C164" s="17"/>
      <c r="D164" s="17"/>
      <c r="E164" s="17"/>
    </row>
    <row r="165" spans="2:5">
      <c r="B165" s="18"/>
      <c r="C165" s="17"/>
      <c r="D165" s="17"/>
      <c r="E165" s="17"/>
    </row>
    <row r="166" spans="2:5">
      <c r="B166" s="18"/>
      <c r="C166" s="17"/>
      <c r="D166" s="17"/>
      <c r="E166" s="17"/>
    </row>
    <row r="167" spans="2:5">
      <c r="B167" s="18"/>
      <c r="C167" s="17"/>
      <c r="D167" s="17"/>
      <c r="E167" s="17"/>
    </row>
    <row r="168" spans="2:5">
      <c r="B168" s="18"/>
      <c r="C168" s="17"/>
      <c r="D168" s="17"/>
      <c r="E168" s="17"/>
    </row>
    <row r="169" spans="2:5">
      <c r="B169" s="18"/>
      <c r="C169" s="17"/>
      <c r="D169" s="17"/>
      <c r="E169" s="17"/>
    </row>
    <row r="170" spans="2:5">
      <c r="B170" s="18"/>
      <c r="C170" s="17"/>
      <c r="D170" s="17"/>
      <c r="E170" s="17"/>
    </row>
    <row r="171" spans="2:5">
      <c r="B171" s="18"/>
      <c r="C171" s="17"/>
      <c r="D171" s="17"/>
      <c r="E171" s="17"/>
    </row>
    <row r="172" spans="2:5">
      <c r="B172" s="18"/>
      <c r="C172" s="17"/>
      <c r="D172" s="17"/>
      <c r="E172" s="17"/>
    </row>
    <row r="173" spans="2:5">
      <c r="B173" s="18"/>
      <c r="C173" s="17"/>
      <c r="D173" s="17"/>
      <c r="E173" s="17"/>
    </row>
    <row r="174" spans="2:5">
      <c r="B174" s="18"/>
      <c r="C174" s="17"/>
      <c r="D174" s="17"/>
      <c r="E174" s="17"/>
    </row>
    <row r="175" spans="2:5">
      <c r="B175" s="18"/>
      <c r="C175" s="17"/>
      <c r="D175" s="17"/>
      <c r="E175" s="17"/>
    </row>
    <row r="176" spans="2:5">
      <c r="B176" s="18"/>
      <c r="C176" s="17"/>
      <c r="D176" s="17"/>
      <c r="E176" s="17"/>
    </row>
    <row r="177" spans="2:5">
      <c r="B177" s="18"/>
      <c r="C177" s="17"/>
      <c r="D177" s="17"/>
      <c r="E177" s="17"/>
    </row>
    <row r="178" spans="2:5">
      <c r="B178" s="18"/>
      <c r="C178" s="17"/>
      <c r="D178" s="17"/>
      <c r="E178" s="17"/>
    </row>
    <row r="179" spans="2:5">
      <c r="B179" s="18"/>
      <c r="C179" s="17"/>
      <c r="D179" s="17"/>
      <c r="E179" s="17"/>
    </row>
    <row r="180" spans="2:5">
      <c r="B180" s="18"/>
      <c r="C180" s="17"/>
      <c r="D180" s="17"/>
      <c r="E180" s="17"/>
    </row>
    <row r="181" spans="2:5">
      <c r="B181" s="18"/>
      <c r="C181" s="17"/>
      <c r="D181" s="17"/>
      <c r="E181" s="17"/>
    </row>
    <row r="182" spans="2:5">
      <c r="B182" s="18"/>
      <c r="C182" s="17"/>
      <c r="D182" s="17"/>
      <c r="E182" s="17"/>
    </row>
    <row r="183" spans="2:5">
      <c r="B183" s="18"/>
      <c r="C183" s="17"/>
      <c r="D183" s="17"/>
      <c r="E183" s="17"/>
    </row>
    <row r="184" spans="2:5">
      <c r="B184" s="18"/>
      <c r="C184" s="17"/>
      <c r="D184" s="17"/>
      <c r="E184" s="17"/>
    </row>
    <row r="185" spans="2:5">
      <c r="B185" s="18"/>
      <c r="C185" s="17"/>
      <c r="D185" s="17"/>
      <c r="E185" s="17"/>
    </row>
    <row r="186" spans="2:5">
      <c r="B186" s="18"/>
      <c r="C186" s="17"/>
      <c r="D186" s="17"/>
      <c r="E186" s="17"/>
    </row>
    <row r="187" spans="2:5">
      <c r="B187" s="18"/>
      <c r="C187" s="17"/>
      <c r="D187" s="17"/>
      <c r="E187" s="17"/>
    </row>
    <row r="188" spans="2:5">
      <c r="B188" s="18"/>
      <c r="C188" s="17"/>
      <c r="D188" s="17"/>
      <c r="E188" s="17"/>
    </row>
    <row r="189" spans="2:5">
      <c r="B189" s="18"/>
      <c r="C189" s="17"/>
      <c r="D189" s="17"/>
      <c r="E189" s="17"/>
    </row>
    <row r="190" spans="2:5">
      <c r="B190" s="18"/>
      <c r="C190" s="17"/>
      <c r="D190" s="17"/>
      <c r="E190" s="17"/>
    </row>
    <row r="191" spans="2:5">
      <c r="B191" s="18"/>
      <c r="C191" s="17"/>
      <c r="D191" s="17"/>
      <c r="E191" s="17"/>
    </row>
    <row r="192" spans="2:5">
      <c r="B192" s="18"/>
      <c r="C192" s="17"/>
      <c r="D192" s="17"/>
      <c r="E192" s="17"/>
    </row>
    <row r="193" spans="2:5">
      <c r="B193" s="18"/>
      <c r="C193" s="17"/>
      <c r="D193" s="17"/>
      <c r="E193" s="17"/>
    </row>
    <row r="194" spans="2:5">
      <c r="B194" s="18"/>
      <c r="C194" s="17"/>
      <c r="D194" s="17"/>
      <c r="E194" s="17"/>
    </row>
    <row r="195" spans="2:5">
      <c r="B195" s="18"/>
      <c r="C195" s="17"/>
      <c r="D195" s="17"/>
      <c r="E195" s="17"/>
    </row>
    <row r="196" spans="2:5">
      <c r="B196" s="18"/>
      <c r="C196" s="17"/>
      <c r="D196" s="17"/>
      <c r="E196" s="17"/>
    </row>
    <row r="197" spans="2:5">
      <c r="B197" s="18"/>
      <c r="C197" s="17"/>
      <c r="D197" s="17"/>
      <c r="E197" s="17"/>
    </row>
    <row r="198" spans="2:5">
      <c r="B198" s="18"/>
      <c r="C198" s="17"/>
      <c r="D198" s="17"/>
      <c r="E198" s="17"/>
    </row>
    <row r="199" spans="2:5">
      <c r="B199" s="18"/>
      <c r="C199" s="17"/>
      <c r="D199" s="17"/>
      <c r="E199" s="17"/>
    </row>
    <row r="200" spans="2:5">
      <c r="B200" s="18"/>
      <c r="C200" s="17"/>
      <c r="D200" s="17"/>
      <c r="E200" s="17"/>
    </row>
    <row r="201" spans="2:5">
      <c r="B201" s="18"/>
      <c r="C201" s="17"/>
      <c r="D201" s="17"/>
      <c r="E201" s="17"/>
    </row>
    <row r="202" spans="2:5">
      <c r="B202" s="18"/>
      <c r="C202" s="17"/>
      <c r="D202" s="17"/>
      <c r="E202" s="17"/>
    </row>
    <row r="203" spans="2:5">
      <c r="B203" s="18"/>
      <c r="C203" s="17"/>
      <c r="D203" s="17"/>
      <c r="E203" s="17"/>
    </row>
    <row r="204" spans="2:5">
      <c r="B204" s="18"/>
      <c r="C204" s="17"/>
      <c r="D204" s="17"/>
      <c r="E204" s="17"/>
    </row>
    <row r="205" spans="2:5">
      <c r="B205" s="18"/>
      <c r="C205" s="17"/>
      <c r="D205" s="17"/>
      <c r="E205" s="17"/>
    </row>
    <row r="206" spans="2:5">
      <c r="B206" s="18"/>
      <c r="C206" s="17"/>
      <c r="D206" s="17"/>
      <c r="E206" s="17"/>
    </row>
    <row r="207" spans="2:5">
      <c r="B207" s="18"/>
      <c r="C207" s="17"/>
      <c r="D207" s="17"/>
      <c r="E207" s="17"/>
    </row>
    <row r="208" spans="2:5">
      <c r="B208" s="18"/>
      <c r="C208" s="17"/>
      <c r="D208" s="17"/>
      <c r="E208" s="17"/>
    </row>
    <row r="209" spans="2:5">
      <c r="B209" s="18"/>
      <c r="C209" s="17"/>
      <c r="D209" s="17"/>
      <c r="E209" s="17"/>
    </row>
    <row r="210" spans="2:5">
      <c r="B210" s="18"/>
      <c r="C210" s="17"/>
      <c r="D210" s="17"/>
      <c r="E210" s="17"/>
    </row>
    <row r="211" spans="2:5">
      <c r="B211" s="18"/>
      <c r="C211" s="17"/>
      <c r="D211" s="17"/>
      <c r="E211" s="17"/>
    </row>
    <row r="212" spans="2:5">
      <c r="B212" s="18"/>
      <c r="C212" s="17"/>
      <c r="D212" s="17"/>
      <c r="E212" s="17"/>
    </row>
    <row r="213" spans="2:5">
      <c r="B213" s="18"/>
      <c r="C213" s="17"/>
      <c r="D213" s="17"/>
      <c r="E213" s="17"/>
    </row>
    <row r="214" spans="2:5">
      <c r="B214" s="18"/>
      <c r="C214" s="17"/>
      <c r="D214" s="17"/>
      <c r="E214" s="17"/>
    </row>
    <row r="215" spans="2:5">
      <c r="B215" s="18"/>
      <c r="C215" s="17"/>
      <c r="D215" s="17"/>
      <c r="E215" s="17"/>
    </row>
    <row r="216" spans="2:5">
      <c r="B216" s="18"/>
      <c r="C216" s="17"/>
      <c r="D216" s="17"/>
      <c r="E216" s="17"/>
    </row>
    <row r="217" spans="2:5">
      <c r="B217" s="18"/>
      <c r="C217" s="17"/>
      <c r="D217" s="17"/>
      <c r="E217" s="17"/>
    </row>
    <row r="218" spans="2:5">
      <c r="B218" s="18"/>
      <c r="C218" s="17"/>
      <c r="D218" s="17"/>
      <c r="E218" s="17"/>
    </row>
    <row r="219" spans="2:5">
      <c r="B219" s="18"/>
      <c r="C219" s="17"/>
      <c r="D219" s="17"/>
      <c r="E219" s="17"/>
    </row>
    <row r="220" spans="2:5">
      <c r="B220" s="18"/>
      <c r="C220" s="17"/>
      <c r="D220" s="17"/>
      <c r="E220" s="17"/>
    </row>
    <row r="221" spans="2:5">
      <c r="B221" s="18"/>
      <c r="C221" s="17"/>
      <c r="D221" s="17"/>
      <c r="E221" s="17"/>
    </row>
    <row r="222" spans="2:5">
      <c r="B222" s="18"/>
      <c r="C222" s="17"/>
      <c r="D222" s="17"/>
      <c r="E222" s="17"/>
    </row>
    <row r="223" spans="2:5">
      <c r="B223" s="18"/>
      <c r="C223" s="17"/>
      <c r="D223" s="17"/>
      <c r="E223" s="17"/>
    </row>
    <row r="224" spans="2:5">
      <c r="B224" s="18"/>
      <c r="C224" s="17"/>
      <c r="D224" s="17"/>
      <c r="E224" s="17"/>
    </row>
    <row r="225" spans="2:5">
      <c r="B225" s="18"/>
      <c r="C225" s="17"/>
      <c r="D225" s="17"/>
      <c r="E225" s="17"/>
    </row>
    <row r="226" spans="2:5">
      <c r="B226" s="18"/>
      <c r="C226" s="17"/>
      <c r="D226" s="17"/>
      <c r="E226" s="17"/>
    </row>
    <row r="227" spans="2:5">
      <c r="B227" s="18"/>
      <c r="C227" s="17"/>
      <c r="D227" s="17"/>
      <c r="E227" s="17"/>
    </row>
    <row r="228" spans="2:5">
      <c r="B228" s="18"/>
      <c r="C228" s="17"/>
      <c r="D228" s="17"/>
      <c r="E228" s="17"/>
    </row>
    <row r="229" spans="2:5">
      <c r="B229" s="18"/>
      <c r="C229" s="17"/>
      <c r="D229" s="17"/>
      <c r="E229" s="17"/>
    </row>
    <row r="230" spans="2:5">
      <c r="B230" s="18"/>
      <c r="C230" s="17"/>
      <c r="D230" s="17"/>
      <c r="E230" s="17"/>
    </row>
    <row r="231" spans="2:5">
      <c r="B231" s="18"/>
      <c r="C231" s="17"/>
      <c r="D231" s="17"/>
      <c r="E231" s="17"/>
    </row>
    <row r="232" spans="2:5">
      <c r="B232" s="18"/>
      <c r="C232" s="17"/>
      <c r="D232" s="17"/>
      <c r="E232" s="17"/>
    </row>
    <row r="233" spans="2:5">
      <c r="B233" s="18"/>
      <c r="C233" s="17"/>
      <c r="D233" s="17"/>
      <c r="E233" s="17"/>
    </row>
    <row r="234" spans="2:5">
      <c r="B234" s="18"/>
      <c r="C234" s="17"/>
      <c r="D234" s="17"/>
      <c r="E234" s="17"/>
    </row>
    <row r="235" spans="2:5">
      <c r="B235" s="18"/>
      <c r="C235" s="17"/>
      <c r="D235" s="17"/>
      <c r="E235" s="17"/>
    </row>
    <row r="236" spans="2:5">
      <c r="B236" s="18"/>
      <c r="C236" s="17"/>
      <c r="D236" s="17"/>
      <c r="E236" s="17"/>
    </row>
    <row r="237" spans="2:5">
      <c r="B237" s="18"/>
      <c r="C237" s="17"/>
      <c r="D237" s="17"/>
      <c r="E237" s="17"/>
    </row>
    <row r="238" spans="2:5">
      <c r="B238" s="18"/>
      <c r="C238" s="17"/>
      <c r="D238" s="17"/>
      <c r="E238" s="17"/>
    </row>
    <row r="239" spans="2:5">
      <c r="B239" s="18"/>
      <c r="C239" s="17"/>
      <c r="D239" s="17"/>
      <c r="E239" s="17"/>
    </row>
    <row r="240" spans="2:5">
      <c r="B240" s="18"/>
      <c r="C240" s="17"/>
      <c r="D240" s="17"/>
      <c r="E240" s="17"/>
    </row>
    <row r="241" spans="2:5">
      <c r="B241" s="18"/>
      <c r="C241" s="17"/>
      <c r="D241" s="17"/>
      <c r="E241" s="17"/>
    </row>
    <row r="242" spans="2:5">
      <c r="B242" s="18"/>
      <c r="C242" s="17"/>
      <c r="D242" s="17"/>
      <c r="E242" s="17"/>
    </row>
    <row r="243" spans="2:5">
      <c r="B243" s="18"/>
      <c r="C243" s="17"/>
      <c r="D243" s="17"/>
      <c r="E243" s="17"/>
    </row>
    <row r="244" spans="2:5">
      <c r="B244" s="18"/>
      <c r="C244" s="17"/>
      <c r="D244" s="17"/>
      <c r="E244" s="17"/>
    </row>
    <row r="245" spans="2:5">
      <c r="B245" s="18"/>
    </row>
    <row r="246" spans="2:5">
      <c r="B246" s="18"/>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H19"/>
  <sheetViews>
    <sheetView workbookViewId="0">
      <selection activeCell="B10" sqref="B10"/>
    </sheetView>
  </sheetViews>
  <sheetFormatPr defaultRowHeight="15"/>
  <cols>
    <col min="1" max="1" width="7" style="37" bestFit="1" customWidth="1"/>
    <col min="2" max="2" width="31.28515625" style="37" customWidth="1"/>
    <col min="3" max="3" width="5.42578125" style="37" customWidth="1"/>
    <col min="4" max="4" width="6" style="37" customWidth="1"/>
    <col min="5" max="5" width="5.42578125" style="37" customWidth="1"/>
    <col min="6" max="6" width="27.5703125" style="37" customWidth="1"/>
    <col min="7" max="7" width="9.140625" style="2"/>
    <col min="8" max="8" width="57" style="2" customWidth="1"/>
    <col min="9" max="16384" width="9.140625" style="2"/>
  </cols>
  <sheetData>
    <row r="1" spans="1:6">
      <c r="A1" s="36" t="s">
        <v>0</v>
      </c>
      <c r="B1" s="56" t="s">
        <v>69</v>
      </c>
    </row>
    <row r="2" spans="1:6">
      <c r="A2" s="36" t="s">
        <v>1</v>
      </c>
      <c r="B2" s="56" t="s">
        <v>64</v>
      </c>
    </row>
    <row r="3" spans="1:6">
      <c r="A3" s="36" t="s">
        <v>2</v>
      </c>
      <c r="B3" s="56" t="s">
        <v>70</v>
      </c>
    </row>
    <row r="4" spans="1:6">
      <c r="A4" s="36"/>
      <c r="B4" s="57" t="s">
        <v>15</v>
      </c>
    </row>
    <row r="5" spans="1:6">
      <c r="B5" s="56"/>
    </row>
    <row r="7" spans="1:6" ht="45">
      <c r="B7" s="58" t="s">
        <v>71</v>
      </c>
      <c r="C7" s="58" t="s">
        <v>66</v>
      </c>
      <c r="D7" s="58" t="s">
        <v>67</v>
      </c>
      <c r="E7" s="58" t="s">
        <v>68</v>
      </c>
      <c r="F7" s="58" t="s">
        <v>72</v>
      </c>
    </row>
    <row r="8" spans="1:6">
      <c r="B8" s="59" t="s">
        <v>73</v>
      </c>
      <c r="C8" s="42">
        <v>53.355332438563437</v>
      </c>
      <c r="D8" s="42">
        <v>137.06546456938869</v>
      </c>
      <c r="E8" s="42">
        <v>0</v>
      </c>
      <c r="F8" s="60">
        <v>0.10080546732916426</v>
      </c>
    </row>
    <row r="9" spans="1:6">
      <c r="B9" s="59" t="s">
        <v>23</v>
      </c>
      <c r="C9" s="42">
        <v>42.964597472342973</v>
      </c>
      <c r="D9" s="42">
        <v>41.304070295074233</v>
      </c>
      <c r="E9" s="42">
        <v>0</v>
      </c>
      <c r="F9" s="60">
        <v>0.13436340912316325</v>
      </c>
    </row>
    <row r="10" spans="1:6">
      <c r="B10" s="59" t="s">
        <v>24</v>
      </c>
      <c r="C10" s="42">
        <v>21.317803995686734</v>
      </c>
      <c r="D10" s="42">
        <v>33.54832199826685</v>
      </c>
      <c r="E10" s="42">
        <v>0</v>
      </c>
      <c r="F10" s="60">
        <v>8.2414673309109274E-2</v>
      </c>
    </row>
    <row r="11" spans="1:6">
      <c r="B11" s="59" t="s">
        <v>74</v>
      </c>
      <c r="C11" s="42">
        <v>24.990132910211422</v>
      </c>
      <c r="D11" s="42">
        <v>26.121751070189802</v>
      </c>
      <c r="E11" s="42">
        <v>0</v>
      </c>
      <c r="F11" s="60">
        <v>0.10191586101499225</v>
      </c>
    </row>
    <row r="12" spans="1:6">
      <c r="B12" s="59" t="s">
        <v>18</v>
      </c>
      <c r="C12" s="42">
        <v>32.384612807563066</v>
      </c>
      <c r="D12" s="42">
        <v>0</v>
      </c>
      <c r="E12" s="42">
        <v>14.241385271607667</v>
      </c>
      <c r="F12" s="60">
        <v>8.8242145556743312E-2</v>
      </c>
    </row>
    <row r="13" spans="1:6">
      <c r="B13" s="59" t="s">
        <v>75</v>
      </c>
      <c r="C13" s="42">
        <v>3.9675343866911046</v>
      </c>
      <c r="D13" s="42">
        <v>35.107781466055393</v>
      </c>
      <c r="E13" s="42">
        <v>4.6288068520777559</v>
      </c>
      <c r="F13" s="60">
        <v>9.8400505534036814E-2</v>
      </c>
    </row>
    <row r="14" spans="1:6">
      <c r="B14" s="59" t="s">
        <v>76</v>
      </c>
      <c r="C14" s="42">
        <v>6.9153750542911121</v>
      </c>
      <c r="D14" s="42">
        <v>34.14205129892575</v>
      </c>
      <c r="E14" s="42">
        <v>0</v>
      </c>
      <c r="F14" s="60">
        <v>9.0446295072908384E-2</v>
      </c>
    </row>
    <row r="15" spans="1:6">
      <c r="B15" s="59" t="s">
        <v>16</v>
      </c>
      <c r="C15" s="42">
        <v>25.52436143759785</v>
      </c>
      <c r="D15" s="42">
        <v>0</v>
      </c>
      <c r="E15" s="42">
        <v>5.2162205392736611</v>
      </c>
      <c r="F15" s="60">
        <v>2.1956514922625923E-2</v>
      </c>
    </row>
    <row r="16" spans="1:6">
      <c r="B16" s="59" t="s">
        <v>17</v>
      </c>
      <c r="C16" s="42">
        <v>10.761440500668193</v>
      </c>
      <c r="D16" s="42">
        <v>0</v>
      </c>
      <c r="E16" s="42">
        <v>13.847460189913763</v>
      </c>
      <c r="F16" s="60">
        <v>2.7958235513663634E-2</v>
      </c>
    </row>
    <row r="17" spans="2:8">
      <c r="B17" s="59" t="s">
        <v>77</v>
      </c>
      <c r="C17" s="42">
        <v>13.816046151596394</v>
      </c>
      <c r="D17" s="42">
        <v>0</v>
      </c>
      <c r="E17" s="42">
        <v>10.349185924085189</v>
      </c>
      <c r="F17" s="60">
        <v>6.0613019804405185E-2</v>
      </c>
    </row>
    <row r="19" spans="2:8">
      <c r="H19" s="1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K22"/>
  <sheetViews>
    <sheetView workbookViewId="0">
      <selection activeCell="B19" sqref="B19"/>
    </sheetView>
  </sheetViews>
  <sheetFormatPr defaultRowHeight="14.25"/>
  <cols>
    <col min="1" max="1" width="7.5703125" style="2" bestFit="1" customWidth="1"/>
    <col min="2" max="2" width="21.140625" style="2" customWidth="1"/>
    <col min="3" max="3" width="9.140625" style="2"/>
    <col min="4" max="4" width="7.28515625" style="2" customWidth="1"/>
    <col min="5" max="5" width="9.140625" style="2"/>
    <col min="6" max="6" width="25.85546875" style="2" customWidth="1"/>
    <col min="7" max="7" width="9.140625" style="2"/>
    <col min="8" max="8" width="19.28515625" style="2" customWidth="1"/>
    <col min="9" max="10" width="9.140625" style="2"/>
    <col min="11" max="11" width="79" style="2" customWidth="1"/>
    <col min="12" max="16384" width="9.140625" style="2"/>
  </cols>
  <sheetData>
    <row r="1" spans="1:6" ht="15">
      <c r="A1" s="36" t="s">
        <v>0</v>
      </c>
      <c r="B1" s="56" t="s">
        <v>78</v>
      </c>
      <c r="C1" s="37"/>
      <c r="D1" s="37"/>
      <c r="E1" s="37"/>
      <c r="F1" s="37"/>
    </row>
    <row r="2" spans="1:6" ht="15">
      <c r="A2" s="36" t="s">
        <v>1</v>
      </c>
      <c r="B2" s="56" t="s">
        <v>79</v>
      </c>
      <c r="C2" s="37"/>
      <c r="D2" s="37"/>
      <c r="E2" s="37"/>
      <c r="F2" s="37"/>
    </row>
    <row r="3" spans="1:6" ht="15">
      <c r="A3" s="36"/>
      <c r="B3" s="37" t="s">
        <v>139</v>
      </c>
      <c r="C3" s="37"/>
      <c r="D3" s="37"/>
      <c r="E3" s="37"/>
      <c r="F3" s="37"/>
    </row>
    <row r="4" spans="1:6" ht="15">
      <c r="A4" s="36"/>
      <c r="B4" s="37"/>
      <c r="C4" s="37"/>
      <c r="D4" s="37"/>
      <c r="E4" s="37"/>
      <c r="F4" s="37"/>
    </row>
    <row r="5" spans="1:6" ht="15">
      <c r="A5" s="36"/>
      <c r="B5" s="56"/>
      <c r="C5" s="37"/>
      <c r="D5" s="37"/>
      <c r="E5" s="37"/>
      <c r="F5" s="37"/>
    </row>
    <row r="6" spans="1:6" ht="30">
      <c r="A6" s="37"/>
      <c r="B6" s="58" t="s">
        <v>33</v>
      </c>
      <c r="C6" s="58" t="s">
        <v>66</v>
      </c>
      <c r="D6" s="58" t="s">
        <v>67</v>
      </c>
      <c r="E6" s="58" t="s">
        <v>68</v>
      </c>
      <c r="F6" s="58" t="s">
        <v>80</v>
      </c>
    </row>
    <row r="7" spans="1:6" ht="15">
      <c r="A7" s="37"/>
      <c r="B7" s="59" t="s">
        <v>3</v>
      </c>
      <c r="C7" s="64">
        <v>105.5478260465743</v>
      </c>
      <c r="D7" s="64">
        <v>153.89890231212084</v>
      </c>
      <c r="E7" s="64">
        <v>28.670251257735014</v>
      </c>
      <c r="F7" s="65">
        <v>0.12288258806303938</v>
      </c>
    </row>
    <row r="8" spans="1:6" ht="15">
      <c r="A8" s="37"/>
      <c r="B8" s="59" t="s">
        <v>5</v>
      </c>
      <c r="C8" s="64">
        <v>75.541569391017006</v>
      </c>
      <c r="D8" s="64">
        <v>81.114048026140253</v>
      </c>
      <c r="E8" s="64">
        <v>33.878169506001072</v>
      </c>
      <c r="F8" s="65">
        <v>0.20428942214396087</v>
      </c>
    </row>
    <row r="9" spans="1:6" ht="15">
      <c r="A9" s="37"/>
      <c r="B9" s="59" t="s">
        <v>7</v>
      </c>
      <c r="C9" s="64">
        <v>70.282514448724015</v>
      </c>
      <c r="D9" s="64">
        <v>34.24472317789084</v>
      </c>
      <c r="E9" s="64">
        <v>3.4352660392309793</v>
      </c>
      <c r="F9" s="65">
        <v>0.16903600004923303</v>
      </c>
    </row>
    <row r="10" spans="1:6" ht="15">
      <c r="A10" s="37"/>
      <c r="B10" s="59" t="s">
        <v>8</v>
      </c>
      <c r="C10" s="64">
        <v>54.46115343383488</v>
      </c>
      <c r="D10" s="64">
        <v>41.009392230037662</v>
      </c>
      <c r="E10" s="64">
        <v>2.6497210253280334</v>
      </c>
      <c r="F10" s="65">
        <v>0.18244921734883798</v>
      </c>
    </row>
    <row r="11" spans="1:6" ht="15">
      <c r="A11" s="37"/>
      <c r="B11" s="59" t="s">
        <v>4</v>
      </c>
      <c r="C11" s="64">
        <v>29.252865234813466</v>
      </c>
      <c r="D11" s="64">
        <v>3.1528266106347278</v>
      </c>
      <c r="E11" s="64">
        <v>26.474594664887668</v>
      </c>
      <c r="F11" s="65">
        <v>4.7867063909405802E-2</v>
      </c>
    </row>
    <row r="12" spans="1:6" ht="15">
      <c r="A12" s="37"/>
      <c r="B12" s="59" t="s">
        <v>9</v>
      </c>
      <c r="C12" s="64">
        <v>25.804803756790925</v>
      </c>
      <c r="D12" s="64">
        <v>21.1824994069854</v>
      </c>
      <c r="E12" s="64">
        <v>6.1631138306690207</v>
      </c>
      <c r="F12" s="65">
        <v>0.10933131077206266</v>
      </c>
    </row>
    <row r="13" spans="1:6" ht="15">
      <c r="A13" s="37"/>
      <c r="B13" s="59" t="s">
        <v>12</v>
      </c>
      <c r="C13" s="64">
        <v>12.167294046354961</v>
      </c>
      <c r="D13" s="64">
        <v>17.963968578974047</v>
      </c>
      <c r="E13" s="64">
        <v>0.81196986176654462</v>
      </c>
      <c r="F13" s="65">
        <v>0.16882358535773306</v>
      </c>
    </row>
    <row r="14" spans="1:6" ht="15">
      <c r="A14" s="37"/>
      <c r="B14" s="59" t="s">
        <v>10</v>
      </c>
      <c r="C14" s="64">
        <v>15.93314141544416</v>
      </c>
      <c r="D14" s="64">
        <v>12.589956427450762</v>
      </c>
      <c r="E14" s="64">
        <v>1.9984545663083899</v>
      </c>
      <c r="F14" s="65">
        <v>7.0983495827676824E-2</v>
      </c>
    </row>
    <row r="15" spans="1:6" ht="15">
      <c r="A15" s="37"/>
      <c r="B15" s="59" t="s">
        <v>6</v>
      </c>
      <c r="C15" s="64">
        <v>28.145149250850384</v>
      </c>
      <c r="D15" s="64">
        <v>0</v>
      </c>
      <c r="E15" s="64">
        <v>0</v>
      </c>
      <c r="F15" s="65">
        <v>3.7694818881622266E-2</v>
      </c>
    </row>
    <row r="16" spans="1:6" ht="15">
      <c r="A16" s="37"/>
      <c r="B16" s="59" t="s">
        <v>11</v>
      </c>
      <c r="C16" s="64">
        <v>17.922450219412923</v>
      </c>
      <c r="D16" s="64">
        <v>9.5091213729679112</v>
      </c>
      <c r="E16" s="64">
        <v>0</v>
      </c>
      <c r="F16" s="65">
        <v>0.11222239477451282</v>
      </c>
    </row>
    <row r="17" spans="1:11" ht="15">
      <c r="A17" s="37"/>
      <c r="B17" s="37"/>
      <c r="C17" s="37"/>
      <c r="D17" s="37"/>
      <c r="E17" s="37"/>
      <c r="F17" s="37"/>
    </row>
    <row r="18" spans="1:11" ht="15">
      <c r="A18" s="37"/>
      <c r="B18" s="37"/>
      <c r="C18" s="37"/>
      <c r="D18" s="37"/>
      <c r="E18" s="37"/>
      <c r="F18" s="37"/>
    </row>
    <row r="19" spans="1:11" ht="15">
      <c r="A19" s="37"/>
      <c r="B19" s="37"/>
      <c r="C19" s="37"/>
      <c r="D19" s="37"/>
      <c r="E19" s="37"/>
      <c r="F19" s="37"/>
      <c r="K19" s="19"/>
    </row>
    <row r="20" spans="1:11" ht="15">
      <c r="A20" s="37"/>
      <c r="B20" s="37"/>
      <c r="C20" s="37"/>
      <c r="D20" s="37"/>
      <c r="E20" s="37"/>
      <c r="F20" s="37"/>
    </row>
    <row r="21" spans="1:11" ht="15">
      <c r="A21" s="37"/>
      <c r="B21" s="37"/>
      <c r="C21" s="37"/>
      <c r="D21" s="37"/>
      <c r="E21" s="37"/>
      <c r="F21" s="37"/>
    </row>
    <row r="22" spans="1:11" ht="15">
      <c r="A22" s="37"/>
      <c r="B22" s="37"/>
      <c r="C22" s="37"/>
      <c r="D22" s="37"/>
      <c r="E22" s="37"/>
      <c r="F22" s="3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0"/>
  <sheetViews>
    <sheetView workbookViewId="0">
      <selection activeCell="L9" sqref="L9"/>
    </sheetView>
  </sheetViews>
  <sheetFormatPr defaultRowHeight="15"/>
  <cols>
    <col min="1" max="1" width="7.42578125" style="37" bestFit="1" customWidth="1"/>
    <col min="2" max="2" width="28.42578125" style="72" customWidth="1"/>
    <col min="3" max="3" width="20" style="37" customWidth="1"/>
    <col min="4" max="4" width="7.42578125" style="37" customWidth="1"/>
    <col min="5" max="5" width="6.42578125" style="37" customWidth="1"/>
    <col min="6" max="6" width="7.5703125" style="37" customWidth="1"/>
    <col min="7" max="7" width="17.85546875" style="37" customWidth="1"/>
    <col min="8" max="8" width="32.7109375" style="37" customWidth="1"/>
    <col min="9" max="9" width="14" style="37" customWidth="1"/>
    <col min="10" max="10" width="13.85546875" style="37" customWidth="1"/>
    <col min="11" max="16384" width="9.140625" style="2"/>
  </cols>
  <sheetData>
    <row r="1" spans="1:10">
      <c r="A1" s="36" t="s">
        <v>0</v>
      </c>
      <c r="B1" s="56" t="s">
        <v>81</v>
      </c>
    </row>
    <row r="2" spans="1:10">
      <c r="A2" s="36" t="s">
        <v>1</v>
      </c>
      <c r="B2" s="56" t="s">
        <v>82</v>
      </c>
    </row>
    <row r="3" spans="1:10">
      <c r="A3" s="36" t="s">
        <v>2</v>
      </c>
      <c r="B3" s="56" t="s">
        <v>83</v>
      </c>
    </row>
    <row r="4" spans="1:10">
      <c r="B4" s="56" t="s">
        <v>84</v>
      </c>
    </row>
    <row r="5" spans="1:10">
      <c r="B5" s="56" t="s">
        <v>85</v>
      </c>
    </row>
    <row r="9" spans="1:10" ht="75">
      <c r="B9" s="58" t="s">
        <v>86</v>
      </c>
      <c r="C9" s="58" t="s">
        <v>87</v>
      </c>
      <c r="D9" s="58" t="s">
        <v>66</v>
      </c>
      <c r="E9" s="58" t="s">
        <v>67</v>
      </c>
      <c r="F9" s="58" t="s">
        <v>68</v>
      </c>
      <c r="G9" s="58" t="s">
        <v>88</v>
      </c>
      <c r="H9" s="58" t="s">
        <v>89</v>
      </c>
      <c r="I9" s="58" t="s">
        <v>90</v>
      </c>
      <c r="J9" s="58" t="s">
        <v>91</v>
      </c>
    </row>
    <row r="10" spans="1:10" ht="45">
      <c r="B10" s="66" t="s">
        <v>22</v>
      </c>
      <c r="C10" s="67">
        <v>2179.7138049637206</v>
      </c>
      <c r="D10" s="68">
        <v>0</v>
      </c>
      <c r="E10" s="68">
        <v>0</v>
      </c>
      <c r="F10" s="68">
        <v>12.338293006887127</v>
      </c>
      <c r="G10" s="69">
        <v>5.6605105582163747E-3</v>
      </c>
      <c r="H10" s="70" t="s">
        <v>92</v>
      </c>
      <c r="I10" s="40">
        <v>0</v>
      </c>
      <c r="J10" s="66">
        <v>0</v>
      </c>
    </row>
    <row r="11" spans="1:10">
      <c r="B11" s="93"/>
      <c r="C11" s="93"/>
      <c r="D11" s="93"/>
      <c r="E11" s="93"/>
      <c r="F11" s="93"/>
      <c r="G11" s="93"/>
      <c r="H11" s="93"/>
      <c r="I11" s="93"/>
      <c r="J11" s="93"/>
    </row>
    <row r="12" spans="1:10">
      <c r="B12" s="93" t="s">
        <v>73</v>
      </c>
      <c r="C12" s="94">
        <v>1888.9927506229719</v>
      </c>
      <c r="D12" s="95">
        <v>53.355332438563437</v>
      </c>
      <c r="E12" s="95">
        <v>137.06546456938869</v>
      </c>
      <c r="F12" s="95">
        <v>0</v>
      </c>
      <c r="G12" s="96">
        <v>0.10080546732916426</v>
      </c>
      <c r="H12" s="40" t="s">
        <v>93</v>
      </c>
      <c r="I12" s="42">
        <v>5.4871487699999992</v>
      </c>
      <c r="J12" s="95">
        <v>6.9261867399999995</v>
      </c>
    </row>
    <row r="13" spans="1:10">
      <c r="B13" s="93"/>
      <c r="C13" s="94"/>
      <c r="D13" s="95"/>
      <c r="E13" s="95"/>
      <c r="F13" s="95"/>
      <c r="G13" s="96"/>
      <c r="H13" s="97" t="s">
        <v>94</v>
      </c>
      <c r="I13" s="99">
        <v>1.43903797</v>
      </c>
      <c r="J13" s="95"/>
    </row>
    <row r="14" spans="1:10">
      <c r="B14" s="93"/>
      <c r="C14" s="94"/>
      <c r="D14" s="95"/>
      <c r="E14" s="95"/>
      <c r="F14" s="95"/>
      <c r="G14" s="96"/>
      <c r="H14" s="98"/>
      <c r="I14" s="99"/>
      <c r="J14" s="95"/>
    </row>
    <row r="15" spans="1:10">
      <c r="B15" s="93"/>
      <c r="C15" s="93"/>
      <c r="D15" s="93"/>
      <c r="E15" s="93"/>
      <c r="F15" s="93"/>
      <c r="G15" s="93"/>
      <c r="H15" s="93"/>
      <c r="I15" s="93"/>
      <c r="J15" s="93"/>
    </row>
    <row r="16" spans="1:10">
      <c r="B16" s="93" t="s">
        <v>16</v>
      </c>
      <c r="C16" s="94">
        <v>1400.0665444948968</v>
      </c>
      <c r="D16" s="95">
        <v>25.52436143759785</v>
      </c>
      <c r="E16" s="95">
        <v>0</v>
      </c>
      <c r="F16" s="95">
        <v>5.2162205392736611</v>
      </c>
      <c r="G16" s="96">
        <v>2.1956514922625923E-2</v>
      </c>
      <c r="H16" s="40" t="s">
        <v>95</v>
      </c>
      <c r="I16" s="42">
        <v>0.9401288000000001</v>
      </c>
      <c r="J16" s="95">
        <v>6.60923894</v>
      </c>
    </row>
    <row r="17" spans="2:10">
      <c r="B17" s="93"/>
      <c r="C17" s="94"/>
      <c r="D17" s="95"/>
      <c r="E17" s="95"/>
      <c r="F17" s="95"/>
      <c r="G17" s="96"/>
      <c r="H17" s="97" t="s">
        <v>96</v>
      </c>
      <c r="I17" s="99">
        <v>5.6691101399999999</v>
      </c>
      <c r="J17" s="95"/>
    </row>
    <row r="18" spans="2:10">
      <c r="B18" s="93"/>
      <c r="C18" s="94"/>
      <c r="D18" s="95"/>
      <c r="E18" s="95"/>
      <c r="F18" s="95"/>
      <c r="G18" s="96"/>
      <c r="H18" s="98"/>
      <c r="I18" s="99"/>
      <c r="J18" s="95"/>
    </row>
    <row r="19" spans="2:10">
      <c r="B19" s="93"/>
      <c r="C19" s="93"/>
      <c r="D19" s="93"/>
      <c r="E19" s="93"/>
      <c r="F19" s="93"/>
      <c r="G19" s="93"/>
      <c r="H19" s="93"/>
      <c r="I19" s="93"/>
      <c r="J19" s="93"/>
    </row>
    <row r="20" spans="2:10">
      <c r="B20" s="93" t="s">
        <v>20</v>
      </c>
      <c r="C20" s="94">
        <v>1062.1691931356306</v>
      </c>
      <c r="D20" s="95">
        <v>0</v>
      </c>
      <c r="E20" s="95">
        <v>0</v>
      </c>
      <c r="F20" s="95">
        <v>4.7830358626041427</v>
      </c>
      <c r="G20" s="96">
        <v>4.5030828360631868E-3</v>
      </c>
      <c r="H20" s="40" t="s">
        <v>97</v>
      </c>
      <c r="I20" s="42">
        <v>1.66727925</v>
      </c>
      <c r="J20" s="95">
        <v>2.3057565699999998</v>
      </c>
    </row>
    <row r="21" spans="2:10">
      <c r="B21" s="93"/>
      <c r="C21" s="94"/>
      <c r="D21" s="95"/>
      <c r="E21" s="95"/>
      <c r="F21" s="95"/>
      <c r="G21" s="96"/>
      <c r="H21" s="100" t="s">
        <v>98</v>
      </c>
      <c r="I21" s="99">
        <v>0.27944546000000003</v>
      </c>
      <c r="J21" s="95"/>
    </row>
    <row r="22" spans="2:10">
      <c r="B22" s="93"/>
      <c r="C22" s="94"/>
      <c r="D22" s="95"/>
      <c r="E22" s="95"/>
      <c r="F22" s="95"/>
      <c r="G22" s="96"/>
      <c r="H22" s="100"/>
      <c r="I22" s="99"/>
      <c r="J22" s="95"/>
    </row>
    <row r="23" spans="2:10">
      <c r="B23" s="93"/>
      <c r="C23" s="94"/>
      <c r="D23" s="95"/>
      <c r="E23" s="95"/>
      <c r="F23" s="95"/>
      <c r="G23" s="96"/>
      <c r="H23" s="40" t="s">
        <v>94</v>
      </c>
      <c r="I23" s="42">
        <v>0.35903185999999998</v>
      </c>
      <c r="J23" s="95"/>
    </row>
    <row r="24" spans="2:10">
      <c r="B24" s="93"/>
      <c r="C24" s="93"/>
      <c r="D24" s="93"/>
      <c r="E24" s="93"/>
      <c r="F24" s="93"/>
      <c r="G24" s="93"/>
      <c r="H24" s="93"/>
      <c r="I24" s="93"/>
      <c r="J24" s="93"/>
    </row>
    <row r="25" spans="2:10">
      <c r="B25" s="93" t="s">
        <v>99</v>
      </c>
      <c r="C25" s="94">
        <v>956.93329483867024</v>
      </c>
      <c r="D25" s="95">
        <v>1.8958362183383028</v>
      </c>
      <c r="E25" s="95">
        <v>0</v>
      </c>
      <c r="F25" s="95">
        <v>0</v>
      </c>
      <c r="G25" s="96">
        <v>1.9811581732642322E-3</v>
      </c>
      <c r="H25" s="97" t="s">
        <v>94</v>
      </c>
      <c r="I25" s="99">
        <v>3.9606903500000001</v>
      </c>
      <c r="J25" s="95">
        <v>4.2047403499999998</v>
      </c>
    </row>
    <row r="26" spans="2:10">
      <c r="B26" s="93"/>
      <c r="C26" s="94"/>
      <c r="D26" s="95"/>
      <c r="E26" s="95"/>
      <c r="F26" s="95"/>
      <c r="G26" s="96"/>
      <c r="H26" s="101"/>
      <c r="I26" s="99"/>
      <c r="J26" s="95"/>
    </row>
    <row r="27" spans="2:10">
      <c r="B27" s="93"/>
      <c r="C27" s="94"/>
      <c r="D27" s="95"/>
      <c r="E27" s="95"/>
      <c r="F27" s="95"/>
      <c r="G27" s="96"/>
      <c r="H27" s="98"/>
      <c r="I27" s="99"/>
      <c r="J27" s="95"/>
    </row>
    <row r="28" spans="2:10">
      <c r="B28" s="93"/>
      <c r="C28" s="94"/>
      <c r="D28" s="95"/>
      <c r="E28" s="95"/>
      <c r="F28" s="95"/>
      <c r="G28" s="96"/>
      <c r="H28" s="40" t="s">
        <v>100</v>
      </c>
      <c r="I28" s="42">
        <v>0.24404999999999999</v>
      </c>
      <c r="J28" s="95"/>
    </row>
    <row r="29" spans="2:10">
      <c r="B29" s="93"/>
      <c r="C29" s="93"/>
      <c r="D29" s="93"/>
      <c r="E29" s="93"/>
      <c r="F29" s="93"/>
      <c r="G29" s="93"/>
      <c r="H29" s="93"/>
      <c r="I29" s="93"/>
      <c r="J29" s="93"/>
    </row>
    <row r="30" spans="2:10">
      <c r="B30" s="93" t="s">
        <v>19</v>
      </c>
      <c r="C30" s="94">
        <v>911.87220308057283</v>
      </c>
      <c r="D30" s="95">
        <v>0</v>
      </c>
      <c r="E30" s="95">
        <v>0</v>
      </c>
      <c r="F30" s="95">
        <v>0</v>
      </c>
      <c r="G30" s="96">
        <v>0</v>
      </c>
      <c r="H30" s="100"/>
      <c r="I30" s="99"/>
      <c r="J30" s="95">
        <v>1.1780259999999999E-2</v>
      </c>
    </row>
    <row r="31" spans="2:10">
      <c r="B31" s="93"/>
      <c r="C31" s="94"/>
      <c r="D31" s="95"/>
      <c r="E31" s="95"/>
      <c r="F31" s="95"/>
      <c r="G31" s="96"/>
      <c r="H31" s="100"/>
      <c r="I31" s="99"/>
      <c r="J31" s="95"/>
    </row>
    <row r="32" spans="2:10">
      <c r="B32" s="93"/>
      <c r="C32" s="94"/>
      <c r="D32" s="95"/>
      <c r="E32" s="95"/>
      <c r="F32" s="95"/>
      <c r="G32" s="96"/>
      <c r="H32" s="100"/>
      <c r="I32" s="99"/>
      <c r="J32" s="95"/>
    </row>
    <row r="33" spans="2:10">
      <c r="B33" s="93"/>
      <c r="C33" s="93"/>
      <c r="D33" s="93"/>
      <c r="E33" s="93"/>
      <c r="F33" s="93"/>
      <c r="G33" s="93"/>
      <c r="H33" s="93"/>
      <c r="I33" s="93"/>
      <c r="J33" s="93"/>
    </row>
    <row r="34" spans="2:10">
      <c r="B34" s="93" t="s">
        <v>17</v>
      </c>
      <c r="C34" s="94">
        <v>880.20221013429818</v>
      </c>
      <c r="D34" s="95">
        <v>10.761440500668193</v>
      </c>
      <c r="E34" s="95">
        <v>0</v>
      </c>
      <c r="F34" s="95">
        <v>13.847460189913763</v>
      </c>
      <c r="G34" s="96">
        <v>2.7958235513663634E-2</v>
      </c>
      <c r="H34" s="97" t="s">
        <v>101</v>
      </c>
      <c r="I34" s="99">
        <v>7.6584550000000001E-2</v>
      </c>
      <c r="J34" s="95">
        <v>7.6601730000000007E-2</v>
      </c>
    </row>
    <row r="35" spans="2:10">
      <c r="B35" s="93"/>
      <c r="C35" s="94"/>
      <c r="D35" s="95"/>
      <c r="E35" s="95"/>
      <c r="F35" s="95"/>
      <c r="G35" s="96"/>
      <c r="H35" s="101"/>
      <c r="I35" s="99"/>
      <c r="J35" s="95"/>
    </row>
    <row r="36" spans="2:10">
      <c r="B36" s="93"/>
      <c r="C36" s="94"/>
      <c r="D36" s="95"/>
      <c r="E36" s="95"/>
      <c r="F36" s="95"/>
      <c r="G36" s="96"/>
      <c r="H36" s="98"/>
      <c r="I36" s="99"/>
      <c r="J36" s="95"/>
    </row>
    <row r="37" spans="2:10" ht="45">
      <c r="B37" s="93"/>
      <c r="C37" s="94"/>
      <c r="D37" s="95"/>
      <c r="E37" s="95"/>
      <c r="F37" s="95"/>
      <c r="G37" s="96"/>
      <c r="H37" s="70" t="s">
        <v>102</v>
      </c>
      <c r="I37" s="42"/>
      <c r="J37" s="95"/>
    </row>
    <row r="38" spans="2:10">
      <c r="B38" s="93"/>
      <c r="C38" s="93"/>
      <c r="D38" s="93"/>
      <c r="E38" s="93"/>
      <c r="F38" s="93"/>
      <c r="G38" s="93"/>
      <c r="H38" s="93"/>
      <c r="I38" s="93"/>
      <c r="J38" s="93"/>
    </row>
    <row r="39" spans="2:10">
      <c r="B39" s="66" t="s">
        <v>21</v>
      </c>
      <c r="C39" s="67">
        <v>861.64219170575689</v>
      </c>
      <c r="D39" s="68">
        <v>0</v>
      </c>
      <c r="E39" s="68">
        <v>0</v>
      </c>
      <c r="F39" s="68">
        <v>7.0933345872438922</v>
      </c>
      <c r="G39" s="69">
        <v>8.2323436056462324E-3</v>
      </c>
      <c r="H39" s="40"/>
      <c r="I39" s="42"/>
      <c r="J39" s="68">
        <v>0</v>
      </c>
    </row>
    <row r="40" spans="2:10">
      <c r="B40" s="93"/>
      <c r="C40" s="93"/>
      <c r="D40" s="93"/>
      <c r="E40" s="93"/>
      <c r="F40" s="93"/>
      <c r="G40" s="93"/>
      <c r="H40" s="93"/>
      <c r="I40" s="93"/>
      <c r="J40" s="93"/>
    </row>
    <row r="41" spans="2:10">
      <c r="B41" s="93" t="s">
        <v>24</v>
      </c>
      <c r="C41" s="94">
        <v>665.73249387484077</v>
      </c>
      <c r="D41" s="95">
        <v>21.317803995686734</v>
      </c>
      <c r="E41" s="95">
        <v>33.54832199826685</v>
      </c>
      <c r="F41" s="95">
        <v>0</v>
      </c>
      <c r="G41" s="96">
        <v>8.2414673309109274E-2</v>
      </c>
      <c r="H41" s="100" t="s">
        <v>103</v>
      </c>
      <c r="I41" s="99">
        <v>3.1846514400000001</v>
      </c>
      <c r="J41" s="95">
        <v>3.77231753</v>
      </c>
    </row>
    <row r="42" spans="2:10">
      <c r="B42" s="93"/>
      <c r="C42" s="94"/>
      <c r="D42" s="95"/>
      <c r="E42" s="95"/>
      <c r="F42" s="95"/>
      <c r="G42" s="96"/>
      <c r="H42" s="100"/>
      <c r="I42" s="99"/>
      <c r="J42" s="95"/>
    </row>
    <row r="43" spans="2:10">
      <c r="B43" s="93"/>
      <c r="C43" s="94"/>
      <c r="D43" s="95"/>
      <c r="E43" s="95"/>
      <c r="F43" s="95"/>
      <c r="G43" s="96"/>
      <c r="H43" s="40" t="s">
        <v>104</v>
      </c>
      <c r="I43" s="42">
        <v>0.58766608999999992</v>
      </c>
      <c r="J43" s="95"/>
    </row>
    <row r="44" spans="2:10">
      <c r="B44" s="93"/>
      <c r="C44" s="93"/>
      <c r="D44" s="93"/>
      <c r="E44" s="93"/>
      <c r="F44" s="93"/>
      <c r="G44" s="93"/>
      <c r="H44" s="93"/>
      <c r="I44" s="93"/>
      <c r="J44" s="93"/>
    </row>
    <row r="45" spans="2:10">
      <c r="B45" s="93" t="s">
        <v>23</v>
      </c>
      <c r="C45" s="94">
        <v>627.16976532035551</v>
      </c>
      <c r="D45" s="95">
        <v>42.964597472342973</v>
      </c>
      <c r="E45" s="95">
        <v>41.304070295074233</v>
      </c>
      <c r="F45" s="95">
        <v>0</v>
      </c>
      <c r="G45" s="96">
        <v>0.13436340912316325</v>
      </c>
      <c r="H45" s="97" t="s">
        <v>105</v>
      </c>
      <c r="I45" s="103">
        <v>8.0309623699999992</v>
      </c>
      <c r="J45" s="102">
        <v>9.2078097000000003</v>
      </c>
    </row>
    <row r="46" spans="2:10">
      <c r="B46" s="93"/>
      <c r="C46" s="94"/>
      <c r="D46" s="95"/>
      <c r="E46" s="95"/>
      <c r="F46" s="95"/>
      <c r="G46" s="96"/>
      <c r="H46" s="98"/>
      <c r="I46" s="103"/>
      <c r="J46" s="102"/>
    </row>
    <row r="47" spans="2:10">
      <c r="B47" s="93"/>
      <c r="C47" s="94"/>
      <c r="D47" s="95"/>
      <c r="E47" s="95"/>
      <c r="F47" s="95"/>
      <c r="G47" s="96"/>
      <c r="H47" s="40" t="s">
        <v>94</v>
      </c>
      <c r="I47" s="71">
        <v>0.37006876</v>
      </c>
      <c r="J47" s="102"/>
    </row>
    <row r="48" spans="2:10">
      <c r="B48" s="93"/>
      <c r="C48" s="94"/>
      <c r="D48" s="95"/>
      <c r="E48" s="95"/>
      <c r="F48" s="95"/>
      <c r="G48" s="96"/>
      <c r="H48" s="100" t="s">
        <v>106</v>
      </c>
      <c r="I48" s="103">
        <v>0.80677173999999996</v>
      </c>
      <c r="J48" s="102"/>
    </row>
    <row r="49" spans="2:10">
      <c r="B49" s="93"/>
      <c r="C49" s="94"/>
      <c r="D49" s="95"/>
      <c r="E49" s="95"/>
      <c r="F49" s="95"/>
      <c r="G49" s="96"/>
      <c r="H49" s="100"/>
      <c r="I49" s="103"/>
      <c r="J49" s="102"/>
    </row>
    <row r="50" spans="2:10" ht="30">
      <c r="B50" s="93"/>
      <c r="C50" s="94"/>
      <c r="D50" s="95"/>
      <c r="E50" s="95"/>
      <c r="F50" s="95"/>
      <c r="G50" s="96"/>
      <c r="H50" s="70" t="s">
        <v>107</v>
      </c>
      <c r="I50" s="63" t="s">
        <v>108</v>
      </c>
      <c r="J50" s="102"/>
    </row>
  </sheetData>
  <mergeCells count="83">
    <mergeCell ref="J45:J50"/>
    <mergeCell ref="H48:H49"/>
    <mergeCell ref="I48:I49"/>
    <mergeCell ref="J41:J43"/>
    <mergeCell ref="B44:J44"/>
    <mergeCell ref="B45:B50"/>
    <mergeCell ref="C45:C50"/>
    <mergeCell ref="D45:D50"/>
    <mergeCell ref="E45:E50"/>
    <mergeCell ref="F45:F50"/>
    <mergeCell ref="G45:G50"/>
    <mergeCell ref="H45:H46"/>
    <mergeCell ref="I45:I46"/>
    <mergeCell ref="B38:J38"/>
    <mergeCell ref="B40:J40"/>
    <mergeCell ref="B41:B43"/>
    <mergeCell ref="C41:C43"/>
    <mergeCell ref="D41:D43"/>
    <mergeCell ref="E41:E43"/>
    <mergeCell ref="F41:F43"/>
    <mergeCell ref="G41:G43"/>
    <mergeCell ref="H41:H42"/>
    <mergeCell ref="I41:I42"/>
    <mergeCell ref="B33:J33"/>
    <mergeCell ref="B34:B37"/>
    <mergeCell ref="C34:C37"/>
    <mergeCell ref="D34:D37"/>
    <mergeCell ref="E34:E37"/>
    <mergeCell ref="F34:F37"/>
    <mergeCell ref="G34:G37"/>
    <mergeCell ref="H34:H36"/>
    <mergeCell ref="I34:I36"/>
    <mergeCell ref="J34:J37"/>
    <mergeCell ref="B29:J29"/>
    <mergeCell ref="B30:B32"/>
    <mergeCell ref="C30:C32"/>
    <mergeCell ref="D30:D32"/>
    <mergeCell ref="E30:E32"/>
    <mergeCell ref="F30:F32"/>
    <mergeCell ref="G30:G32"/>
    <mergeCell ref="H30:H32"/>
    <mergeCell ref="I30:I32"/>
    <mergeCell ref="J30:J32"/>
    <mergeCell ref="B24:J24"/>
    <mergeCell ref="B25:B28"/>
    <mergeCell ref="C25:C28"/>
    <mergeCell ref="D25:D28"/>
    <mergeCell ref="E25:E28"/>
    <mergeCell ref="F25:F28"/>
    <mergeCell ref="G25:G28"/>
    <mergeCell ref="H25:H27"/>
    <mergeCell ref="I25:I27"/>
    <mergeCell ref="J25:J28"/>
    <mergeCell ref="B19:J19"/>
    <mergeCell ref="B20:B23"/>
    <mergeCell ref="C20:C23"/>
    <mergeCell ref="D20:D23"/>
    <mergeCell ref="E20:E23"/>
    <mergeCell ref="F20:F23"/>
    <mergeCell ref="G20:G23"/>
    <mergeCell ref="J20:J23"/>
    <mergeCell ref="H21:H22"/>
    <mergeCell ref="I21:I22"/>
    <mergeCell ref="B15:J15"/>
    <mergeCell ref="B16:B18"/>
    <mergeCell ref="C16:C18"/>
    <mergeCell ref="D16:D18"/>
    <mergeCell ref="E16:E18"/>
    <mergeCell ref="F16:F18"/>
    <mergeCell ref="G16:G18"/>
    <mergeCell ref="J16:J18"/>
    <mergeCell ref="H17:H18"/>
    <mergeCell ref="I17:I18"/>
    <mergeCell ref="B11:J11"/>
    <mergeCell ref="B12:B14"/>
    <mergeCell ref="C12:C14"/>
    <mergeCell ref="D12:D14"/>
    <mergeCell ref="E12:E14"/>
    <mergeCell ref="F12:F14"/>
    <mergeCell ref="G12:G14"/>
    <mergeCell ref="J12:J14"/>
    <mergeCell ref="H13:H14"/>
    <mergeCell ref="I13:I1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6"/>
  <sheetViews>
    <sheetView workbookViewId="0">
      <selection activeCell="H8" sqref="H8"/>
    </sheetView>
  </sheetViews>
  <sheetFormatPr defaultRowHeight="15"/>
  <cols>
    <col min="1" max="1" width="7" style="37" bestFit="1" customWidth="1"/>
    <col min="2" max="2" width="31.140625" style="37" customWidth="1"/>
    <col min="3" max="3" width="12.5703125" style="37" customWidth="1"/>
    <col min="4" max="5" width="9.140625" style="37"/>
    <col min="6" max="16384" width="9.140625" style="2"/>
  </cols>
  <sheetData>
    <row r="1" spans="1:4">
      <c r="A1" s="36" t="s">
        <v>0</v>
      </c>
      <c r="B1" s="36" t="s">
        <v>109</v>
      </c>
    </row>
    <row r="2" spans="1:4">
      <c r="A2" s="36"/>
      <c r="B2" s="36" t="s">
        <v>110</v>
      </c>
    </row>
    <row r="3" spans="1:4">
      <c r="A3" s="36" t="s">
        <v>1</v>
      </c>
      <c r="B3" s="36" t="s">
        <v>14</v>
      </c>
    </row>
    <row r="4" spans="1:4">
      <c r="A4" s="36" t="s">
        <v>2</v>
      </c>
      <c r="B4" s="36" t="s">
        <v>111</v>
      </c>
    </row>
    <row r="8" spans="1:4">
      <c r="B8" s="73" t="s">
        <v>112</v>
      </c>
      <c r="C8" s="73" t="s">
        <v>113</v>
      </c>
      <c r="D8" s="73" t="s">
        <v>114</v>
      </c>
    </row>
    <row r="9" spans="1:4">
      <c r="B9" s="74" t="s">
        <v>115</v>
      </c>
      <c r="C9" s="75">
        <v>3389.8527502164002</v>
      </c>
      <c r="D9" s="76">
        <f>(C9/C15)*100</f>
        <v>84.971858631106315</v>
      </c>
    </row>
    <row r="10" spans="1:4">
      <c r="B10" s="74" t="s">
        <v>116</v>
      </c>
      <c r="C10" s="75">
        <v>43.697660260121111</v>
      </c>
      <c r="D10" s="76">
        <f>(C10/C15)*100</f>
        <v>1.0953488790615138</v>
      </c>
    </row>
    <row r="11" spans="1:4">
      <c r="B11" s="74" t="s">
        <v>117</v>
      </c>
      <c r="C11" s="75">
        <v>24.109927615472362</v>
      </c>
      <c r="D11" s="76">
        <f>(C11/C15)*100</f>
        <v>0.60435231613448159</v>
      </c>
    </row>
    <row r="12" spans="1:4">
      <c r="B12" s="74" t="s">
        <v>118</v>
      </c>
      <c r="C12" s="75">
        <v>40.928624413504998</v>
      </c>
      <c r="D12" s="76">
        <f>(C12/C15)*100</f>
        <v>1.0259387483447415</v>
      </c>
    </row>
    <row r="13" spans="1:4">
      <c r="B13" s="74" t="s">
        <v>119</v>
      </c>
      <c r="C13" s="75">
        <v>5.6989504092453522</v>
      </c>
      <c r="D13" s="76">
        <f>(C13/C15)*100</f>
        <v>0.14285293321049658</v>
      </c>
    </row>
    <row r="14" spans="1:4">
      <c r="B14" s="74" t="s">
        <v>120</v>
      </c>
      <c r="C14" s="75">
        <v>485.09493080176384</v>
      </c>
      <c r="D14" s="76">
        <f>(C14/C15)*100</f>
        <v>12.159648492142447</v>
      </c>
    </row>
    <row r="15" spans="1:4">
      <c r="B15" s="74" t="s">
        <v>13</v>
      </c>
      <c r="C15" s="77">
        <f>SUM(C9:C14)</f>
        <v>3989.382843716508</v>
      </c>
      <c r="D15" s="74"/>
    </row>
    <row r="18" spans="1:4">
      <c r="B18" s="73" t="s">
        <v>112</v>
      </c>
      <c r="C18" s="73" t="s">
        <v>15</v>
      </c>
      <c r="D18" s="73" t="s">
        <v>114</v>
      </c>
    </row>
    <row r="19" spans="1:4">
      <c r="B19" s="46" t="s">
        <v>121</v>
      </c>
      <c r="C19" s="46">
        <v>40.356688511021325</v>
      </c>
      <c r="D19" s="46">
        <v>72.486385943283665</v>
      </c>
    </row>
    <row r="20" spans="1:4">
      <c r="B20" s="46" t="s">
        <v>116</v>
      </c>
      <c r="C20" s="46">
        <v>2.4991289066115319</v>
      </c>
      <c r="D20" s="46">
        <v>4.4887930385365395</v>
      </c>
    </row>
    <row r="21" spans="1:4">
      <c r="B21" s="46" t="s">
        <v>117</v>
      </c>
      <c r="C21" s="46">
        <v>0</v>
      </c>
      <c r="D21" s="46">
        <v>0</v>
      </c>
    </row>
    <row r="22" spans="1:4">
      <c r="B22" s="46" t="s">
        <v>118</v>
      </c>
      <c r="C22" s="46">
        <v>10.044306717524272</v>
      </c>
      <c r="D22" s="46">
        <v>18.041011790656345</v>
      </c>
    </row>
    <row r="23" spans="1:4">
      <c r="A23" s="78"/>
      <c r="B23" s="79" t="s">
        <v>119</v>
      </c>
      <c r="C23" s="46">
        <v>2.1738544339075974</v>
      </c>
      <c r="D23" s="46">
        <v>3.9045535522001811</v>
      </c>
    </row>
    <row r="24" spans="1:4">
      <c r="A24" s="78"/>
      <c r="B24" s="79" t="s">
        <v>120</v>
      </c>
      <c r="C24" s="46">
        <v>0.60087400614581865</v>
      </c>
      <c r="D24" s="46">
        <v>1.0792556753232612</v>
      </c>
    </row>
    <row r="25" spans="1:4">
      <c r="A25" s="78"/>
      <c r="B25" s="79" t="s">
        <v>13</v>
      </c>
      <c r="C25" s="46">
        <v>55.674852575210544</v>
      </c>
      <c r="D25" s="46"/>
    </row>
    <row r="26" spans="1:4">
      <c r="A26" s="78"/>
      <c r="B26" s="7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D35"/>
  <sheetViews>
    <sheetView zoomScaleNormal="100" workbookViewId="0">
      <selection activeCell="C8" sqref="C8"/>
    </sheetView>
  </sheetViews>
  <sheetFormatPr defaultRowHeight="15"/>
  <cols>
    <col min="1" max="1" width="7" style="81" bestFit="1" customWidth="1"/>
    <col min="2" max="2" width="12.5703125" style="81" customWidth="1"/>
    <col min="3" max="4" width="17.28515625" style="81" customWidth="1"/>
    <col min="5" max="7" width="10.28515625" style="9" bestFit="1" customWidth="1"/>
    <col min="8" max="8" width="12.140625" style="9" bestFit="1" customWidth="1"/>
    <col min="9" max="16384" width="9.140625" style="9"/>
  </cols>
  <sheetData>
    <row r="1" spans="1:4">
      <c r="A1" s="80" t="s">
        <v>0</v>
      </c>
      <c r="B1" s="80" t="s">
        <v>122</v>
      </c>
    </row>
    <row r="2" spans="1:4">
      <c r="A2" s="80" t="s">
        <v>1</v>
      </c>
      <c r="B2" s="80" t="s">
        <v>123</v>
      </c>
    </row>
    <row r="3" spans="1:4">
      <c r="A3" s="80" t="s">
        <v>2</v>
      </c>
      <c r="B3" s="80" t="s">
        <v>124</v>
      </c>
    </row>
    <row r="4" spans="1:4">
      <c r="A4" s="80"/>
      <c r="B4" s="80" t="s">
        <v>125</v>
      </c>
    </row>
    <row r="5" spans="1:4">
      <c r="A5" s="80"/>
      <c r="B5" s="81" t="s">
        <v>15</v>
      </c>
    </row>
    <row r="6" spans="1:4">
      <c r="A6" s="80"/>
      <c r="B6" s="80"/>
    </row>
    <row r="7" spans="1:4">
      <c r="A7" s="80"/>
      <c r="B7" s="80"/>
    </row>
    <row r="8" spans="1:4">
      <c r="A8" s="80"/>
      <c r="B8" s="80"/>
    </row>
    <row r="10" spans="1:4" ht="49.5" customHeight="1">
      <c r="B10" s="82"/>
      <c r="C10" s="82" t="s">
        <v>126</v>
      </c>
      <c r="D10" s="82" t="s">
        <v>127</v>
      </c>
    </row>
    <row r="11" spans="1:4">
      <c r="B11" s="83">
        <v>2005</v>
      </c>
      <c r="C11" s="84">
        <v>1177.3187288949196</v>
      </c>
      <c r="D11" s="85">
        <v>7.4009082918960273E-2</v>
      </c>
    </row>
    <row r="12" spans="1:4">
      <c r="B12" s="83">
        <v>2006</v>
      </c>
      <c r="C12" s="84">
        <v>383.13648432293394</v>
      </c>
      <c r="D12" s="85">
        <v>4.2353494114954184E-2</v>
      </c>
    </row>
    <row r="13" spans="1:4">
      <c r="B13" s="83">
        <v>2007</v>
      </c>
      <c r="C13" s="84">
        <v>325.9756359331522</v>
      </c>
      <c r="D13" s="85">
        <v>3.7861571457808746E-2</v>
      </c>
    </row>
    <row r="14" spans="1:4">
      <c r="B14" s="83">
        <v>2008</v>
      </c>
      <c r="C14" s="84">
        <v>608.94962504377781</v>
      </c>
      <c r="D14" s="85">
        <v>4.9503068797380576E-2</v>
      </c>
    </row>
    <row r="15" spans="1:4">
      <c r="B15" s="83">
        <v>2009</v>
      </c>
      <c r="C15" s="84">
        <v>311.40849163092514</v>
      </c>
      <c r="D15" s="85">
        <v>2.312000929756327E-2</v>
      </c>
    </row>
    <row r="16" spans="1:4">
      <c r="B16" s="83">
        <v>2010</v>
      </c>
      <c r="C16" s="84">
        <v>820.92085942146582</v>
      </c>
      <c r="D16" s="85">
        <v>4.8069811556456489E-2</v>
      </c>
    </row>
    <row r="17" spans="2:4">
      <c r="B17" s="83">
        <v>2011</v>
      </c>
      <c r="C17" s="84">
        <v>205.8322504794115</v>
      </c>
      <c r="D17" s="85">
        <v>1.5374326394016419E-2</v>
      </c>
    </row>
    <row r="18" spans="2:4">
      <c r="B18" s="83">
        <v>2012</v>
      </c>
      <c r="C18" s="84">
        <v>73.774160819854131</v>
      </c>
      <c r="D18" s="85">
        <v>5.6405756640781372E-3</v>
      </c>
    </row>
    <row r="19" spans="2:4">
      <c r="B19" s="83">
        <v>2013</v>
      </c>
      <c r="C19" s="84">
        <v>85.970905999999985</v>
      </c>
      <c r="D19" s="85">
        <v>5.9249540832958299E-3</v>
      </c>
    </row>
    <row r="20" spans="2:4">
      <c r="B20" s="83">
        <v>2014</v>
      </c>
      <c r="C20" s="84">
        <v>697.00212552220682</v>
      </c>
      <c r="D20" s="85">
        <v>3.123753249891013E-2</v>
      </c>
    </row>
    <row r="21" spans="2:4">
      <c r="B21" s="83" t="s">
        <v>13</v>
      </c>
      <c r="C21" s="84">
        <v>4690.2892680686464</v>
      </c>
      <c r="D21" s="85">
        <v>3.3573549082708723E-2</v>
      </c>
    </row>
    <row r="26" spans="2:4">
      <c r="C26" s="86"/>
    </row>
    <row r="27" spans="2:4">
      <c r="C27" s="86"/>
    </row>
    <row r="28" spans="2:4">
      <c r="C28" s="86"/>
    </row>
    <row r="29" spans="2:4">
      <c r="C29" s="86"/>
    </row>
    <row r="30" spans="2:4">
      <c r="C30" s="86"/>
    </row>
    <row r="31" spans="2:4">
      <c r="C31" s="86"/>
    </row>
    <row r="32" spans="2:4">
      <c r="C32" s="86"/>
    </row>
    <row r="33" spans="3:3">
      <c r="C33" s="86"/>
    </row>
    <row r="34" spans="3:3">
      <c r="C34" s="86"/>
    </row>
    <row r="35" spans="3:3">
      <c r="C35" s="8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Fig 5.1</vt:lpstr>
      <vt:lpstr>Fig 5.2</vt:lpstr>
      <vt:lpstr>Fig 5.3</vt:lpstr>
      <vt:lpstr>Fig 5.4</vt:lpstr>
      <vt:lpstr>Fig 5.5</vt:lpstr>
      <vt:lpstr>Fig 5.6</vt:lpstr>
      <vt:lpstr>Fig 5.7</vt:lpstr>
      <vt:lpstr>Fig 5.8a&amp;b</vt:lpstr>
      <vt:lpstr>Fig 5.9</vt:lpstr>
      <vt:lpstr>Fig 5.10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luminitat</dc:creator>
  <cp:lastModifiedBy>luminitat</cp:lastModifiedBy>
  <dcterms:created xsi:type="dcterms:W3CDTF">2015-06-16T14:47:14Z</dcterms:created>
  <dcterms:modified xsi:type="dcterms:W3CDTF">2015-07-08T10:30:48Z</dcterms:modified>
</cp:coreProperties>
</file>