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5955"/>
  </bookViews>
  <sheets>
    <sheet name="Fig 5.1" sheetId="1" r:id="rId1"/>
    <sheet name="Fig 5.2" sheetId="2" r:id="rId2"/>
    <sheet name="Fig 5.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D" localSheetId="2">#REF!</definedName>
    <definedName name="\D">#REF!</definedName>
    <definedName name="\E" localSheetId="2">#REF!</definedName>
    <definedName name="\E">#REF!</definedName>
    <definedName name="\F" localSheetId="2">#REF!</definedName>
    <definedName name="\F">#REF!</definedName>
    <definedName name="\G" localSheetId="2">#REF!</definedName>
    <definedName name="\G">#REF!</definedName>
    <definedName name="\M" localSheetId="2">#REF!</definedName>
    <definedName name="\M">#REF!</definedName>
    <definedName name="\Y" localSheetId="2">#REF!</definedName>
    <definedName name="\Y">#REF!</definedName>
    <definedName name="\Z" localSheetId="2">#REF!</definedName>
    <definedName name="\Z">#REF!</definedName>
    <definedName name="_EX9596" localSheetId="2">#REF!</definedName>
    <definedName name="_EX9596">#REF!</definedName>
    <definedName name="_Key1" localSheetId="2" hidden="1">#REF!</definedName>
    <definedName name="_Key1" hidden="1">#REF!</definedName>
    <definedName name="_Order1" hidden="1">255</definedName>
    <definedName name="_Sort" localSheetId="2" hidden="1">#REF!</definedName>
    <definedName name="_Sort" hidden="1">#REF!</definedName>
    <definedName name="a" localSheetId="2">#REF!</definedName>
    <definedName name="a">#REF!</definedName>
    <definedName name="adrra" localSheetId="2">#REF!</definedName>
    <definedName name="adrra">#REF!</definedName>
    <definedName name="adsadrr" localSheetId="2" hidden="1">#REF!</definedName>
    <definedName name="adsadrr" hidden="1">#REF!</definedName>
    <definedName name="ALLBIRR" localSheetId="2">#REF!</definedName>
    <definedName name="ALLBIRR">#REF!</definedName>
    <definedName name="AllData" localSheetId="2">#REF!</definedName>
    <definedName name="AllData">#REF!</definedName>
    <definedName name="ALLSDR" localSheetId="2">#REF!</definedName>
    <definedName name="ALLSDR">#REF!</definedName>
    <definedName name="asdrae" localSheetId="2" hidden="1">#REF!</definedName>
    <definedName name="asdrae" hidden="1">#REF!</definedName>
    <definedName name="asdrra" localSheetId="2">#REF!</definedName>
    <definedName name="asdrra">#REF!</definedName>
    <definedName name="ase" localSheetId="2">#REF!</definedName>
    <definedName name="ase">#REF!</definedName>
    <definedName name="aser" localSheetId="2">#REF!</definedName>
    <definedName name="aser">#REF!</definedName>
    <definedName name="asraa" localSheetId="2">#REF!</definedName>
    <definedName name="asraa">#REF!</definedName>
    <definedName name="asrraa44" localSheetId="2">#REF!</definedName>
    <definedName name="asrraa44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2">#REF!</definedName>
    <definedName name="b">#REF!</definedName>
    <definedName name="cc" localSheetId="2">#REF!</definedName>
    <definedName name="cc">#REF!</definedName>
    <definedName name="Crt" localSheetId="2">#REF!</definedName>
    <definedName name="Crt">#REF!</definedName>
    <definedName name="DACcountries">'[2]2011 DAC deflators'!$A$5:$A$28</definedName>
    <definedName name="Daily_Depreciation">'[1]Inter-Bank'!$E$5</definedName>
    <definedName name="Data">[3]sheet0!$C$2</definedName>
    <definedName name="Dataset" localSheetId="2">#REF!</definedName>
    <definedName name="Dataset">#REF!</definedName>
    <definedName name="dd" localSheetId="2">#REF!</definedName>
    <definedName name="dd">#REF!</definedName>
    <definedName name="Deal_Date">'[1]Inter-Bank'!$B$5</definedName>
    <definedName name="DEBT" localSheetId="2">#REF!</definedName>
    <definedName name="DEBT">#REF!</definedName>
    <definedName name="developing_countries">'[4]country selector'!$AB$8:$AB$181</definedName>
    <definedName name="developingcountries" localSheetId="2">#REF!</definedName>
    <definedName name="developingcountries">#REF!</definedName>
    <definedName name="Donors" localSheetId="2">#REF!</definedName>
    <definedName name="Donors">#REF!</definedName>
    <definedName name="ee" localSheetId="2">#REF!</definedName>
    <definedName name="ee">#REF!</definedName>
    <definedName name="govtexpgroups">[5]Groups!$G$4:$G$9</definedName>
    <definedName name="Highest_Inter_Bank_Rate">'[1]Inter-Bank'!$L$5</definedName>
    <definedName name="INTEREST" localSheetId="2">#REF!</definedName>
    <definedName name="INTEREST">#REF!</definedName>
    <definedName name="Lowest_Inter_Bank_Rate">'[1]Inter-Bank'!$M$5</definedName>
    <definedName name="MEDTERM" localSheetId="2">#REF!</definedName>
    <definedName name="MEDTERM">#REF!</definedName>
    <definedName name="nmBlankCell" localSheetId="2">#REF!</definedName>
    <definedName name="nmBlankCell">#REF!</definedName>
    <definedName name="nmBlankRow" localSheetId="2">#REF!</definedName>
    <definedName name="nmBlankRow">#REF!</definedName>
    <definedName name="nmColumnHeader" localSheetId="2">#REF!</definedName>
    <definedName name="nmColumnHeader">#REF!</definedName>
    <definedName name="nmData" localSheetId="2">#REF!</definedName>
    <definedName name="nmData">#REF!</definedName>
    <definedName name="nmIndexTable" localSheetId="2">#REF!</definedName>
    <definedName name="nmIndexTable">#REF!</definedName>
    <definedName name="nmReportFooter" localSheetId="2">#REF!</definedName>
    <definedName name="nmReportFooter">#REF!</definedName>
    <definedName name="nmReportHeader" localSheetId="2">#REF!:R0</definedName>
    <definedName name="nmReportHeader">#REF!:R0</definedName>
    <definedName name="nmReportNotes" localSheetId="2">#REF!</definedName>
    <definedName name="nmReportNotes">#REF!</definedName>
    <definedName name="nmRowHeader" localSheetId="2">#REF!</definedName>
    <definedName name="nmRowHeader">#REF!</definedName>
    <definedName name="_xlnm.Print_Area">[6]MONTHLY!$A$2:$U$25,[6]MONTHLY!$A$29:$U$66,[6]MONTHLY!$A$71:$U$124,[6]MONTHLY!$A$127:$U$180,[6]MONTHLY!$A$183:$U$238,[6]MONTHLY!$A$244:$U$287,[6]MONTHLY!$A$291:$U$330</definedName>
    <definedName name="Print_Area_MI" localSheetId="2">#REF!</definedName>
    <definedName name="Print_Area_MI">#REF!</definedName>
    <definedName name="_xlnm.Print_Titles" localSheetId="2">#REF!</definedName>
    <definedName name="_xlnm.Print_Titles">#REF!</definedName>
    <definedName name="qrtdata2" localSheetId="2">'[7]Authnot Prelim'!#REF!</definedName>
    <definedName name="qrtdata2">'[7]Authnot Prelim'!#REF!</definedName>
    <definedName name="QtrData" localSheetId="2">'[7]Authnot Prelim'!#REF!</definedName>
    <definedName name="QtrData">'[7]Authnot Prelim'!#REF!</definedName>
    <definedName name="raaesrr" localSheetId="2">#REF!</definedName>
    <definedName name="raaesrr">#REF!</definedName>
    <definedName name="raas" localSheetId="2">#REF!</definedName>
    <definedName name="raas">#REF!</definedName>
    <definedName name="Regions">'[8]OECD ODA Recipients'!$A$5:$C$187</definedName>
    <definedName name="rrasrra" localSheetId="2">#REF!</definedName>
    <definedName name="rrasrra">#REF!</definedName>
    <definedName name="Spread_Between_Highest_and_Lowest_Rates">'[1]Inter-Bank'!$N$5</definedName>
    <definedName name="ss" localSheetId="2">#REF!</definedName>
    <definedName name="ss">#REF!</definedName>
    <definedName name="Table_3.5b" localSheetId="2">#REF!</definedName>
    <definedName name="Table_3.5b">#REF!</definedName>
    <definedName name="table1" localSheetId="2">#REF!</definedName>
    <definedName name="table1">#REF!</definedName>
    <definedName name="TOC" localSheetId="2">#REF!</definedName>
    <definedName name="TOC">#REF!</definedName>
    <definedName name="tt" localSheetId="2">#REF!</definedName>
    <definedName name="tt">#REF!</definedName>
    <definedName name="tta" localSheetId="2">#REF!</definedName>
    <definedName name="tta">#REF!</definedName>
    <definedName name="ttaa" localSheetId="2">#REF!</definedName>
    <definedName name="ttaa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zrrae" localSheetId="2">#REF!</definedName>
    <definedName name="zrrae">#REF!</definedName>
    <definedName name="zzrr" localSheetId="2">#REF!</definedName>
    <definedName name="zzrr">#REF!</definedName>
  </definedNames>
  <calcPr calcId="125725"/>
</workbook>
</file>

<file path=xl/calcChain.xml><?xml version="1.0" encoding="utf-8"?>
<calcChain xmlns="http://schemas.openxmlformats.org/spreadsheetml/2006/main">
  <c r="O7" i="3"/>
  <c r="O11" s="1"/>
  <c r="N7"/>
  <c r="N11" s="1"/>
  <c r="L7"/>
  <c r="L8" s="1"/>
  <c r="L11" s="1"/>
  <c r="K7"/>
  <c r="I7"/>
  <c r="H7"/>
  <c r="H8" s="1"/>
  <c r="H11" s="1"/>
  <c r="F7"/>
  <c r="F8" s="1"/>
  <c r="F11" s="1"/>
  <c r="E7"/>
  <c r="C7"/>
  <c r="B7"/>
  <c r="B8" s="1"/>
  <c r="B11" s="1"/>
  <c r="I11" l="1"/>
  <c r="E11"/>
  <c r="E8"/>
  <c r="K8"/>
  <c r="K11" s="1"/>
  <c r="C8"/>
  <c r="C11" s="1"/>
  <c r="I8"/>
</calcChain>
</file>

<file path=xl/sharedStrings.xml><?xml version="1.0" encoding="utf-8"?>
<sst xmlns="http://schemas.openxmlformats.org/spreadsheetml/2006/main" count="235" uniqueCount="196">
  <si>
    <t xml:space="preserve">More than 75% of births are registered (operational system) </t>
  </si>
  <si>
    <t xml:space="preserve">A system is operational and more than 40% of births are registered (coverage in expansion) </t>
  </si>
  <si>
    <t>No system (other than survey), or weak/unreliable system is operational or less than 40% of births are registered (low coverage)</t>
  </si>
  <si>
    <t>Country</t>
  </si>
  <si>
    <t>Civil Registration (Births)</t>
  </si>
  <si>
    <t>Data from national source?</t>
  </si>
  <si>
    <t>Source</t>
  </si>
  <si>
    <t>Algeria</t>
  </si>
  <si>
    <t>DZ</t>
  </si>
  <si>
    <t>Y</t>
  </si>
  <si>
    <t>http://www.childinfo.org/files/birthregistration_Digestenglish.pdf</t>
  </si>
  <si>
    <t>Angola</t>
  </si>
  <si>
    <t>AO</t>
  </si>
  <si>
    <t>http://allafrica.com/stories/201504081437.html</t>
  </si>
  <si>
    <t>Benin</t>
  </si>
  <si>
    <t>BJ</t>
  </si>
  <si>
    <t>http://www.dhsprogram.com/pubs/pdf/FR270/FR270.pdf</t>
  </si>
  <si>
    <t>Botswana</t>
  </si>
  <si>
    <t>BW</t>
  </si>
  <si>
    <t>https://www.google.co.uk/url?sa=t&amp;rct=j&amp;q=&amp;esrc=s&amp;source=web&amp;cd=3&amp;cad=rja&amp;uact=8&amp;ved=0CC0QFjACahUKEwjLi8GwlaHHAhVMdD4KHcAnDaA&amp;url=http%3A%2F%2Fecastats.uneca.org%2Facsweb%2FPortals%2F0%2FACSVirtualSpaces%2FSupplementary%2520Assessment%2520of%2520CR%2520Eng%2520-%252051622.doc&amp;ei=0_zJVYvWFszo-QHAz7SACg&amp;usg=AFQjCNFhxXIYiY-7me-YlV_UjqSUPnwLQg&amp;sig2=wbY4kJvl9E2V2W7FApckpA</t>
  </si>
  <si>
    <t>Burkina Faso</t>
  </si>
  <si>
    <t>BF</t>
  </si>
  <si>
    <t>http://www.insd.bf/n/contenu/enquetes_recensements/rgph-bf/themes_en_demographie/Theme6-Natalite_fecondite.pdf</t>
  </si>
  <si>
    <t>Burundi</t>
  </si>
  <si>
    <t>BI</t>
  </si>
  <si>
    <t>http://www.irinnews.org/report/95111/burundi-birth-registration-campaign-targets-tens-of-thousands</t>
  </si>
  <si>
    <t>Cameroon</t>
  </si>
  <si>
    <t>CM</t>
  </si>
  <si>
    <t>http://213.55.79.31/statcom/2011/assd/EN-PreliminaryReportCRVS.pdf</t>
  </si>
  <si>
    <t>Cape Verde</t>
  </si>
  <si>
    <t>CV</t>
  </si>
  <si>
    <t>http://www.uneca.org/sites/default/files/uploaded-documents/Statistics/CRVS/improving_national_civil_registration_systems_-_operational_guidelines_en.pdf</t>
  </si>
  <si>
    <t>Central African Republic</t>
  </si>
  <si>
    <t>CF</t>
  </si>
  <si>
    <t>Chad</t>
  </si>
  <si>
    <t>TD</t>
  </si>
  <si>
    <t>NO INFO FOUND</t>
  </si>
  <si>
    <t>Comoros</t>
  </si>
  <si>
    <t>KM</t>
  </si>
  <si>
    <t>http://www.refworld.org/pdfid/51b823064.pdf</t>
  </si>
  <si>
    <t>Congo</t>
  </si>
  <si>
    <t>CG</t>
  </si>
  <si>
    <t>http://www.cnsee.org/index.php?option=com_content&amp;view=article&amp;id=184:edsc-ii&amp;catid=34:edsc-2&amp;Itemid=61</t>
  </si>
  <si>
    <t>Cote d'Ivoire</t>
  </si>
  <si>
    <t>CI</t>
  </si>
  <si>
    <t>http://www.ins.ci/EDS%20&amp;%20MICS/EDS-MICS2011-2012_Rapport_Final.pdf</t>
  </si>
  <si>
    <t>Congo, the Democratic Republic of the</t>
  </si>
  <si>
    <t>CD</t>
  </si>
  <si>
    <t xml:space="preserve">http://ponabana.com/an-identity-for-every-child/?lang=en </t>
  </si>
  <si>
    <t>Djibouti</t>
  </si>
  <si>
    <t>DJ</t>
  </si>
  <si>
    <t>http://www.globalsummitoncrvs.org/pdf/EMRORapidAssessmentReport21March.pdf</t>
  </si>
  <si>
    <t>Egypt</t>
  </si>
  <si>
    <t>EG</t>
  </si>
  <si>
    <t>Equatorial Guinea</t>
  </si>
  <si>
    <t>GQ</t>
  </si>
  <si>
    <t>Eritrea</t>
  </si>
  <si>
    <t>ER</t>
  </si>
  <si>
    <t>No other info than UNICEF</t>
  </si>
  <si>
    <t>Ethiopia</t>
  </si>
  <si>
    <t>ET</t>
  </si>
  <si>
    <t>https://www.google.co.uk/url?sa=t&amp;rct=j&amp;q=&amp;esrc=s&amp;source=web&amp;cd=4&amp;cad=rja&amp;uact=8&amp;ved=0CDQQFjADahUKEwiSxaX3srDHAhUCuhoKHTjLBFg&amp;url=http%3A%2F%2Fwww.paris21.org%2Fsites%2Fdefault%2Ffiles%2Fcivilregs-ethiopia-june2009.ppt&amp;ei=FPnRVZLrH4L0ariWk8AF&amp;usg=AFQjCNHSMOiKDgJjbAe2qF4-bL4d65_0-g&amp;sig2=0KhJzQ1POMqTvLWQ5zxq7A&amp;bvm=bv.99804247,d.bGg</t>
  </si>
  <si>
    <t>Gabon</t>
  </si>
  <si>
    <t>GA</t>
  </si>
  <si>
    <t xml:space="preserve">http://www.stat-gabon.org/index.php?option=com_content&amp;view=article&amp;id=59:les-activites-de-la-dgs&amp;catid=35:direction-generale&amp;Itemid=62
</t>
  </si>
  <si>
    <t>Gambia</t>
  </si>
  <si>
    <t>GM</t>
  </si>
  <si>
    <t>http://www.gbos.gov.gm/demography.php</t>
  </si>
  <si>
    <t>Ghana</t>
  </si>
  <si>
    <t>GH</t>
  </si>
  <si>
    <t>Guinea</t>
  </si>
  <si>
    <t>GN</t>
  </si>
  <si>
    <t>https://www.crc4d.com/downloads/2014-03-towards-universal-birth-registration-guinea.pdf</t>
  </si>
  <si>
    <t>Guinea-Bissau</t>
  </si>
  <si>
    <t>GW</t>
  </si>
  <si>
    <t>http://www.securitycouncilreport.org/atf/cf/%7B65BFCF9B-6D27-4E9C-8CD3-CF6E4FF96FF9%7D/s_2014_333.pdf</t>
  </si>
  <si>
    <t>Kenya</t>
  </si>
  <si>
    <t>KE</t>
  </si>
  <si>
    <t>http://www.knbs.or.ke/index.php?option=com_phocadownload&amp;view=category&amp;id=109:population-and-housing-census-2009&amp;Itemid=599</t>
  </si>
  <si>
    <t>Lesotho</t>
  </si>
  <si>
    <t>LS</t>
  </si>
  <si>
    <t>https://unstats.un.org/unsd/demographic/.../Session10-LESOTHO.ppt</t>
  </si>
  <si>
    <t>Liberia</t>
  </si>
  <si>
    <t>LR</t>
  </si>
  <si>
    <t>https://plan-international.org/where-we-work/africa/liberia/what-we-do/our-successes/universal-birth-registration-bears-fruit-in-liberia-birth-certificates-now-being-issued/</t>
  </si>
  <si>
    <t>Libya</t>
  </si>
  <si>
    <t>LY</t>
  </si>
  <si>
    <t>http://www.landinfo.no/asset/3024/1/3024_1.pdf</t>
  </si>
  <si>
    <t>Madagascar</t>
  </si>
  <si>
    <t>MG</t>
  </si>
  <si>
    <t>http://instat.mg/essai/wp-content/uploads/2014/12/eds_2008-2009.pdf</t>
  </si>
  <si>
    <t>Malawi</t>
  </si>
  <si>
    <t>MW</t>
  </si>
  <si>
    <t>http://msf.openrepository.com/msf/bitstream/10144/141431/1/110419_Zachariah_Vital-Registration-in-Rural-Africa_Trans-R-Soc-Trop-Med-Hyg-in%20press.pdf</t>
  </si>
  <si>
    <t>Mali</t>
  </si>
  <si>
    <t>ML</t>
  </si>
  <si>
    <t>https://www.google.co.uk/url?sa=t&amp;rct=j&amp;q=&amp;esrc=s&amp;source=web&amp;cd=3&amp;cad=rja&amp;uact=8&amp;ved=0CDIQFjACahUKEwivhtH-oqjHAhXMXhoKHf6xA1c&amp;url=http%3A%2F%2Fwww.ohchr.org%2FEN%2FHRBodies%2FHRC%2FRegularSessions%2FSession27%2FDocuments%2FA_HRC_27_22_ENG.doc&amp;ei=n7bNVe-6Asy9af7jjrgF&amp;usg=AFQjCNHaqszh_Dv36xtO9Egmgb-DlrqL-w&amp;sig2=PGUifrMZkGKlWmwvXhYHmA&amp;bvm=bv.99804247,d.bGg</t>
  </si>
  <si>
    <t>Mauritania</t>
  </si>
  <si>
    <t>MR</t>
  </si>
  <si>
    <t>http://mauritania.africadata.org/fr/Map</t>
  </si>
  <si>
    <t>Mauritius</t>
  </si>
  <si>
    <t>MU</t>
  </si>
  <si>
    <t>Morocco</t>
  </si>
  <si>
    <t>MA</t>
  </si>
  <si>
    <t>http://www.yabiladi.com/article-societe-2462.html</t>
  </si>
  <si>
    <t>Mozambique</t>
  </si>
  <si>
    <t>MZ</t>
  </si>
  <si>
    <t>http://plan-international.org/about-plan/resources/news/plan-unveils-us-20-million-development-support-to-mozambique/</t>
  </si>
  <si>
    <t>Namibia</t>
  </si>
  <si>
    <t>NA</t>
  </si>
  <si>
    <t>http://repository.uneca.org/handle/10855/6727</t>
  </si>
  <si>
    <t>Niger</t>
  </si>
  <si>
    <t>NE</t>
  </si>
  <si>
    <t>Nigeria</t>
  </si>
  <si>
    <t>NG</t>
  </si>
  <si>
    <t>Rwanda</t>
  </si>
  <si>
    <t>RW</t>
  </si>
  <si>
    <t>http://www.statistics.gov.rw/survey-period/fourth-population-and-housing-census-2012</t>
  </si>
  <si>
    <t>Sao Tome and Principe</t>
  </si>
  <si>
    <t>ST</t>
  </si>
  <si>
    <t>Senegal</t>
  </si>
  <si>
    <t>SN</t>
  </si>
  <si>
    <t>http://www.ansd.sn/index.php?option=com_rapports&amp;view=projet&amp;idp=40&amp;Itemid=411</t>
  </si>
  <si>
    <t>Seychelles</t>
  </si>
  <si>
    <t>SC</t>
  </si>
  <si>
    <t>Sierra Leone</t>
  </si>
  <si>
    <t>SL</t>
  </si>
  <si>
    <t>https://www.crc4d.com/downloads/2014-04-establishing-21st-century-identity-management-sierra-Leone.pdf</t>
  </si>
  <si>
    <t>Somalia</t>
  </si>
  <si>
    <t>SO</t>
  </si>
  <si>
    <t>NO INFORMATION FOUND EXCEPT UNICEF</t>
  </si>
  <si>
    <t>South Africa</t>
  </si>
  <si>
    <t>ZA</t>
  </si>
  <si>
    <t xml:space="preserve">http://www.statssa.gov.za/?page_id=1856&amp;PPN=report-03-06-01&amp;SCH=3927 </t>
  </si>
  <si>
    <t>South Sudan</t>
  </si>
  <si>
    <t>SDS</t>
  </si>
  <si>
    <t>Sudan</t>
  </si>
  <si>
    <t>SD</t>
  </si>
  <si>
    <t>https://www.crc4d.com/downloads/2012-02-promoting-birth-registration-in-sudan.pdf</t>
  </si>
  <si>
    <t>Swaziland</t>
  </si>
  <si>
    <t>SZ</t>
  </si>
  <si>
    <t>http://www.gov.sz/index.php?option=com_content&amp;view=article&amp;id=652&amp;Itemid=542</t>
  </si>
  <si>
    <t>Tanzania, United Republic of</t>
  </si>
  <si>
    <t>TZ</t>
  </si>
  <si>
    <t>http://www.millicom.com/media/millicom-news-features/birth-registration-in-tanzania/</t>
  </si>
  <si>
    <t>Togo</t>
  </si>
  <si>
    <t>TG</t>
  </si>
  <si>
    <t xml:space="preserve">http://213.55.79.31/statcom/2011/assd/EN-PreliminaryReportCRVS.pdf </t>
  </si>
  <si>
    <t>Tunisia</t>
  </si>
  <si>
    <t>TN</t>
  </si>
  <si>
    <t>2sources: http://dialogueuroafricainmd.net/web/uploads/activity/civil_registry/newsletter/Tunisia_FR.pdf and http://www.uneca.org/sites/default/files/uploaded-documents/Statistics/CRMC3/birth_registration_rev_en.pdf</t>
  </si>
  <si>
    <t>Uganda</t>
  </si>
  <si>
    <t>UG</t>
  </si>
  <si>
    <t>ADC Challenge (original excel file)</t>
  </si>
  <si>
    <t>Western Sahara</t>
  </si>
  <si>
    <t>SAH</t>
  </si>
  <si>
    <t>Zambia</t>
  </si>
  <si>
    <t>ZM</t>
  </si>
  <si>
    <t>http://www.times.co.zm/?p=25049</t>
  </si>
  <si>
    <t>Zimbabwe</t>
  </si>
  <si>
    <t>ZW</t>
  </si>
  <si>
    <t>http://www.irinnews.org/report/50803/zimbabwe-reform-of-birth-registration-law-urged</t>
  </si>
  <si>
    <t>Somaliland</t>
  </si>
  <si>
    <t>SOL</t>
  </si>
  <si>
    <t>http://unstats.un.org/unsd/demographic/CRVS/CR_coverage.htm</t>
  </si>
  <si>
    <t>Title:</t>
  </si>
  <si>
    <t>Source:</t>
  </si>
  <si>
    <t>Notes:</t>
  </si>
  <si>
    <t>Figure 5.1: Most African countries do not have functioning birth registration systems</t>
  </si>
  <si>
    <t>Development Initiatives based on a range of sources, see tinyurl.com/omhvewt</t>
  </si>
  <si>
    <t>Country ID</t>
  </si>
  <si>
    <t>Key/legend</t>
  </si>
  <si>
    <t>0.75-1</t>
  </si>
  <si>
    <t>0.4-0.749</t>
  </si>
  <si>
    <t>0-0.39</t>
  </si>
  <si>
    <t>N/A</t>
  </si>
  <si>
    <t>Latest (Planned) Household Survey</t>
  </si>
  <si>
    <t>Year</t>
  </si>
  <si>
    <t>No survey</t>
  </si>
  <si>
    <t>spot</t>
  </si>
  <si>
    <t>20% tint</t>
  </si>
  <si>
    <t>Figure 5.2: A quarter of African countries have not conducted a household survey since 2008</t>
  </si>
  <si>
    <t>International Household Survey Network and USAID Demographic and Health Survey Program</t>
  </si>
  <si>
    <t>Number of Countries</t>
  </si>
  <si>
    <t>Tanzania</t>
  </si>
  <si>
    <t>Specific projects (budgeted expenditure + planned disbursements)</t>
  </si>
  <si>
    <t>Total country budget</t>
  </si>
  <si>
    <t>-</t>
  </si>
  <si>
    <t>planned disbursements</t>
  </si>
  <si>
    <t>activities</t>
  </si>
  <si>
    <t>% unallocated to specific projects</t>
  </si>
  <si>
    <t>Total  budget</t>
  </si>
  <si>
    <t>Overspend</t>
  </si>
  <si>
    <t>d-portal and the International Aid Transparency Initiative data published by the Department for Foreign Affairs, Trade and Development Canada.</t>
  </si>
  <si>
    <t>Explore further on the d-portal page for the Department for Foreign Affairs, Trade and Development Canada. 2016 data is for 1 April 2016–31 March 2017, and 2017 for 1 April 2017–31 March 2018.</t>
  </si>
  <si>
    <t>Figure 5.3: Detailed data on donors’ planned aid spending, such as Canada’s, is becoming available through IATI</t>
  </si>
</sst>
</file>

<file path=xl/styles.xml><?xml version="1.0" encoding="utf-8"?>
<styleSheet xmlns="http://schemas.openxmlformats.org/spreadsheetml/2006/main">
  <numFmts count="45">
    <numFmt numFmtId="41" formatCode="_-* #,##0_-;\-* #,##0_-;_-* &quot;-&quot;_-;_-@_-"/>
    <numFmt numFmtId="43" formatCode="_-* #,##0.00_-;\-* #,##0.00_-;_-* &quot;-&quot;??_-;_-@_-"/>
    <numFmt numFmtId="164" formatCode="General_)"/>
    <numFmt numFmtId="165" formatCode="#,##0.00_);[Red]\-#,##0.00_);0.00_);@_)"/>
    <numFmt numFmtId="166" formatCode="_(* #,##0.00_);_(* \(#,##0.00\);_(* &quot;-&quot;??_);_(@_)"/>
    <numFmt numFmtId="167" formatCode="#,##0.0"/>
    <numFmt numFmtId="168" formatCode="#,##0.000"/>
    <numFmt numFmtId="169" formatCode="#\,##0."/>
    <numFmt numFmtId="170" formatCode="* _(#,##0.00_);[Red]* \(#,##0.00\);* _(&quot;-&quot;?_);@_)"/>
    <numFmt numFmtId="171" formatCode="_(&quot;$&quot;* #,##0.00_);_(&quot;$&quot;* \(#,##0.00\);_(&quot;$&quot;* &quot;-&quot;??_);_(@_)"/>
    <numFmt numFmtId="172" formatCode="\$\ * _(#,##0_);[Red]\$\ * \(#,##0\);\$\ * _(&quot;-&quot;?_);@_)"/>
    <numFmt numFmtId="173" formatCode="\$\ * _(#,##0.00_);[Red]\$\ * \(#,##0.00\);\$\ * _(&quot;-&quot;?_);@_)"/>
    <numFmt numFmtId="174" formatCode="[$EUR]\ * _(#,##0_);[Red][$EUR]\ * \(#,##0\);[$EUR]\ * _(&quot;-&quot;?_);@_)"/>
    <numFmt numFmtId="175" formatCode="[$EUR]\ * _(#,##0.00_);[Red][$EUR]\ * \(#,##0.00\);[$EUR]\ * _(&quot;-&quot;?_);@_)"/>
    <numFmt numFmtId="176" formatCode="\€\ * _(#,##0_);[Red]\€\ * \(#,##0\);\€\ * _(&quot;-&quot;?_);@_)"/>
    <numFmt numFmtId="177" formatCode="\€\ * _(#,##0.00_);[Red]\€\ * \(#,##0.00\);\€\ * _(&quot;-&quot;?_);@_)"/>
    <numFmt numFmtId="178" formatCode="[$GBP]\ * _(#,##0_);[Red][$GBP]\ * \(#,##0\);[$GBP]\ * _(&quot;-&quot;?_);@_)"/>
    <numFmt numFmtId="179" formatCode="[$GBP]\ * _(#,##0.00_);[Red][$GBP]\ * \(#,##0.00\);[$GBP]\ * _(&quot;-&quot;?_);@_)"/>
    <numFmt numFmtId="180" formatCode="\£\ * _(#,##0_);[Red]\£\ * \(#,##0\);\£\ * _(&quot;-&quot;?_);@_)"/>
    <numFmt numFmtId="181" formatCode="\£\ * _(#,##0.00_);[Red]\£\ * \(#,##0.00\);\£\ * _(&quot;-&quot;?_);@_)"/>
    <numFmt numFmtId="182" formatCode="[$USD]\ * _(#,##0_);[Red][$USD]\ * \(#,##0\);[$USD]\ * _(&quot;-&quot;?_);@_)"/>
    <numFmt numFmtId="183" formatCode="[$USD]\ * _(#,##0.00_);[Red][$USD]\ * \(#,##0.00\);[$USD]\ * _(&quot;-&quot;?_);@_)"/>
    <numFmt numFmtId="184" formatCode="&quot;$&quot;#."/>
    <numFmt numFmtId="185" formatCode="mmm\ yy_)"/>
    <numFmt numFmtId="186" formatCode="yyyy_)"/>
    <numFmt numFmtId="187" formatCode="_-* #,##0\ _F_B_-;\-* #,##0\ _F_B_-;_-* &quot;-&quot;\ _F_B_-;_-@_-"/>
    <numFmt numFmtId="188" formatCode="_-* #,##0.00\ _F_B_-;\-* #,##0.00\ _F_B_-;_-* &quot;-&quot;??\ _F_B_-;_-@_-"/>
    <numFmt numFmtId="189" formatCode="0.0"/>
    <numFmt numFmtId="190" formatCode="_(&quot;€&quot;* #,##0.00_);_(&quot;€&quot;* \(#,##0.00\);_(&quot;€&quot;* &quot;-&quot;??_);_(@_)"/>
    <numFmt numFmtId="191" formatCode="_-* #,##0\ _F_t_-;\-* #,##0\ _F_t_-;_-* &quot;-&quot;\ _F_t_-;_-@_-"/>
    <numFmt numFmtId="192" formatCode="_-* #,##0.00\ _F_t_-;\-* #,##0.00\ _F_t_-;_-* &quot;-&quot;??\ _F_t_-;_-@_-"/>
    <numFmt numFmtId="193" formatCode="#.00"/>
    <numFmt numFmtId="194" formatCode="#,##0_);[Red]\-#,##0_);0_);@_)"/>
    <numFmt numFmtId="195" formatCode="_-* #,##0.00_-;_-* #,##0.00\-;_-* &quot;-&quot;??_-;_-@_-"/>
    <numFmt numFmtId="196" formatCode="_-&quot;$&quot;* #,##0_-;\-&quot;$&quot;* #,##0_-;_-&quot;$&quot;* &quot;-&quot;_-;_-@_-"/>
    <numFmt numFmtId="197" formatCode="_-&quot;$&quot;* #,##0.00_-;\-&quot;$&quot;* #,##0.00_-;_-&quot;$&quot;* &quot;-&quot;??_-;_-@_-"/>
    <numFmt numFmtId="198" formatCode="_-* #,##0\ &quot;Ft&quot;_-;\-* #,##0\ &quot;Ft&quot;_-;_-* &quot;-&quot;\ &quot;Ft&quot;_-;_-@_-"/>
    <numFmt numFmtId="199" formatCode="_-* #,##0.00\ &quot;Ft&quot;_-;\-* #,##0.00\ &quot;Ft&quot;_-;_-* &quot;-&quot;??\ &quot;Ft&quot;_-;_-@_-"/>
    <numFmt numFmtId="200" formatCode="#,##0%;[Red]\-#,##0%;0%;@_)"/>
    <numFmt numFmtId="201" formatCode="#,##0.00%;[Red]\-#,##0.00%;0.00%;@_)"/>
    <numFmt numFmtId="202" formatCode="##0.0"/>
    <numFmt numFmtId="203" formatCode="##0.0\ \|"/>
    <numFmt numFmtId="204" formatCode="mmm\ dd\,\ yyyy"/>
    <numFmt numFmtId="205" formatCode="_-* #,##0\ &quot;FB&quot;_-;\-* #,##0\ &quot;FB&quot;_-;_-* &quot;-&quot;\ &quot;FB&quot;_-;_-@_-"/>
    <numFmt numFmtId="206" formatCode="_-* #,##0.00\ &quot;FB&quot;_-;\-* #,##0.00\ &quot;FB&quot;_-;_-* &quot;-&quot;??\ &quot;FB&quot;_-;_-@_-"/>
  </numFmts>
  <fonts count="1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rgb="FFFA7D0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i/>
      <sz val="9"/>
      <color indexed="55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i/>
      <sz val="10"/>
      <color indexed="56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2"/>
      <color indexed="8"/>
      <name val="Verdana"/>
      <family val="2"/>
    </font>
    <font>
      <sz val="11"/>
      <color indexed="8"/>
      <name val="Arial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9"/>
      <name val="Times"/>
    </font>
    <font>
      <sz val="1"/>
      <color indexed="8"/>
      <name val="Courier"/>
      <family val="3"/>
    </font>
    <font>
      <b/>
      <sz val="11"/>
      <color indexed="9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0"/>
      <color indexed="23"/>
      <name val="Calibri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</font>
    <font>
      <sz val="10"/>
      <name val="Arial CE"/>
      <charset val="238"/>
    </font>
    <font>
      <u/>
      <sz val="10"/>
      <color indexed="56"/>
      <name val="Times New Roman"/>
      <family val="1"/>
    </font>
    <font>
      <u/>
      <sz val="10"/>
      <color rgb="FF001F4B"/>
      <name val="Times New Roman"/>
      <family val="1"/>
    </font>
    <font>
      <sz val="8"/>
      <color indexed="8"/>
      <name val="Arial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rgb="FF006100"/>
      <name val="Calibri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12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</font>
    <font>
      <u/>
      <sz val="8"/>
      <color indexed="12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MS Sans Serif"/>
      <family val="2"/>
    </font>
    <font>
      <sz val="10"/>
      <name val="Courier New Cyr"/>
      <charset val="204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</font>
    <font>
      <sz val="11"/>
      <color indexed="62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Calibri"/>
      <family val="2"/>
    </font>
    <font>
      <sz val="10"/>
      <color rgb="FFFA7D00"/>
      <name val="Calibri"/>
      <family val="2"/>
    </font>
    <font>
      <i/>
      <sz val="9"/>
      <color indexed="16"/>
      <name val="Arial"/>
      <family val="2"/>
    </font>
    <font>
      <sz val="11"/>
      <color indexed="60"/>
      <name val="Arial"/>
      <family val="2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rgb="FF9C6500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Times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sz val="11"/>
      <color indexed="20"/>
      <name val="Arial"/>
      <family val="2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8"/>
      <name val="Tms Rmn"/>
    </font>
    <font>
      <b/>
      <sz val="11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Calibri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A0C2F"/>
        <bgColor indexed="64"/>
      </patternFill>
    </fill>
    <fill>
      <patternFill patternType="solid">
        <fgColor rgb="FF76869E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DBE5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9F6ED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9D6F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9E9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7BA9D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DD580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3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6">
    <xf numFmtId="0" fontId="0" fillId="0" borderId="0"/>
    <xf numFmtId="9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0" fillId="0" borderId="0">
      <alignment vertical="top"/>
    </xf>
    <xf numFmtId="0" fontId="20" fillId="0" borderId="0">
      <alignment vertical="top"/>
    </xf>
    <xf numFmtId="0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10" borderId="0" applyNumberFormat="0" applyBorder="0" applyAlignment="0" applyProtection="0"/>
    <xf numFmtId="0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3" fillId="14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18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22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26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30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1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15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19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23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27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3" fillId="31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12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12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6" fillId="16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0" fontId="17" fillId="1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4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6" fillId="20" borderId="0" applyNumberFormat="0" applyBorder="0" applyAlignment="0" applyProtection="0"/>
    <xf numFmtId="0" fontId="24" fillId="43" borderId="0" applyNumberFormat="0" applyBorder="0" applyAlignment="0" applyProtection="0"/>
    <xf numFmtId="0" fontId="25" fillId="43" borderId="0" applyNumberFormat="0" applyBorder="0" applyAlignment="0" applyProtection="0"/>
    <xf numFmtId="0" fontId="17" fillId="2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6" fillId="24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2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28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2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6" fillId="32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3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6" fillId="9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4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13" borderId="0" applyNumberFormat="0" applyBorder="0" applyAlignment="0" applyProtection="0"/>
    <xf numFmtId="0" fontId="24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13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4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6" fillId="17" borderId="0" applyNumberFormat="0" applyBorder="0" applyAlignment="0" applyProtection="0"/>
    <xf numFmtId="0" fontId="24" fillId="51" borderId="0" applyNumberFormat="0" applyBorder="0" applyAlignment="0" applyProtection="0"/>
    <xf numFmtId="0" fontId="25" fillId="51" borderId="0" applyNumberFormat="0" applyBorder="0" applyAlignment="0" applyProtection="0"/>
    <xf numFmtId="0" fontId="17" fillId="1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6" fillId="21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2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25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2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4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29" borderId="0" applyNumberFormat="0" applyBorder="0" applyAlignment="0" applyProtection="0"/>
    <xf numFmtId="0" fontId="24" fillId="52" borderId="0" applyNumberFormat="0" applyBorder="0" applyAlignment="0" applyProtection="0"/>
    <xf numFmtId="0" fontId="25" fillId="52" borderId="0" applyNumberFormat="0" applyBorder="0" applyAlignment="0" applyProtection="0"/>
    <xf numFmtId="0" fontId="17" fillId="2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19" fillId="0" borderId="0" applyNumberFormat="0" applyFill="0" applyBorder="0" applyAlignment="0" applyProtection="0"/>
    <xf numFmtId="0" fontId="27" fillId="0" borderId="0" applyAlignment="0"/>
    <xf numFmtId="0" fontId="28" fillId="0" borderId="13">
      <alignment horizontal="center" vertical="center"/>
    </xf>
    <xf numFmtId="0" fontId="29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3" borderId="0" applyNumberFormat="0" applyBorder="0" applyAlignment="0" applyProtection="0"/>
    <xf numFmtId="0" fontId="29" fillId="36" borderId="0" applyNumberFormat="0" applyBorder="0" applyAlignment="0" applyProtection="0"/>
    <xf numFmtId="0" fontId="30" fillId="36" borderId="0" applyNumberFormat="0" applyBorder="0" applyAlignment="0" applyProtection="0"/>
    <xf numFmtId="0" fontId="7" fillId="3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2" fillId="53" borderId="23" applyNumberFormat="0" applyAlignment="0" applyProtection="0"/>
    <xf numFmtId="0" fontId="33" fillId="54" borderId="24"/>
    <xf numFmtId="0" fontId="34" fillId="55" borderId="25">
      <alignment horizontal="right" vertical="top" wrapText="1"/>
    </xf>
    <xf numFmtId="164" fontId="35" fillId="0" borderId="0">
      <alignment vertical="top"/>
    </xf>
    <xf numFmtId="0" fontId="36" fillId="53" borderId="23" applyNumberFormat="0" applyAlignment="0" applyProtection="0"/>
    <xf numFmtId="0" fontId="37" fillId="53" borderId="23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38" fillId="6" borderId="4" applyNumberFormat="0" applyAlignment="0" applyProtection="0"/>
    <xf numFmtId="0" fontId="37" fillId="53" borderId="23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11" fillId="6" borderId="4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36" fillId="53" borderId="23" applyNumberFormat="0" applyAlignment="0" applyProtection="0"/>
    <xf numFmtId="0" fontId="33" fillId="0" borderId="15"/>
    <xf numFmtId="0" fontId="39" fillId="0" borderId="26" applyNumberFormat="0" applyFill="0" applyAlignment="0" applyProtection="0"/>
    <xf numFmtId="0" fontId="40" fillId="56" borderId="27" applyNumberFormat="0" applyAlignment="0" applyProtection="0"/>
    <xf numFmtId="0" fontId="41" fillId="56" borderId="2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0" fontId="42" fillId="7" borderId="7" applyNumberFormat="0" applyAlignment="0" applyProtection="0"/>
    <xf numFmtId="0" fontId="41" fillId="56" borderId="2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0" fontId="13" fillId="7" borderId="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0" fontId="40" fillId="56" borderId="27" applyNumberFormat="0" applyAlignment="0" applyProtection="0"/>
    <xf numFmtId="165" fontId="43" fillId="0" borderId="0" applyNumberFormat="0" applyAlignment="0">
      <alignment vertical="center"/>
    </xf>
    <xf numFmtId="1" fontId="44" fillId="57" borderId="15">
      <alignment horizontal="right" vertical="center"/>
    </xf>
    <xf numFmtId="3" fontId="45" fillId="57" borderId="28">
      <alignment horizontal="right" vertical="center" indent="1"/>
    </xf>
    <xf numFmtId="3" fontId="45" fillId="58" borderId="28">
      <alignment horizontal="right" vertical="center" indent="1"/>
    </xf>
    <xf numFmtId="0" fontId="46" fillId="57" borderId="15">
      <alignment horizontal="right" vertical="center" indent="1"/>
    </xf>
    <xf numFmtId="3" fontId="47" fillId="57" borderId="28">
      <alignment horizontal="right" vertical="center" indent="1"/>
    </xf>
    <xf numFmtId="3" fontId="47" fillId="58" borderId="28">
      <alignment horizontal="right" vertical="center" indent="1"/>
    </xf>
    <xf numFmtId="0" fontId="45" fillId="57" borderId="28">
      <alignment horizontal="left" vertical="center" indent="1"/>
    </xf>
    <xf numFmtId="0" fontId="45" fillId="58" borderId="28">
      <alignment horizontal="left" vertical="center" indent="1"/>
    </xf>
    <xf numFmtId="0" fontId="19" fillId="57" borderId="29"/>
    <xf numFmtId="0" fontId="19" fillId="57" borderId="30">
      <alignment vertical="center"/>
    </xf>
    <xf numFmtId="0" fontId="19" fillId="59" borderId="30">
      <alignment vertical="center"/>
    </xf>
    <xf numFmtId="0" fontId="19" fillId="59" borderId="30">
      <alignment vertical="center"/>
    </xf>
    <xf numFmtId="0" fontId="44" fillId="60" borderId="15">
      <alignment horizontal="center" vertical="center"/>
    </xf>
    <xf numFmtId="0" fontId="44" fillId="61" borderId="28">
      <alignment horizontal="center" vertical="center"/>
    </xf>
    <xf numFmtId="0" fontId="44" fillId="62" borderId="28">
      <alignment horizontal="center" vertical="center"/>
    </xf>
    <xf numFmtId="0" fontId="44" fillId="62" borderId="28">
      <alignment horizontal="center" vertical="center"/>
    </xf>
    <xf numFmtId="0" fontId="48" fillId="63" borderId="28">
      <alignment horizontal="center" vertical="center"/>
    </xf>
    <xf numFmtId="0" fontId="48" fillId="64" borderId="28">
      <alignment horizontal="center" vertical="center"/>
    </xf>
    <xf numFmtId="0" fontId="48" fillId="64" borderId="28">
      <alignment horizontal="center" vertical="center"/>
    </xf>
    <xf numFmtId="0" fontId="48" fillId="65" borderId="28">
      <alignment horizontal="center" vertical="center"/>
    </xf>
    <xf numFmtId="0" fontId="48" fillId="66" borderId="28">
      <alignment horizontal="center" vertical="center"/>
    </xf>
    <xf numFmtId="0" fontId="48" fillId="66" borderId="28">
      <alignment horizontal="center" vertical="center"/>
    </xf>
    <xf numFmtId="1" fontId="44" fillId="57" borderId="15">
      <alignment horizontal="right" vertical="center"/>
    </xf>
    <xf numFmtId="3" fontId="45" fillId="57" borderId="28">
      <alignment horizontal="right" vertical="center" indent="1"/>
    </xf>
    <xf numFmtId="3" fontId="45" fillId="67" borderId="28">
      <alignment horizontal="right" vertical="center" indent="1"/>
    </xf>
    <xf numFmtId="0" fontId="19" fillId="57" borderId="0"/>
    <xf numFmtId="0" fontId="19" fillId="57" borderId="0">
      <alignment vertical="center"/>
    </xf>
    <xf numFmtId="0" fontId="19" fillId="59" borderId="0">
      <alignment vertical="center"/>
    </xf>
    <xf numFmtId="0" fontId="19" fillId="59" borderId="0">
      <alignment vertical="center"/>
    </xf>
    <xf numFmtId="0" fontId="49" fillId="57" borderId="15">
      <alignment horizontal="left" vertical="center" indent="1"/>
    </xf>
    <xf numFmtId="0" fontId="49" fillId="57" borderId="31">
      <alignment horizontal="left" vertical="center" indent="1"/>
    </xf>
    <xf numFmtId="0" fontId="49" fillId="57" borderId="32">
      <alignment horizontal="left" vertical="center" indent="1"/>
    </xf>
    <xf numFmtId="0" fontId="49" fillId="59" borderId="32">
      <alignment horizontal="left" vertical="center" indent="1"/>
    </xf>
    <xf numFmtId="0" fontId="49" fillId="59" borderId="32">
      <alignment horizontal="left" vertical="center" indent="1"/>
    </xf>
    <xf numFmtId="0" fontId="48" fillId="57" borderId="33">
      <alignment horizontal="left" vertical="center" indent="1"/>
    </xf>
    <xf numFmtId="0" fontId="48" fillId="57" borderId="34">
      <alignment horizontal="left" vertical="center" indent="1"/>
    </xf>
    <xf numFmtId="0" fontId="48" fillId="59" borderId="34">
      <alignment horizontal="left" vertical="center" indent="1"/>
    </xf>
    <xf numFmtId="0" fontId="48" fillId="59" borderId="34">
      <alignment horizontal="left" vertical="center" indent="1"/>
    </xf>
    <xf numFmtId="0" fontId="49" fillId="57" borderId="15">
      <alignment horizontal="left" indent="1"/>
    </xf>
    <xf numFmtId="0" fontId="49" fillId="57" borderId="28">
      <alignment horizontal="left" vertical="center" indent="1"/>
    </xf>
    <xf numFmtId="0" fontId="49" fillId="68" borderId="28">
      <alignment horizontal="left" vertical="center" indent="1"/>
    </xf>
    <xf numFmtId="0" fontId="49" fillId="68" borderId="28">
      <alignment horizontal="left" vertical="center" indent="1"/>
    </xf>
    <xf numFmtId="0" fontId="46" fillId="57" borderId="15">
      <alignment horizontal="right" vertical="center" indent="1"/>
    </xf>
    <xf numFmtId="3" fontId="47" fillId="57" borderId="28">
      <alignment horizontal="right" vertical="center" indent="1"/>
    </xf>
    <xf numFmtId="3" fontId="47" fillId="67" borderId="28">
      <alignment horizontal="right" vertical="center" indent="1"/>
    </xf>
    <xf numFmtId="0" fontId="49" fillId="57" borderId="30">
      <alignment vertical="center"/>
    </xf>
    <xf numFmtId="0" fontId="49" fillId="59" borderId="30">
      <alignment vertical="center"/>
    </xf>
    <xf numFmtId="0" fontId="49" fillId="59" borderId="30">
      <alignment vertical="center"/>
    </xf>
    <xf numFmtId="0" fontId="50" fillId="69" borderId="15">
      <alignment horizontal="left" vertical="center" indent="1"/>
    </xf>
    <xf numFmtId="0" fontId="51" fillId="70" borderId="28">
      <alignment horizontal="left" vertical="center" indent="1"/>
    </xf>
    <xf numFmtId="0" fontId="51" fillId="71" borderId="28">
      <alignment horizontal="left" vertical="center" indent="1"/>
    </xf>
    <xf numFmtId="0" fontId="50" fillId="72" borderId="15">
      <alignment horizontal="left" vertical="center" indent="1"/>
    </xf>
    <xf numFmtId="0" fontId="51" fillId="70" borderId="28">
      <alignment horizontal="left" vertical="center" indent="1"/>
    </xf>
    <xf numFmtId="0" fontId="51" fillId="73" borderId="28">
      <alignment horizontal="left" vertical="center" indent="1"/>
    </xf>
    <xf numFmtId="0" fontId="52" fillId="57" borderId="15">
      <alignment horizontal="left" vertical="center"/>
    </xf>
    <xf numFmtId="0" fontId="45" fillId="57" borderId="28">
      <alignment horizontal="left" vertical="center" indent="1"/>
    </xf>
    <xf numFmtId="0" fontId="45" fillId="59" borderId="28">
      <alignment horizontal="left" vertical="center" indent="1"/>
    </xf>
    <xf numFmtId="0" fontId="53" fillId="57" borderId="28">
      <alignment horizontal="left" vertical="center" wrapText="1" indent="1"/>
    </xf>
    <xf numFmtId="0" fontId="53" fillId="59" borderId="28">
      <alignment horizontal="left" vertical="center" wrapText="1" indent="1"/>
    </xf>
    <xf numFmtId="0" fontId="54" fillId="57" borderId="29"/>
    <xf numFmtId="0" fontId="49" fillId="57" borderId="30">
      <alignment vertical="center"/>
    </xf>
    <xf numFmtId="0" fontId="49" fillId="59" borderId="30">
      <alignment vertical="center"/>
    </xf>
    <xf numFmtId="0" fontId="49" fillId="59" borderId="30">
      <alignment vertical="center"/>
    </xf>
    <xf numFmtId="0" fontId="44" fillId="74" borderId="15">
      <alignment horizontal="left" vertical="center" indent="1"/>
    </xf>
    <xf numFmtId="0" fontId="44" fillId="75" borderId="28">
      <alignment horizontal="left" vertical="center" indent="1"/>
    </xf>
    <xf numFmtId="0" fontId="44" fillId="76" borderId="28">
      <alignment horizontal="left" vertical="center" indent="1"/>
    </xf>
    <xf numFmtId="0" fontId="44" fillId="76" borderId="28">
      <alignment horizontal="left" vertical="center" indent="1"/>
    </xf>
    <xf numFmtId="0" fontId="55" fillId="60" borderId="0">
      <alignment horizontal="center"/>
    </xf>
    <xf numFmtId="0" fontId="56" fillId="60" borderId="0">
      <alignment horizontal="center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19" fillId="77" borderId="0">
      <alignment horizontal="center" wrapText="1"/>
    </xf>
    <xf numFmtId="0" fontId="57" fillId="60" borderId="0">
      <alignment horizontal="center"/>
    </xf>
    <xf numFmtId="0" fontId="58" fillId="78" borderId="0" applyNumberFormat="0">
      <alignment horizontal="center" vertical="top" wrapText="1"/>
    </xf>
    <xf numFmtId="0" fontId="58" fillId="78" borderId="0" applyNumberFormat="0">
      <alignment horizontal="left" vertical="top" wrapText="1"/>
    </xf>
    <xf numFmtId="0" fontId="58" fillId="78" borderId="0" applyNumberFormat="0">
      <alignment horizontal="centerContinuous" vertical="top"/>
    </xf>
    <xf numFmtId="0" fontId="59" fillId="78" borderId="0" applyNumberFormat="0">
      <alignment horizontal="center" vertical="top" wrapText="1"/>
    </xf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40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" fontId="62" fillId="0" borderId="0">
      <alignment horizontal="right"/>
    </xf>
    <xf numFmtId="167" fontId="62" fillId="0" borderId="0">
      <alignment horizontal="right" vertical="top"/>
    </xf>
    <xf numFmtId="168" fontId="62" fillId="0" borderId="0">
      <alignment horizontal="right" vertical="top"/>
    </xf>
    <xf numFmtId="3" fontId="62" fillId="0" borderId="0">
      <alignment horizontal="right"/>
    </xf>
    <xf numFmtId="167" fontId="62" fillId="0" borderId="0">
      <alignment horizontal="right" vertical="top"/>
    </xf>
    <xf numFmtId="169" fontId="63" fillId="0" borderId="0">
      <protection locked="0"/>
    </xf>
    <xf numFmtId="169" fontId="63" fillId="0" borderId="0">
      <protection locked="0"/>
    </xf>
    <xf numFmtId="0" fontId="64" fillId="56" borderId="27" applyNumberFormat="0" applyAlignment="0" applyProtection="0"/>
    <xf numFmtId="170" fontId="59" fillId="0" borderId="0" applyFont="0" applyFill="0" applyBorder="0" applyAlignment="0" applyProtection="0">
      <alignment vertical="center"/>
    </xf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59" fillId="0" borderId="0" applyFont="0" applyFill="0" applyBorder="0" applyAlignment="0" applyProtection="0">
      <alignment vertical="center"/>
    </xf>
    <xf numFmtId="173" fontId="59" fillId="0" borderId="0" applyFont="0" applyFill="0" applyBorder="0" applyAlignment="0" applyProtection="0">
      <alignment vertical="center"/>
    </xf>
    <xf numFmtId="174" fontId="59" fillId="0" borderId="0" applyFont="0" applyFill="0" applyBorder="0" applyAlignment="0" applyProtection="0">
      <alignment vertical="center"/>
    </xf>
    <xf numFmtId="175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177" fontId="59" fillId="0" borderId="0" applyFont="0" applyFill="0" applyBorder="0" applyAlignment="0" applyProtection="0">
      <alignment vertical="center"/>
    </xf>
    <xf numFmtId="178" fontId="59" fillId="0" borderId="0" applyFont="0" applyFill="0" applyBorder="0" applyAlignment="0" applyProtection="0">
      <alignment vertical="center"/>
    </xf>
    <xf numFmtId="179" fontId="59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1" fontId="59" fillId="0" borderId="0" applyFont="0" applyFill="0" applyBorder="0" applyAlignment="0" applyProtection="0">
      <alignment vertical="center"/>
    </xf>
    <xf numFmtId="182" fontId="59" fillId="0" borderId="0" applyFont="0" applyFill="0" applyBorder="0" applyAlignment="0" applyProtection="0">
      <alignment vertical="center"/>
    </xf>
    <xf numFmtId="183" fontId="59" fillId="0" borderId="0" applyFont="0" applyFill="0" applyBorder="0" applyAlignment="0" applyProtection="0">
      <alignment vertical="center"/>
    </xf>
    <xf numFmtId="184" fontId="63" fillId="0" borderId="0">
      <protection locked="0"/>
    </xf>
    <xf numFmtId="184" fontId="63" fillId="0" borderId="0">
      <protection locked="0"/>
    </xf>
    <xf numFmtId="0" fontId="65" fillId="57" borderId="24" applyBorder="0">
      <protection locked="0"/>
    </xf>
    <xf numFmtId="0" fontId="63" fillId="0" borderId="0">
      <protection locked="0"/>
    </xf>
    <xf numFmtId="185" fontId="59" fillId="0" borderId="0" applyFont="0" applyFill="0" applyBorder="0" applyAlignment="0" applyProtection="0">
      <alignment vertical="center"/>
    </xf>
    <xf numFmtId="186" fontId="59" fillId="0" borderId="0" applyFont="0" applyFill="0" applyBorder="0" applyAlignment="0" applyProtection="0">
      <alignment vertical="center"/>
    </xf>
    <xf numFmtId="0" fontId="63" fillId="0" borderId="0">
      <protection locked="0"/>
    </xf>
    <xf numFmtId="187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9" fontId="28" fillId="0" borderId="0" applyBorder="0"/>
    <xf numFmtId="189" fontId="28" fillId="0" borderId="10"/>
    <xf numFmtId="0" fontId="66" fillId="57" borderId="24">
      <protection locked="0"/>
    </xf>
    <xf numFmtId="0" fontId="19" fillId="57" borderId="15"/>
    <xf numFmtId="0" fontId="19" fillId="60" borderId="0"/>
    <xf numFmtId="190" fontId="1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91" fontId="70" fillId="0" borderId="0" applyFont="0" applyFill="0" applyBorder="0" applyAlignment="0" applyProtection="0"/>
    <xf numFmtId="192" fontId="70" fillId="0" borderId="0" applyFont="0" applyFill="0" applyBorder="0" applyAlignment="0" applyProtection="0"/>
    <xf numFmtId="193" fontId="63" fillId="0" borderId="0">
      <protection locked="0"/>
    </xf>
    <xf numFmtId="193" fontId="63" fillId="0" borderId="0">
      <protection locked="0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60" borderId="15">
      <alignment horizontal="left"/>
    </xf>
    <xf numFmtId="0" fontId="20" fillId="60" borderId="0">
      <alignment horizontal="left"/>
    </xf>
    <xf numFmtId="0" fontId="74" fillId="0" borderId="26" applyNumberFormat="0" applyFill="0" applyAlignment="0" applyProtection="0"/>
    <xf numFmtId="0" fontId="75" fillId="37" borderId="0" applyNumberFormat="0" applyBorder="0" applyAlignment="0" applyProtection="0"/>
    <xf numFmtId="0" fontId="76" fillId="37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78" fillId="2" borderId="0" applyNumberFormat="0" applyBorder="0" applyAlignment="0" applyProtection="0"/>
    <xf numFmtId="0" fontId="76" fillId="37" borderId="0" applyNumberFormat="0" applyBorder="0" applyAlignment="0" applyProtection="0"/>
    <xf numFmtId="0" fontId="77" fillId="37" borderId="0" applyNumberFormat="0" applyBorder="0" applyAlignment="0" applyProtection="0"/>
    <xf numFmtId="0" fontId="6" fillId="2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34" fillId="79" borderId="0">
      <alignment horizontal="right" vertical="top" wrapText="1"/>
    </xf>
    <xf numFmtId="0" fontId="79" fillId="78" borderId="0" applyNumberFormat="0">
      <alignment vertical="center"/>
    </xf>
    <xf numFmtId="0" fontId="80" fillId="0" borderId="0"/>
    <xf numFmtId="0" fontId="80" fillId="0" borderId="0">
      <alignment horizontal="left" indent="1"/>
    </xf>
    <xf numFmtId="0" fontId="19" fillId="0" borderId="0">
      <alignment horizontal="left" indent="2"/>
    </xf>
    <xf numFmtId="0" fontId="19" fillId="0" borderId="0">
      <alignment horizontal="left" indent="3"/>
    </xf>
    <xf numFmtId="0" fontId="19" fillId="0" borderId="0">
      <alignment horizontal="left" indent="4"/>
    </xf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2" fillId="0" borderId="1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3" fillId="0" borderId="1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1" fillId="0" borderId="35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4" fillId="0" borderId="2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4" fillId="0" borderId="2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6" fillId="0" borderId="3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5" fillId="0" borderId="3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37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59" fillId="80" borderId="0" applyNumberFormat="0" applyFon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40" borderId="23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99" fillId="5" borderId="4" applyNumberFormat="0" applyAlignment="0" applyProtection="0"/>
    <xf numFmtId="0" fontId="97" fillId="40" borderId="23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9" fillId="5" borderId="4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98" fillId="40" borderId="23" applyNumberFormat="0" applyAlignment="0" applyProtection="0"/>
    <xf numFmtId="0" fontId="59" fillId="0" borderId="38" applyNumberFormat="0" applyAlignment="0">
      <alignment vertical="center"/>
    </xf>
    <xf numFmtId="0" fontId="59" fillId="0" borderId="39" applyNumberFormat="0" applyAlignment="0">
      <alignment vertical="center"/>
      <protection locked="0"/>
    </xf>
    <xf numFmtId="194" fontId="59" fillId="81" borderId="39" applyNumberFormat="0" applyAlignment="0">
      <alignment vertical="center"/>
      <protection locked="0"/>
    </xf>
    <xf numFmtId="0" fontId="59" fillId="74" borderId="0" applyNumberFormat="0" applyAlignment="0">
      <alignment vertical="center"/>
    </xf>
    <xf numFmtId="0" fontId="59" fillId="82" borderId="0" applyNumberFormat="0" applyAlignment="0">
      <alignment vertical="center"/>
    </xf>
    <xf numFmtId="0" fontId="59" fillId="0" borderId="40" applyNumberFormat="0" applyAlignment="0">
      <alignment vertical="center"/>
      <protection locked="0"/>
    </xf>
    <xf numFmtId="0" fontId="100" fillId="40" borderId="23" applyNumberFormat="0" applyAlignment="0" applyProtection="0"/>
    <xf numFmtId="0" fontId="80" fillId="77" borderId="0">
      <alignment horizontal="center"/>
    </xf>
    <xf numFmtId="0" fontId="19" fillId="60" borderId="15">
      <alignment horizontal="centerContinuous" wrapText="1"/>
    </xf>
    <xf numFmtId="0" fontId="101" fillId="83" borderId="0">
      <alignment horizontal="center" wrapText="1"/>
    </xf>
    <xf numFmtId="195" fontId="54" fillId="0" borderId="0" applyFont="0" applyFill="0" applyBorder="0" applyAlignment="0" applyProtection="0"/>
    <xf numFmtId="0" fontId="102" fillId="0" borderId="35" applyNumberFormat="0" applyFill="0" applyAlignment="0" applyProtection="0"/>
    <xf numFmtId="0" fontId="103" fillId="0" borderId="36" applyNumberFormat="0" applyFill="0" applyAlignment="0" applyProtection="0"/>
    <xf numFmtId="0" fontId="104" fillId="0" borderId="37" applyNumberFormat="0" applyFill="0" applyAlignment="0" applyProtection="0"/>
    <xf numFmtId="0" fontId="104" fillId="0" borderId="0" applyNumberFormat="0" applyFill="0" applyBorder="0" applyAlignment="0" applyProtection="0"/>
    <xf numFmtId="0" fontId="33" fillId="60" borderId="13">
      <alignment wrapText="1"/>
    </xf>
    <xf numFmtId="0" fontId="33" fillId="60" borderId="41"/>
    <xf numFmtId="0" fontId="33" fillId="60" borderId="42"/>
    <xf numFmtId="0" fontId="33" fillId="60" borderId="43">
      <alignment horizontal="center" wrapText="1"/>
    </xf>
    <xf numFmtId="0" fontId="105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106" fillId="0" borderId="6" applyNumberFormat="0" applyFill="0" applyAlignment="0" applyProtection="0"/>
    <xf numFmtId="0" fontId="105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12" fillId="0" borderId="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6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0" fontId="107" fillId="0" borderId="0" applyNumberFormat="0" applyAlignment="0">
      <alignment vertical="center"/>
    </xf>
    <xf numFmtId="0" fontId="108" fillId="84" borderId="0" applyNumberFormat="0" applyBorder="0" applyAlignment="0" applyProtection="0"/>
    <xf numFmtId="0" fontId="109" fillId="8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11" fillId="4" borderId="0" applyNumberFormat="0" applyBorder="0" applyAlignment="0" applyProtection="0"/>
    <xf numFmtId="0" fontId="109" fillId="84" borderId="0" applyNumberFormat="0" applyBorder="0" applyAlignment="0" applyProtection="0"/>
    <xf numFmtId="0" fontId="110" fillId="84" borderId="0" applyNumberFormat="0" applyBorder="0" applyAlignment="0" applyProtection="0"/>
    <xf numFmtId="0" fontId="8" fillId="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10" fillId="84" borderId="0" applyNumberFormat="0" applyBorder="0" applyAlignment="0" applyProtection="0"/>
    <xf numFmtId="0" fontId="1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9" fillId="0" borderId="0"/>
    <xf numFmtId="0" fontId="61" fillId="0" borderId="0"/>
    <xf numFmtId="0" fontId="61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60" fillId="0" borderId="0"/>
    <xf numFmtId="0" fontId="61" fillId="0" borderId="0"/>
    <xf numFmtId="0" fontId="60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0" fillId="0" borderId="0"/>
    <xf numFmtId="0" fontId="11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60" fillId="0" borderId="0"/>
    <xf numFmtId="0" fontId="54" fillId="0" borderId="0"/>
    <xf numFmtId="0" fontId="1" fillId="0" borderId="0"/>
    <xf numFmtId="0" fontId="19" fillId="0" borderId="0"/>
    <xf numFmtId="0" fontId="1" fillId="0" borderId="0"/>
    <xf numFmtId="0" fontId="5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13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19" fillId="0" borderId="0"/>
    <xf numFmtId="0" fontId="1" fillId="0" borderId="0"/>
    <xf numFmtId="0" fontId="21" fillId="0" borderId="0"/>
    <xf numFmtId="0" fontId="23" fillId="0" borderId="0"/>
    <xf numFmtId="0" fontId="21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22" fillId="0" borderId="0"/>
    <xf numFmtId="0" fontId="19" fillId="0" borderId="0"/>
    <xf numFmtId="0" fontId="33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61" fillId="0" borderId="0"/>
    <xf numFmtId="0" fontId="61" fillId="0" borderId="0"/>
    <xf numFmtId="0" fontId="114" fillId="0" borderId="0"/>
    <xf numFmtId="1" fontId="62" fillId="0" borderId="0">
      <alignment horizontal="right" vertical="top"/>
    </xf>
    <xf numFmtId="0" fontId="20" fillId="0" borderId="0"/>
    <xf numFmtId="0" fontId="70" fillId="0" borderId="0"/>
    <xf numFmtId="0" fontId="115" fillId="0" borderId="0"/>
    <xf numFmtId="0" fontId="70" fillId="0" borderId="0"/>
    <xf numFmtId="0" fontId="22" fillId="85" borderId="44" applyNumberFormat="0" applyFont="0" applyAlignment="0" applyProtection="0"/>
    <xf numFmtId="0" fontId="21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23" fillId="8" borderId="8" applyNumberFormat="0" applyFont="0" applyAlignment="0" applyProtection="0"/>
    <xf numFmtId="0" fontId="21" fillId="85" borderId="44" applyNumberFormat="0" applyFont="0" applyAlignment="0" applyProtection="0"/>
    <xf numFmtId="0" fontId="19" fillId="85" borderId="44" applyNumberFormat="0" applyFont="0" applyAlignment="0" applyProtection="0"/>
    <xf numFmtId="0" fontId="22" fillId="85" borderId="4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9" fillId="85" borderId="44" applyNumberFormat="0" applyFont="0" applyAlignment="0" applyProtection="0"/>
    <xf numFmtId="0" fontId="116" fillId="0" borderId="0">
      <alignment horizontal="left"/>
    </xf>
    <xf numFmtId="0" fontId="54" fillId="85" borderId="44" applyNumberFormat="0" applyFont="0" applyAlignment="0" applyProtection="0"/>
    <xf numFmtId="194" fontId="59" fillId="0" borderId="0" applyFont="0" applyFill="0" applyBorder="0" applyAlignment="0" applyProtection="0">
      <alignment vertical="center"/>
    </xf>
    <xf numFmtId="165" fontId="59" fillId="0" borderId="0" applyFont="0" applyFill="0" applyBorder="0" applyAlignment="0" applyProtection="0">
      <alignment vertical="center"/>
    </xf>
    <xf numFmtId="0" fontId="117" fillId="36" borderId="0" applyNumberFormat="0" applyBorder="0" applyAlignment="0" applyProtection="0"/>
    <xf numFmtId="0" fontId="118" fillId="53" borderId="4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0" fontId="120" fillId="6" borderId="5" applyNumberFormat="0" applyAlignment="0" applyProtection="0"/>
    <xf numFmtId="0" fontId="118" fillId="53" borderId="4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0" fontId="10" fillId="6" borderId="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0" fontId="119" fillId="53" borderId="45" applyNumberFormat="0" applyAlignment="0" applyProtection="0"/>
    <xf numFmtId="198" fontId="70" fillId="0" borderId="0" applyFont="0" applyFill="0" applyBorder="0" applyAlignment="0" applyProtection="0"/>
    <xf numFmtId="199" fontId="7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200" fontId="59" fillId="0" borderId="0" applyFont="0" applyFill="0" applyBorder="0" applyAlignment="0" applyProtection="0">
      <alignment horizontal="right" vertical="center"/>
    </xf>
    <xf numFmtId="201" fontId="59" fillId="0" borderId="0" applyFont="0" applyFill="0" applyBorder="0" applyAlignment="0" applyProtection="0">
      <alignment vertical="center"/>
    </xf>
    <xf numFmtId="9" fontId="19" fillId="0" borderId="0" applyNumberFormat="0" applyFont="0" applyFill="0" applyBorder="0" applyAlignment="0" applyProtection="0"/>
    <xf numFmtId="0" fontId="33" fillId="60" borderId="15"/>
    <xf numFmtId="0" fontId="58" fillId="0" borderId="0" applyNumberFormat="0" applyFill="0" applyBorder="0">
      <alignment horizontal="left" vertical="center" wrapText="1"/>
    </xf>
    <xf numFmtId="0" fontId="59" fillId="0" borderId="0" applyNumberFormat="0" applyFill="0" applyBorder="0">
      <alignment horizontal="left" vertical="center" wrapText="1" indent="1"/>
    </xf>
    <xf numFmtId="0" fontId="56" fillId="60" borderId="0">
      <alignment horizontal="right"/>
    </xf>
    <xf numFmtId="0" fontId="121" fillId="83" borderId="0">
      <alignment horizontal="center"/>
    </xf>
    <xf numFmtId="0" fontId="122" fillId="79" borderId="15">
      <alignment horizontal="left" vertical="top" wrapText="1"/>
    </xf>
    <xf numFmtId="0" fontId="123" fillId="79" borderId="12">
      <alignment horizontal="left" vertical="top" wrapText="1"/>
    </xf>
    <xf numFmtId="0" fontId="122" fillId="79" borderId="14">
      <alignment horizontal="left" vertical="top" wrapText="1"/>
    </xf>
    <xf numFmtId="0" fontId="122" fillId="79" borderId="12">
      <alignment horizontal="left" vertical="top"/>
    </xf>
    <xf numFmtId="0" fontId="28" fillId="0" borderId="42">
      <alignment horizontal="center" vertical="center"/>
    </xf>
    <xf numFmtId="0" fontId="19" fillId="63" borderId="0" applyNumberFormat="0" applyFont="0" applyBorder="0" applyProtection="0">
      <alignment horizontal="left" vertical="center"/>
    </xf>
    <xf numFmtId="0" fontId="19" fillId="0" borderId="46" applyNumberFormat="0" applyFill="0" applyProtection="0">
      <alignment horizontal="left" vertical="center" wrapText="1" indent="1"/>
    </xf>
    <xf numFmtId="202" fontId="19" fillId="0" borderId="46" applyFill="0" applyProtection="0">
      <alignment horizontal="right" vertical="center" wrapText="1"/>
    </xf>
    <xf numFmtId="0" fontId="19" fillId="0" borderId="0" applyNumberFormat="0" applyFill="0" applyBorder="0" applyProtection="0">
      <alignment horizontal="left" vertical="center" wrapText="1"/>
    </xf>
    <xf numFmtId="0" fontId="19" fillId="0" borderId="0" applyNumberFormat="0" applyFill="0" applyBorder="0" applyProtection="0">
      <alignment horizontal="left" vertical="center" wrapText="1" indent="1"/>
    </xf>
    <xf numFmtId="202" fontId="19" fillId="0" borderId="0" applyFill="0" applyBorder="0" applyProtection="0">
      <alignment horizontal="right" vertical="center" wrapText="1"/>
    </xf>
    <xf numFmtId="203" fontId="19" fillId="0" borderId="0" applyFill="0" applyBorder="0" applyProtection="0">
      <alignment horizontal="right" vertical="center" wrapText="1"/>
    </xf>
    <xf numFmtId="0" fontId="19" fillId="0" borderId="47" applyNumberFormat="0" applyFill="0" applyProtection="0">
      <alignment horizontal="left" vertical="center" wrapText="1"/>
    </xf>
    <xf numFmtId="0" fontId="19" fillId="0" borderId="47" applyNumberFormat="0" applyFill="0" applyProtection="0">
      <alignment horizontal="left" vertical="center" wrapText="1" indent="1"/>
    </xf>
    <xf numFmtId="202" fontId="19" fillId="0" borderId="47" applyFill="0" applyProtection="0">
      <alignment horizontal="right" vertical="center" wrapText="1"/>
    </xf>
    <xf numFmtId="0" fontId="19" fillId="0" borderId="0" applyNumberFormat="0" applyFill="0" applyBorder="0" applyProtection="0">
      <alignment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 wrapText="1"/>
    </xf>
    <xf numFmtId="0" fontId="19" fillId="0" borderId="0" applyNumberFormat="0" applyFill="0" applyBorder="0" applyProtection="0">
      <alignment vertical="center" wrapText="1"/>
    </xf>
    <xf numFmtId="0" fontId="19" fillId="0" borderId="0" applyNumberFormat="0" applyFont="0" applyFill="0" applyBorder="0" applyProtection="0">
      <alignment horizontal="right" vertical="center"/>
    </xf>
    <xf numFmtId="0" fontId="124" fillId="0" borderId="0" applyNumberFormat="0" applyFill="0" applyBorder="0" applyProtection="0">
      <alignment horizontal="left" vertical="center" wrapText="1"/>
    </xf>
    <xf numFmtId="0" fontId="124" fillId="0" borderId="0" applyNumberFormat="0" applyFill="0" applyBorder="0" applyProtection="0">
      <alignment horizontal="left" vertical="center" wrapText="1"/>
    </xf>
    <xf numFmtId="0" fontId="125" fillId="0" borderId="0" applyNumberFormat="0" applyFill="0" applyBorder="0" applyProtection="0">
      <alignment vertical="center" wrapText="1"/>
    </xf>
    <xf numFmtId="0" fontId="19" fillId="0" borderId="48" applyNumberFormat="0" applyFont="0" applyFill="0" applyProtection="0">
      <alignment horizontal="center" vertical="center" wrapText="1"/>
    </xf>
    <xf numFmtId="0" fontId="124" fillId="0" borderId="48" applyNumberFormat="0" applyFill="0" applyProtection="0">
      <alignment horizontal="center" vertical="center" wrapText="1"/>
    </xf>
    <xf numFmtId="0" fontId="124" fillId="0" borderId="48" applyNumberFormat="0" applyFill="0" applyProtection="0">
      <alignment horizontal="center" vertical="center" wrapText="1"/>
    </xf>
    <xf numFmtId="0" fontId="19" fillId="0" borderId="46" applyNumberFormat="0" applyFill="0" applyProtection="0">
      <alignment horizontal="left" vertical="center" wrapText="1"/>
    </xf>
    <xf numFmtId="0" fontId="54" fillId="0" borderId="0"/>
    <xf numFmtId="0" fontId="60" fillId="0" borderId="0"/>
    <xf numFmtId="0" fontId="19" fillId="0" borderId="0"/>
    <xf numFmtId="0" fontId="19" fillId="0" borderId="0">
      <alignment horizontal="left" wrapText="1"/>
    </xf>
    <xf numFmtId="0" fontId="19" fillId="0" borderId="0">
      <alignment vertical="top"/>
    </xf>
    <xf numFmtId="204" fontId="19" fillId="0" borderId="0" applyFill="0" applyBorder="0" applyAlignment="0" applyProtection="0">
      <alignment wrapText="1"/>
    </xf>
    <xf numFmtId="0" fontId="80" fillId="0" borderId="0" applyNumberFormat="0" applyFill="0" applyBorder="0">
      <alignment horizontal="center" wrapText="1"/>
    </xf>
    <xf numFmtId="0" fontId="80" fillId="0" borderId="0" applyNumberFormat="0" applyFill="0" applyBorder="0">
      <alignment horizontal="center" wrapText="1"/>
    </xf>
    <xf numFmtId="194" fontId="58" fillId="0" borderId="49" applyNumberFormat="0" applyFill="0" applyAlignment="0" applyProtection="0">
      <alignment vertical="center"/>
    </xf>
    <xf numFmtId="194" fontId="59" fillId="0" borderId="50" applyNumberFormat="0" applyFont="0" applyFill="0" applyAlignment="0" applyProtection="0">
      <alignment vertical="center"/>
    </xf>
    <xf numFmtId="0" fontId="126" fillId="0" borderId="51"/>
    <xf numFmtId="0" fontId="59" fillId="60" borderId="0" applyNumberFormat="0" applyFont="0" applyBorder="0" applyAlignment="0" applyProtection="0">
      <alignment vertical="center"/>
    </xf>
    <xf numFmtId="0" fontId="127" fillId="0" borderId="0"/>
    <xf numFmtId="0" fontId="59" fillId="0" borderId="0" applyNumberFormat="0" applyFont="0" applyFill="0" applyAlignment="0" applyProtection="0">
      <alignment vertical="center"/>
    </xf>
    <xf numFmtId="194" fontId="59" fillId="0" borderId="0" applyNumberFormat="0" applyFont="0" applyBorder="0" applyAlignment="0" applyProtection="0">
      <alignment vertical="center"/>
    </xf>
    <xf numFmtId="0" fontId="128" fillId="0" borderId="0">
      <alignment horizontal="left" vertical="top"/>
    </xf>
    <xf numFmtId="0" fontId="55" fillId="60" borderId="0">
      <alignment horizontal="center"/>
    </xf>
    <xf numFmtId="0" fontId="12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30" fillId="0" borderId="0"/>
    <xf numFmtId="49" fontId="59" fillId="0" borderId="0" applyFont="0" applyFill="0" applyBorder="0" applyAlignment="0" applyProtection="0">
      <alignment horizontal="center" vertical="center"/>
    </xf>
    <xf numFmtId="0" fontId="59" fillId="0" borderId="0">
      <alignment vertical="top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60" borderId="0"/>
    <xf numFmtId="0" fontId="131" fillId="0" borderId="0" applyNumberFormat="0" applyFill="0" applyBorder="0" applyAlignment="0" applyProtection="0"/>
    <xf numFmtId="0" fontId="81" fillId="0" borderId="35" applyNumberFormat="0" applyFill="0" applyAlignment="0" applyProtection="0"/>
    <xf numFmtId="0" fontId="83" fillId="0" borderId="36" applyNumberFormat="0" applyFill="0" applyAlignment="0" applyProtection="0"/>
    <xf numFmtId="0" fontId="85" fillId="0" borderId="37" applyNumberFormat="0" applyFill="0" applyAlignment="0" applyProtection="0"/>
    <xf numFmtId="0" fontId="85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/>
    <xf numFmtId="0" fontId="134" fillId="0" borderId="52" applyNumberFormat="0" applyFill="0" applyAlignment="0" applyProtection="0"/>
    <xf numFmtId="0" fontId="135" fillId="0" borderId="52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0" fontId="137" fillId="0" borderId="9" applyNumberFormat="0" applyFill="0" applyAlignment="0" applyProtection="0"/>
    <xf numFmtId="0" fontId="135" fillId="0" borderId="52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0" fontId="16" fillId="0" borderId="9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0" fontId="136" fillId="0" borderId="52" applyNumberFormat="0" applyFill="0" applyAlignment="0" applyProtection="0"/>
    <xf numFmtId="194" fontId="58" fillId="78" borderId="0" applyNumberFormat="0" applyAlignment="0" applyProtection="0">
      <alignment vertical="center"/>
    </xf>
    <xf numFmtId="0" fontId="136" fillId="0" borderId="52" applyNumberFormat="0" applyFill="0" applyAlignment="0" applyProtection="0"/>
    <xf numFmtId="0" fontId="138" fillId="53" borderId="53" applyNumberFormat="0" applyAlignment="0" applyProtection="0"/>
    <xf numFmtId="0" fontId="59" fillId="0" borderId="0" applyNumberFormat="0" applyFont="0" applyBorder="0" applyAlignment="0" applyProtection="0">
      <alignment vertical="center"/>
    </xf>
    <xf numFmtId="0" fontId="59" fillId="0" borderId="0" applyNumberFormat="0" applyFont="0" applyAlignment="0" applyProtection="0">
      <alignment vertical="center"/>
    </xf>
    <xf numFmtId="0" fontId="30" fillId="36" borderId="0" applyNumberFormat="0" applyBorder="0" applyAlignment="0" applyProtection="0"/>
    <xf numFmtId="0" fontId="77" fillId="37" borderId="0" applyNumberFormat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" fontId="62" fillId="0" borderId="0">
      <alignment vertical="top" wrapText="1"/>
    </xf>
  </cellStyleXfs>
  <cellXfs count="77">
    <xf numFmtId="0" fontId="0" fillId="0" borderId="0" xfId="0"/>
    <xf numFmtId="0" fontId="112" fillId="0" borderId="0" xfId="2" applyFont="1"/>
    <xf numFmtId="0" fontId="112" fillId="0" borderId="0" xfId="2" applyFont="1" applyAlignment="1"/>
    <xf numFmtId="43" fontId="112" fillId="0" borderId="0" xfId="3" applyFont="1"/>
    <xf numFmtId="3" fontId="112" fillId="0" borderId="0" xfId="2" applyNumberFormat="1" applyFont="1" applyBorder="1"/>
    <xf numFmtId="43" fontId="112" fillId="0" borderId="0" xfId="3" applyFont="1" applyBorder="1"/>
    <xf numFmtId="0" fontId="112" fillId="0" borderId="0" xfId="2" applyFont="1" applyBorder="1"/>
    <xf numFmtId="9" fontId="112" fillId="0" borderId="0" xfId="4" applyFont="1" applyBorder="1"/>
    <xf numFmtId="43" fontId="112" fillId="0" borderId="0" xfId="2" applyNumberFormat="1" applyFont="1" applyBorder="1"/>
    <xf numFmtId="0" fontId="112" fillId="0" borderId="0" xfId="0" applyFont="1"/>
    <xf numFmtId="0" fontId="144" fillId="0" borderId="17" xfId="0" applyFont="1" applyBorder="1" applyAlignment="1">
      <alignment vertical="center"/>
    </xf>
    <xf numFmtId="0" fontId="144" fillId="0" borderId="18" xfId="0" applyFont="1" applyBorder="1" applyAlignment="1">
      <alignment horizontal="center" vertical="center" wrapText="1"/>
    </xf>
    <xf numFmtId="0" fontId="112" fillId="0" borderId="19" xfId="0" applyFont="1" applyBorder="1"/>
    <xf numFmtId="0" fontId="112" fillId="0" borderId="20" xfId="0" applyFont="1" applyBorder="1"/>
    <xf numFmtId="0" fontId="143" fillId="33" borderId="16" xfId="0" applyFont="1" applyFill="1" applyBorder="1" applyAlignment="1">
      <alignment horizontal="center"/>
    </xf>
    <xf numFmtId="0" fontId="143" fillId="34" borderId="16" xfId="0" applyFont="1" applyFill="1" applyBorder="1" applyAlignment="1">
      <alignment horizontal="center"/>
    </xf>
    <xf numFmtId="0" fontId="112" fillId="0" borderId="21" xfId="0" applyFont="1" applyBorder="1"/>
    <xf numFmtId="0" fontId="112" fillId="0" borderId="22" xfId="0" applyFont="1" applyBorder="1"/>
    <xf numFmtId="9" fontId="112" fillId="0" borderId="0" xfId="1" applyFont="1"/>
    <xf numFmtId="0" fontId="112" fillId="0" borderId="0" xfId="0" applyFont="1" applyAlignment="1"/>
    <xf numFmtId="0" fontId="112" fillId="0" borderId="0" xfId="0" applyFont="1" applyFill="1" applyAlignment="1"/>
    <xf numFmtId="0" fontId="112" fillId="0" borderId="0" xfId="0" applyFont="1" applyFill="1" applyBorder="1"/>
    <xf numFmtId="1" fontId="112" fillId="0" borderId="0" xfId="0" applyNumberFormat="1" applyFont="1" applyFill="1" applyBorder="1"/>
    <xf numFmtId="0" fontId="112" fillId="0" borderId="0" xfId="0" applyFont="1" applyAlignment="1">
      <alignment horizontal="center" vertical="center"/>
    </xf>
    <xf numFmtId="0" fontId="112" fillId="0" borderId="0" xfId="0" applyFont="1" applyFill="1" applyAlignment="1">
      <alignment wrapText="1"/>
    </xf>
    <xf numFmtId="0" fontId="112" fillId="0" borderId="15" xfId="0" applyFont="1" applyBorder="1"/>
    <xf numFmtId="0" fontId="112" fillId="0" borderId="0" xfId="0" applyFont="1" applyAlignment="1">
      <alignment wrapText="1"/>
    </xf>
    <xf numFmtId="0" fontId="112" fillId="0" borderId="0" xfId="0" applyFont="1" applyFill="1" applyBorder="1" applyAlignment="1">
      <alignment horizontal="center"/>
    </xf>
    <xf numFmtId="0" fontId="144" fillId="0" borderId="12" xfId="0" applyFont="1" applyBorder="1" applyAlignment="1">
      <alignment vertical="center" wrapText="1"/>
    </xf>
    <xf numFmtId="0" fontId="144" fillId="0" borderId="13" xfId="0" applyFont="1" applyBorder="1" applyAlignment="1">
      <alignment horizontal="left" vertical="center" wrapText="1"/>
    </xf>
    <xf numFmtId="0" fontId="112" fillId="0" borderId="0" xfId="0" applyFont="1" applyFill="1"/>
    <xf numFmtId="0" fontId="145" fillId="0" borderId="0" xfId="0" applyFont="1"/>
    <xf numFmtId="0" fontId="112" fillId="0" borderId="54" xfId="2" applyFont="1" applyBorder="1" applyAlignment="1">
      <alignment wrapText="1"/>
    </xf>
    <xf numFmtId="43" fontId="112" fillId="0" borderId="55" xfId="3" applyFont="1" applyBorder="1"/>
    <xf numFmtId="43" fontId="112" fillId="0" borderId="56" xfId="3" applyFont="1" applyBorder="1"/>
    <xf numFmtId="0" fontId="112" fillId="0" borderId="10" xfId="2" applyFont="1" applyBorder="1" applyAlignment="1">
      <alignment wrapText="1"/>
    </xf>
    <xf numFmtId="43" fontId="112" fillId="0" borderId="11" xfId="3" applyFont="1" applyBorder="1"/>
    <xf numFmtId="3" fontId="112" fillId="0" borderId="11" xfId="2" applyNumberFormat="1" applyFont="1" applyBorder="1"/>
    <xf numFmtId="9" fontId="112" fillId="0" borderId="11" xfId="4" applyFont="1" applyBorder="1"/>
    <xf numFmtId="0" fontId="112" fillId="0" borderId="57" xfId="2" applyFont="1" applyBorder="1" applyAlignment="1">
      <alignment wrapText="1"/>
    </xf>
    <xf numFmtId="0" fontId="112" fillId="0" borderId="42" xfId="2" applyFont="1" applyBorder="1"/>
    <xf numFmtId="43" fontId="112" fillId="0" borderId="58" xfId="3" applyFont="1" applyBorder="1"/>
    <xf numFmtId="0" fontId="112" fillId="0" borderId="12" xfId="2" applyFont="1" applyBorder="1"/>
    <xf numFmtId="0" fontId="112" fillId="0" borderId="59" xfId="2" applyFont="1" applyBorder="1"/>
    <xf numFmtId="0" fontId="112" fillId="0" borderId="60" xfId="2" applyFont="1" applyBorder="1"/>
    <xf numFmtId="0" fontId="112" fillId="0" borderId="42" xfId="2" applyFont="1" applyBorder="1" applyAlignment="1"/>
    <xf numFmtId="43" fontId="112" fillId="0" borderId="54" xfId="3" applyFont="1" applyBorder="1"/>
    <xf numFmtId="43" fontId="112" fillId="0" borderId="10" xfId="3" applyFont="1" applyBorder="1"/>
    <xf numFmtId="3" fontId="112" fillId="0" borderId="10" xfId="2" applyNumberFormat="1" applyFont="1" applyBorder="1"/>
    <xf numFmtId="9" fontId="112" fillId="0" borderId="10" xfId="4" applyFont="1" applyBorder="1"/>
    <xf numFmtId="0" fontId="112" fillId="0" borderId="57" xfId="2" applyFont="1" applyBorder="1"/>
    <xf numFmtId="0" fontId="112" fillId="0" borderId="58" xfId="2" applyFont="1" applyBorder="1"/>
    <xf numFmtId="0" fontId="112" fillId="0" borderId="12" xfId="2" applyFont="1" applyFill="1" applyBorder="1"/>
    <xf numFmtId="0" fontId="112" fillId="0" borderId="60" xfId="2" applyFont="1" applyFill="1" applyBorder="1"/>
    <xf numFmtId="43" fontId="112" fillId="0" borderId="54" xfId="3" applyFont="1" applyFill="1" applyBorder="1"/>
    <xf numFmtId="43" fontId="112" fillId="0" borderId="56" xfId="3" applyFont="1" applyFill="1" applyBorder="1"/>
    <xf numFmtId="43" fontId="112" fillId="0" borderId="10" xfId="3" applyFont="1" applyFill="1" applyBorder="1"/>
    <xf numFmtId="43" fontId="112" fillId="0" borderId="11" xfId="3" applyFont="1" applyFill="1" applyBorder="1"/>
    <xf numFmtId="3" fontId="112" fillId="0" borderId="10" xfId="2" applyNumberFormat="1" applyFont="1" applyFill="1" applyBorder="1"/>
    <xf numFmtId="3" fontId="112" fillId="0" borderId="11" xfId="2" applyNumberFormat="1" applyFont="1" applyFill="1" applyBorder="1"/>
    <xf numFmtId="9" fontId="112" fillId="0" borderId="10" xfId="4" applyFont="1" applyFill="1" applyBorder="1"/>
    <xf numFmtId="9" fontId="112" fillId="0" borderId="11" xfId="4" applyFont="1" applyFill="1" applyBorder="1"/>
    <xf numFmtId="0" fontId="112" fillId="0" borderId="57" xfId="2" applyFont="1" applyFill="1" applyBorder="1"/>
    <xf numFmtId="0" fontId="112" fillId="0" borderId="58" xfId="2" applyFont="1" applyFill="1" applyBorder="1"/>
    <xf numFmtId="43" fontId="112" fillId="0" borderId="57" xfId="2" applyNumberFormat="1" applyFont="1" applyBorder="1"/>
    <xf numFmtId="0" fontId="112" fillId="0" borderId="0" xfId="2" applyFont="1" applyFill="1"/>
    <xf numFmtId="0" fontId="112" fillId="0" borderId="0" xfId="2" applyFont="1" applyFill="1" applyBorder="1"/>
    <xf numFmtId="0" fontId="143" fillId="0" borderId="0" xfId="2" applyFont="1" applyFill="1" applyBorder="1" applyAlignment="1">
      <alignment horizontal="center"/>
    </xf>
    <xf numFmtId="0" fontId="112" fillId="0" borderId="15" xfId="0" applyFont="1" applyBorder="1" applyAlignment="1">
      <alignment horizontal="left"/>
    </xf>
    <xf numFmtId="0" fontId="112" fillId="0" borderId="15" xfId="0" applyFont="1" applyBorder="1" applyAlignment="1">
      <alignment horizontal="left" wrapText="1"/>
    </xf>
    <xf numFmtId="0" fontId="112" fillId="0" borderId="0" xfId="0" applyFont="1" applyAlignment="1">
      <alignment horizontal="center" vertical="center"/>
    </xf>
    <xf numFmtId="0" fontId="144" fillId="0" borderId="17" xfId="0" applyFont="1" applyBorder="1" applyAlignment="1">
      <alignment horizontal="center" vertical="center" wrapText="1"/>
    </xf>
    <xf numFmtId="0" fontId="144" fillId="0" borderId="18" xfId="0" applyFont="1" applyBorder="1" applyAlignment="1">
      <alignment horizontal="center" vertical="center" wrapText="1"/>
    </xf>
    <xf numFmtId="0" fontId="112" fillId="0" borderId="12" xfId="2" applyFont="1" applyBorder="1" applyAlignment="1">
      <alignment horizontal="center"/>
    </xf>
    <xf numFmtId="0" fontId="112" fillId="0" borderId="60" xfId="2" applyFont="1" applyBorder="1" applyAlignment="1">
      <alignment horizontal="center"/>
    </xf>
    <xf numFmtId="0" fontId="112" fillId="0" borderId="12" xfId="2" applyFont="1" applyFill="1" applyBorder="1" applyAlignment="1">
      <alignment horizontal="center"/>
    </xf>
    <xf numFmtId="0" fontId="112" fillId="0" borderId="60" xfId="2" applyFont="1" applyFill="1" applyBorder="1" applyAlignment="1">
      <alignment horizontal="center"/>
    </xf>
  </cellXfs>
  <cellStyles count="1146">
    <cellStyle name="_x000d__x000a_JournalTemplate=C:\COMFO\CTALK\JOURSTD.TPL_x000d__x000a_LbStateAddress=3 3 0 251 1 89 2 311_x000d__x000a_LbStateJou" xfId="5"/>
    <cellStyle name="_KF08 DL 080909 raw data Part III Ch1" xfId="6"/>
    <cellStyle name="_KF08 DL 080909 raw data Part III Ch1_KF2010 Figure 1 1 1 World GERD 100310 (2)" xfId="7"/>
    <cellStyle name="20% - Accent1 2" xfId="8"/>
    <cellStyle name="20% - Accent1 2 2" xfId="9"/>
    <cellStyle name="20% - Accent1 2 3" xfId="10"/>
    <cellStyle name="20% - Accent1 2 4" xfId="11"/>
    <cellStyle name="20% - Accent1 2 5" xfId="12"/>
    <cellStyle name="20% - Accent1 3" xfId="13"/>
    <cellStyle name="20% - Accent1 3 2" xfId="14"/>
    <cellStyle name="20% - Accent1 3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2 2" xfId="21"/>
    <cellStyle name="20% - Accent2 2 2" xfId="22"/>
    <cellStyle name="20% - Accent2 2 3" xfId="23"/>
    <cellStyle name="20% - Accent2 2 4" xfId="24"/>
    <cellStyle name="20% - Accent2 2 5" xfId="25"/>
    <cellStyle name="20% - Accent2 3" xfId="26"/>
    <cellStyle name="20% - Accent2 3 2" xfId="27"/>
    <cellStyle name="20% - Accent2 3 3" xfId="28"/>
    <cellStyle name="20% - Accent2 4" xfId="29"/>
    <cellStyle name="20% - Accent2 5" xfId="30"/>
    <cellStyle name="20% - Accent2 6" xfId="31"/>
    <cellStyle name="20% - Accent2 7" xfId="32"/>
    <cellStyle name="20% - Accent2 8" xfId="33"/>
    <cellStyle name="20% - Accent3 2" xfId="34"/>
    <cellStyle name="20% - Accent3 2 2" xfId="35"/>
    <cellStyle name="20% - Accent3 2 3" xfId="36"/>
    <cellStyle name="20% - Accent3 2 4" xfId="37"/>
    <cellStyle name="20% - Accent3 2 5" xfId="38"/>
    <cellStyle name="20% - Accent3 3" xfId="39"/>
    <cellStyle name="20% - Accent3 3 2" xfId="40"/>
    <cellStyle name="20% - Accent3 3 3" xfId="41"/>
    <cellStyle name="20% - Accent3 4" xfId="42"/>
    <cellStyle name="20% - Accent3 5" xfId="43"/>
    <cellStyle name="20% - Accent3 6" xfId="44"/>
    <cellStyle name="20% - Accent3 7" xfId="45"/>
    <cellStyle name="20% - Accent3 8" xfId="46"/>
    <cellStyle name="20% - Accent4 2" xfId="47"/>
    <cellStyle name="20% - Accent4 2 2" xfId="48"/>
    <cellStyle name="20% - Accent4 2 3" xfId="49"/>
    <cellStyle name="20% - Accent4 2 4" xfId="50"/>
    <cellStyle name="20% - Accent4 2 5" xfId="51"/>
    <cellStyle name="20% - Accent4 3" xfId="52"/>
    <cellStyle name="20% - Accent4 3 2" xfId="53"/>
    <cellStyle name="20% - Accent4 3 3" xfId="54"/>
    <cellStyle name="20% - Accent4 4" xfId="55"/>
    <cellStyle name="20% - Accent4 5" xfId="56"/>
    <cellStyle name="20% - Accent4 6" xfId="57"/>
    <cellStyle name="20% - Accent4 7" xfId="58"/>
    <cellStyle name="20% - Accent4 8" xfId="59"/>
    <cellStyle name="20% - Accent5 2" xfId="60"/>
    <cellStyle name="20% - Accent5 2 2" xfId="61"/>
    <cellStyle name="20% - Accent5 2 3" xfId="62"/>
    <cellStyle name="20% - Accent5 2 4" xfId="63"/>
    <cellStyle name="20% - Accent5 2 5" xfId="64"/>
    <cellStyle name="20% - Accent5 3" xfId="65"/>
    <cellStyle name="20% - Accent5 3 2" xfId="66"/>
    <cellStyle name="20% - Accent5 3 3" xfId="67"/>
    <cellStyle name="20% - Accent5 4" xfId="68"/>
    <cellStyle name="20% - Accent5 5" xfId="69"/>
    <cellStyle name="20% - Accent5 6" xfId="70"/>
    <cellStyle name="20% - Accent5 7" xfId="71"/>
    <cellStyle name="20% - Accent5 8" xfId="72"/>
    <cellStyle name="20% - Accent6 2" xfId="73"/>
    <cellStyle name="20% - Accent6 2 2" xfId="74"/>
    <cellStyle name="20% - Accent6 2 3" xfId="75"/>
    <cellStyle name="20% - Accent6 2 4" xfId="76"/>
    <cellStyle name="20% - Accent6 2 5" xfId="77"/>
    <cellStyle name="20% - Accent6 3" xfId="78"/>
    <cellStyle name="20% - Accent6 3 2" xfId="79"/>
    <cellStyle name="20% - Accent6 3 3" xfId="80"/>
    <cellStyle name="20% - Accent6 4" xfId="81"/>
    <cellStyle name="20% - Accent6 5" xfId="82"/>
    <cellStyle name="20% - Accent6 6" xfId="83"/>
    <cellStyle name="20% - Accent6 7" xfId="84"/>
    <cellStyle name="20% - Accent6 8" xfId="85"/>
    <cellStyle name="20% - Colore 1" xfId="86"/>
    <cellStyle name="20% - Colore 2" xfId="87"/>
    <cellStyle name="20% - Colore 3" xfId="88"/>
    <cellStyle name="20% - Colore 4" xfId="89"/>
    <cellStyle name="20% - Colore 5" xfId="90"/>
    <cellStyle name="20% - Colore 6" xfId="91"/>
    <cellStyle name="40% - Accent1 2" xfId="92"/>
    <cellStyle name="40% - Accent1 2 2" xfId="93"/>
    <cellStyle name="40% - Accent1 2 3" xfId="94"/>
    <cellStyle name="40% - Accent1 2 4" xfId="95"/>
    <cellStyle name="40% - Accent1 2 5" xfId="96"/>
    <cellStyle name="40% - Accent1 3" xfId="97"/>
    <cellStyle name="40% - Accent1 3 2" xfId="98"/>
    <cellStyle name="40% - Accent1 3 3" xfId="99"/>
    <cellStyle name="40% - Accent1 4" xfId="100"/>
    <cellStyle name="40% - Accent1 5" xfId="101"/>
    <cellStyle name="40% - Accent1 6" xfId="102"/>
    <cellStyle name="40% - Accent1 7" xfId="103"/>
    <cellStyle name="40% - Accent1 8" xfId="104"/>
    <cellStyle name="40% - Accent2 2" xfId="105"/>
    <cellStyle name="40% - Accent2 2 2" xfId="106"/>
    <cellStyle name="40% - Accent2 2 3" xfId="107"/>
    <cellStyle name="40% - Accent2 2 4" xfId="108"/>
    <cellStyle name="40% - Accent2 2 5" xfId="109"/>
    <cellStyle name="40% - Accent2 3" xfId="110"/>
    <cellStyle name="40% - Accent2 3 2" xfId="111"/>
    <cellStyle name="40% - Accent2 3 3" xfId="112"/>
    <cellStyle name="40% - Accent2 4" xfId="113"/>
    <cellStyle name="40% - Accent2 5" xfId="114"/>
    <cellStyle name="40% - Accent2 6" xfId="115"/>
    <cellStyle name="40% - Accent2 7" xfId="116"/>
    <cellStyle name="40% - Accent2 8" xfId="117"/>
    <cellStyle name="40% - Accent3 2" xfId="118"/>
    <cellStyle name="40% - Accent3 2 2" xfId="119"/>
    <cellStyle name="40% - Accent3 2 3" xfId="120"/>
    <cellStyle name="40% - Accent3 2 4" xfId="121"/>
    <cellStyle name="40% - Accent3 2 5" xfId="122"/>
    <cellStyle name="40% - Accent3 3" xfId="123"/>
    <cellStyle name="40% - Accent3 3 2" xfId="124"/>
    <cellStyle name="40% - Accent3 3 3" xfId="125"/>
    <cellStyle name="40% - Accent3 4" xfId="126"/>
    <cellStyle name="40% - Accent3 5" xfId="127"/>
    <cellStyle name="40% - Accent3 6" xfId="128"/>
    <cellStyle name="40% - Accent3 7" xfId="129"/>
    <cellStyle name="40% - Accent3 8" xfId="130"/>
    <cellStyle name="40% - Accent4 2" xfId="131"/>
    <cellStyle name="40% - Accent4 2 2" xfId="132"/>
    <cellStyle name="40% - Accent4 2 3" xfId="133"/>
    <cellStyle name="40% - Accent4 2 4" xfId="134"/>
    <cellStyle name="40% - Accent4 2 5" xfId="135"/>
    <cellStyle name="40% - Accent4 3" xfId="136"/>
    <cellStyle name="40% - Accent4 3 2" xfId="137"/>
    <cellStyle name="40% - Accent4 3 3" xfId="138"/>
    <cellStyle name="40% - Accent4 4" xfId="139"/>
    <cellStyle name="40% - Accent4 5" xfId="140"/>
    <cellStyle name="40% - Accent4 6" xfId="141"/>
    <cellStyle name="40% - Accent4 7" xfId="142"/>
    <cellStyle name="40% - Accent4 8" xfId="143"/>
    <cellStyle name="40% - Accent5 2" xfId="144"/>
    <cellStyle name="40% - Accent5 2 2" xfId="145"/>
    <cellStyle name="40% - Accent5 2 3" xfId="146"/>
    <cellStyle name="40% - Accent5 2 4" xfId="147"/>
    <cellStyle name="40% - Accent5 2 5" xfId="148"/>
    <cellStyle name="40% - Accent5 3" xfId="149"/>
    <cellStyle name="40% - Accent5 3 2" xfId="150"/>
    <cellStyle name="40% - Accent5 3 3" xfId="151"/>
    <cellStyle name="40% - Accent5 4" xfId="152"/>
    <cellStyle name="40% - Accent5 5" xfId="153"/>
    <cellStyle name="40% - Accent5 6" xfId="154"/>
    <cellStyle name="40% - Accent5 7" xfId="155"/>
    <cellStyle name="40% - Accent5 8" xfId="156"/>
    <cellStyle name="40% - Accent6 2" xfId="157"/>
    <cellStyle name="40% - Accent6 2 2" xfId="158"/>
    <cellStyle name="40% - Accent6 2 3" xfId="159"/>
    <cellStyle name="40% - Accent6 2 4" xfId="160"/>
    <cellStyle name="40% - Accent6 2 5" xfId="161"/>
    <cellStyle name="40% - Accent6 3" xfId="162"/>
    <cellStyle name="40% - Accent6 3 2" xfId="163"/>
    <cellStyle name="40% - Accent6 3 3" xfId="164"/>
    <cellStyle name="40% - Accent6 4" xfId="165"/>
    <cellStyle name="40% - Accent6 5" xfId="166"/>
    <cellStyle name="40% - Accent6 6" xfId="167"/>
    <cellStyle name="40% - Accent6 7" xfId="168"/>
    <cellStyle name="40% - Accent6 8" xfId="169"/>
    <cellStyle name="40% - Colore 1" xfId="170"/>
    <cellStyle name="40% - Colore 2" xfId="171"/>
    <cellStyle name="40% - Colore 3" xfId="172"/>
    <cellStyle name="40% - Colore 4" xfId="173"/>
    <cellStyle name="40% - Colore 5" xfId="174"/>
    <cellStyle name="40% - Colore 6" xfId="175"/>
    <cellStyle name="60% - Accent1 2" xfId="176"/>
    <cellStyle name="60% - Accent1 2 2" xfId="177"/>
    <cellStyle name="60% - Accent1 2 3" xfId="178"/>
    <cellStyle name="60% - Accent1 2 4" xfId="179"/>
    <cellStyle name="60% - Accent1 2 5" xfId="180"/>
    <cellStyle name="60% - Accent1 3" xfId="181"/>
    <cellStyle name="60% - Accent1 3 2" xfId="182"/>
    <cellStyle name="60% - Accent1 4" xfId="183"/>
    <cellStyle name="60% - Accent1 5" xfId="184"/>
    <cellStyle name="60% - Accent1 6" xfId="185"/>
    <cellStyle name="60% - Accent1 7" xfId="186"/>
    <cellStyle name="60% - Accent1 8" xfId="187"/>
    <cellStyle name="60% - Accent2 2" xfId="188"/>
    <cellStyle name="60% - Accent2 2 2" xfId="189"/>
    <cellStyle name="60% - Accent2 2 3" xfId="190"/>
    <cellStyle name="60% - Accent2 2 4" xfId="191"/>
    <cellStyle name="60% - Accent2 2 5" xfId="192"/>
    <cellStyle name="60% - Accent2 3" xfId="193"/>
    <cellStyle name="60% - Accent2 3 2" xfId="194"/>
    <cellStyle name="60% - Accent2 4" xfId="195"/>
    <cellStyle name="60% - Accent2 5" xfId="196"/>
    <cellStyle name="60% - Accent2 6" xfId="197"/>
    <cellStyle name="60% - Accent2 7" xfId="198"/>
    <cellStyle name="60% - Accent2 8" xfId="199"/>
    <cellStyle name="60% - Accent3 2" xfId="200"/>
    <cellStyle name="60% - Accent3 2 2" xfId="201"/>
    <cellStyle name="60% - Accent3 2 3" xfId="202"/>
    <cellStyle name="60% - Accent3 2 4" xfId="203"/>
    <cellStyle name="60% - Accent3 2 5" xfId="204"/>
    <cellStyle name="60% - Accent3 3" xfId="205"/>
    <cellStyle name="60% - Accent3 3 2" xfId="206"/>
    <cellStyle name="60% - Accent3 4" xfId="207"/>
    <cellStyle name="60% - Accent3 5" xfId="208"/>
    <cellStyle name="60% - Accent3 6" xfId="209"/>
    <cellStyle name="60% - Accent3 7" xfId="210"/>
    <cellStyle name="60% - Accent3 8" xfId="211"/>
    <cellStyle name="60% - Accent4 2" xfId="212"/>
    <cellStyle name="60% - Accent4 2 2" xfId="213"/>
    <cellStyle name="60% - Accent4 2 3" xfId="214"/>
    <cellStyle name="60% - Accent4 2 4" xfId="215"/>
    <cellStyle name="60% - Accent4 2 5" xfId="216"/>
    <cellStyle name="60% - Accent4 3" xfId="217"/>
    <cellStyle name="60% - Accent4 3 2" xfId="218"/>
    <cellStyle name="60% - Accent4 4" xfId="219"/>
    <cellStyle name="60% - Accent4 5" xfId="220"/>
    <cellStyle name="60% - Accent4 6" xfId="221"/>
    <cellStyle name="60% - Accent4 7" xfId="222"/>
    <cellStyle name="60% - Accent4 8" xfId="223"/>
    <cellStyle name="60% - Accent5 2" xfId="224"/>
    <cellStyle name="60% - Accent5 2 2" xfId="225"/>
    <cellStyle name="60% - Accent5 2 3" xfId="226"/>
    <cellStyle name="60% - Accent5 2 4" xfId="227"/>
    <cellStyle name="60% - Accent5 2 5" xfId="228"/>
    <cellStyle name="60% - Accent5 3" xfId="229"/>
    <cellStyle name="60% - Accent5 3 2" xfId="230"/>
    <cellStyle name="60% - Accent5 4" xfId="231"/>
    <cellStyle name="60% - Accent5 5" xfId="232"/>
    <cellStyle name="60% - Accent5 6" xfId="233"/>
    <cellStyle name="60% - Accent5 7" xfId="234"/>
    <cellStyle name="60% - Accent5 8" xfId="235"/>
    <cellStyle name="60% - Accent6 2" xfId="236"/>
    <cellStyle name="60% - Accent6 2 2" xfId="237"/>
    <cellStyle name="60% - Accent6 2 3" xfId="238"/>
    <cellStyle name="60% - Accent6 2 4" xfId="239"/>
    <cellStyle name="60% - Accent6 2 5" xfId="240"/>
    <cellStyle name="60% - Accent6 3" xfId="241"/>
    <cellStyle name="60% - Accent6 3 2" xfId="242"/>
    <cellStyle name="60% - Accent6 4" xfId="243"/>
    <cellStyle name="60% - Accent6 5" xfId="244"/>
    <cellStyle name="60% - Accent6 6" xfId="245"/>
    <cellStyle name="60% - Accent6 7" xfId="246"/>
    <cellStyle name="60% - Accent6 8" xfId="247"/>
    <cellStyle name="60% - Colore 1" xfId="248"/>
    <cellStyle name="60% - Colore 2" xfId="249"/>
    <cellStyle name="60% - Colore 3" xfId="250"/>
    <cellStyle name="60% - Colore 4" xfId="251"/>
    <cellStyle name="60% - Colore 5" xfId="252"/>
    <cellStyle name="60% - Colore 6" xfId="253"/>
    <cellStyle name="Accent1 2" xfId="254"/>
    <cellStyle name="Accent1 2 2" xfId="255"/>
    <cellStyle name="Accent1 2 3" xfId="256"/>
    <cellStyle name="Accent1 2 4" xfId="257"/>
    <cellStyle name="Accent1 2 5" xfId="258"/>
    <cellStyle name="Accent1 3" xfId="259"/>
    <cellStyle name="Accent1 3 2" xfId="260"/>
    <cellStyle name="Accent1 4" xfId="261"/>
    <cellStyle name="Accent1 5" xfId="262"/>
    <cellStyle name="Accent1 6" xfId="263"/>
    <cellStyle name="Accent1 7" xfId="264"/>
    <cellStyle name="Accent1 8" xfId="265"/>
    <cellStyle name="Accent2 2" xfId="266"/>
    <cellStyle name="Accent2 2 2" xfId="267"/>
    <cellStyle name="Accent2 2 3" xfId="268"/>
    <cellStyle name="Accent2 2 4" xfId="269"/>
    <cellStyle name="Accent2 2 5" xfId="270"/>
    <cellStyle name="Accent2 3" xfId="271"/>
    <cellStyle name="Accent2 3 2" xfId="272"/>
    <cellStyle name="Accent2 4" xfId="273"/>
    <cellStyle name="Accent2 5" xfId="274"/>
    <cellStyle name="Accent2 6" xfId="275"/>
    <cellStyle name="Accent2 7" xfId="276"/>
    <cellStyle name="Accent2 8" xfId="277"/>
    <cellStyle name="Accent3 2" xfId="278"/>
    <cellStyle name="Accent3 2 2" xfId="279"/>
    <cellStyle name="Accent3 2 3" xfId="280"/>
    <cellStyle name="Accent3 2 4" xfId="281"/>
    <cellStyle name="Accent3 2 5" xfId="282"/>
    <cellStyle name="Accent3 3" xfId="283"/>
    <cellStyle name="Accent3 3 2" xfId="284"/>
    <cellStyle name="Accent3 4" xfId="285"/>
    <cellStyle name="Accent3 5" xfId="286"/>
    <cellStyle name="Accent3 6" xfId="287"/>
    <cellStyle name="Accent3 7" xfId="288"/>
    <cellStyle name="Accent3 8" xfId="289"/>
    <cellStyle name="Accent4 2" xfId="290"/>
    <cellStyle name="Accent4 2 2" xfId="291"/>
    <cellStyle name="Accent4 2 3" xfId="292"/>
    <cellStyle name="Accent4 2 4" xfId="293"/>
    <cellStyle name="Accent4 2 5" xfId="294"/>
    <cellStyle name="Accent4 3" xfId="295"/>
    <cellStyle name="Accent4 3 2" xfId="296"/>
    <cellStyle name="Accent4 4" xfId="297"/>
    <cellStyle name="Accent4 5" xfId="298"/>
    <cellStyle name="Accent4 6" xfId="299"/>
    <cellStyle name="Accent4 7" xfId="300"/>
    <cellStyle name="Accent4 8" xfId="301"/>
    <cellStyle name="Accent5 2" xfId="302"/>
    <cellStyle name="Accent5 2 2" xfId="303"/>
    <cellStyle name="Accent5 2 3" xfId="304"/>
    <cellStyle name="Accent5 2 4" xfId="305"/>
    <cellStyle name="Accent5 2 5" xfId="306"/>
    <cellStyle name="Accent5 3" xfId="307"/>
    <cellStyle name="Accent5 3 2" xfId="308"/>
    <cellStyle name="Accent5 4" xfId="309"/>
    <cellStyle name="Accent5 5" xfId="310"/>
    <cellStyle name="Accent5 6" xfId="311"/>
    <cellStyle name="Accent5 7" xfId="312"/>
    <cellStyle name="Accent5 8" xfId="313"/>
    <cellStyle name="Accent6 2" xfId="314"/>
    <cellStyle name="Accent6 2 2" xfId="315"/>
    <cellStyle name="Accent6 2 3" xfId="316"/>
    <cellStyle name="Accent6 2 4" xfId="317"/>
    <cellStyle name="Accent6 2 5" xfId="318"/>
    <cellStyle name="Accent6 3" xfId="319"/>
    <cellStyle name="Accent6 3 2" xfId="320"/>
    <cellStyle name="Accent6 4" xfId="321"/>
    <cellStyle name="Accent6 5" xfId="322"/>
    <cellStyle name="Accent6 6" xfId="323"/>
    <cellStyle name="Accent6 7" xfId="324"/>
    <cellStyle name="Accent6 8" xfId="325"/>
    <cellStyle name="ANCLAS,REZONES Y SUS PARTES,DE FUNDICION,DE HIERRO O DE ACERO" xfId="326"/>
    <cellStyle name="Ani" xfId="327"/>
    <cellStyle name="annee semestre" xfId="328"/>
    <cellStyle name="Bad 2" xfId="329"/>
    <cellStyle name="Bad 2 2" xfId="330"/>
    <cellStyle name="Bad 2 3" xfId="331"/>
    <cellStyle name="Bad 2 4" xfId="332"/>
    <cellStyle name="Bad 2 5" xfId="333"/>
    <cellStyle name="Bad 3" xfId="334"/>
    <cellStyle name="Bad 3 2" xfId="335"/>
    <cellStyle name="Bad 4" xfId="336"/>
    <cellStyle name="Bad 5" xfId="337"/>
    <cellStyle name="Bad 6" xfId="338"/>
    <cellStyle name="Bad 7" xfId="339"/>
    <cellStyle name="Bad 8" xfId="340"/>
    <cellStyle name="Berekening 2" xfId="341"/>
    <cellStyle name="bin" xfId="342"/>
    <cellStyle name="blue" xfId="343"/>
    <cellStyle name="caché" xfId="344"/>
    <cellStyle name="Calcolo" xfId="345"/>
    <cellStyle name="Calculation 2" xfId="346"/>
    <cellStyle name="Calculation 2 2" xfId="347"/>
    <cellStyle name="Calculation 2 3" xfId="348"/>
    <cellStyle name="Calculation 2 4" xfId="349"/>
    <cellStyle name="Calculation 2 5" xfId="350"/>
    <cellStyle name="Calculation 2_10-WRD_charts_v1" xfId="351"/>
    <cellStyle name="Calculation 3" xfId="352"/>
    <cellStyle name="Calculation 3 2" xfId="353"/>
    <cellStyle name="Calculation 4" xfId="354"/>
    <cellStyle name="Calculation 5" xfId="355"/>
    <cellStyle name="Calculation 6" xfId="356"/>
    <cellStyle name="Calculation 7" xfId="357"/>
    <cellStyle name="Calculation 8" xfId="358"/>
    <cellStyle name="cell" xfId="359"/>
    <cellStyle name="Cella collegata" xfId="360"/>
    <cellStyle name="Cella da controllare" xfId="361"/>
    <cellStyle name="Check Cell 2" xfId="362"/>
    <cellStyle name="Check Cell 2 2" xfId="363"/>
    <cellStyle name="Check Cell 2 3" xfId="364"/>
    <cellStyle name="Check Cell 2 4" xfId="365"/>
    <cellStyle name="Check Cell 2 5" xfId="366"/>
    <cellStyle name="Check Cell 2_10-WRD_charts_v1" xfId="367"/>
    <cellStyle name="Check Cell 3" xfId="368"/>
    <cellStyle name="Check Cell 3 2" xfId="369"/>
    <cellStyle name="Check Cell 4" xfId="370"/>
    <cellStyle name="Check Cell 5" xfId="371"/>
    <cellStyle name="Check Cell 6" xfId="372"/>
    <cellStyle name="Check Cell 7" xfId="373"/>
    <cellStyle name="Check Cell 8" xfId="374"/>
    <cellStyle name="Checksum" xfId="375"/>
    <cellStyle name="clsAltData" xfId="376"/>
    <cellStyle name="clsAltData 2" xfId="377"/>
    <cellStyle name="clsAltData 2 2" xfId="378"/>
    <cellStyle name="clsAltMRVData" xfId="379"/>
    <cellStyle name="clsAltMRVData 2" xfId="380"/>
    <cellStyle name="clsAltMRVData 2 2" xfId="381"/>
    <cellStyle name="clsAltRowHeader" xfId="382"/>
    <cellStyle name="clsAltRowHeader 2" xfId="383"/>
    <cellStyle name="clsBlank" xfId="384"/>
    <cellStyle name="clsBlank 2" xfId="385"/>
    <cellStyle name="clsBlank 2 2" xfId="386"/>
    <cellStyle name="clsBlank 2 3" xfId="387"/>
    <cellStyle name="clsColumnHeader" xfId="388"/>
    <cellStyle name="clsColumnHeader 2" xfId="389"/>
    <cellStyle name="clsColumnHeader 2 2" xfId="390"/>
    <cellStyle name="clsColumnHeader 2 3" xfId="391"/>
    <cellStyle name="clsColumnHeader1" xfId="392"/>
    <cellStyle name="clsColumnHeader1 2" xfId="393"/>
    <cellStyle name="clsColumnHeader1 3" xfId="394"/>
    <cellStyle name="clsColumnHeader2" xfId="395"/>
    <cellStyle name="clsColumnHeader2 2" xfId="396"/>
    <cellStyle name="clsColumnHeader2 3" xfId="397"/>
    <cellStyle name="clsData" xfId="398"/>
    <cellStyle name="clsData 2" xfId="399"/>
    <cellStyle name="clsData 2 2" xfId="400"/>
    <cellStyle name="clsDefault" xfId="401"/>
    <cellStyle name="clsDefault 2" xfId="402"/>
    <cellStyle name="clsDefault 2 2" xfId="403"/>
    <cellStyle name="clsDefault 2 3" xfId="404"/>
    <cellStyle name="clsFooter" xfId="405"/>
    <cellStyle name="clsIndexTableData" xfId="406"/>
    <cellStyle name="clsIndexTableData 2" xfId="407"/>
    <cellStyle name="clsIndexTableData 2 2" xfId="408"/>
    <cellStyle name="clsIndexTableData 2 3" xfId="409"/>
    <cellStyle name="clsIndexTableHdr" xfId="410"/>
    <cellStyle name="clsIndexTableHdr 2" xfId="411"/>
    <cellStyle name="clsIndexTableHdr 2 2" xfId="412"/>
    <cellStyle name="clsIndexTableHdr 2 3" xfId="413"/>
    <cellStyle name="clsIndexTableTitle" xfId="414"/>
    <cellStyle name="clsIndexTableTitle 2" xfId="415"/>
    <cellStyle name="clsIndexTableTitle 2 2" xfId="416"/>
    <cellStyle name="clsIndexTableTitle 2 3" xfId="417"/>
    <cellStyle name="clsMRVData" xfId="418"/>
    <cellStyle name="clsMRVData 2" xfId="419"/>
    <cellStyle name="clsMRVData 2 2" xfId="420"/>
    <cellStyle name="clsMRVRow" xfId="421"/>
    <cellStyle name="clsMRVRow 2" xfId="422"/>
    <cellStyle name="clsMRVRow 3" xfId="423"/>
    <cellStyle name="clsReportFooter" xfId="424"/>
    <cellStyle name="clsReportFooter 2" xfId="425"/>
    <cellStyle name="clsReportFooter 2 2" xfId="426"/>
    <cellStyle name="clsReportHeader" xfId="427"/>
    <cellStyle name="clsReportHeader 2" xfId="428"/>
    <cellStyle name="clsReportHeader 2 2" xfId="429"/>
    <cellStyle name="clsRowHeader" xfId="430"/>
    <cellStyle name="clsRowHeader 2" xfId="431"/>
    <cellStyle name="clsRowHeader 2 2" xfId="432"/>
    <cellStyle name="clsRptComment" xfId="433"/>
    <cellStyle name="clsRptComment 2" xfId="434"/>
    <cellStyle name="clsScale" xfId="435"/>
    <cellStyle name="clsScale 2" xfId="436"/>
    <cellStyle name="clsScale 2 2" xfId="437"/>
    <cellStyle name="clsScale 2 3" xfId="438"/>
    <cellStyle name="clsSection" xfId="439"/>
    <cellStyle name="clsSection 2" xfId="440"/>
    <cellStyle name="clsSection 2 2" xfId="441"/>
    <cellStyle name="clsSection 2 3" xfId="442"/>
    <cellStyle name="Col&amp;RowHeadings" xfId="443"/>
    <cellStyle name="ColCodes" xfId="444"/>
    <cellStyle name="Colore 1" xfId="445"/>
    <cellStyle name="Colore 2" xfId="446"/>
    <cellStyle name="Colore 3" xfId="447"/>
    <cellStyle name="Colore 4" xfId="448"/>
    <cellStyle name="Colore 5" xfId="449"/>
    <cellStyle name="Colore 6" xfId="450"/>
    <cellStyle name="ColTitles" xfId="451"/>
    <cellStyle name="column" xfId="452"/>
    <cellStyle name="Column label" xfId="453"/>
    <cellStyle name="Column label (left aligned)" xfId="454"/>
    <cellStyle name="Column label (no wrap)" xfId="455"/>
    <cellStyle name="Column label (not bold)" xfId="456"/>
    <cellStyle name="Comma 10" xfId="457"/>
    <cellStyle name="Comma 10 2" xfId="458"/>
    <cellStyle name="Comma 11" xfId="459"/>
    <cellStyle name="Comma 12" xfId="460"/>
    <cellStyle name="Comma 13" xfId="461"/>
    <cellStyle name="Comma 13 2" xfId="462"/>
    <cellStyle name="Comma 13 2 2" xfId="463"/>
    <cellStyle name="Comma 13 2 2 2" xfId="464"/>
    <cellStyle name="Comma 13 2 3" xfId="465"/>
    <cellStyle name="Comma 13 2 4" xfId="466"/>
    <cellStyle name="Comma 13 2 5" xfId="467"/>
    <cellStyle name="Comma 13 2 6" xfId="468"/>
    <cellStyle name="Comma 13 3" xfId="469"/>
    <cellStyle name="Comma 13 3 2" xfId="470"/>
    <cellStyle name="Comma 13 4" xfId="471"/>
    <cellStyle name="Comma 13 5" xfId="472"/>
    <cellStyle name="Comma 13 6" xfId="473"/>
    <cellStyle name="Comma 14" xfId="474"/>
    <cellStyle name="Comma 15" xfId="475"/>
    <cellStyle name="Comma 16" xfId="476"/>
    <cellStyle name="Comma 2" xfId="3"/>
    <cellStyle name="Comma 2 2" xfId="477"/>
    <cellStyle name="Comma 2 2 2" xfId="478"/>
    <cellStyle name="Comma 2 2 3" xfId="479"/>
    <cellStyle name="Comma 2 2 4" xfId="480"/>
    <cellStyle name="Comma 2 3" xfId="481"/>
    <cellStyle name="Comma 2 4" xfId="482"/>
    <cellStyle name="Comma 2 5" xfId="483"/>
    <cellStyle name="Comma 2 7" xfId="484"/>
    <cellStyle name="Comma 2_GII2013_Mika_June07" xfId="485"/>
    <cellStyle name="Comma 3" xfId="486"/>
    <cellStyle name="Comma 3 2" xfId="487"/>
    <cellStyle name="Comma 3 2 2" xfId="488"/>
    <cellStyle name="Comma 3 3" xfId="489"/>
    <cellStyle name="Comma 3 4" xfId="490"/>
    <cellStyle name="Comma 3 5" xfId="491"/>
    <cellStyle name="Comma 3 6" xfId="492"/>
    <cellStyle name="Comma 3 7" xfId="493"/>
    <cellStyle name="Comma 4" xfId="494"/>
    <cellStyle name="Comma 4 2" xfId="495"/>
    <cellStyle name="Comma 5" xfId="496"/>
    <cellStyle name="Comma 5 2" xfId="497"/>
    <cellStyle name="Comma 5 2 2" xfId="498"/>
    <cellStyle name="Comma 5 2 3" xfId="499"/>
    <cellStyle name="Comma 5 3" xfId="500"/>
    <cellStyle name="Comma 5 4" xfId="501"/>
    <cellStyle name="Comma 6" xfId="502"/>
    <cellStyle name="Comma 6 2" xfId="503"/>
    <cellStyle name="Comma 6 3" xfId="504"/>
    <cellStyle name="Comma 7" xfId="505"/>
    <cellStyle name="Comma 7 2" xfId="506"/>
    <cellStyle name="Comma 7 3" xfId="507"/>
    <cellStyle name="Comma 8" xfId="508"/>
    <cellStyle name="Comma 8 2" xfId="509"/>
    <cellStyle name="Comma 8 3" xfId="510"/>
    <cellStyle name="Comma 9" xfId="511"/>
    <cellStyle name="Comma 9 2" xfId="512"/>
    <cellStyle name="Comma 9 3" xfId="513"/>
    <cellStyle name="Comma(0)" xfId="514"/>
    <cellStyle name="comma(1)" xfId="515"/>
    <cellStyle name="Comma(3)" xfId="516"/>
    <cellStyle name="Comma[0]" xfId="517"/>
    <cellStyle name="Comma[1]" xfId="518"/>
    <cellStyle name="Comma0" xfId="519"/>
    <cellStyle name="Comma0 2" xfId="520"/>
    <cellStyle name="Controlecel 2" xfId="521"/>
    <cellStyle name="Currency (2dp)" xfId="522"/>
    <cellStyle name="Currency 2" xfId="523"/>
    <cellStyle name="Currency 3" xfId="524"/>
    <cellStyle name="Currency Dollar" xfId="525"/>
    <cellStyle name="Currency Dollar (2dp)" xfId="526"/>
    <cellStyle name="Currency EUR" xfId="527"/>
    <cellStyle name="Currency EUR (2dp)" xfId="528"/>
    <cellStyle name="Currency Euro" xfId="529"/>
    <cellStyle name="Currency Euro (2dp)" xfId="530"/>
    <cellStyle name="Currency GBP" xfId="531"/>
    <cellStyle name="Currency GBP (2dp)" xfId="532"/>
    <cellStyle name="Currency Pound" xfId="533"/>
    <cellStyle name="Currency Pound (2dp)" xfId="534"/>
    <cellStyle name="Currency USD" xfId="535"/>
    <cellStyle name="Currency USD (2dp)" xfId="536"/>
    <cellStyle name="Currency0" xfId="537"/>
    <cellStyle name="Currency0 2" xfId="538"/>
    <cellStyle name="DataEntryCells" xfId="539"/>
    <cellStyle name="Date" xfId="540"/>
    <cellStyle name="Date (Month)" xfId="541"/>
    <cellStyle name="Date (Year)" xfId="542"/>
    <cellStyle name="Date 2" xfId="543"/>
    <cellStyle name="Dezimal [0]_Germany" xfId="544"/>
    <cellStyle name="Dezimal_Germany" xfId="545"/>
    <cellStyle name="données" xfId="546"/>
    <cellStyle name="donnéesbord" xfId="547"/>
    <cellStyle name="ErrRpt_DataEntryCells" xfId="548"/>
    <cellStyle name="ErrRpt-DataEntryCells" xfId="549"/>
    <cellStyle name="ErrRpt-GreyBackground" xfId="550"/>
    <cellStyle name="Euro" xfId="551"/>
    <cellStyle name="Explanatory Text 2" xfId="552"/>
    <cellStyle name="Explanatory Text 2 2" xfId="553"/>
    <cellStyle name="Explanatory Text 2 3" xfId="554"/>
    <cellStyle name="Explanatory Text 2 4" xfId="555"/>
    <cellStyle name="Explanatory Text 2 5" xfId="556"/>
    <cellStyle name="Explanatory Text 3" xfId="557"/>
    <cellStyle name="Explanatory Text 3 2" xfId="558"/>
    <cellStyle name="Explanatory Text 4" xfId="559"/>
    <cellStyle name="Explanatory Text 5" xfId="560"/>
    <cellStyle name="Explanatory Text 6" xfId="561"/>
    <cellStyle name="Explanatory Text 7" xfId="562"/>
    <cellStyle name="Explanatory Text 8" xfId="563"/>
    <cellStyle name="Ezres [0]_demo" xfId="564"/>
    <cellStyle name="Ezres_demo" xfId="565"/>
    <cellStyle name="Fixed" xfId="566"/>
    <cellStyle name="Fixed 2" xfId="567"/>
    <cellStyle name="Followed Hyperlink 2" xfId="568"/>
    <cellStyle name="Followed Hyperlink 2 2" xfId="569"/>
    <cellStyle name="formula" xfId="570"/>
    <cellStyle name="gap" xfId="571"/>
    <cellStyle name="Gekoppelde cel 2" xfId="572"/>
    <cellStyle name="Goed 2" xfId="573"/>
    <cellStyle name="Good 2" xfId="574"/>
    <cellStyle name="Good 2 2" xfId="575"/>
    <cellStyle name="Good 2 3" xfId="576"/>
    <cellStyle name="Good 2 4" xfId="577"/>
    <cellStyle name="Good 2 5" xfId="578"/>
    <cellStyle name="Good 3" xfId="579"/>
    <cellStyle name="Good 3 2" xfId="580"/>
    <cellStyle name="Good 4" xfId="581"/>
    <cellStyle name="Good 5" xfId="582"/>
    <cellStyle name="Good 6" xfId="583"/>
    <cellStyle name="Good 7" xfId="584"/>
    <cellStyle name="Good 8" xfId="585"/>
    <cellStyle name="GreyBackground" xfId="586"/>
    <cellStyle name="H0" xfId="587"/>
    <cellStyle name="H1" xfId="588"/>
    <cellStyle name="H2" xfId="589"/>
    <cellStyle name="H3" xfId="590"/>
    <cellStyle name="H4" xfId="591"/>
    <cellStyle name="H5" xfId="592"/>
    <cellStyle name="Heading 1 2" xfId="593"/>
    <cellStyle name="Heading 1 2 2" xfId="594"/>
    <cellStyle name="Heading 1 2 3" xfId="595"/>
    <cellStyle name="Heading 1 2 4" xfId="596"/>
    <cellStyle name="Heading 1 2 5" xfId="597"/>
    <cellStyle name="Heading 1 2_10-WRD_charts_v1" xfId="598"/>
    <cellStyle name="Heading 1 3" xfId="599"/>
    <cellStyle name="Heading 1 3 2" xfId="600"/>
    <cellStyle name="Heading 1 4" xfId="601"/>
    <cellStyle name="Heading 1 5" xfId="602"/>
    <cellStyle name="Heading 1 6" xfId="603"/>
    <cellStyle name="Heading 1 7" xfId="604"/>
    <cellStyle name="Heading 1 8" xfId="605"/>
    <cellStyle name="Heading 2 2" xfId="606"/>
    <cellStyle name="Heading 2 2 2" xfId="607"/>
    <cellStyle name="Heading 2 2 3" xfId="608"/>
    <cellStyle name="Heading 2 2 4" xfId="609"/>
    <cellStyle name="Heading 2 2 5" xfId="610"/>
    <cellStyle name="Heading 2 2_10-WRD_charts_v1" xfId="611"/>
    <cellStyle name="Heading 2 3" xfId="612"/>
    <cellStyle name="Heading 2 3 2" xfId="613"/>
    <cellStyle name="Heading 2 4" xfId="614"/>
    <cellStyle name="Heading 2 5" xfId="615"/>
    <cellStyle name="Heading 2 6" xfId="616"/>
    <cellStyle name="Heading 2 7" xfId="617"/>
    <cellStyle name="Heading 2 8" xfId="618"/>
    <cellStyle name="Heading 3 2" xfId="619"/>
    <cellStyle name="Heading 3 2 2" xfId="620"/>
    <cellStyle name="Heading 3 2 3" xfId="621"/>
    <cellStyle name="Heading 3 2 4" xfId="622"/>
    <cellStyle name="Heading 3 2 5" xfId="623"/>
    <cellStyle name="Heading 3 2_10-WRD_charts_v1" xfId="624"/>
    <cellStyle name="Heading 3 3" xfId="625"/>
    <cellStyle name="Heading 3 3 2" xfId="626"/>
    <cellStyle name="Heading 3 4" xfId="627"/>
    <cellStyle name="Heading 3 5" xfId="628"/>
    <cellStyle name="Heading 3 6" xfId="629"/>
    <cellStyle name="Heading 3 7" xfId="630"/>
    <cellStyle name="Heading 3 8" xfId="631"/>
    <cellStyle name="Heading 4 2" xfId="632"/>
    <cellStyle name="Heading 4 2 2" xfId="633"/>
    <cellStyle name="Heading 4 2 3" xfId="634"/>
    <cellStyle name="Heading 4 2 4" xfId="635"/>
    <cellStyle name="Heading 4 2 5" xfId="636"/>
    <cellStyle name="Heading 4 3" xfId="637"/>
    <cellStyle name="Heading 4 3 2" xfId="638"/>
    <cellStyle name="Heading 4 4" xfId="639"/>
    <cellStyle name="Heading 4 5" xfId="640"/>
    <cellStyle name="Heading 4 6" xfId="641"/>
    <cellStyle name="Heading 4 7" xfId="642"/>
    <cellStyle name="Heading 4 8" xfId="643"/>
    <cellStyle name="Highlight" xfId="644"/>
    <cellStyle name="Hyperlink 2" xfId="645"/>
    <cellStyle name="Hyperlink 2 2" xfId="646"/>
    <cellStyle name="Hyperlink 2 3" xfId="647"/>
    <cellStyle name="Hyperlink 3" xfId="648"/>
    <cellStyle name="Hyperlink 3 2" xfId="649"/>
    <cellStyle name="Hyperlink 3 3" xfId="650"/>
    <cellStyle name="Hyperlink 4" xfId="651"/>
    <cellStyle name="Hyperlink 4 2" xfId="652"/>
    <cellStyle name="Hyperlink 5" xfId="653"/>
    <cellStyle name="Hyperlink 5 2" xfId="654"/>
    <cellStyle name="Hyperlink 6" xfId="655"/>
    <cellStyle name="Hyperlink 7" xfId="656"/>
    <cellStyle name="Îáű÷íűé_ÂŰŐÎÄ" xfId="657"/>
    <cellStyle name="Input 2" xfId="658"/>
    <cellStyle name="Input 2 2" xfId="659"/>
    <cellStyle name="Input 2 3" xfId="660"/>
    <cellStyle name="Input 2 4" xfId="661"/>
    <cellStyle name="Input 2 5" xfId="662"/>
    <cellStyle name="Input 2_10-WRD_charts_v1" xfId="663"/>
    <cellStyle name="Input 3" xfId="664"/>
    <cellStyle name="Input 3 2" xfId="665"/>
    <cellStyle name="Input 4" xfId="666"/>
    <cellStyle name="Input 5" xfId="667"/>
    <cellStyle name="Input 6" xfId="668"/>
    <cellStyle name="Input 7" xfId="669"/>
    <cellStyle name="Input 8" xfId="670"/>
    <cellStyle name="Input calculation" xfId="671"/>
    <cellStyle name="Input data" xfId="672"/>
    <cellStyle name="Input estimate" xfId="673"/>
    <cellStyle name="Input link" xfId="674"/>
    <cellStyle name="Input link (different workbook)" xfId="675"/>
    <cellStyle name="Input parameter" xfId="676"/>
    <cellStyle name="Invoer 2" xfId="677"/>
    <cellStyle name="ISC" xfId="678"/>
    <cellStyle name="isced" xfId="679"/>
    <cellStyle name="ISCED Titles" xfId="680"/>
    <cellStyle name="Komma 2" xfId="681"/>
    <cellStyle name="Kop 1 2" xfId="682"/>
    <cellStyle name="Kop 2 2" xfId="683"/>
    <cellStyle name="Kop 3 2" xfId="684"/>
    <cellStyle name="Kop 4 2" xfId="685"/>
    <cellStyle name="level1a" xfId="686"/>
    <cellStyle name="level2" xfId="687"/>
    <cellStyle name="level2a" xfId="688"/>
    <cellStyle name="level3" xfId="689"/>
    <cellStyle name="Linked Cell 2" xfId="690"/>
    <cellStyle name="Linked Cell 2 2" xfId="691"/>
    <cellStyle name="Linked Cell 2 3" xfId="692"/>
    <cellStyle name="Linked Cell 2 4" xfId="693"/>
    <cellStyle name="Linked Cell 2 5" xfId="694"/>
    <cellStyle name="Linked Cell 2_10-WRD_charts_v1" xfId="695"/>
    <cellStyle name="Linked Cell 3" xfId="696"/>
    <cellStyle name="Linked Cell 3 2" xfId="697"/>
    <cellStyle name="Linked Cell 4" xfId="698"/>
    <cellStyle name="Linked Cell 5" xfId="699"/>
    <cellStyle name="Linked Cell 6" xfId="700"/>
    <cellStyle name="Linked Cell 7" xfId="701"/>
    <cellStyle name="Linked Cell 8" xfId="702"/>
    <cellStyle name="Migliaia (0)_conti99" xfId="703"/>
    <cellStyle name="Millares_Hoja1" xfId="704"/>
    <cellStyle name="Milliers [0]_8GRAD" xfId="705"/>
    <cellStyle name="Milliers_8GRAD" xfId="706"/>
    <cellStyle name="Monétaire [0]_8GRAD" xfId="707"/>
    <cellStyle name="Monétaire_8GRAD" xfId="708"/>
    <cellStyle name="Name" xfId="709"/>
    <cellStyle name="Neutraal 2" xfId="710"/>
    <cellStyle name="Neutral 2" xfId="711"/>
    <cellStyle name="Neutral 2 2" xfId="712"/>
    <cellStyle name="Neutral 2 3" xfId="713"/>
    <cellStyle name="Neutral 2 4" xfId="714"/>
    <cellStyle name="Neutral 2 5" xfId="715"/>
    <cellStyle name="Neutral 3" xfId="716"/>
    <cellStyle name="Neutral 3 2" xfId="717"/>
    <cellStyle name="Neutral 4" xfId="718"/>
    <cellStyle name="Neutral 5" xfId="719"/>
    <cellStyle name="Neutral 6" xfId="720"/>
    <cellStyle name="Neutral 7" xfId="721"/>
    <cellStyle name="Neutral 8" xfId="722"/>
    <cellStyle name="Neutrale" xfId="723"/>
    <cellStyle name="Normal" xfId="0" builtinId="0"/>
    <cellStyle name="Normal 10" xfId="724"/>
    <cellStyle name="Normal 10 2" xfId="725"/>
    <cellStyle name="Normal 10 2 2" xfId="726"/>
    <cellStyle name="Normal 10 2 3" xfId="727"/>
    <cellStyle name="Normal 10 3" xfId="728"/>
    <cellStyle name="Normal 10 4" xfId="729"/>
    <cellStyle name="Normal 11" xfId="730"/>
    <cellStyle name="Normal 11 2" xfId="731"/>
    <cellStyle name="Normal 11 3" xfId="732"/>
    <cellStyle name="Normal 12" xfId="733"/>
    <cellStyle name="Normal 12 2" xfId="734"/>
    <cellStyle name="Normal 12 3" xfId="735"/>
    <cellStyle name="Normal 12 4" xfId="736"/>
    <cellStyle name="Normal 13" xfId="737"/>
    <cellStyle name="Normal 13 2" xfId="738"/>
    <cellStyle name="Normal 13 3" xfId="739"/>
    <cellStyle name="Normal 14" xfId="740"/>
    <cellStyle name="Normal 14 2" xfId="741"/>
    <cellStyle name="Normal 14 3" xfId="742"/>
    <cellStyle name="Normal 15" xfId="743"/>
    <cellStyle name="Normal 15 2" xfId="744"/>
    <cellStyle name="Normal 15 2 2" xfId="745"/>
    <cellStyle name="Normal 15 2 3" xfId="746"/>
    <cellStyle name="Normal 15 3" xfId="747"/>
    <cellStyle name="Normal 15 4" xfId="748"/>
    <cellStyle name="Normal 16" xfId="749"/>
    <cellStyle name="Normal 16 2" xfId="750"/>
    <cellStyle name="Normal 16 2 2" xfId="751"/>
    <cellStyle name="Normal 16 2 3" xfId="752"/>
    <cellStyle name="Normal 16 3" xfId="753"/>
    <cellStyle name="Normal 16 4" xfId="754"/>
    <cellStyle name="Normal 17" xfId="755"/>
    <cellStyle name="Normal 17 2" xfId="756"/>
    <cellStyle name="Normal 17 2 2" xfId="757"/>
    <cellStyle name="Normal 17 2 3" xfId="758"/>
    <cellStyle name="Normal 17 3" xfId="759"/>
    <cellStyle name="Normal 17 4" xfId="760"/>
    <cellStyle name="Normal 18" xfId="761"/>
    <cellStyle name="Normal 18 2" xfId="762"/>
    <cellStyle name="Normal 18 3" xfId="763"/>
    <cellStyle name="Normal 19" xfId="764"/>
    <cellStyle name="Normal 19 2" xfId="765"/>
    <cellStyle name="Normal 19 3" xfId="766"/>
    <cellStyle name="Normal 2" xfId="2"/>
    <cellStyle name="Normal 2 10" xfId="767"/>
    <cellStyle name="Normal 2 11" xfId="768"/>
    <cellStyle name="Normal 2 12" xfId="769"/>
    <cellStyle name="Normal 2 13" xfId="770"/>
    <cellStyle name="Normal 2 14" xfId="771"/>
    <cellStyle name="Normal 2 2" xfId="772"/>
    <cellStyle name="Normal 2 2 2" xfId="773"/>
    <cellStyle name="Normal 2 2 2 2" xfId="774"/>
    <cellStyle name="Normal 2 2 2 2 2" xfId="775"/>
    <cellStyle name="Normal 2 2 2 2 3" xfId="776"/>
    <cellStyle name="Normal 2 2 2 3" xfId="777"/>
    <cellStyle name="Normal 2 2 2 4" xfId="778"/>
    <cellStyle name="Normal 2 2 2_10-WRD_charts_v1" xfId="779"/>
    <cellStyle name="Normal 2 2 3" xfId="780"/>
    <cellStyle name="Normal 2 2 4" xfId="781"/>
    <cellStyle name="Normal 2 2 5" xfId="782"/>
    <cellStyle name="Normal 2 2 6" xfId="783"/>
    <cellStyle name="Normal 2 2 7" xfId="784"/>
    <cellStyle name="Normal 2 2_GII2013_Mika_June07" xfId="785"/>
    <cellStyle name="Normal 2 3" xfId="786"/>
    <cellStyle name="Normal 2 3 2" xfId="787"/>
    <cellStyle name="Normal 2 3 2 2" xfId="788"/>
    <cellStyle name="Normal 2 3 3" xfId="789"/>
    <cellStyle name="Normal 2 3_GII2013_Mika_June07" xfId="790"/>
    <cellStyle name="Normal 2 4" xfId="791"/>
    <cellStyle name="Normal 2 4 2" xfId="792"/>
    <cellStyle name="Normal 2 4 3" xfId="793"/>
    <cellStyle name="Normal 2 5" xfId="794"/>
    <cellStyle name="Normal 2 5 2" xfId="795"/>
    <cellStyle name="Normal 2 5 3" xfId="796"/>
    <cellStyle name="Normal 2 5 4" xfId="797"/>
    <cellStyle name="Normal 2 5_10-WRD_charts_v1" xfId="798"/>
    <cellStyle name="Normal 2 6" xfId="799"/>
    <cellStyle name="Normal 2 7" xfId="800"/>
    <cellStyle name="Normal 2 7 2" xfId="801"/>
    <cellStyle name="Normal 2 8" xfId="802"/>
    <cellStyle name="Normal 2 8 2" xfId="803"/>
    <cellStyle name="Normal 2 9" xfId="804"/>
    <cellStyle name="Normal 2_962010071P1G001" xfId="805"/>
    <cellStyle name="Normal 20" xfId="806"/>
    <cellStyle name="Normal 20 2" xfId="807"/>
    <cellStyle name="Normal 20 3" xfId="808"/>
    <cellStyle name="Normal 21" xfId="809"/>
    <cellStyle name="Normal 21 2" xfId="810"/>
    <cellStyle name="Normal 21 3" xfId="811"/>
    <cellStyle name="Normal 22" xfId="812"/>
    <cellStyle name="Normal 22 2" xfId="813"/>
    <cellStyle name="Normal 22 3" xfId="814"/>
    <cellStyle name="Normal 23" xfId="815"/>
    <cellStyle name="Normal 23 2" xfId="816"/>
    <cellStyle name="Normal 23 3" xfId="817"/>
    <cellStyle name="Normal 24" xfId="818"/>
    <cellStyle name="Normal 24 2" xfId="819"/>
    <cellStyle name="Normal 25" xfId="820"/>
    <cellStyle name="Normal 25 2" xfId="821"/>
    <cellStyle name="Normal 25 3" xfId="822"/>
    <cellStyle name="Normal 26" xfId="823"/>
    <cellStyle name="Normal 26 2" xfId="824"/>
    <cellStyle name="Normal 26 3" xfId="825"/>
    <cellStyle name="Normal 27" xfId="826"/>
    <cellStyle name="Normal 27 2" xfId="827"/>
    <cellStyle name="Normal 27 3" xfId="828"/>
    <cellStyle name="Normal 28" xfId="829"/>
    <cellStyle name="Normal 28 2" xfId="830"/>
    <cellStyle name="Normal 28 3" xfId="831"/>
    <cellStyle name="Normal 29" xfId="832"/>
    <cellStyle name="Normal 29 2" xfId="833"/>
    <cellStyle name="Normal 29 3" xfId="834"/>
    <cellStyle name="Normal 3" xfId="835"/>
    <cellStyle name="Normal 3 2" xfId="836"/>
    <cellStyle name="Normal 3 2 2" xfId="837"/>
    <cellStyle name="Normal 3 2 3" xfId="838"/>
    <cellStyle name="Normal 3 2_SSI2012-Finaldata_JRCresults_2003" xfId="839"/>
    <cellStyle name="Normal 3 3" xfId="840"/>
    <cellStyle name="Normal 3 3 2" xfId="841"/>
    <cellStyle name="Normal 3 3 3" xfId="842"/>
    <cellStyle name="Normal 3 3_SSI2012-Finaldata_JRCresults_2003" xfId="843"/>
    <cellStyle name="Normal 3 4" xfId="844"/>
    <cellStyle name="Normal 3 4 2" xfId="845"/>
    <cellStyle name="Normal 3 5" xfId="846"/>
    <cellStyle name="Normal 3 6" xfId="847"/>
    <cellStyle name="Normal 3 7" xfId="848"/>
    <cellStyle name="Normal 3 8" xfId="849"/>
    <cellStyle name="Normal 3 9" xfId="850"/>
    <cellStyle name="Normal 3_10-WRD_charts_v1" xfId="851"/>
    <cellStyle name="Normal 30" xfId="852"/>
    <cellStyle name="Normal 30 2" xfId="853"/>
    <cellStyle name="Normal 30 3" xfId="854"/>
    <cellStyle name="Normal 31" xfId="855"/>
    <cellStyle name="Normal 31 2" xfId="856"/>
    <cellStyle name="Normal 31 3" xfId="857"/>
    <cellStyle name="Normal 31 4" xfId="858"/>
    <cellStyle name="Normal 32" xfId="859"/>
    <cellStyle name="Normal 32 2" xfId="860"/>
    <cellStyle name="Normal 32 3" xfId="861"/>
    <cellStyle name="Normal 33" xfId="862"/>
    <cellStyle name="Normal 33 2" xfId="863"/>
    <cellStyle name="Normal 34" xfId="864"/>
    <cellStyle name="Normal 35" xfId="865"/>
    <cellStyle name="Normal 35 2" xfId="866"/>
    <cellStyle name="Normal 35 3" xfId="867"/>
    <cellStyle name="Normal 36" xfId="868"/>
    <cellStyle name="Normal 36 2" xfId="869"/>
    <cellStyle name="Normal 36 3" xfId="870"/>
    <cellStyle name="Normal 36 4" xfId="871"/>
    <cellStyle name="Normal 37" xfId="872"/>
    <cellStyle name="Normal 37 2" xfId="873"/>
    <cellStyle name="Normal 37 3" xfId="874"/>
    <cellStyle name="Normal 38" xfId="875"/>
    <cellStyle name="Normal 39" xfId="876"/>
    <cellStyle name="Normal 39 2" xfId="877"/>
    <cellStyle name="Normal 4" xfId="878"/>
    <cellStyle name="Normal 4 2" xfId="879"/>
    <cellStyle name="Normal 4 2 2" xfId="880"/>
    <cellStyle name="Normal 4 2 3" xfId="881"/>
    <cellStyle name="Normal 4 3" xfId="882"/>
    <cellStyle name="Normal 4 4" xfId="883"/>
    <cellStyle name="Normal 4 5" xfId="884"/>
    <cellStyle name="Normal 4 6" xfId="885"/>
    <cellStyle name="Normal 40" xfId="886"/>
    <cellStyle name="Normal 40 2" xfId="887"/>
    <cellStyle name="Normal 40 3" xfId="888"/>
    <cellStyle name="Normal 41" xfId="889"/>
    <cellStyle name="Normal 42" xfId="890"/>
    <cellStyle name="Normal 43" xfId="891"/>
    <cellStyle name="Normal 44" xfId="892"/>
    <cellStyle name="Normal 45" xfId="893"/>
    <cellStyle name="Normal 46" xfId="894"/>
    <cellStyle name="Normal 47" xfId="895"/>
    <cellStyle name="Normal 48" xfId="896"/>
    <cellStyle name="Normal 49" xfId="897"/>
    <cellStyle name="Normal 5" xfId="898"/>
    <cellStyle name="Normal 5 2" xfId="899"/>
    <cellStyle name="Normal 5 3" xfId="900"/>
    <cellStyle name="Normal 5 3 2" xfId="901"/>
    <cellStyle name="Normal 5 4" xfId="902"/>
    <cellStyle name="Normal 5 5" xfId="903"/>
    <cellStyle name="Normal 50" xfId="904"/>
    <cellStyle name="Normal 51" xfId="905"/>
    <cellStyle name="Normal 52" xfId="906"/>
    <cellStyle name="Normal 6" xfId="907"/>
    <cellStyle name="Normal 6 2" xfId="908"/>
    <cellStyle name="Normal 6 2 2" xfId="909"/>
    <cellStyle name="Normal 6 2 3" xfId="910"/>
    <cellStyle name="Normal 6 3" xfId="911"/>
    <cellStyle name="Normal 6 3 2" xfId="912"/>
    <cellStyle name="Normal 6 3 3" xfId="913"/>
    <cellStyle name="Normal 6 4" xfId="914"/>
    <cellStyle name="Normal 6 5" xfId="915"/>
    <cellStyle name="Normal 6 6" xfId="916"/>
    <cellStyle name="Normal 7" xfId="917"/>
    <cellStyle name="Normal 7 2" xfId="918"/>
    <cellStyle name="Normal 7 2 2" xfId="919"/>
    <cellStyle name="Normal 7 2 3" xfId="920"/>
    <cellStyle name="Normal 7 3" xfId="921"/>
    <cellStyle name="Normal 7 4" xfId="922"/>
    <cellStyle name="Normal 7 5" xfId="923"/>
    <cellStyle name="Normal 8" xfId="924"/>
    <cellStyle name="Normal 8 2" xfId="925"/>
    <cellStyle name="Normal 8 3" xfId="926"/>
    <cellStyle name="Normal 8 4" xfId="927"/>
    <cellStyle name="Normal 8 5" xfId="928"/>
    <cellStyle name="Normal 9" xfId="929"/>
    <cellStyle name="Normal 9 2" xfId="930"/>
    <cellStyle name="Normal 9 3" xfId="931"/>
    <cellStyle name="Normál_B17" xfId="932"/>
    <cellStyle name="Normal-droit" xfId="933"/>
    <cellStyle name="Normale_Foglio1" xfId="934"/>
    <cellStyle name="normální 2" xfId="935"/>
    <cellStyle name="normální 2 2" xfId="936"/>
    <cellStyle name="normální_povolenikpopbytudlezemipuvodu942000" xfId="937"/>
    <cellStyle name="Nota" xfId="938"/>
    <cellStyle name="Note 2" xfId="939"/>
    <cellStyle name="Note 2 2" xfId="940"/>
    <cellStyle name="Note 2 2 2" xfId="941"/>
    <cellStyle name="Note 2 3" xfId="942"/>
    <cellStyle name="Note 2 3 2" xfId="943"/>
    <cellStyle name="Note 2 4" xfId="944"/>
    <cellStyle name="Note 2 5" xfId="945"/>
    <cellStyle name="Note 2_10-WRD_charts_v1" xfId="946"/>
    <cellStyle name="Note 3" xfId="947"/>
    <cellStyle name="Note 3 2" xfId="948"/>
    <cellStyle name="Note 3 3" xfId="949"/>
    <cellStyle name="Note 4" xfId="950"/>
    <cellStyle name="Note 5" xfId="951"/>
    <cellStyle name="Note 6" xfId="952"/>
    <cellStyle name="Note 7" xfId="953"/>
    <cellStyle name="Note 8" xfId="954"/>
    <cellStyle name="notes" xfId="955"/>
    <cellStyle name="Notitie 2" xfId="956"/>
    <cellStyle name="Number" xfId="957"/>
    <cellStyle name="Number (2dp)" xfId="958"/>
    <cellStyle name="Ongeldig 2" xfId="959"/>
    <cellStyle name="Output 2" xfId="960"/>
    <cellStyle name="Output 2 2" xfId="961"/>
    <cellStyle name="Output 2 3" xfId="962"/>
    <cellStyle name="Output 2 4" xfId="963"/>
    <cellStyle name="Output 2 5" xfId="964"/>
    <cellStyle name="Output 2_10-WRD_charts_v1" xfId="965"/>
    <cellStyle name="Output 3" xfId="966"/>
    <cellStyle name="Output 3 2" xfId="967"/>
    <cellStyle name="Output 4" xfId="968"/>
    <cellStyle name="Output 5" xfId="969"/>
    <cellStyle name="Output 6" xfId="970"/>
    <cellStyle name="Output 7" xfId="971"/>
    <cellStyle name="Output 8" xfId="972"/>
    <cellStyle name="Pénznem [0]_demo" xfId="973"/>
    <cellStyle name="Pénznem_demo" xfId="974"/>
    <cellStyle name="Percent" xfId="1" builtinId="5"/>
    <cellStyle name="Percent 10" xfId="975"/>
    <cellStyle name="Percent 10 2" xfId="976"/>
    <cellStyle name="Percent 10 2 2" xfId="977"/>
    <cellStyle name="Percent 10 2 3" xfId="978"/>
    <cellStyle name="Percent 10 3" xfId="979"/>
    <cellStyle name="Percent 10 4" xfId="980"/>
    <cellStyle name="Percent 11" xfId="981"/>
    <cellStyle name="Percent 11 2" xfId="982"/>
    <cellStyle name="Percent 11 3" xfId="983"/>
    <cellStyle name="Percent 12" xfId="984"/>
    <cellStyle name="Percent 12 2" xfId="985"/>
    <cellStyle name="Percent 12 3" xfId="986"/>
    <cellStyle name="Percent 13" xfId="987"/>
    <cellStyle name="Percent 13 2" xfId="988"/>
    <cellStyle name="Percent 13 3" xfId="989"/>
    <cellStyle name="Percent 14" xfId="990"/>
    <cellStyle name="Percent 14 2" xfId="991"/>
    <cellStyle name="Percent 14 3" xfId="992"/>
    <cellStyle name="Percent 15" xfId="993"/>
    <cellStyle name="Percent 15 2" xfId="994"/>
    <cellStyle name="Percent 15 3" xfId="995"/>
    <cellStyle name="Percent 16" xfId="996"/>
    <cellStyle name="Percent 16 2" xfId="997"/>
    <cellStyle name="Percent 16 3" xfId="998"/>
    <cellStyle name="Percent 16 4" xfId="999"/>
    <cellStyle name="Percent 17" xfId="1000"/>
    <cellStyle name="Percent 17 2" xfId="1001"/>
    <cellStyle name="Percent 17 3" xfId="1002"/>
    <cellStyle name="Percent 18" xfId="1003"/>
    <cellStyle name="Percent 18 2" xfId="1004"/>
    <cellStyle name="Percent 18 3" xfId="1005"/>
    <cellStyle name="Percent 19" xfId="1006"/>
    <cellStyle name="Percent 2" xfId="4"/>
    <cellStyle name="Percent 2 2" xfId="1007"/>
    <cellStyle name="Percent 20" xfId="1008"/>
    <cellStyle name="Percent 3" xfId="1009"/>
    <cellStyle name="Percent 3 2" xfId="1010"/>
    <cellStyle name="Percent 4" xfId="1011"/>
    <cellStyle name="Percent 4 2" xfId="1012"/>
    <cellStyle name="Percent 5" xfId="1013"/>
    <cellStyle name="Percent 5 2" xfId="1014"/>
    <cellStyle name="Percent 5 2 2" xfId="1015"/>
    <cellStyle name="Percent 5 3" xfId="1016"/>
    <cellStyle name="Percent 5 3 2" xfId="1017"/>
    <cellStyle name="Percent 5 3 3" xfId="1018"/>
    <cellStyle name="Percent 5 4" xfId="1019"/>
    <cellStyle name="Percent 5 5" xfId="1020"/>
    <cellStyle name="Percent 6" xfId="1021"/>
    <cellStyle name="Percent 6 2" xfId="1022"/>
    <cellStyle name="Percent 6 3" xfId="1023"/>
    <cellStyle name="Percent 7" xfId="1024"/>
    <cellStyle name="Percent 7 2" xfId="1025"/>
    <cellStyle name="Percent 7 3" xfId="1026"/>
    <cellStyle name="Percent 8" xfId="1027"/>
    <cellStyle name="Percent 8 2" xfId="1028"/>
    <cellStyle name="Percent 9" xfId="1029"/>
    <cellStyle name="Percent 9 2" xfId="1030"/>
    <cellStyle name="Percent 9 3" xfId="1031"/>
    <cellStyle name="Percentage" xfId="1032"/>
    <cellStyle name="Percentage (2dp)" xfId="1033"/>
    <cellStyle name="Prozent_SubCatperStud" xfId="1034"/>
    <cellStyle name="row" xfId="1035"/>
    <cellStyle name="Row label" xfId="1036"/>
    <cellStyle name="Row label (indent)" xfId="1037"/>
    <cellStyle name="RowCodes" xfId="1038"/>
    <cellStyle name="Row-Col Headings" xfId="1039"/>
    <cellStyle name="RowTitles" xfId="1040"/>
    <cellStyle name="RowTitles1-Detail" xfId="1041"/>
    <cellStyle name="RowTitles-Col2" xfId="1042"/>
    <cellStyle name="RowTitles-Detail" xfId="1043"/>
    <cellStyle name="semestre" xfId="1044"/>
    <cellStyle name="ss1" xfId="1045"/>
    <cellStyle name="ss10" xfId="1046"/>
    <cellStyle name="ss11" xfId="1047"/>
    <cellStyle name="ss12" xfId="1048"/>
    <cellStyle name="ss13" xfId="1049"/>
    <cellStyle name="ss14" xfId="1050"/>
    <cellStyle name="ss15" xfId="1051"/>
    <cellStyle name="ss16" xfId="1052"/>
    <cellStyle name="ss17" xfId="1053"/>
    <cellStyle name="ss18" xfId="1054"/>
    <cellStyle name="ss19" xfId="1055"/>
    <cellStyle name="ss2" xfId="1056"/>
    <cellStyle name="ss20" xfId="1057"/>
    <cellStyle name="ss21" xfId="1058"/>
    <cellStyle name="ss22" xfId="1059"/>
    <cellStyle name="ss3" xfId="1060"/>
    <cellStyle name="ss4" xfId="1061"/>
    <cellStyle name="ss5" xfId="1062"/>
    <cellStyle name="ss6" xfId="1063"/>
    <cellStyle name="ss7" xfId="1064"/>
    <cellStyle name="ss8" xfId="1065"/>
    <cellStyle name="ss9" xfId="1066"/>
    <cellStyle name="Standaard 2" xfId="1067"/>
    <cellStyle name="Standaard 3" xfId="1068"/>
    <cellStyle name="Standard_cpi-mp-be-stats" xfId="1069"/>
    <cellStyle name="Style 1" xfId="1070"/>
    <cellStyle name="Style 2" xfId="1071"/>
    <cellStyle name="Style 27" xfId="1072"/>
    <cellStyle name="Style 35" xfId="1073"/>
    <cellStyle name="Style 36" xfId="1074"/>
    <cellStyle name="Sub-total row" xfId="1075"/>
    <cellStyle name="Table finish row" xfId="1076"/>
    <cellStyle name="Table No." xfId="1077"/>
    <cellStyle name="Table shading" xfId="1078"/>
    <cellStyle name="Table Title" xfId="1079"/>
    <cellStyle name="Table unfinish row" xfId="1080"/>
    <cellStyle name="Table unshading" xfId="1081"/>
    <cellStyle name="Tagline" xfId="1082"/>
    <cellStyle name="temp" xfId="1083"/>
    <cellStyle name="Testo avviso" xfId="1084"/>
    <cellStyle name="Testo descrittivo" xfId="1085"/>
    <cellStyle name="tête chapitre" xfId="1086"/>
    <cellStyle name="Text" xfId="1087"/>
    <cellStyle name="Title 1" xfId="1088"/>
    <cellStyle name="Title 2" xfId="1089"/>
    <cellStyle name="Title 2 2" xfId="1090"/>
    <cellStyle name="Title 2 3" xfId="1091"/>
    <cellStyle name="Title 2 4" xfId="1092"/>
    <cellStyle name="Title 2 5" xfId="1093"/>
    <cellStyle name="Title 3" xfId="1094"/>
    <cellStyle name="Title 4" xfId="1095"/>
    <cellStyle name="Title 5" xfId="1096"/>
    <cellStyle name="Title 6" xfId="1097"/>
    <cellStyle name="Title 7" xfId="1098"/>
    <cellStyle name="Title 8" xfId="1099"/>
    <cellStyle name="title1" xfId="1100"/>
    <cellStyle name="Titolo" xfId="1101"/>
    <cellStyle name="Titolo 1" xfId="1102"/>
    <cellStyle name="Titolo 2" xfId="1103"/>
    <cellStyle name="Titolo 3" xfId="1104"/>
    <cellStyle name="Titolo 4" xfId="1105"/>
    <cellStyle name="Titolo_SSI2012-Finaldata_JRCresults_2003" xfId="1106"/>
    <cellStyle name="titre" xfId="1107"/>
    <cellStyle name="Totaal 2" xfId="1108"/>
    <cellStyle name="Total 2" xfId="1109"/>
    <cellStyle name="Total 2 2" xfId="1110"/>
    <cellStyle name="Total 2 3" xfId="1111"/>
    <cellStyle name="Total 2 4" xfId="1112"/>
    <cellStyle name="Total 2 5" xfId="1113"/>
    <cellStyle name="Total 2_10-WRD_charts_v1" xfId="1114"/>
    <cellStyle name="Total 3" xfId="1115"/>
    <cellStyle name="Total 3 2" xfId="1116"/>
    <cellStyle name="Total 4" xfId="1117"/>
    <cellStyle name="Total 5" xfId="1118"/>
    <cellStyle name="Total 6" xfId="1119"/>
    <cellStyle name="Total 7" xfId="1120"/>
    <cellStyle name="Total 8" xfId="1121"/>
    <cellStyle name="Total row" xfId="1122"/>
    <cellStyle name="Totale" xfId="1123"/>
    <cellStyle name="Uitvoer 2" xfId="1124"/>
    <cellStyle name="Unhighlight" xfId="1125"/>
    <cellStyle name="Untotal row" xfId="1126"/>
    <cellStyle name="Valore non valido" xfId="1127"/>
    <cellStyle name="Valore valido" xfId="1128"/>
    <cellStyle name="Verklarende tekst 2" xfId="1129"/>
    <cellStyle name="Waarschuwingstekst 2" xfId="1130"/>
    <cellStyle name="Währung [0]_Germany" xfId="1131"/>
    <cellStyle name="Währung_Germany" xfId="1132"/>
    <cellStyle name="Warning Text 2" xfId="1133"/>
    <cellStyle name="Warning Text 2 2" xfId="1134"/>
    <cellStyle name="Warning Text 2 3" xfId="1135"/>
    <cellStyle name="Warning Text 2 4" xfId="1136"/>
    <cellStyle name="Warning Text 2 5" xfId="1137"/>
    <cellStyle name="Warning Text 3" xfId="1138"/>
    <cellStyle name="Warning Text 3 2" xfId="1139"/>
    <cellStyle name="Warning Text 4" xfId="1140"/>
    <cellStyle name="Warning Text 5" xfId="1141"/>
    <cellStyle name="Warning Text 6" xfId="1142"/>
    <cellStyle name="Warning Text 7" xfId="1143"/>
    <cellStyle name="Warning Text 8" xfId="1144"/>
    <cellStyle name="Wrapped" xfId="11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autoTitleDeleted val="1"/>
    <c:plotArea>
      <c:layout>
        <c:manualLayout>
          <c:layoutTarget val="inner"/>
          <c:xMode val="edge"/>
          <c:yMode val="edge"/>
          <c:x val="7.1349241956610104E-2"/>
          <c:y val="0.1154325797221898"/>
          <c:w val="0.89644576263531162"/>
          <c:h val="0.67273624475697014"/>
        </c:manualLayout>
      </c:layout>
      <c:barChart>
        <c:barDir val="col"/>
        <c:grouping val="clustered"/>
        <c:ser>
          <c:idx val="0"/>
          <c:order val="0"/>
          <c:tx>
            <c:strRef>
              <c:f>'Fig 5.2'!$A$8</c:f>
              <c:strCache>
                <c:ptCount val="1"/>
                <c:pt idx="0">
                  <c:v>Latest (Planned) Household Survey</c:v>
                </c:pt>
              </c:strCache>
            </c:strRef>
          </c:tx>
          <c:spPr>
            <a:solidFill>
              <a:srgbClr val="BA0C2F"/>
            </a:solidFill>
          </c:spPr>
          <c:dPt>
            <c:idx val="0"/>
            <c:spPr>
              <a:solidFill>
                <a:srgbClr val="76869E"/>
              </a:solidFill>
            </c:spPr>
          </c:dPt>
          <c:dLbls>
            <c:dLbl>
              <c:idx val="14"/>
              <c:layout>
                <c:manualLayout>
                  <c:x val="3.1067957364977476E-3"/>
                  <c:y val="1.1895915423475855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'Fig 5.2'!$A$10:$A$21</c:f>
              <c:strCache>
                <c:ptCount val="12"/>
                <c:pt idx="0">
                  <c:v>No survey</c:v>
                </c:pt>
                <c:pt idx="1">
                  <c:v>1989</c:v>
                </c:pt>
                <c:pt idx="2">
                  <c:v>2002</c:v>
                </c:pt>
                <c:pt idx="3">
                  <c:v>2005</c:v>
                </c:pt>
                <c:pt idx="4">
                  <c:v>2006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'Fig 5.2'!$B$10:$B$21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</c:ser>
        <c:dLbls>
          <c:showVal val="1"/>
        </c:dLbls>
        <c:gapWidth val="50"/>
        <c:axId val="83552896"/>
        <c:axId val="83894656"/>
      </c:barChart>
      <c:catAx>
        <c:axId val="8355289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894656"/>
        <c:crosses val="autoZero"/>
        <c:auto val="1"/>
        <c:lblAlgn val="ctr"/>
        <c:lblOffset val="100"/>
      </c:catAx>
      <c:valAx>
        <c:axId val="83894656"/>
        <c:scaling>
          <c:orientation val="minMax"/>
        </c:scaling>
        <c:axPos val="l"/>
        <c:majorGridlines>
          <c:spPr>
            <a:ln>
              <a:solidFill>
                <a:schemeClr val="tx2"/>
              </a:solidFill>
              <a:prstDash val="sysDash"/>
            </a:ln>
          </c:spPr>
        </c:majorGridlines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5528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0">
                <a:latin typeface="Arial" pitchFamily="34" charset="0"/>
                <a:cs typeface="Arial" pitchFamily="34" charset="0"/>
              </a:defRPr>
            </a:pPr>
            <a:r>
              <a:rPr lang="en-GB" sz="1000" b="0" i="0" u="none" strike="noStrike" baseline="0" smtClean="0">
                <a:latin typeface="Arial" pitchFamily="34" charset="0"/>
                <a:cs typeface="Arial" pitchFamily="34" charset="0"/>
              </a:rPr>
              <a:t>CAD, million</a:t>
            </a:r>
            <a:endParaRPr lang="en-GB" sz="1000" b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9.1935894511912641E-2"/>
          <c:y val="1.0599327276555021E-2"/>
        </c:manualLayout>
      </c:layout>
      <c:overlay val="1"/>
    </c:title>
    <c:plotArea>
      <c:layout>
        <c:manualLayout>
          <c:layoutTarget val="inner"/>
          <c:xMode val="edge"/>
          <c:yMode val="edge"/>
          <c:x val="9.6034249259202412E-2"/>
          <c:y val="0.11828160701658778"/>
          <c:w val="0.84716184464600164"/>
          <c:h val="0.71319263630515872"/>
        </c:manualLayout>
      </c:layout>
      <c:barChart>
        <c:barDir val="bar"/>
        <c:grouping val="stacked"/>
        <c:ser>
          <c:idx val="0"/>
          <c:order val="0"/>
          <c:tx>
            <c:strRef>
              <c:f>'Fig 5.3'!$A$7</c:f>
              <c:strCache>
                <c:ptCount val="1"/>
                <c:pt idx="0">
                  <c:v>Specific projects (budgeted expenditure + planned disbursements)</c:v>
                </c:pt>
              </c:strCache>
            </c:strRef>
          </c:tx>
          <c:spPr>
            <a:solidFill>
              <a:srgbClr val="BA0C2F"/>
            </a:solidFill>
          </c:spPr>
          <c:cat>
            <c:multiLvlStrRef>
              <c:f>'Fig 5.3'!$B$5:$O$6</c:f>
              <c:multiLvlStrCache>
                <c:ptCount val="14"/>
                <c:lvl>
                  <c:pt idx="0">
                    <c:v>2016</c:v>
                  </c:pt>
                  <c:pt idx="1">
                    <c:v>2017</c:v>
                  </c:pt>
                  <c:pt idx="3">
                    <c:v>2016</c:v>
                  </c:pt>
                  <c:pt idx="4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9">
                    <c:v>2016</c:v>
                  </c:pt>
                  <c:pt idx="10">
                    <c:v>2017</c:v>
                  </c:pt>
                  <c:pt idx="12">
                    <c:v>2016</c:v>
                  </c:pt>
                  <c:pt idx="13">
                    <c:v>2017</c:v>
                  </c:pt>
                </c:lvl>
                <c:lvl>
                  <c:pt idx="0">
                    <c:v>Tanzania</c:v>
                  </c:pt>
                  <c:pt idx="3">
                    <c:v>Ghana</c:v>
                  </c:pt>
                  <c:pt idx="6">
                    <c:v>Mozambique</c:v>
                  </c:pt>
                  <c:pt idx="9">
                    <c:v>Ethiopia</c:v>
                  </c:pt>
                  <c:pt idx="12">
                    <c:v>Senegal</c:v>
                  </c:pt>
                </c:lvl>
              </c:multiLvlStrCache>
            </c:multiLvlStrRef>
          </c:cat>
          <c:val>
            <c:numRef>
              <c:f>'Fig 5.3'!$B$7:$O$7</c:f>
              <c:numCache>
                <c:formatCode>_-* #,##0.00_-;\-* #,##0.00_-;_-* "-"??_-;_-@_-</c:formatCode>
                <c:ptCount val="14"/>
                <c:pt idx="0">
                  <c:v>34823443.160000004</c:v>
                </c:pt>
                <c:pt idx="1">
                  <c:v>20769934.09</c:v>
                </c:pt>
                <c:pt idx="3">
                  <c:v>22034011.294500001</c:v>
                </c:pt>
                <c:pt idx="4">
                  <c:v>11187395.135</c:v>
                </c:pt>
                <c:pt idx="6">
                  <c:v>52756186.799999997</c:v>
                </c:pt>
                <c:pt idx="7">
                  <c:v>4859666.62</c:v>
                </c:pt>
                <c:pt idx="9">
                  <c:v>40094063.500999995</c:v>
                </c:pt>
                <c:pt idx="10">
                  <c:v>11893480.05499999</c:v>
                </c:pt>
                <c:pt idx="12">
                  <c:v>60000000</c:v>
                </c:pt>
                <c:pt idx="13">
                  <c:v>60000000</c:v>
                </c:pt>
              </c:numCache>
            </c:numRef>
          </c:val>
        </c:ser>
        <c:ser>
          <c:idx val="1"/>
          <c:order val="1"/>
          <c:tx>
            <c:strRef>
              <c:f>'Fig 5.3'!$A$8</c:f>
              <c:strCache>
                <c:ptCount val="1"/>
                <c:pt idx="0">
                  <c:v>Total country budget</c:v>
                </c:pt>
              </c:strCache>
            </c:strRef>
          </c:tx>
          <c:spPr>
            <a:solidFill>
              <a:srgbClr val="333333"/>
            </a:solidFill>
          </c:spPr>
          <c:cat>
            <c:multiLvlStrRef>
              <c:f>'Fig 5.3'!$B$5:$O$6</c:f>
              <c:multiLvlStrCache>
                <c:ptCount val="14"/>
                <c:lvl>
                  <c:pt idx="0">
                    <c:v>2016</c:v>
                  </c:pt>
                  <c:pt idx="1">
                    <c:v>2017</c:v>
                  </c:pt>
                  <c:pt idx="3">
                    <c:v>2016</c:v>
                  </c:pt>
                  <c:pt idx="4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9">
                    <c:v>2016</c:v>
                  </c:pt>
                  <c:pt idx="10">
                    <c:v>2017</c:v>
                  </c:pt>
                  <c:pt idx="12">
                    <c:v>2016</c:v>
                  </c:pt>
                  <c:pt idx="13">
                    <c:v>2017</c:v>
                  </c:pt>
                </c:lvl>
                <c:lvl>
                  <c:pt idx="0">
                    <c:v>Tanzania</c:v>
                  </c:pt>
                  <c:pt idx="3">
                    <c:v>Ghana</c:v>
                  </c:pt>
                  <c:pt idx="6">
                    <c:v>Mozambique</c:v>
                  </c:pt>
                  <c:pt idx="9">
                    <c:v>Ethiopia</c:v>
                  </c:pt>
                  <c:pt idx="12">
                    <c:v>Senegal</c:v>
                  </c:pt>
                </c:lvl>
              </c:multiLvlStrCache>
            </c:multiLvlStrRef>
          </c:cat>
          <c:val>
            <c:numRef>
              <c:f>'Fig 5.3'!$B$8:$O$8</c:f>
              <c:numCache>
                <c:formatCode>_-* #,##0.00_-;\-* #,##0.00_-;_-* "-"??_-;_-@_-</c:formatCode>
                <c:ptCount val="14"/>
                <c:pt idx="0">
                  <c:v>46176556.839999996</c:v>
                </c:pt>
                <c:pt idx="1">
                  <c:v>57230065.909999996</c:v>
                </c:pt>
                <c:pt idx="3">
                  <c:v>57965988.705499999</c:v>
                </c:pt>
                <c:pt idx="4">
                  <c:v>68812604.864999995</c:v>
                </c:pt>
                <c:pt idx="6">
                  <c:v>20243813.200000003</c:v>
                </c:pt>
                <c:pt idx="7">
                  <c:v>65140333.380000003</c:v>
                </c:pt>
                <c:pt idx="9">
                  <c:v>22905936.499000005</c:v>
                </c:pt>
                <c:pt idx="10">
                  <c:v>51106519.945000008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 5.3'!$A$13</c:f>
              <c:strCache>
                <c:ptCount val="1"/>
                <c:pt idx="0">
                  <c:v>Overspend</c:v>
                </c:pt>
              </c:strCache>
            </c:strRef>
          </c:tx>
          <c:spPr>
            <a:solidFill>
              <a:srgbClr val="B7BF10"/>
            </a:solidFill>
          </c:spPr>
          <c:val>
            <c:numRef>
              <c:f>'Fig 5.3'!$B$13:$O$13</c:f>
              <c:numCache>
                <c:formatCode>General</c:formatCode>
                <c:ptCount val="14"/>
                <c:pt idx="12" formatCode="_-* #,##0.00_-;\-* #,##0.00_-;_-* &quot;-&quot;??_-;_-@_-">
                  <c:v>3983941.35</c:v>
                </c:pt>
                <c:pt idx="13" formatCode="_-* #,##0.00_-;\-* #,##0.00_-;_-* &quot;-&quot;??_-;_-@_-">
                  <c:v>5587237.2000000002</c:v>
                </c:pt>
              </c:numCache>
            </c:numRef>
          </c:val>
        </c:ser>
        <c:gapWidth val="50"/>
        <c:overlap val="100"/>
        <c:axId val="83994880"/>
        <c:axId val="84004864"/>
      </c:barChart>
      <c:catAx>
        <c:axId val="83994880"/>
        <c:scaling>
          <c:orientation val="maxMin"/>
        </c:scaling>
        <c:axPos val="l"/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4004864"/>
        <c:crosses val="autoZero"/>
        <c:auto val="1"/>
        <c:lblAlgn val="ctr"/>
        <c:lblOffset val="100"/>
      </c:catAx>
      <c:valAx>
        <c:axId val="84004864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numFmt formatCode="#,##0" sourceLinked="0"/>
        <c:maj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994880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4.762441609113148E-2"/>
          <c:y val="0.85305555862732063"/>
          <c:w val="0.67335977147938453"/>
          <c:h val="0.13465005071112521"/>
        </c:manualLayout>
      </c:layout>
      <c:spPr>
        <a:noFill/>
      </c:spPr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283369</xdr:colOff>
      <xdr:row>7</xdr:row>
      <xdr:rowOff>173831</xdr:rowOff>
    </xdr:from>
    <xdr:to>
      <xdr:col>14</xdr:col>
      <xdr:colOff>247651</xdr:colOff>
      <xdr:row>27</xdr:row>
      <xdr:rowOff>7938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0.01434</cdr:x>
      <cdr:y>0.01059</cdr:y>
    </cdr:from>
    <cdr:to>
      <cdr:x>0.85161</cdr:x>
      <cdr:y>0.09638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5249" y="48950"/>
          <a:ext cx="5562599" cy="396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GB" sz="1000" baseline="0" smtClean="0">
              <a:latin typeface="Arial" pitchFamily="34" charset="0"/>
              <a:ea typeface="+mn-ea"/>
              <a:cs typeface="Arial" pitchFamily="34" charset="0"/>
            </a:rPr>
            <a:t>Number of African countries by year of completion of most recent household survey</a:t>
          </a:r>
          <a:endParaRPr lang="en-GB" sz="1000" b="1">
            <a:solidFill>
              <a:schemeClr val="bg1">
                <a:lumMod val="6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67233</xdr:colOff>
      <xdr:row>15</xdr:row>
      <xdr:rowOff>3359</xdr:rowOff>
    </xdr:from>
    <xdr:to>
      <xdr:col>7</xdr:col>
      <xdr:colOff>907675</xdr:colOff>
      <xdr:row>45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vestments%20to%20End%20Poverty/2013%20Report/Data/Reference%20files/Defla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 t="str">
            <v/>
          </cell>
        </row>
      </sheetData>
      <sheetData sheetId="2"/>
      <sheetData sheetId="3">
        <row r="4">
          <cell r="K4" t="str">
            <v/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/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</sheetNames>
    <sheetDataSet>
      <sheetData sheetId="0">
        <row r="4">
          <cell r="A4" t="str">
            <v>Country</v>
          </cell>
        </row>
      </sheetData>
      <sheetData sheetId="1"/>
      <sheetData sheetId="2"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onabana.com/an-identity-for-every-child/?lang=en" TargetMode="External"/><Relationship Id="rId18" Type="http://schemas.openxmlformats.org/officeDocument/2006/relationships/hyperlink" Target="http://www.stat-gabon.org/index.php?option=com_content&amp;view=article&amp;id=59:les-activites-de-la-dgs&amp;catid=35:direction-generale&amp;Itemid=62" TargetMode="External"/><Relationship Id="rId26" Type="http://schemas.openxmlformats.org/officeDocument/2006/relationships/hyperlink" Target="http://www.landinfo.no/asset/3024/1/3024_1.pdf" TargetMode="External"/><Relationship Id="rId39" Type="http://schemas.openxmlformats.org/officeDocument/2006/relationships/hyperlink" Target="http://www.ansd.sn/index.php?option=com_rapports&amp;view=projet&amp;idp=40&amp;Itemid=411" TargetMode="External"/><Relationship Id="rId3" Type="http://schemas.openxmlformats.org/officeDocument/2006/relationships/hyperlink" Target="http://www.dhsprogram.com/pubs/pdf/FR270/FR270.pdf" TargetMode="External"/><Relationship Id="rId21" Type="http://schemas.openxmlformats.org/officeDocument/2006/relationships/hyperlink" Target="https://www.crc4d.com/downloads/2014-03-towards-universal-birth-registration-guinea.pdf" TargetMode="External"/><Relationship Id="rId34" Type="http://schemas.openxmlformats.org/officeDocument/2006/relationships/hyperlink" Target="http://repository.uneca.org/handle/10855/6727" TargetMode="External"/><Relationship Id="rId42" Type="http://schemas.openxmlformats.org/officeDocument/2006/relationships/hyperlink" Target="http://www.globalsummitoncrvs.org/pdf/EMRORapidAssessmentReport21March.pdf" TargetMode="External"/><Relationship Id="rId47" Type="http://schemas.openxmlformats.org/officeDocument/2006/relationships/hyperlink" Target="http://www.irinnews.org/report/50803/zimbabwe-reform-of-birth-registration-law-urged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213.55.79.31/statcom/2011/assd/EN-PreliminaryReportCRVS.pdf" TargetMode="External"/><Relationship Id="rId12" Type="http://schemas.openxmlformats.org/officeDocument/2006/relationships/hyperlink" Target="http://www.ins.ci/EDS%20&amp;%20MICS/EDS-MICS2011-2012_Rapport_Final.pdf" TargetMode="External"/><Relationship Id="rId17" Type="http://schemas.openxmlformats.org/officeDocument/2006/relationships/hyperlink" Target="https://www.google.co.uk/url?sa=t&amp;rct=j&amp;q=&amp;esrc=s&amp;source=web&amp;cd=4&amp;cad=rja&amp;uact=8&amp;ved=0CDQQFjADahUKEwiSxaX3srDHAhUCuhoKHTjLBFg&amp;url=http%3A%2F%2Fwww.paris21.org%2Fsites%2Fdefault%2Ffiles%2Fcivilregs-ethiopia-june2009.ppt&amp;ei=FPnRVZLrH4L0ariWk8AF&amp;usg=AFQjCNHSMOiKDgJjbAe2qF4-bL4d65_0-g&amp;sig2=0KhJzQ1POMqTvLWQ5zxq7A&amp;bvm=bv.99804247,d.bGg" TargetMode="External"/><Relationship Id="rId25" Type="http://schemas.openxmlformats.org/officeDocument/2006/relationships/hyperlink" Target="https://plan-international.org/where-we-work/africa/liberia/what-we-do/our-successes/universal-birth-registration-bears-fruit-in-liberia-birth-certificates-now-being-issued/" TargetMode="External"/><Relationship Id="rId33" Type="http://schemas.openxmlformats.org/officeDocument/2006/relationships/hyperlink" Target="http://plan-international.org/about-plan/resources/news/plan-unveils-us-20-million-development-support-to-mozambique/" TargetMode="External"/><Relationship Id="rId38" Type="http://schemas.openxmlformats.org/officeDocument/2006/relationships/hyperlink" Target="http://www.uneca.org/sites/default/files/uploaded-documents/Statistics/CRVS/improving_national_civil_registration_systems_-_operational_guidelines_en.pdf" TargetMode="External"/><Relationship Id="rId46" Type="http://schemas.openxmlformats.org/officeDocument/2006/relationships/hyperlink" Target="http://213.55.79.31/statcom/2011/assd/EN-PreliminaryReportCRVS.pdf" TargetMode="External"/><Relationship Id="rId2" Type="http://schemas.openxmlformats.org/officeDocument/2006/relationships/hyperlink" Target="http://allafrica.com/stories/201504081437.html" TargetMode="External"/><Relationship Id="rId16" Type="http://schemas.openxmlformats.org/officeDocument/2006/relationships/hyperlink" Target="http://213.55.79.31/statcom/2011/assd/EN-PreliminaryReportCRVS.pdf" TargetMode="External"/><Relationship Id="rId20" Type="http://schemas.openxmlformats.org/officeDocument/2006/relationships/hyperlink" Target="http://213.55.79.31/statcom/2011/assd/EN-PreliminaryReportCRVS.pdf" TargetMode="External"/><Relationship Id="rId29" Type="http://schemas.openxmlformats.org/officeDocument/2006/relationships/hyperlink" Target="https://www.google.co.uk/url?sa=t&amp;rct=j&amp;q=&amp;esrc=s&amp;source=web&amp;cd=3&amp;cad=rja&amp;uact=8&amp;ved=0CDIQFjACahUKEwivhtH-oqjHAhXMXhoKHf6xA1c&amp;url=http%3A%2F%2Fwww.ohchr.org%2FEN%2FHRBodies%2FHRC%2FRegularSessions%2FSession27%2FDocuments%2FA_HRC_27_22_ENG.doc&amp;ei=n7bNVe-6Asy9af7jjrgF&amp;usg=AFQjCNHaqszh_Dv36xtO9Egmgb-DlrqL-w&amp;sig2=PGUifrMZkGKlWmwvXhYHmA&amp;bvm=bv.99804247,d.bGg" TargetMode="External"/><Relationship Id="rId41" Type="http://schemas.openxmlformats.org/officeDocument/2006/relationships/hyperlink" Target="https://www.crc4d.com/downloads/2014-04-establishing-21st-century-identity-management-sierra-Leone.pdf" TargetMode="External"/><Relationship Id="rId1" Type="http://schemas.openxmlformats.org/officeDocument/2006/relationships/hyperlink" Target="http://www.childinfo.org/files/birthregistration_Digestenglish.pdf" TargetMode="External"/><Relationship Id="rId6" Type="http://schemas.openxmlformats.org/officeDocument/2006/relationships/hyperlink" Target="http://www.irinnews.org/report/95111/burundi-birth-registration-campaign-targets-tens-of-thousands" TargetMode="External"/><Relationship Id="rId11" Type="http://schemas.openxmlformats.org/officeDocument/2006/relationships/hyperlink" Target="http://www.cnsee.org/index.php?option=com_content&amp;view=article&amp;id=184:edsc-ii&amp;catid=34:edsc-2&amp;Itemid=61" TargetMode="External"/><Relationship Id="rId24" Type="http://schemas.openxmlformats.org/officeDocument/2006/relationships/hyperlink" Target="https://unstats.un.org/unsd/demographic/.../Session10-LESOTHO.ppt" TargetMode="External"/><Relationship Id="rId32" Type="http://schemas.openxmlformats.org/officeDocument/2006/relationships/hyperlink" Target="http://www.yabiladi.com/article-societe-2462.html" TargetMode="External"/><Relationship Id="rId37" Type="http://schemas.openxmlformats.org/officeDocument/2006/relationships/hyperlink" Target="http://www.statistics.gov.rw/survey-period/fourth-population-and-housing-census-2012" TargetMode="External"/><Relationship Id="rId40" Type="http://schemas.openxmlformats.org/officeDocument/2006/relationships/hyperlink" Target="http://213.55.79.31/statcom/2011/assd/EN-PreliminaryReportCRVS.pdf" TargetMode="External"/><Relationship Id="rId45" Type="http://schemas.openxmlformats.org/officeDocument/2006/relationships/hyperlink" Target="http://www.millicom.com/media/millicom-news-features/birth-registration-in-tanzania/" TargetMode="External"/><Relationship Id="rId5" Type="http://schemas.openxmlformats.org/officeDocument/2006/relationships/hyperlink" Target="http://www.insd.bf/n/contenu/enquetes_recensements/rgph-bf/themes_en_demographie/Theme6-Natalite_fecondite.pdf" TargetMode="External"/><Relationship Id="rId15" Type="http://schemas.openxmlformats.org/officeDocument/2006/relationships/hyperlink" Target="http://213.55.79.31/statcom/2011/assd/EN-PreliminaryReportCRVS.pdf" TargetMode="External"/><Relationship Id="rId23" Type="http://schemas.openxmlformats.org/officeDocument/2006/relationships/hyperlink" Target="http://www.knbs.or.ke/index.php?option=com_phocadownload&amp;view=category&amp;id=109:population-and-housing-census-2009&amp;Itemid=599" TargetMode="External"/><Relationship Id="rId28" Type="http://schemas.openxmlformats.org/officeDocument/2006/relationships/hyperlink" Target="http://msf.openrepository.com/msf/bitstream/10144/141431/1/110419_Zachariah_Vital-Registration-in-Rural-Africa_Trans-R-Soc-Trop-Med-Hyg-in%20press.pdf" TargetMode="External"/><Relationship Id="rId36" Type="http://schemas.openxmlformats.org/officeDocument/2006/relationships/hyperlink" Target="http://213.55.79.31/statcom/2011/assd/EN-PreliminaryReportCRVS.pdf" TargetMode="External"/><Relationship Id="rId49" Type="http://schemas.openxmlformats.org/officeDocument/2006/relationships/hyperlink" Target="http://www.statssa.gov.za/?page_id=1856&amp;PPN=report-03-06-01&amp;SCH=3927" TargetMode="External"/><Relationship Id="rId10" Type="http://schemas.openxmlformats.org/officeDocument/2006/relationships/hyperlink" Target="http://www.refworld.org/pdfid/51b823064.pdf" TargetMode="External"/><Relationship Id="rId19" Type="http://schemas.openxmlformats.org/officeDocument/2006/relationships/hyperlink" Target="http://www.gbos.gov.gm/demography.php" TargetMode="External"/><Relationship Id="rId31" Type="http://schemas.openxmlformats.org/officeDocument/2006/relationships/hyperlink" Target="http://213.55.79.31/statcom/2011/assd/EN-PreliminaryReportCRVS.pdf" TargetMode="External"/><Relationship Id="rId44" Type="http://schemas.openxmlformats.org/officeDocument/2006/relationships/hyperlink" Target="http://www.gov.sz/index.php?option=com_content&amp;view=article&amp;id=652&amp;Itemid=542" TargetMode="External"/><Relationship Id="rId4" Type="http://schemas.openxmlformats.org/officeDocument/2006/relationships/hyperlink" Target="https://www.google.co.uk/url?sa=t&amp;rct=j&amp;q=&amp;esrc=s&amp;source=web&amp;cd=3&amp;cad=rja&amp;uact=8&amp;ved=0CC0QFjACahUKEwjLi8GwlaHHAhVMdD4KHcAnDaA&amp;url=http%3A%2F%2Fecastats.uneca.org%2Facsweb%2FPortals%2F0%2FACSVirtualSpaces%2FSupplementary%2520Assessment%2520of%2520CR%2520Eng%2520-%252051622.doc&amp;ei=0_zJVYvWFszo-QHAz7SACg&amp;usg=AFQjCNFhxXIYiY-7me-YlV_UjqSUPnwLQg&amp;sig2=wbY4kJvl9E2V2W7FApckpA" TargetMode="External"/><Relationship Id="rId9" Type="http://schemas.openxmlformats.org/officeDocument/2006/relationships/hyperlink" Target="http://213.55.79.31/statcom/2011/assd/EN-PreliminaryReportCRVS.pdf" TargetMode="External"/><Relationship Id="rId14" Type="http://schemas.openxmlformats.org/officeDocument/2006/relationships/hyperlink" Target="http://www.globalsummitoncrvs.org/pdf/EMRORapidAssessmentReport21March.pdf" TargetMode="External"/><Relationship Id="rId22" Type="http://schemas.openxmlformats.org/officeDocument/2006/relationships/hyperlink" Target="http://www.securitycouncilreport.org/atf/cf/%7B65BFCF9B-6D27-4E9C-8CD3-CF6E4FF96FF9%7D/s_2014_333.pdf" TargetMode="External"/><Relationship Id="rId27" Type="http://schemas.openxmlformats.org/officeDocument/2006/relationships/hyperlink" Target="http://instat.mg/essai/wp-content/uploads/2014/12/eds_2008-2009.pdf" TargetMode="External"/><Relationship Id="rId30" Type="http://schemas.openxmlformats.org/officeDocument/2006/relationships/hyperlink" Target="http://mauritania.africadata.org/fr/Map" TargetMode="External"/><Relationship Id="rId35" Type="http://schemas.openxmlformats.org/officeDocument/2006/relationships/hyperlink" Target="http://213.55.79.31/statcom/2011/assd/EN-PreliminaryReportCRVS.pdf" TargetMode="External"/><Relationship Id="rId43" Type="http://schemas.openxmlformats.org/officeDocument/2006/relationships/hyperlink" Target="https://www.crc4d.com/downloads/2012-02-promoting-birth-registration-in-sudan.pdf" TargetMode="External"/><Relationship Id="rId48" Type="http://schemas.openxmlformats.org/officeDocument/2006/relationships/hyperlink" Target="http://unstats.un.org/unsd/demographic/CRVS/CR_coverage.htm" TargetMode="External"/><Relationship Id="rId8" Type="http://schemas.openxmlformats.org/officeDocument/2006/relationships/hyperlink" Target="http://www.uneca.org/sites/default/files/uploaded-documents/Statistics/CRVS/improving_national_civil_registration_systems_-_operational_guidelines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2"/>
  <sheetViews>
    <sheetView tabSelected="1" workbookViewId="0">
      <selection activeCell="B2" sqref="B2"/>
    </sheetView>
  </sheetViews>
  <sheetFormatPr defaultRowHeight="12.75"/>
  <cols>
    <col min="1" max="1" width="15.28515625" style="9" customWidth="1"/>
    <col min="2" max="2" width="18" style="9" customWidth="1"/>
    <col min="3" max="3" width="11.42578125" style="9" customWidth="1"/>
    <col min="4" max="4" width="25.140625" style="20" customWidth="1"/>
    <col min="5" max="5" width="66.28515625" style="9" customWidth="1"/>
    <col min="6" max="16384" width="9.140625" style="9"/>
  </cols>
  <sheetData>
    <row r="1" spans="1:9">
      <c r="A1" s="19" t="s">
        <v>165</v>
      </c>
      <c r="B1" s="9" t="s">
        <v>168</v>
      </c>
      <c r="F1" s="21"/>
      <c r="G1" s="21"/>
      <c r="H1" s="22"/>
    </row>
    <row r="2" spans="1:9">
      <c r="A2" s="9" t="s">
        <v>166</v>
      </c>
      <c r="B2" s="9" t="s">
        <v>169</v>
      </c>
      <c r="F2" s="21"/>
      <c r="G2" s="21"/>
      <c r="H2" s="22"/>
      <c r="I2" s="70"/>
    </row>
    <row r="3" spans="1:9">
      <c r="A3" s="9" t="s">
        <v>167</v>
      </c>
      <c r="B3" s="9" t="s">
        <v>175</v>
      </c>
      <c r="F3" s="21"/>
      <c r="G3" s="21"/>
      <c r="H3" s="22"/>
      <c r="I3" s="70"/>
    </row>
    <row r="4" spans="1:9">
      <c r="F4" s="21"/>
      <c r="G4" s="21"/>
      <c r="H4" s="21"/>
      <c r="I4" s="23"/>
    </row>
    <row r="5" spans="1:9">
      <c r="A5" s="9" t="s">
        <v>171</v>
      </c>
      <c r="D5" s="24"/>
      <c r="F5" s="21"/>
      <c r="G5" s="21"/>
      <c r="H5" s="21"/>
    </row>
    <row r="6" spans="1:9">
      <c r="A6" s="25" t="s">
        <v>172</v>
      </c>
      <c r="B6" s="68" t="s">
        <v>0</v>
      </c>
      <c r="C6" s="68"/>
      <c r="D6" s="68"/>
      <c r="F6" s="21"/>
      <c r="G6" s="21"/>
      <c r="H6" s="21"/>
    </row>
    <row r="7" spans="1:9" ht="30" customHeight="1">
      <c r="A7" s="25" t="s">
        <v>173</v>
      </c>
      <c r="B7" s="69" t="s">
        <v>1</v>
      </c>
      <c r="C7" s="69"/>
      <c r="D7" s="69"/>
      <c r="E7" s="26"/>
      <c r="F7" s="21"/>
      <c r="G7" s="21"/>
      <c r="H7" s="21"/>
    </row>
    <row r="8" spans="1:9" ht="45" customHeight="1">
      <c r="A8" s="25" t="s">
        <v>174</v>
      </c>
      <c r="B8" s="69" t="s">
        <v>2</v>
      </c>
      <c r="C8" s="69"/>
      <c r="D8" s="69"/>
      <c r="E8" s="26"/>
      <c r="F8" s="21"/>
      <c r="G8" s="21"/>
      <c r="H8" s="21"/>
    </row>
    <row r="9" spans="1:9" ht="15" customHeight="1">
      <c r="B9" s="26"/>
      <c r="C9" s="26"/>
      <c r="D9" s="26"/>
      <c r="E9" s="26"/>
      <c r="F9" s="21"/>
      <c r="G9" s="21"/>
      <c r="H9" s="27"/>
    </row>
    <row r="10" spans="1:9">
      <c r="D10" s="24"/>
      <c r="F10" s="21"/>
      <c r="G10" s="21"/>
      <c r="H10" s="27"/>
    </row>
    <row r="11" spans="1:9">
      <c r="D11" s="24"/>
    </row>
    <row r="12" spans="1:9" ht="52.5" customHeight="1">
      <c r="A12" s="28" t="s">
        <v>3</v>
      </c>
      <c r="B12" s="29" t="s">
        <v>170</v>
      </c>
      <c r="C12" s="29" t="s">
        <v>4</v>
      </c>
      <c r="D12" s="29" t="s">
        <v>5</v>
      </c>
      <c r="E12" s="29" t="s">
        <v>6</v>
      </c>
    </row>
    <row r="13" spans="1:9">
      <c r="A13" s="9" t="s">
        <v>7</v>
      </c>
      <c r="B13" s="9" t="s">
        <v>8</v>
      </c>
      <c r="C13" s="9">
        <v>0.75</v>
      </c>
      <c r="D13" s="9" t="s">
        <v>9</v>
      </c>
      <c r="E13" s="9" t="s">
        <v>10</v>
      </c>
    </row>
    <row r="14" spans="1:9">
      <c r="A14" s="9" t="s">
        <v>11</v>
      </c>
      <c r="B14" s="9" t="s">
        <v>12</v>
      </c>
      <c r="C14" s="9">
        <v>0.25</v>
      </c>
      <c r="D14" s="9"/>
      <c r="E14" s="9" t="s">
        <v>13</v>
      </c>
    </row>
    <row r="15" spans="1:9">
      <c r="A15" s="9" t="s">
        <v>14</v>
      </c>
      <c r="B15" s="9" t="s">
        <v>15</v>
      </c>
      <c r="C15" s="9">
        <v>0.5</v>
      </c>
      <c r="D15" s="9" t="s">
        <v>9</v>
      </c>
      <c r="E15" s="9" t="s">
        <v>16</v>
      </c>
    </row>
    <row r="16" spans="1:9">
      <c r="A16" s="9" t="s">
        <v>17</v>
      </c>
      <c r="B16" s="9" t="s">
        <v>18</v>
      </c>
      <c r="C16" s="9">
        <v>0.5</v>
      </c>
      <c r="D16" s="9"/>
      <c r="E16" s="9" t="s">
        <v>19</v>
      </c>
    </row>
    <row r="17" spans="1:8">
      <c r="A17" s="9" t="s">
        <v>20</v>
      </c>
      <c r="B17" s="9" t="s">
        <v>21</v>
      </c>
      <c r="C17" s="9">
        <v>0.25</v>
      </c>
      <c r="D17" s="9" t="s">
        <v>9</v>
      </c>
      <c r="E17" s="9" t="s">
        <v>22</v>
      </c>
    </row>
    <row r="18" spans="1:8">
      <c r="A18" s="9" t="s">
        <v>23</v>
      </c>
      <c r="B18" s="9" t="s">
        <v>24</v>
      </c>
      <c r="C18" s="9">
        <v>0.25</v>
      </c>
      <c r="D18" s="9"/>
      <c r="E18" s="9" t="s">
        <v>25</v>
      </c>
    </row>
    <row r="19" spans="1:8">
      <c r="A19" s="9" t="s">
        <v>26</v>
      </c>
      <c r="B19" s="9" t="s">
        <v>27</v>
      </c>
      <c r="C19" s="9">
        <v>0.5</v>
      </c>
      <c r="D19" s="9"/>
      <c r="E19" s="9" t="s">
        <v>28</v>
      </c>
      <c r="F19" s="30"/>
      <c r="G19" s="30"/>
      <c r="H19" s="30"/>
    </row>
    <row r="20" spans="1:8">
      <c r="A20" s="9" t="s">
        <v>29</v>
      </c>
      <c r="B20" s="9" t="s">
        <v>30</v>
      </c>
      <c r="C20" s="9">
        <v>0.75</v>
      </c>
      <c r="D20" s="9"/>
      <c r="E20" s="9" t="s">
        <v>31</v>
      </c>
      <c r="F20" s="30"/>
      <c r="G20" s="30"/>
      <c r="H20" s="30"/>
    </row>
    <row r="21" spans="1:8">
      <c r="A21" s="9" t="s">
        <v>32</v>
      </c>
      <c r="B21" s="9" t="s">
        <v>33</v>
      </c>
      <c r="C21" s="9">
        <v>0.5</v>
      </c>
      <c r="D21" s="9"/>
      <c r="E21" s="9" t="s">
        <v>28</v>
      </c>
      <c r="F21" s="30"/>
      <c r="G21" s="30"/>
      <c r="H21" s="30"/>
    </row>
    <row r="22" spans="1:8">
      <c r="A22" s="9" t="s">
        <v>34</v>
      </c>
      <c r="B22" s="9" t="s">
        <v>35</v>
      </c>
      <c r="C22" s="9">
        <v>0.25</v>
      </c>
      <c r="D22" s="9"/>
      <c r="E22" s="9" t="s">
        <v>36</v>
      </c>
      <c r="F22" s="30"/>
      <c r="G22" s="30"/>
      <c r="H22" s="30"/>
    </row>
    <row r="23" spans="1:8">
      <c r="A23" s="9" t="s">
        <v>37</v>
      </c>
      <c r="B23" s="9" t="s">
        <v>38</v>
      </c>
      <c r="C23" s="9">
        <v>0.5</v>
      </c>
      <c r="D23" s="9"/>
      <c r="E23" s="9" t="s">
        <v>39</v>
      </c>
      <c r="F23" s="30"/>
      <c r="G23" s="30"/>
      <c r="H23" s="30"/>
    </row>
    <row r="24" spans="1:8">
      <c r="A24" s="9" t="s">
        <v>40</v>
      </c>
      <c r="B24" s="9" t="s">
        <v>41</v>
      </c>
      <c r="C24" s="9">
        <v>0.25</v>
      </c>
      <c r="D24" s="9" t="s">
        <v>9</v>
      </c>
      <c r="E24" s="9" t="s">
        <v>42</v>
      </c>
      <c r="F24" s="30"/>
      <c r="G24" s="30"/>
      <c r="H24" s="30"/>
    </row>
    <row r="25" spans="1:8">
      <c r="A25" s="9" t="s">
        <v>43</v>
      </c>
      <c r="B25" s="9" t="s">
        <v>44</v>
      </c>
      <c r="C25" s="9">
        <v>0.25</v>
      </c>
      <c r="D25" s="9" t="s">
        <v>9</v>
      </c>
      <c r="E25" s="9" t="s">
        <v>45</v>
      </c>
      <c r="F25" s="30"/>
      <c r="G25" s="30"/>
      <c r="H25" s="30"/>
    </row>
    <row r="26" spans="1:8">
      <c r="A26" s="9" t="s">
        <v>46</v>
      </c>
      <c r="B26" s="9" t="s">
        <v>47</v>
      </c>
      <c r="C26" s="9">
        <v>0.25</v>
      </c>
      <c r="D26" s="9"/>
      <c r="E26" s="9" t="s">
        <v>48</v>
      </c>
      <c r="F26" s="30"/>
      <c r="G26" s="30"/>
      <c r="H26" s="30"/>
    </row>
    <row r="27" spans="1:8">
      <c r="A27" s="9" t="s">
        <v>49</v>
      </c>
      <c r="B27" s="9" t="s">
        <v>50</v>
      </c>
      <c r="C27" s="9">
        <v>0.25</v>
      </c>
      <c r="D27" s="9"/>
      <c r="E27" s="9" t="s">
        <v>51</v>
      </c>
    </row>
    <row r="28" spans="1:8">
      <c r="A28" s="9" t="s">
        <v>52</v>
      </c>
      <c r="B28" s="9" t="s">
        <v>53</v>
      </c>
      <c r="C28" s="9">
        <v>0.75</v>
      </c>
      <c r="D28" s="9"/>
      <c r="E28" s="9" t="s">
        <v>28</v>
      </c>
      <c r="F28" s="31"/>
    </row>
    <row r="29" spans="1:8">
      <c r="A29" s="9" t="s">
        <v>54</v>
      </c>
      <c r="B29" s="9" t="s">
        <v>55</v>
      </c>
      <c r="C29" s="9">
        <v>0.75</v>
      </c>
      <c r="D29" s="9"/>
      <c r="E29" s="9" t="s">
        <v>28</v>
      </c>
    </row>
    <row r="30" spans="1:8">
      <c r="A30" s="9" t="s">
        <v>56</v>
      </c>
      <c r="B30" s="9" t="s">
        <v>57</v>
      </c>
      <c r="C30" s="9">
        <v>0.25</v>
      </c>
      <c r="D30" s="9"/>
      <c r="E30" s="9" t="s">
        <v>58</v>
      </c>
    </row>
    <row r="31" spans="1:8">
      <c r="A31" s="9" t="s">
        <v>59</v>
      </c>
      <c r="B31" s="9" t="s">
        <v>60</v>
      </c>
      <c r="C31" s="9">
        <v>0.25</v>
      </c>
      <c r="D31" s="9" t="s">
        <v>9</v>
      </c>
      <c r="E31" s="9" t="s">
        <v>61</v>
      </c>
    </row>
    <row r="32" spans="1:8">
      <c r="A32" s="9" t="s">
        <v>62</v>
      </c>
      <c r="B32" s="9" t="s">
        <v>63</v>
      </c>
      <c r="C32" s="9">
        <v>0.25</v>
      </c>
      <c r="D32" s="9" t="s">
        <v>9</v>
      </c>
      <c r="E32" s="9" t="s">
        <v>64</v>
      </c>
    </row>
    <row r="33" spans="1:5">
      <c r="A33" s="9" t="s">
        <v>65</v>
      </c>
      <c r="B33" s="9" t="s">
        <v>66</v>
      </c>
      <c r="C33" s="9">
        <v>0.25</v>
      </c>
      <c r="D33" s="9" t="s">
        <v>9</v>
      </c>
      <c r="E33" s="9" t="s">
        <v>67</v>
      </c>
    </row>
    <row r="34" spans="1:5">
      <c r="A34" s="9" t="s">
        <v>68</v>
      </c>
      <c r="B34" s="9" t="s">
        <v>69</v>
      </c>
      <c r="C34" s="9">
        <v>0.5</v>
      </c>
      <c r="D34" s="9"/>
      <c r="E34" s="9" t="s">
        <v>28</v>
      </c>
    </row>
    <row r="35" spans="1:5">
      <c r="A35" s="9" t="s">
        <v>70</v>
      </c>
      <c r="B35" s="9" t="s">
        <v>71</v>
      </c>
      <c r="C35" s="9">
        <v>0.5</v>
      </c>
      <c r="D35" s="9" t="s">
        <v>9</v>
      </c>
      <c r="E35" s="9" t="s">
        <v>72</v>
      </c>
    </row>
    <row r="36" spans="1:5">
      <c r="A36" s="9" t="s">
        <v>73</v>
      </c>
      <c r="B36" s="9" t="s">
        <v>74</v>
      </c>
      <c r="C36" s="9">
        <v>0.25</v>
      </c>
      <c r="D36" s="9"/>
      <c r="E36" s="9" t="s">
        <v>75</v>
      </c>
    </row>
    <row r="37" spans="1:5">
      <c r="A37" s="9" t="s">
        <v>76</v>
      </c>
      <c r="B37" s="9" t="s">
        <v>77</v>
      </c>
      <c r="C37" s="9">
        <v>0.5</v>
      </c>
      <c r="D37" s="9" t="s">
        <v>9</v>
      </c>
      <c r="E37" s="9" t="s">
        <v>78</v>
      </c>
    </row>
    <row r="38" spans="1:5">
      <c r="A38" s="9" t="s">
        <v>79</v>
      </c>
      <c r="B38" s="9" t="s">
        <v>80</v>
      </c>
      <c r="C38" s="9">
        <v>0.25</v>
      </c>
      <c r="D38" s="9" t="s">
        <v>9</v>
      </c>
      <c r="E38" s="9" t="s">
        <v>81</v>
      </c>
    </row>
    <row r="39" spans="1:5">
      <c r="A39" s="9" t="s">
        <v>82</v>
      </c>
      <c r="B39" s="9" t="s">
        <v>83</v>
      </c>
      <c r="C39" s="9">
        <v>0.25</v>
      </c>
      <c r="D39" s="9"/>
      <c r="E39" s="9" t="s">
        <v>84</v>
      </c>
    </row>
    <row r="40" spans="1:5">
      <c r="A40" s="9" t="s">
        <v>85</v>
      </c>
      <c r="B40" s="9" t="s">
        <v>86</v>
      </c>
      <c r="C40" s="9">
        <v>0.25</v>
      </c>
      <c r="D40" s="9"/>
      <c r="E40" s="9" t="s">
        <v>87</v>
      </c>
    </row>
    <row r="41" spans="1:5">
      <c r="A41" s="9" t="s">
        <v>88</v>
      </c>
      <c r="B41" s="9" t="s">
        <v>89</v>
      </c>
      <c r="C41" s="9">
        <v>0.25</v>
      </c>
      <c r="D41" s="9" t="s">
        <v>9</v>
      </c>
      <c r="E41" s="9" t="s">
        <v>90</v>
      </c>
    </row>
    <row r="42" spans="1:5">
      <c r="A42" s="9" t="s">
        <v>91</v>
      </c>
      <c r="B42" s="9" t="s">
        <v>92</v>
      </c>
      <c r="C42" s="9">
        <v>0.25</v>
      </c>
      <c r="D42" s="9"/>
      <c r="E42" s="9" t="s">
        <v>93</v>
      </c>
    </row>
    <row r="43" spans="1:5">
      <c r="A43" s="9" t="s">
        <v>94</v>
      </c>
      <c r="B43" s="9" t="s">
        <v>95</v>
      </c>
      <c r="C43" s="9">
        <v>0.5</v>
      </c>
      <c r="D43" s="9"/>
      <c r="E43" s="9" t="s">
        <v>96</v>
      </c>
    </row>
    <row r="44" spans="1:5">
      <c r="A44" s="9" t="s">
        <v>97</v>
      </c>
      <c r="B44" s="9" t="s">
        <v>98</v>
      </c>
      <c r="C44" s="9">
        <v>0.5</v>
      </c>
      <c r="D44" s="9" t="s">
        <v>9</v>
      </c>
      <c r="E44" s="9" t="s">
        <v>99</v>
      </c>
    </row>
    <row r="45" spans="1:5">
      <c r="A45" s="9" t="s">
        <v>100</v>
      </c>
      <c r="B45" s="9" t="s">
        <v>101</v>
      </c>
      <c r="C45" s="9">
        <v>0.75</v>
      </c>
      <c r="D45" s="9"/>
      <c r="E45" s="9" t="s">
        <v>28</v>
      </c>
    </row>
    <row r="46" spans="1:5">
      <c r="A46" s="9" t="s">
        <v>102</v>
      </c>
      <c r="B46" s="9" t="s">
        <v>103</v>
      </c>
      <c r="C46" s="9">
        <v>0.75</v>
      </c>
      <c r="D46" s="9"/>
      <c r="E46" s="9" t="s">
        <v>104</v>
      </c>
    </row>
    <row r="47" spans="1:5">
      <c r="A47" s="9" t="s">
        <v>105</v>
      </c>
      <c r="B47" s="9" t="s">
        <v>106</v>
      </c>
      <c r="C47" s="9">
        <v>0.5</v>
      </c>
      <c r="D47" s="9"/>
      <c r="E47" s="9" t="s">
        <v>107</v>
      </c>
    </row>
    <row r="48" spans="1:5">
      <c r="A48" s="9" t="s">
        <v>108</v>
      </c>
      <c r="B48" s="9" t="s">
        <v>109</v>
      </c>
      <c r="C48" s="9">
        <v>0.5</v>
      </c>
      <c r="D48" s="9"/>
      <c r="E48" s="9" t="s">
        <v>110</v>
      </c>
    </row>
    <row r="49" spans="1:5">
      <c r="A49" s="9" t="s">
        <v>111</v>
      </c>
      <c r="B49" s="9" t="s">
        <v>112</v>
      </c>
      <c r="C49" s="9">
        <v>0.25</v>
      </c>
      <c r="D49" s="9"/>
      <c r="E49" s="9" t="s">
        <v>28</v>
      </c>
    </row>
    <row r="50" spans="1:5">
      <c r="A50" s="9" t="s">
        <v>113</v>
      </c>
      <c r="B50" s="9" t="s">
        <v>114</v>
      </c>
      <c r="C50" s="9">
        <v>0.25</v>
      </c>
      <c r="D50" s="9"/>
      <c r="E50" s="9" t="s">
        <v>28</v>
      </c>
    </row>
    <row r="51" spans="1:5">
      <c r="A51" s="9" t="s">
        <v>115</v>
      </c>
      <c r="B51" s="9" t="s">
        <v>116</v>
      </c>
      <c r="C51" s="9">
        <v>0.5</v>
      </c>
      <c r="D51" s="9" t="s">
        <v>9</v>
      </c>
      <c r="E51" s="9" t="s">
        <v>117</v>
      </c>
    </row>
    <row r="52" spans="1:5">
      <c r="A52" s="9" t="s">
        <v>118</v>
      </c>
      <c r="B52" s="9" t="s">
        <v>119</v>
      </c>
      <c r="C52" s="9">
        <v>0.75</v>
      </c>
      <c r="D52" s="9"/>
      <c r="E52" s="9" t="s">
        <v>31</v>
      </c>
    </row>
    <row r="53" spans="1:5">
      <c r="A53" s="9" t="s">
        <v>120</v>
      </c>
      <c r="B53" s="9" t="s">
        <v>121</v>
      </c>
      <c r="C53" s="9">
        <v>0.25</v>
      </c>
      <c r="D53" s="9" t="s">
        <v>9</v>
      </c>
      <c r="E53" s="9" t="s">
        <v>122</v>
      </c>
    </row>
    <row r="54" spans="1:5">
      <c r="A54" s="9" t="s">
        <v>123</v>
      </c>
      <c r="B54" s="9" t="s">
        <v>124</v>
      </c>
      <c r="C54" s="9">
        <v>0.75</v>
      </c>
      <c r="D54" s="9"/>
      <c r="E54" s="9" t="s">
        <v>28</v>
      </c>
    </row>
    <row r="55" spans="1:5">
      <c r="A55" s="9" t="s">
        <v>125</v>
      </c>
      <c r="B55" s="9" t="s">
        <v>126</v>
      </c>
      <c r="C55" s="9">
        <v>0.75</v>
      </c>
      <c r="D55" s="9" t="s">
        <v>9</v>
      </c>
      <c r="E55" s="9" t="s">
        <v>127</v>
      </c>
    </row>
    <row r="56" spans="1:5">
      <c r="A56" s="9" t="s">
        <v>128</v>
      </c>
      <c r="B56" s="9" t="s">
        <v>129</v>
      </c>
      <c r="C56" s="9">
        <v>0.25</v>
      </c>
      <c r="D56" s="9"/>
      <c r="E56" s="9" t="s">
        <v>130</v>
      </c>
    </row>
    <row r="57" spans="1:5">
      <c r="A57" s="9" t="s">
        <v>131</v>
      </c>
      <c r="B57" s="9" t="s">
        <v>132</v>
      </c>
      <c r="C57" s="9">
        <v>0.75</v>
      </c>
      <c r="D57" s="9" t="s">
        <v>9</v>
      </c>
      <c r="E57" s="9" t="s">
        <v>133</v>
      </c>
    </row>
    <row r="58" spans="1:5">
      <c r="A58" s="9" t="s">
        <v>134</v>
      </c>
      <c r="B58" s="9" t="s">
        <v>135</v>
      </c>
      <c r="C58" s="9">
        <v>0.25</v>
      </c>
      <c r="D58" s="9"/>
      <c r="E58" s="9" t="s">
        <v>51</v>
      </c>
    </row>
    <row r="59" spans="1:5">
      <c r="A59" s="9" t="s">
        <v>136</v>
      </c>
      <c r="B59" s="9" t="s">
        <v>137</v>
      </c>
      <c r="C59" s="9">
        <v>0.5</v>
      </c>
      <c r="D59" s="9"/>
      <c r="E59" s="9" t="s">
        <v>138</v>
      </c>
    </row>
    <row r="60" spans="1:5">
      <c r="A60" s="9" t="s">
        <v>139</v>
      </c>
      <c r="B60" s="9" t="s">
        <v>140</v>
      </c>
      <c r="C60" s="9">
        <v>0.5</v>
      </c>
      <c r="D60" s="9"/>
      <c r="E60" s="9" t="s">
        <v>141</v>
      </c>
    </row>
    <row r="61" spans="1:5">
      <c r="A61" s="9" t="s">
        <v>142</v>
      </c>
      <c r="B61" s="9" t="s">
        <v>143</v>
      </c>
      <c r="C61" s="9">
        <v>0.25</v>
      </c>
      <c r="D61" s="9"/>
      <c r="E61" s="9" t="s">
        <v>144</v>
      </c>
    </row>
    <row r="62" spans="1:5">
      <c r="A62" s="9" t="s">
        <v>145</v>
      </c>
      <c r="B62" s="9" t="s">
        <v>146</v>
      </c>
      <c r="C62" s="9">
        <v>0.75</v>
      </c>
      <c r="D62" s="9"/>
      <c r="E62" s="9" t="s">
        <v>147</v>
      </c>
    </row>
    <row r="63" spans="1:5">
      <c r="A63" s="9" t="s">
        <v>148</v>
      </c>
      <c r="B63" s="9" t="s">
        <v>149</v>
      </c>
      <c r="C63" s="9">
        <v>0.75</v>
      </c>
      <c r="D63" s="9"/>
      <c r="E63" s="9" t="s">
        <v>150</v>
      </c>
    </row>
    <row r="64" spans="1:5">
      <c r="A64" s="9" t="s">
        <v>151</v>
      </c>
      <c r="B64" s="9" t="s">
        <v>152</v>
      </c>
      <c r="C64" s="9">
        <v>0.5</v>
      </c>
      <c r="D64" s="9"/>
      <c r="E64" s="9" t="s">
        <v>153</v>
      </c>
    </row>
    <row r="65" spans="1:5">
      <c r="A65" s="9" t="s">
        <v>154</v>
      </c>
      <c r="B65" s="9" t="s">
        <v>155</v>
      </c>
      <c r="C65" s="9">
        <v>0.25</v>
      </c>
      <c r="D65" s="9"/>
      <c r="E65" s="9" t="s">
        <v>36</v>
      </c>
    </row>
    <row r="66" spans="1:5">
      <c r="A66" s="9" t="s">
        <v>156</v>
      </c>
      <c r="B66" s="9" t="s">
        <v>157</v>
      </c>
      <c r="C66" s="9">
        <v>0.25</v>
      </c>
      <c r="D66" s="9"/>
      <c r="E66" s="9" t="s">
        <v>158</v>
      </c>
    </row>
    <row r="67" spans="1:5">
      <c r="A67" s="9" t="s">
        <v>159</v>
      </c>
      <c r="B67" s="9" t="s">
        <v>160</v>
      </c>
      <c r="C67" s="9">
        <v>0.25</v>
      </c>
      <c r="D67" s="9"/>
      <c r="E67" s="9" t="s">
        <v>161</v>
      </c>
    </row>
    <row r="68" spans="1:5">
      <c r="A68" s="9" t="s">
        <v>162</v>
      </c>
      <c r="B68" s="9" t="s">
        <v>163</v>
      </c>
      <c r="C68" s="9">
        <v>0.25</v>
      </c>
      <c r="D68" s="9"/>
      <c r="E68" s="20"/>
    </row>
    <row r="69" spans="1:5">
      <c r="D69" s="9"/>
      <c r="E69" s="9" t="s">
        <v>164</v>
      </c>
    </row>
    <row r="71" spans="1:5">
      <c r="A71" s="30"/>
      <c r="B71" s="30"/>
      <c r="C71" s="30"/>
      <c r="D71" s="9"/>
    </row>
    <row r="72" spans="1:5">
      <c r="A72" s="30"/>
      <c r="B72" s="30"/>
      <c r="C72" s="30"/>
      <c r="D72" s="9"/>
    </row>
    <row r="73" spans="1:5">
      <c r="A73" s="30"/>
      <c r="B73" s="30"/>
      <c r="C73" s="30"/>
      <c r="D73" s="9"/>
    </row>
    <row r="74" spans="1:5">
      <c r="A74" s="30"/>
      <c r="B74" s="30"/>
      <c r="C74" s="30"/>
      <c r="D74" s="9"/>
    </row>
    <row r="75" spans="1:5">
      <c r="A75" s="30"/>
      <c r="B75" s="30"/>
      <c r="C75" s="30"/>
      <c r="D75" s="9"/>
    </row>
    <row r="76" spans="1:5">
      <c r="D76" s="9"/>
    </row>
    <row r="77" spans="1:5">
      <c r="D77" s="9"/>
    </row>
    <row r="78" spans="1:5">
      <c r="D78" s="9"/>
    </row>
    <row r="79" spans="1:5">
      <c r="D79" s="9"/>
    </row>
    <row r="80" spans="1:5">
      <c r="D80" s="9"/>
    </row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</sheetData>
  <mergeCells count="4">
    <mergeCell ref="B6:D6"/>
    <mergeCell ref="B7:D7"/>
    <mergeCell ref="B8:D8"/>
    <mergeCell ref="I2:I3"/>
  </mergeCells>
  <hyperlinks>
    <hyperlink ref="E13" r:id="rId1"/>
    <hyperlink ref="E14" r:id="rId2"/>
    <hyperlink ref="E15" r:id="rId3"/>
    <hyperlink ref="E16" r:id="rId4" display="https://www.google.co.uk/url?sa=t&amp;rct=j&amp;q=&amp;esrc=s&amp;source=web&amp;cd=3&amp;cad=rja&amp;uact=8&amp;ved=0CC0QFjACahUKEwjLi8GwlaHHAhVMdD4KHcAnDaA&amp;url=http%3A%2F%2Fecastats.uneca.org%2Facsweb%2FPortals%2F0%2FACSVirtualSpaces%2FSupplementary%2520Assessment%2520of%2520CR%2520Eng%2520-%252051622.doc&amp;ei=0_zJVYvWFszo-QHAz7SACg&amp;usg=AFQjCNFhxXIYiY-7me-YlV_UjqSUPnwLQg&amp;sig2=wbY4kJvl9E2V2W7FApckpA"/>
    <hyperlink ref="E17" r:id="rId5"/>
    <hyperlink ref="E18" r:id="rId6"/>
    <hyperlink ref="E19" r:id="rId7"/>
    <hyperlink ref="E20" r:id="rId8"/>
    <hyperlink ref="E21" r:id="rId9"/>
    <hyperlink ref="E23" r:id="rId10"/>
    <hyperlink ref="E24" r:id="rId11"/>
    <hyperlink ref="E25" r:id="rId12" display="http://www.ins.ci/EDS &amp; MICS/EDS-MICS2011-2012_Rapport_Final.pdf"/>
    <hyperlink ref="E26" r:id="rId13" display="http://ponabana.com/an-identity-for-every-child/?lang=en"/>
    <hyperlink ref="E27" r:id="rId14"/>
    <hyperlink ref="E28" r:id="rId15"/>
    <hyperlink ref="E29" r:id="rId16"/>
    <hyperlink ref="E31" r:id="rId17" display="https://www.google.co.uk/url?sa=t&amp;rct=j&amp;q=&amp;esrc=s&amp;source=web&amp;cd=4&amp;cad=rja&amp;uact=8&amp;ved=0CDQQFjADahUKEwiSxaX3srDHAhUCuhoKHTjLBFg&amp;url=http%3A%2F%2Fwww.paris21.org%2Fsites%2Fdefault%2Ffiles%2Fcivilregs-ethiopia-june2009.ppt&amp;ei=FPnRVZLrH4L0ariWk8AF&amp;usg=AFQjCNHSMOiKDgJjbAe2qF4-bL4d65_0-g&amp;sig2=0KhJzQ1POMqTvLWQ5zxq7A&amp;bvm=bv.99804247,d.bGg"/>
    <hyperlink ref="E32" r:id="rId18" display="http://www.stat-gabon.org/index.php?option=com_content&amp;view=article&amp;id=59:les-activites-de-la-dgs&amp;catid=35:direction-generale&amp;Itemid=62"/>
    <hyperlink ref="E33" r:id="rId19"/>
    <hyperlink ref="E34" r:id="rId20"/>
    <hyperlink ref="E35" r:id="rId21"/>
    <hyperlink ref="E36" r:id="rId22"/>
    <hyperlink ref="E37" r:id="rId23"/>
    <hyperlink ref="E38" r:id="rId24"/>
    <hyperlink ref="E39" r:id="rId25"/>
    <hyperlink ref="E40" r:id="rId26"/>
    <hyperlink ref="E41" r:id="rId27"/>
    <hyperlink ref="E42" r:id="rId28" display="http://msf.openrepository.com/msf/bitstream/10144/141431/1/110419_Zachariah_Vital-Registration-in-Rural-Africa_Trans-R-Soc-Trop-Med-Hyg-in press.pdf"/>
    <hyperlink ref="E43" r:id="rId29" display="https://www.google.co.uk/url?sa=t&amp;rct=j&amp;q=&amp;esrc=s&amp;source=web&amp;cd=3&amp;cad=rja&amp;uact=8&amp;ved=0CDIQFjACahUKEwivhtH-oqjHAhXMXhoKHf6xA1c&amp;url=http%3A%2F%2Fwww.ohchr.org%2FEN%2FHRBodies%2FHRC%2FRegularSessions%2FSession27%2FDocuments%2FA_HRC_27_22_ENG.doc&amp;ei=n7bNVe-6Asy9af7jjrgF&amp;usg=AFQjCNHaqszh_Dv36xtO9Egmgb-DlrqL-w&amp;sig2=PGUifrMZkGKlWmwvXhYHmA&amp;bvm=bv.99804247,d.bGg"/>
    <hyperlink ref="E44" r:id="rId30"/>
    <hyperlink ref="E45" r:id="rId31"/>
    <hyperlink ref="E46" r:id="rId32"/>
    <hyperlink ref="E47" r:id="rId33"/>
    <hyperlink ref="E48" r:id="rId34"/>
    <hyperlink ref="E49" r:id="rId35"/>
    <hyperlink ref="E50" r:id="rId36"/>
    <hyperlink ref="E51" r:id="rId37"/>
    <hyperlink ref="E52" r:id="rId38"/>
    <hyperlink ref="E53" r:id="rId39"/>
    <hyperlink ref="E54" r:id="rId40"/>
    <hyperlink ref="E55" r:id="rId41"/>
    <hyperlink ref="E58" r:id="rId42"/>
    <hyperlink ref="E59" r:id="rId43"/>
    <hyperlink ref="E60" r:id="rId44"/>
    <hyperlink ref="E61" r:id="rId45"/>
    <hyperlink ref="E62" r:id="rId46" display="http://213.55.79.31/statcom/2011/assd/EN-PreliminaryReportCRVS.pdf"/>
    <hyperlink ref="E67" r:id="rId47"/>
    <hyperlink ref="E69" r:id="rId48"/>
    <hyperlink ref="E57" r:id="rId49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A25" sqref="A25"/>
    </sheetView>
  </sheetViews>
  <sheetFormatPr defaultRowHeight="12.75"/>
  <cols>
    <col min="1" max="1" width="11.85546875" style="9" customWidth="1"/>
    <col min="2" max="2" width="12.7109375" style="9" customWidth="1"/>
    <col min="3" max="16384" width="9.140625" style="9"/>
  </cols>
  <sheetData>
    <row r="1" spans="1:19">
      <c r="A1" s="9" t="s">
        <v>165</v>
      </c>
      <c r="B1" s="9" t="s">
        <v>181</v>
      </c>
    </row>
    <row r="2" spans="1:19">
      <c r="A2" s="9" t="s">
        <v>166</v>
      </c>
      <c r="B2" s="9" t="s">
        <v>182</v>
      </c>
    </row>
    <row r="3" spans="1:19">
      <c r="A3" s="9" t="s">
        <v>167</v>
      </c>
      <c r="B3" s="9" t="s">
        <v>175</v>
      </c>
    </row>
    <row r="7" spans="1:19" ht="13.5" thickBot="1"/>
    <row r="8" spans="1:19" ht="30" customHeight="1" thickBot="1">
      <c r="A8" s="71" t="s">
        <v>176</v>
      </c>
      <c r="B8" s="72"/>
    </row>
    <row r="9" spans="1:19" ht="26.25" thickBot="1">
      <c r="A9" s="10" t="s">
        <v>177</v>
      </c>
      <c r="B9" s="11" t="s">
        <v>183</v>
      </c>
    </row>
    <row r="10" spans="1:19">
      <c r="A10" s="12" t="s">
        <v>178</v>
      </c>
      <c r="B10" s="13">
        <v>5</v>
      </c>
      <c r="S10" s="14" t="s">
        <v>179</v>
      </c>
    </row>
    <row r="11" spans="1:19">
      <c r="A11" s="12">
        <v>1989</v>
      </c>
      <c r="B11" s="13">
        <v>2</v>
      </c>
      <c r="S11" s="15" t="s">
        <v>180</v>
      </c>
    </row>
    <row r="12" spans="1:19">
      <c r="A12" s="12">
        <v>2002</v>
      </c>
      <c r="B12" s="13">
        <v>2</v>
      </c>
    </row>
    <row r="13" spans="1:19">
      <c r="A13" s="12">
        <v>2005</v>
      </c>
      <c r="B13" s="13">
        <v>1</v>
      </c>
    </row>
    <row r="14" spans="1:19">
      <c r="A14" s="12">
        <v>2006</v>
      </c>
      <c r="B14" s="13">
        <v>3</v>
      </c>
    </row>
    <row r="15" spans="1:19">
      <c r="A15" s="12">
        <v>2008</v>
      </c>
      <c r="B15" s="13">
        <v>1</v>
      </c>
    </row>
    <row r="16" spans="1:19">
      <c r="A16" s="12">
        <v>2010</v>
      </c>
      <c r="B16" s="13">
        <v>5</v>
      </c>
    </row>
    <row r="17" spans="1:2">
      <c r="A17" s="12">
        <v>2011</v>
      </c>
      <c r="B17" s="13">
        <v>10</v>
      </c>
    </row>
    <row r="18" spans="1:2">
      <c r="A18" s="12">
        <v>2012</v>
      </c>
      <c r="B18" s="13">
        <v>6</v>
      </c>
    </row>
    <row r="19" spans="1:2">
      <c r="A19" s="12">
        <v>2013</v>
      </c>
      <c r="B19" s="13">
        <v>10</v>
      </c>
    </row>
    <row r="20" spans="1:2">
      <c r="A20" s="12">
        <v>2014</v>
      </c>
      <c r="B20" s="13">
        <v>8</v>
      </c>
    </row>
    <row r="21" spans="1:2" ht="13.5" thickBot="1">
      <c r="A21" s="16">
        <v>2015</v>
      </c>
      <c r="B21" s="17">
        <v>2</v>
      </c>
    </row>
    <row r="24" spans="1:2">
      <c r="B24" s="18"/>
    </row>
  </sheetData>
  <mergeCells count="1"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"/>
  <sheetViews>
    <sheetView zoomScaleNormal="100" workbookViewId="0">
      <selection activeCell="G3" sqref="G3"/>
    </sheetView>
  </sheetViews>
  <sheetFormatPr defaultRowHeight="12.75"/>
  <cols>
    <col min="1" max="1" width="31.7109375" style="1" customWidth="1"/>
    <col min="2" max="3" width="16.42578125" style="1" bestFit="1" customWidth="1"/>
    <col min="4" max="4" width="12.7109375" style="1" customWidth="1"/>
    <col min="5" max="6" width="16.42578125" style="1" bestFit="1" customWidth="1"/>
    <col min="7" max="7" width="12.7109375" style="1" customWidth="1"/>
    <col min="8" max="9" width="16.42578125" style="1" bestFit="1" customWidth="1"/>
    <col min="10" max="10" width="12.7109375" style="1" customWidth="1"/>
    <col min="11" max="12" width="16.42578125" style="1" bestFit="1" customWidth="1"/>
    <col min="13" max="13" width="12.7109375" style="1" customWidth="1"/>
    <col min="14" max="15" width="16.42578125" style="1" bestFit="1" customWidth="1"/>
    <col min="16" max="16384" width="9.140625" style="1"/>
  </cols>
  <sheetData>
    <row r="1" spans="1:15">
      <c r="A1" s="1" t="s">
        <v>165</v>
      </c>
      <c r="B1" s="2" t="s">
        <v>195</v>
      </c>
    </row>
    <row r="2" spans="1:15">
      <c r="A2" s="1" t="s">
        <v>166</v>
      </c>
      <c r="B2" s="1" t="s">
        <v>193</v>
      </c>
    </row>
    <row r="3" spans="1:15">
      <c r="A3" s="1" t="s">
        <v>167</v>
      </c>
      <c r="B3" s="1" t="s">
        <v>194</v>
      </c>
    </row>
    <row r="5" spans="1:15" ht="15" customHeight="1">
      <c r="B5" s="73" t="s">
        <v>184</v>
      </c>
      <c r="C5" s="74"/>
      <c r="D5" s="45"/>
      <c r="E5" s="73" t="s">
        <v>68</v>
      </c>
      <c r="F5" s="74"/>
      <c r="H5" s="75" t="s">
        <v>105</v>
      </c>
      <c r="I5" s="76"/>
      <c r="K5" s="73" t="s">
        <v>59</v>
      </c>
      <c r="L5" s="74"/>
      <c r="N5" s="73" t="s">
        <v>120</v>
      </c>
      <c r="O5" s="74"/>
    </row>
    <row r="6" spans="1:15">
      <c r="A6" s="42"/>
      <c r="B6" s="42">
        <v>2016</v>
      </c>
      <c r="C6" s="44">
        <v>2017</v>
      </c>
      <c r="D6" s="43"/>
      <c r="E6" s="42">
        <v>2016</v>
      </c>
      <c r="F6" s="44">
        <v>2017</v>
      </c>
      <c r="G6" s="43"/>
      <c r="H6" s="52">
        <v>2016</v>
      </c>
      <c r="I6" s="53">
        <v>2017</v>
      </c>
      <c r="J6" s="43"/>
      <c r="K6" s="42">
        <v>2016</v>
      </c>
      <c r="L6" s="44">
        <v>2017</v>
      </c>
      <c r="M6" s="43"/>
      <c r="N6" s="42">
        <v>2016</v>
      </c>
      <c r="O6" s="44">
        <v>2017</v>
      </c>
    </row>
    <row r="7" spans="1:15" ht="38.25">
      <c r="A7" s="32" t="s">
        <v>185</v>
      </c>
      <c r="B7" s="46">
        <f>23082445.78+B9</f>
        <v>34823443.160000004</v>
      </c>
      <c r="C7" s="34">
        <f>14469202.37+C9</f>
        <v>20769934.09</v>
      </c>
      <c r="D7" s="33"/>
      <c r="E7" s="46">
        <f>14298305.9145+E9</f>
        <v>22034011.294500001</v>
      </c>
      <c r="F7" s="34">
        <f>10774886.885+F9</f>
        <v>11187395.135</v>
      </c>
      <c r="G7" s="33"/>
      <c r="H7" s="54">
        <f>6283537.8+H9</f>
        <v>52756186.799999997</v>
      </c>
      <c r="I7" s="55">
        <f>4500000+I9</f>
        <v>4859666.62</v>
      </c>
      <c r="J7" s="33"/>
      <c r="K7" s="46">
        <f>38264004.631+K9</f>
        <v>40094063.500999995</v>
      </c>
      <c r="L7" s="34">
        <f>3636911.805+L9</f>
        <v>11893480.05499999</v>
      </c>
      <c r="M7" s="33"/>
      <c r="N7" s="46">
        <f>N12</f>
        <v>60000000</v>
      </c>
      <c r="O7" s="34">
        <f>O12</f>
        <v>60000000</v>
      </c>
    </row>
    <row r="8" spans="1:15">
      <c r="A8" s="35" t="s">
        <v>186</v>
      </c>
      <c r="B8" s="47">
        <f>B12-B7</f>
        <v>46176556.839999996</v>
      </c>
      <c r="C8" s="36">
        <f>C12-C7</f>
        <v>57230065.909999996</v>
      </c>
      <c r="D8" s="5"/>
      <c r="E8" s="47">
        <f>E12-E7</f>
        <v>57965988.705499999</v>
      </c>
      <c r="F8" s="36">
        <f>F12-F7</f>
        <v>68812604.864999995</v>
      </c>
      <c r="G8" s="5"/>
      <c r="H8" s="56">
        <f>H12-H7</f>
        <v>20243813.200000003</v>
      </c>
      <c r="I8" s="57">
        <f>I12-I7</f>
        <v>65140333.380000003</v>
      </c>
      <c r="J8" s="5"/>
      <c r="K8" s="47">
        <f>K12-K7</f>
        <v>22905936.499000005</v>
      </c>
      <c r="L8" s="36">
        <f>L12-L7</f>
        <v>51106519.945000008</v>
      </c>
      <c r="M8" s="5"/>
      <c r="N8" s="47" t="s">
        <v>187</v>
      </c>
      <c r="O8" s="36" t="s">
        <v>187</v>
      </c>
    </row>
    <row r="9" spans="1:15">
      <c r="A9" s="35" t="s">
        <v>188</v>
      </c>
      <c r="B9" s="48">
        <v>11740997.380000001</v>
      </c>
      <c r="C9" s="37">
        <v>6300731.7199999997</v>
      </c>
      <c r="D9" s="5"/>
      <c r="E9" s="48">
        <v>7735705.3799999999</v>
      </c>
      <c r="F9" s="37">
        <v>412508.25</v>
      </c>
      <c r="G9" s="5"/>
      <c r="H9" s="58">
        <v>46472649</v>
      </c>
      <c r="I9" s="59">
        <v>359666.62</v>
      </c>
      <c r="J9" s="5"/>
      <c r="K9" s="48">
        <v>1830058.8699999966</v>
      </c>
      <c r="L9" s="37">
        <v>8256568.2499999898</v>
      </c>
      <c r="M9" s="5"/>
      <c r="N9" s="48">
        <v>30763068</v>
      </c>
      <c r="O9" s="37">
        <v>30785645</v>
      </c>
    </row>
    <row r="10" spans="1:15">
      <c r="A10" s="35" t="s">
        <v>189</v>
      </c>
      <c r="B10" s="47">
        <v>23082445.780000001</v>
      </c>
      <c r="C10" s="36">
        <v>14469202.370000001</v>
      </c>
      <c r="D10" s="5"/>
      <c r="E10" s="47">
        <v>14298305.914500002</v>
      </c>
      <c r="F10" s="36">
        <v>10774886.885</v>
      </c>
      <c r="G10" s="5"/>
      <c r="H10" s="56">
        <v>6283537.7999999998</v>
      </c>
      <c r="I10" s="57">
        <v>4500000</v>
      </c>
      <c r="J10" s="5"/>
      <c r="K10" s="47">
        <v>38264004.630999997</v>
      </c>
      <c r="L10" s="36">
        <v>3636911.8049999997</v>
      </c>
      <c r="M10" s="5"/>
      <c r="N10" s="47">
        <v>33220873.350000001</v>
      </c>
      <c r="O10" s="36">
        <v>34801592.200000003</v>
      </c>
    </row>
    <row r="11" spans="1:15">
      <c r="A11" s="35" t="s">
        <v>190</v>
      </c>
      <c r="B11" s="49">
        <f>1-B7/SUM(B7:B8)</f>
        <v>0.57008094864197534</v>
      </c>
      <c r="C11" s="38">
        <f t="shared" ref="C11" si="0">1-C7/SUM(C7:C8)</f>
        <v>0.73371879371794879</v>
      </c>
      <c r="D11" s="7"/>
      <c r="E11" s="49">
        <f>1-E7/SUM(E7:E8)</f>
        <v>0.72457485881874995</v>
      </c>
      <c r="F11" s="38">
        <f t="shared" ref="F11" si="1">1-F7/SUM(F7:F8)</f>
        <v>0.86015756081250005</v>
      </c>
      <c r="G11" s="7"/>
      <c r="H11" s="60">
        <f>1-H7/SUM(H7:H8)</f>
        <v>0.27731250958904119</v>
      </c>
      <c r="I11" s="61">
        <f t="shared" ref="I11" si="2">1-I7/SUM(I7:I8)</f>
        <v>0.93057619114285717</v>
      </c>
      <c r="J11" s="7"/>
      <c r="K11" s="49">
        <f>1-K7/SUM(K7:K8)</f>
        <v>0.36358629363492068</v>
      </c>
      <c r="L11" s="38">
        <f t="shared" ref="L11" si="3">1-L7/SUM(L7:L8)</f>
        <v>0.81121460230158748</v>
      </c>
      <c r="M11" s="7"/>
      <c r="N11" s="49">
        <f>1-N7/SUM(N7:N8)</f>
        <v>0</v>
      </c>
      <c r="O11" s="38">
        <f t="shared" ref="O11" si="4">1-O7/SUM(O7:O8)</f>
        <v>0</v>
      </c>
    </row>
    <row r="12" spans="1:15">
      <c r="A12" s="35" t="s">
        <v>191</v>
      </c>
      <c r="B12" s="47">
        <v>81000000</v>
      </c>
      <c r="C12" s="36">
        <v>78000000</v>
      </c>
      <c r="D12" s="6"/>
      <c r="E12" s="47">
        <v>80000000</v>
      </c>
      <c r="F12" s="36">
        <v>80000000</v>
      </c>
      <c r="G12" s="6"/>
      <c r="H12" s="56">
        <v>73000000</v>
      </c>
      <c r="I12" s="57">
        <v>70000000</v>
      </c>
      <c r="J12" s="6"/>
      <c r="K12" s="47">
        <v>63000000</v>
      </c>
      <c r="L12" s="36">
        <v>63000000</v>
      </c>
      <c r="M12" s="6"/>
      <c r="N12" s="47">
        <v>60000000</v>
      </c>
      <c r="O12" s="36">
        <v>60000000</v>
      </c>
    </row>
    <row r="13" spans="1:15">
      <c r="A13" s="39" t="s">
        <v>192</v>
      </c>
      <c r="B13" s="50"/>
      <c r="C13" s="51"/>
      <c r="D13" s="40"/>
      <c r="E13" s="50"/>
      <c r="F13" s="51"/>
      <c r="G13" s="40"/>
      <c r="H13" s="62"/>
      <c r="I13" s="63"/>
      <c r="J13" s="40"/>
      <c r="K13" s="50"/>
      <c r="L13" s="51"/>
      <c r="M13" s="40"/>
      <c r="N13" s="64">
        <v>3983941.35</v>
      </c>
      <c r="O13" s="41">
        <v>5587237.2000000002</v>
      </c>
    </row>
    <row r="16" spans="1:15">
      <c r="D16" s="65"/>
      <c r="E16" s="65"/>
      <c r="F16" s="65"/>
    </row>
    <row r="20" spans="9:15">
      <c r="N20" s="3"/>
      <c r="O20" s="3"/>
    </row>
    <row r="21" spans="9:15">
      <c r="I21" s="66"/>
      <c r="M21" s="6"/>
      <c r="N21" s="5"/>
      <c r="O21" s="5"/>
    </row>
    <row r="22" spans="9:15">
      <c r="I22" s="66"/>
      <c r="M22" s="6"/>
      <c r="N22" s="4"/>
      <c r="O22" s="4"/>
    </row>
    <row r="23" spans="9:15">
      <c r="I23" s="67"/>
      <c r="M23" s="6"/>
      <c r="N23" s="5"/>
      <c r="O23" s="5"/>
    </row>
    <row r="24" spans="9:15">
      <c r="I24" s="67"/>
      <c r="M24" s="6"/>
      <c r="N24" s="7"/>
      <c r="O24" s="7"/>
    </row>
    <row r="25" spans="9:15">
      <c r="I25" s="67"/>
      <c r="M25" s="6"/>
      <c r="N25" s="5"/>
      <c r="O25" s="5"/>
    </row>
    <row r="26" spans="9:15">
      <c r="I26" s="66"/>
      <c r="M26" s="6"/>
      <c r="N26" s="8"/>
      <c r="O26" s="5"/>
    </row>
    <row r="27" spans="9:15">
      <c r="I27" s="66"/>
      <c r="M27" s="6"/>
      <c r="N27" s="6"/>
      <c r="O27" s="6"/>
    </row>
  </sheetData>
  <mergeCells count="5">
    <mergeCell ref="B5:C5"/>
    <mergeCell ref="E5:F5"/>
    <mergeCell ref="H5:I5"/>
    <mergeCell ref="K5:L5"/>
    <mergeCell ref="N5:O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5.1</vt:lpstr>
      <vt:lpstr>Fig 5.2</vt:lpstr>
      <vt:lpstr>Fig 5.3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jennyc</cp:lastModifiedBy>
  <dcterms:created xsi:type="dcterms:W3CDTF">2015-10-02T17:15:13Z</dcterms:created>
  <dcterms:modified xsi:type="dcterms:W3CDTF">2015-11-05T12:03:08Z</dcterms:modified>
</cp:coreProperties>
</file>