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defaultThemeVersion="124226"/>
  <mc:AlternateContent xmlns:mc="http://schemas.openxmlformats.org/markup-compatibility/2006">
    <mc:Choice Requires="x15">
      <x15ac:absPath xmlns:x15ac="http://schemas.microsoft.com/office/spreadsheetml/2010/11/ac" url="\\dipr-dc01\home$\RebeccaH\My Documents\Proofing\"/>
    </mc:Choice>
  </mc:AlternateContent>
  <bookViews>
    <workbookView xWindow="480" yWindow="45" windowWidth="14355" windowHeight="10800"/>
  </bookViews>
  <sheets>
    <sheet name="2015-16 net ODA &amp; refugee costs" sheetId="7" r:id="rId1"/>
  </sheets>
  <definedNames>
    <definedName name="_xlnm._FilterDatabase" localSheetId="0" hidden="1">'2015-16 net ODA &amp; refugee costs'!$A$6:$U$36</definedName>
  </definedNames>
  <calcPr calcId="171027"/>
</workbook>
</file>

<file path=xl/calcChain.xml><?xml version="1.0" encoding="utf-8"?>
<calcChain xmlns="http://schemas.openxmlformats.org/spreadsheetml/2006/main">
  <c r="K7" i="7" l="1"/>
  <c r="L20" i="7"/>
  <c r="L12" i="7" l="1"/>
  <c r="L7" i="7"/>
  <c r="K23" i="7"/>
  <c r="K15" i="7"/>
  <c r="L16" i="7"/>
  <c r="M35" i="7"/>
  <c r="M29" i="7"/>
  <c r="M19" i="7"/>
  <c r="M11" i="7"/>
  <c r="M9" i="7"/>
  <c r="K36" i="7"/>
  <c r="K32" i="7"/>
  <c r="K28" i="7"/>
  <c r="K24" i="7"/>
  <c r="K20" i="7"/>
  <c r="K16" i="7"/>
  <c r="K12" i="7"/>
  <c r="L34" i="7"/>
  <c r="L30" i="7"/>
  <c r="L26" i="7"/>
  <c r="L22" i="7"/>
  <c r="L18" i="7"/>
  <c r="L14" i="7"/>
  <c r="L10" i="7"/>
  <c r="K29" i="7"/>
  <c r="K19" i="7"/>
  <c r="K17" i="7"/>
  <c r="K9" i="7"/>
  <c r="L31" i="7"/>
  <c r="M30" i="7"/>
  <c r="M22" i="7"/>
  <c r="M20" i="7"/>
  <c r="M10" i="7"/>
  <c r="K34" i="7"/>
  <c r="K30" i="7"/>
  <c r="K26" i="7"/>
  <c r="L36" i="7"/>
  <c r="L32" i="7"/>
  <c r="L28" i="7"/>
  <c r="M23" i="7"/>
  <c r="K11" i="7"/>
  <c r="K21" i="7"/>
  <c r="K13" i="7"/>
  <c r="L35" i="7"/>
  <c r="L27" i="7"/>
  <c r="L19" i="7"/>
  <c r="L15" i="7"/>
  <c r="L11" i="7"/>
  <c r="K33" i="7"/>
  <c r="K35" i="7"/>
  <c r="K31" i="7"/>
  <c r="K27" i="7"/>
  <c r="L33" i="7"/>
  <c r="L29" i="7"/>
  <c r="L25" i="7"/>
  <c r="L21" i="7"/>
  <c r="L17" i="7"/>
  <c r="L13" i="7"/>
  <c r="L9" i="7"/>
  <c r="K25" i="7"/>
  <c r="M31" i="7"/>
  <c r="K8" i="7"/>
  <c r="M36" i="7"/>
  <c r="K22" i="7"/>
  <c r="K18" i="7"/>
  <c r="K14" i="7"/>
  <c r="K10" i="7"/>
  <c r="M7" i="7" l="1"/>
  <c r="M27" i="7"/>
  <c r="M25" i="7"/>
  <c r="M14" i="7"/>
  <c r="M17" i="7"/>
  <c r="M13" i="7"/>
  <c r="M16" i="7"/>
  <c r="M21" i="7"/>
  <c r="M18" i="7"/>
  <c r="M15" i="7"/>
  <c r="M33" i="7"/>
  <c r="M32" i="7"/>
  <c r="M12" i="7"/>
  <c r="M28" i="7"/>
  <c r="M8" i="7"/>
  <c r="M26" i="7"/>
  <c r="M24" i="7"/>
  <c r="M34" i="7"/>
</calcChain>
</file>

<file path=xl/sharedStrings.xml><?xml version="1.0" encoding="utf-8"?>
<sst xmlns="http://schemas.openxmlformats.org/spreadsheetml/2006/main" count="53" uniqueCount="44">
  <si>
    <t>Donor</t>
  </si>
  <si>
    <t>DAC Countries, Total</t>
  </si>
  <si>
    <t>Australia</t>
  </si>
  <si>
    <t>Austria</t>
  </si>
  <si>
    <t>Belgium</t>
  </si>
  <si>
    <t>Canada</t>
  </si>
  <si>
    <t>Czech Republic</t>
  </si>
  <si>
    <t>Denmark</t>
  </si>
  <si>
    <t>Finland</t>
  </si>
  <si>
    <t>France</t>
  </si>
  <si>
    <t>Germany</t>
  </si>
  <si>
    <t>Greece</t>
  </si>
  <si>
    <t>Hungary</t>
  </si>
  <si>
    <t>Iceland</t>
  </si>
  <si>
    <t>Ireland</t>
  </si>
  <si>
    <t>Italy</t>
  </si>
  <si>
    <t>Japan</t>
  </si>
  <si>
    <t>Korea</t>
  </si>
  <si>
    <t>Luxembourg</t>
  </si>
  <si>
    <t>Netherlands</t>
  </si>
  <si>
    <t>New Zealand</t>
  </si>
  <si>
    <t>Norway</t>
  </si>
  <si>
    <t>Poland</t>
  </si>
  <si>
    <t>Portugal</t>
  </si>
  <si>
    <t>Slovak Republic</t>
  </si>
  <si>
    <t>Slovenia</t>
  </si>
  <si>
    <t>Spain</t>
  </si>
  <si>
    <t>Sweden</t>
  </si>
  <si>
    <t>Switzerland</t>
  </si>
  <si>
    <t>United Kingdom</t>
  </si>
  <si>
    <t>United States</t>
  </si>
  <si>
    <t>Refugee costs</t>
  </si>
  <si>
    <t>Source:</t>
  </si>
  <si>
    <t>Notes:</t>
  </si>
  <si>
    <t>Total net ODA</t>
  </si>
  <si>
    <t>Net ODA excluding Refugee costs</t>
  </si>
  <si>
    <t>2015-2016 % change (based on data in constant 2015 prices)</t>
  </si>
  <si>
    <t>Title:</t>
  </si>
  <si>
    <t>OECD DAC: DAC1, accessed 11 April 2017</t>
  </si>
  <si>
    <t>2016 (US$ millions, current prices)</t>
  </si>
  <si>
    <t>2016 (US$ millions, constant 2015 prices)</t>
  </si>
  <si>
    <t>2015 (US$ millions, constant 2015 prices)</t>
  </si>
  <si>
    <t>Net ODA by DAC donor 2015 and 2016 with breakdowns on refugee hosting costs and ODA net of refugee hosting costs</t>
  </si>
  <si>
    <t>Data shows ODA from Development Assistance Committee (DAC) members. Figures shown are provided in current and constant 2015 prices. Data is converted into constant 2015 prices through the application of OECD DAC US$ deflators. The deflators are used to account for inflation and exchange rate variations (between national currency and US dollar). For more information see: http://www.oecd.org/dac/stats/informationnoteonthedacdeflators.htm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</si>
</sst>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00000%"/>
  </numFmts>
  <fonts count="4" x14ac:knownFonts="1">
    <font>
      <sz val="10"/>
      <name val="Arial"/>
      <family val="2"/>
    </font>
    <font>
      <sz val="11"/>
      <color theme="1"/>
      <name val="Calibri"/>
      <family val="2"/>
      <scheme val="minor"/>
    </font>
    <font>
      <sz val="10"/>
      <name val="Arial"/>
      <family val="2"/>
    </font>
    <font>
      <sz val="10"/>
      <color theme="1"/>
      <name val="Arial"/>
      <family val="2"/>
    </font>
  </fonts>
  <fills count="4">
    <fill>
      <patternFill patternType="none"/>
    </fill>
    <fill>
      <patternFill patternType="gray125"/>
    </fill>
    <fill>
      <patternFill patternType="solid">
        <fgColor rgb="FFC7DBF1"/>
        <bgColor indexed="64"/>
      </patternFill>
    </fill>
    <fill>
      <patternFill patternType="solid">
        <fgColor rgb="FFB8DFC7"/>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0" fontId="2" fillId="0" borderId="0"/>
  </cellStyleXfs>
  <cellXfs count="57">
    <xf numFmtId="0" fontId="0" fillId="0" borderId="0" xfId="0"/>
    <xf numFmtId="2" fontId="0" fillId="0" borderId="0" xfId="0" applyNumberFormat="1"/>
    <xf numFmtId="165" fontId="0" fillId="0" borderId="0" xfId="0" applyNumberFormat="1"/>
    <xf numFmtId="2" fontId="0" fillId="0" borderId="0" xfId="0" applyNumberFormat="1" applyBorder="1"/>
    <xf numFmtId="2" fontId="0" fillId="0" borderId="0" xfId="0" applyNumberFormat="1" applyFill="1" applyBorder="1"/>
    <xf numFmtId="2" fontId="0" fillId="0" borderId="4" xfId="0" applyNumberFormat="1" applyFill="1" applyBorder="1"/>
    <xf numFmtId="0" fontId="0" fillId="0" borderId="9" xfId="0" applyBorder="1"/>
    <xf numFmtId="0" fontId="0" fillId="0" borderId="9" xfId="0" applyFill="1" applyBorder="1"/>
    <xf numFmtId="0" fontId="0" fillId="0" borderId="10" xfId="0" applyFill="1" applyBorder="1"/>
    <xf numFmtId="2" fontId="0" fillId="0" borderId="1" xfId="0" applyNumberFormat="1" applyBorder="1"/>
    <xf numFmtId="2" fontId="0" fillId="0" borderId="2" xfId="0" applyNumberFormat="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5" xfId="0" applyNumberFormat="1" applyFill="1" applyBorder="1"/>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1" xfId="0" applyBorder="1"/>
    <xf numFmtId="2" fontId="0" fillId="0" borderId="6" xfId="0" applyNumberFormat="1" applyBorder="1"/>
    <xf numFmtId="2" fontId="0" fillId="0" borderId="7" xfId="0" applyNumberFormat="1" applyBorder="1"/>
    <xf numFmtId="2" fontId="0" fillId="0" borderId="8" xfId="0" applyNumberFormat="1" applyBorder="1"/>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164" fontId="0" fillId="2" borderId="7" xfId="1" applyNumberFormat="1" applyFont="1" applyFill="1" applyBorder="1"/>
    <xf numFmtId="164" fontId="0" fillId="2" borderId="8" xfId="1" applyNumberFormat="1" applyFont="1" applyFill="1" applyBorder="1"/>
    <xf numFmtId="164" fontId="0" fillId="2" borderId="0" xfId="1" applyNumberFormat="1" applyFont="1" applyFill="1" applyBorder="1"/>
    <xf numFmtId="164" fontId="0" fillId="2" borderId="2" xfId="1" applyNumberFormat="1" applyFont="1" applyFill="1" applyBorder="1"/>
    <xf numFmtId="164" fontId="0" fillId="2" borderId="4" xfId="1" applyNumberFormat="1" applyFont="1" applyFill="1" applyBorder="1"/>
    <xf numFmtId="164" fontId="0" fillId="2" borderId="5" xfId="1" applyNumberFormat="1" applyFont="1" applyFill="1" applyBorder="1"/>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2" fontId="0" fillId="3" borderId="6" xfId="0" applyNumberFormat="1" applyFill="1" applyBorder="1"/>
    <xf numFmtId="2" fontId="0" fillId="3" borderId="7" xfId="0" applyNumberFormat="1" applyFill="1" applyBorder="1"/>
    <xf numFmtId="2" fontId="0" fillId="3" borderId="8" xfId="0" applyNumberFormat="1" applyFill="1" applyBorder="1"/>
    <xf numFmtId="0" fontId="0" fillId="3" borderId="6" xfId="0" applyFill="1" applyBorder="1"/>
    <xf numFmtId="0" fontId="0" fillId="3" borderId="7" xfId="0" applyFill="1" applyBorder="1"/>
    <xf numFmtId="0" fontId="0" fillId="3" borderId="8" xfId="0" applyFill="1" applyBorder="1"/>
    <xf numFmtId="2" fontId="0" fillId="3" borderId="1" xfId="0" applyNumberFormat="1" applyFill="1" applyBorder="1"/>
    <xf numFmtId="2" fontId="0" fillId="3" borderId="0" xfId="0" applyNumberFormat="1" applyFill="1" applyBorder="1"/>
    <xf numFmtId="2" fontId="0" fillId="3" borderId="2" xfId="0" applyNumberFormat="1" applyFill="1" applyBorder="1"/>
    <xf numFmtId="0" fontId="0" fillId="3" borderId="1" xfId="0" applyFill="1" applyBorder="1"/>
    <xf numFmtId="0" fontId="0" fillId="3" borderId="0" xfId="0" applyFill="1" applyBorder="1"/>
    <xf numFmtId="0" fontId="0" fillId="3" borderId="2" xfId="0" applyFill="1" applyBorder="1"/>
    <xf numFmtId="2" fontId="0" fillId="3" borderId="3" xfId="0" applyNumberFormat="1" applyFill="1" applyBorder="1"/>
    <xf numFmtId="2" fontId="0" fillId="3" borderId="4" xfId="0" applyNumberFormat="1" applyFill="1" applyBorder="1"/>
    <xf numFmtId="2" fontId="0" fillId="3" borderId="5" xfId="0" applyNumberFormat="1" applyFill="1" applyBorder="1"/>
    <xf numFmtId="0" fontId="0" fillId="3" borderId="3" xfId="0" applyFill="1" applyBorder="1"/>
    <xf numFmtId="0" fontId="0" fillId="3" borderId="4" xfId="0" applyFill="1" applyBorder="1"/>
    <xf numFmtId="0" fontId="0" fillId="3" borderId="5" xfId="0" applyFill="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cellXfs>
  <cellStyles count="5">
    <cellStyle name="Normal" xfId="0" builtinId="0"/>
    <cellStyle name="Normal 2" xfId="2"/>
    <cellStyle name="Normal 2 2" xfId="4"/>
    <cellStyle name="Percent" xfId="1" builtinId="5"/>
    <cellStyle name="Percent 2" xfId="3"/>
  </cellStyles>
  <dxfs count="0"/>
  <tableStyles count="0" defaultTableStyle="TableStyleMedium9" defaultPivotStyle="PivotStyleLight16"/>
  <colors>
    <mruColors>
      <color rgb="FFB8DFC7"/>
      <color rgb="FFC7D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workbookViewId="0">
      <selection activeCell="A3" sqref="A3"/>
    </sheetView>
  </sheetViews>
  <sheetFormatPr defaultRowHeight="12.75" x14ac:dyDescent="0.2"/>
  <cols>
    <col min="1" max="1" width="20.5703125" customWidth="1"/>
    <col min="2" max="7" width="16.5703125" customWidth="1"/>
    <col min="8" max="8" width="17.140625" customWidth="1"/>
    <col min="9" max="9" width="14.85546875" customWidth="1"/>
    <col min="10" max="10" width="15" customWidth="1"/>
    <col min="11" max="11" width="21" customWidth="1"/>
    <col min="12" max="12" width="17.140625" customWidth="1"/>
    <col min="13" max="13" width="18.7109375" customWidth="1"/>
    <col min="19" max="21" width="13.42578125" bestFit="1" customWidth="1"/>
  </cols>
  <sheetData>
    <row r="1" spans="1:21" x14ac:dyDescent="0.2">
      <c r="A1" t="s">
        <v>37</v>
      </c>
      <c r="B1" t="s">
        <v>42</v>
      </c>
    </row>
    <row r="2" spans="1:21" x14ac:dyDescent="0.2">
      <c r="A2" t="s">
        <v>32</v>
      </c>
      <c r="B2" t="s">
        <v>38</v>
      </c>
    </row>
    <row r="3" spans="1:21" x14ac:dyDescent="0.2">
      <c r="A3" t="s">
        <v>33</v>
      </c>
      <c r="B3" t="s">
        <v>43</v>
      </c>
    </row>
    <row r="5" spans="1:21" x14ac:dyDescent="0.2">
      <c r="B5" s="51" t="s">
        <v>39</v>
      </c>
      <c r="C5" s="52"/>
      <c r="D5" s="53"/>
      <c r="E5" s="54" t="s">
        <v>40</v>
      </c>
      <c r="F5" s="55"/>
      <c r="G5" s="56"/>
      <c r="H5" s="54" t="s">
        <v>41</v>
      </c>
      <c r="I5" s="55"/>
      <c r="J5" s="56"/>
      <c r="K5" s="54" t="s">
        <v>36</v>
      </c>
      <c r="L5" s="55"/>
      <c r="M5" s="56"/>
    </row>
    <row r="6" spans="1:21" ht="38.25" x14ac:dyDescent="0.2">
      <c r="A6" s="15" t="s">
        <v>0</v>
      </c>
      <c r="B6" s="15" t="s">
        <v>34</v>
      </c>
      <c r="C6" s="16" t="s">
        <v>31</v>
      </c>
      <c r="D6" s="17" t="s">
        <v>35</v>
      </c>
      <c r="E6" s="30" t="s">
        <v>34</v>
      </c>
      <c r="F6" s="31" t="s">
        <v>31</v>
      </c>
      <c r="G6" s="32" t="s">
        <v>35</v>
      </c>
      <c r="H6" s="30" t="s">
        <v>34</v>
      </c>
      <c r="I6" s="31" t="s">
        <v>31</v>
      </c>
      <c r="J6" s="32" t="s">
        <v>35</v>
      </c>
      <c r="K6" s="22" t="s">
        <v>34</v>
      </c>
      <c r="L6" s="22" t="s">
        <v>31</v>
      </c>
      <c r="M6" s="23" t="s">
        <v>35</v>
      </c>
    </row>
    <row r="7" spans="1:21" x14ac:dyDescent="0.2">
      <c r="A7" s="18" t="s">
        <v>1</v>
      </c>
      <c r="B7" s="19">
        <v>142619.36000000002</v>
      </c>
      <c r="C7" s="20">
        <v>15406.96</v>
      </c>
      <c r="D7" s="21">
        <v>127212.40000000002</v>
      </c>
      <c r="E7" s="33">
        <v>143328.702399</v>
      </c>
      <c r="F7" s="34">
        <v>15435.781577999998</v>
      </c>
      <c r="G7" s="35">
        <v>127892.92082100001</v>
      </c>
      <c r="H7" s="36">
        <v>131555.31</v>
      </c>
      <c r="I7" s="37">
        <v>12109.52</v>
      </c>
      <c r="J7" s="38">
        <v>119445.79</v>
      </c>
      <c r="K7" s="24">
        <f>(E7/H7)-1</f>
        <v>8.9493859267254283E-2</v>
      </c>
      <c r="L7" s="24">
        <f>(F7/I7)-1</f>
        <v>0.27468153799655126</v>
      </c>
      <c r="M7" s="25">
        <f>(G7/J7)-1</f>
        <v>7.0719368351115808E-2</v>
      </c>
      <c r="O7" s="1"/>
      <c r="P7" s="1"/>
      <c r="Q7" s="1"/>
      <c r="S7" s="2"/>
      <c r="T7" s="2"/>
      <c r="U7" s="2"/>
    </row>
    <row r="8" spans="1:21" x14ac:dyDescent="0.2">
      <c r="A8" s="6" t="s">
        <v>2</v>
      </c>
      <c r="B8" s="9">
        <v>3024.84</v>
      </c>
      <c r="C8" s="3">
        <v>0</v>
      </c>
      <c r="D8" s="10">
        <v>3024.84</v>
      </c>
      <c r="E8" s="39">
        <v>3049.8156720000002</v>
      </c>
      <c r="F8" s="40">
        <v>0</v>
      </c>
      <c r="G8" s="41">
        <v>3049.8156720000002</v>
      </c>
      <c r="H8" s="42">
        <v>3493.61</v>
      </c>
      <c r="I8" s="43">
        <v>0</v>
      </c>
      <c r="J8" s="44">
        <v>3493.61</v>
      </c>
      <c r="K8" s="26">
        <f t="shared" ref="K8:K36" si="0">(E8/H8)-1</f>
        <v>-0.12703030046284502</v>
      </c>
      <c r="L8" s="26">
        <v>0</v>
      </c>
      <c r="M8" s="27">
        <f t="shared" ref="M8:M36" si="1">(G8/J8)-1</f>
        <v>-0.12703030046284502</v>
      </c>
      <c r="O8" s="1"/>
      <c r="P8" s="1"/>
      <c r="Q8" s="1"/>
      <c r="S8" s="2"/>
      <c r="T8" s="2"/>
      <c r="U8" s="2"/>
    </row>
    <row r="9" spans="1:21" x14ac:dyDescent="0.2">
      <c r="A9" s="6" t="s">
        <v>3</v>
      </c>
      <c r="B9" s="9">
        <v>1583.2</v>
      </c>
      <c r="C9" s="3">
        <v>596.15</v>
      </c>
      <c r="D9" s="10">
        <v>987.05000000000007</v>
      </c>
      <c r="E9" s="39">
        <v>1566.0718099999999</v>
      </c>
      <c r="F9" s="40">
        <v>589.700423</v>
      </c>
      <c r="G9" s="41">
        <v>976.37138699999991</v>
      </c>
      <c r="H9" s="42">
        <v>1323.51</v>
      </c>
      <c r="I9" s="43">
        <v>438.99</v>
      </c>
      <c r="J9" s="44">
        <v>884.52</v>
      </c>
      <c r="K9" s="26">
        <f t="shared" si="0"/>
        <v>0.18327161109474055</v>
      </c>
      <c r="L9" s="26">
        <f t="shared" ref="L9:L22" si="2">(F9/I9)-1</f>
        <v>0.34331174514225826</v>
      </c>
      <c r="M9" s="27">
        <f t="shared" si="1"/>
        <v>0.103843199701533</v>
      </c>
      <c r="O9" s="1"/>
      <c r="P9" s="1"/>
      <c r="Q9" s="1"/>
      <c r="S9" s="2"/>
      <c r="T9" s="2"/>
      <c r="U9" s="2"/>
    </row>
    <row r="10" spans="1:21" x14ac:dyDescent="0.2">
      <c r="A10" s="6" t="s">
        <v>4</v>
      </c>
      <c r="B10" s="9">
        <v>2305.85</v>
      </c>
      <c r="C10" s="3">
        <v>386.38</v>
      </c>
      <c r="D10" s="10">
        <v>1919.4699999999998</v>
      </c>
      <c r="E10" s="39">
        <v>2277.3948620000001</v>
      </c>
      <c r="F10" s="40">
        <v>381.61191200000002</v>
      </c>
      <c r="G10" s="41">
        <v>1895.78295</v>
      </c>
      <c r="H10" s="42">
        <v>1904.19</v>
      </c>
      <c r="I10" s="43">
        <v>228.11</v>
      </c>
      <c r="J10" s="44">
        <v>1676.08</v>
      </c>
      <c r="K10" s="26">
        <f t="shared" si="0"/>
        <v>0.19599139896753992</v>
      </c>
      <c r="L10" s="26">
        <f t="shared" si="2"/>
        <v>0.67292934110736047</v>
      </c>
      <c r="M10" s="27">
        <f t="shared" si="1"/>
        <v>0.13108142212782203</v>
      </c>
      <c r="O10" s="1"/>
      <c r="P10" s="1"/>
      <c r="Q10" s="1"/>
      <c r="S10" s="2"/>
      <c r="T10" s="2"/>
      <c r="U10" s="2"/>
    </row>
    <row r="11" spans="1:21" x14ac:dyDescent="0.2">
      <c r="A11" s="6" t="s">
        <v>5</v>
      </c>
      <c r="B11" s="9">
        <v>3961.87</v>
      </c>
      <c r="C11" s="3">
        <v>390.43</v>
      </c>
      <c r="D11" s="10">
        <v>3571.44</v>
      </c>
      <c r="E11" s="39">
        <v>4088.6431229999998</v>
      </c>
      <c r="F11" s="40">
        <v>402.92309799999998</v>
      </c>
      <c r="G11" s="41">
        <v>3685.7200249999996</v>
      </c>
      <c r="H11" s="42">
        <v>4277.2299999999996</v>
      </c>
      <c r="I11" s="43">
        <v>212.99</v>
      </c>
      <c r="J11" s="44">
        <v>4064.24</v>
      </c>
      <c r="K11" s="26">
        <f t="shared" si="0"/>
        <v>-4.4090889898368735E-2</v>
      </c>
      <c r="L11" s="26">
        <f t="shared" si="2"/>
        <v>0.89174655148129012</v>
      </c>
      <c r="M11" s="27">
        <f t="shared" si="1"/>
        <v>-9.3134257573371682E-2</v>
      </c>
      <c r="O11" s="1"/>
      <c r="P11" s="1"/>
      <c r="Q11" s="1"/>
      <c r="S11" s="2"/>
      <c r="T11" s="2"/>
      <c r="U11" s="2"/>
    </row>
    <row r="12" spans="1:21" x14ac:dyDescent="0.2">
      <c r="A12" s="6" t="s">
        <v>6</v>
      </c>
      <c r="B12" s="9">
        <v>261.14</v>
      </c>
      <c r="C12" s="3">
        <v>18.850000000000001</v>
      </c>
      <c r="D12" s="10">
        <v>242.29</v>
      </c>
      <c r="E12" s="39">
        <v>257.250562</v>
      </c>
      <c r="F12" s="40">
        <v>18.569247000000001</v>
      </c>
      <c r="G12" s="41">
        <v>238.68131500000001</v>
      </c>
      <c r="H12" s="42">
        <v>199</v>
      </c>
      <c r="I12" s="43">
        <v>14.11</v>
      </c>
      <c r="J12" s="44">
        <v>184.89</v>
      </c>
      <c r="K12" s="26">
        <f t="shared" si="0"/>
        <v>0.29271639195979904</v>
      </c>
      <c r="L12" s="26">
        <f t="shared" si="2"/>
        <v>0.31603451452870313</v>
      </c>
      <c r="M12" s="27">
        <f t="shared" si="1"/>
        <v>0.2909368543458275</v>
      </c>
      <c r="O12" s="1"/>
      <c r="P12" s="1"/>
      <c r="Q12" s="1"/>
      <c r="S12" s="2"/>
      <c r="T12" s="2"/>
      <c r="U12" s="2"/>
    </row>
    <row r="13" spans="1:21" x14ac:dyDescent="0.2">
      <c r="A13" s="6" t="s">
        <v>7</v>
      </c>
      <c r="B13" s="9">
        <v>2371.56</v>
      </c>
      <c r="C13" s="3">
        <v>420.46</v>
      </c>
      <c r="D13" s="10">
        <v>1951.1</v>
      </c>
      <c r="E13" s="39">
        <v>2370.3339209999999</v>
      </c>
      <c r="F13" s="40">
        <v>420.24262499999998</v>
      </c>
      <c r="G13" s="41">
        <v>1950.0912960000001</v>
      </c>
      <c r="H13" s="42">
        <v>2565.5700000000002</v>
      </c>
      <c r="I13" s="43">
        <v>396.97</v>
      </c>
      <c r="J13" s="44">
        <v>2168.6000000000004</v>
      </c>
      <c r="K13" s="26">
        <f t="shared" si="0"/>
        <v>-7.6098519627217476E-2</v>
      </c>
      <c r="L13" s="26">
        <f t="shared" si="2"/>
        <v>5.8625651812479473E-2</v>
      </c>
      <c r="M13" s="27">
        <f t="shared" si="1"/>
        <v>-0.10076026192013288</v>
      </c>
      <c r="O13" s="1"/>
      <c r="P13" s="1"/>
      <c r="Q13" s="1"/>
      <c r="S13" s="2"/>
      <c r="T13" s="2"/>
      <c r="U13" s="2"/>
    </row>
    <row r="14" spans="1:21" x14ac:dyDescent="0.2">
      <c r="A14" s="6" t="s">
        <v>8</v>
      </c>
      <c r="B14" s="9">
        <v>1056.8699999999999</v>
      </c>
      <c r="C14" s="3">
        <v>130.19</v>
      </c>
      <c r="D14" s="10">
        <v>926.67999999999984</v>
      </c>
      <c r="E14" s="39">
        <v>1047.354055</v>
      </c>
      <c r="F14" s="40">
        <v>129.01778300000001</v>
      </c>
      <c r="G14" s="41">
        <v>918.33627200000001</v>
      </c>
      <c r="H14" s="42">
        <v>1288</v>
      </c>
      <c r="I14" s="43">
        <v>39.04</v>
      </c>
      <c r="J14" s="44">
        <v>1248.96</v>
      </c>
      <c r="K14" s="26">
        <f t="shared" si="0"/>
        <v>-0.18683691381987577</v>
      </c>
      <c r="L14" s="26">
        <f t="shared" si="2"/>
        <v>2.3047587858606562</v>
      </c>
      <c r="M14" s="27">
        <f t="shared" si="1"/>
        <v>-0.2647192287983603</v>
      </c>
      <c r="O14" s="1"/>
      <c r="P14" s="1"/>
      <c r="Q14" s="1"/>
      <c r="S14" s="2"/>
      <c r="T14" s="2"/>
      <c r="U14" s="2"/>
    </row>
    <row r="15" spans="1:21" x14ac:dyDescent="0.2">
      <c r="A15" s="6" t="s">
        <v>9</v>
      </c>
      <c r="B15" s="9">
        <v>9501.27</v>
      </c>
      <c r="C15" s="3">
        <v>427.92</v>
      </c>
      <c r="D15" s="10">
        <v>9073.35</v>
      </c>
      <c r="E15" s="39">
        <v>9457.4286709999997</v>
      </c>
      <c r="F15" s="40">
        <v>425.94546600000001</v>
      </c>
      <c r="G15" s="41">
        <v>9031.4832050000005</v>
      </c>
      <c r="H15" s="42">
        <v>9039.2999999999993</v>
      </c>
      <c r="I15" s="43">
        <v>363.35</v>
      </c>
      <c r="J15" s="44">
        <v>8675.9499999999989</v>
      </c>
      <c r="K15" s="26">
        <f t="shared" si="0"/>
        <v>4.6256753399046335E-2</v>
      </c>
      <c r="L15" s="26">
        <f t="shared" si="2"/>
        <v>0.17227319664235585</v>
      </c>
      <c r="M15" s="27">
        <f t="shared" si="1"/>
        <v>4.0979167122908944E-2</v>
      </c>
      <c r="O15" s="1"/>
      <c r="P15" s="1"/>
      <c r="Q15" s="1"/>
      <c r="S15" s="2"/>
      <c r="T15" s="2"/>
      <c r="U15" s="2"/>
    </row>
    <row r="16" spans="1:21" x14ac:dyDescent="0.2">
      <c r="A16" s="7" t="s">
        <v>10</v>
      </c>
      <c r="B16" s="11">
        <v>24669.53</v>
      </c>
      <c r="C16" s="4">
        <v>6217.64</v>
      </c>
      <c r="D16" s="12">
        <v>18451.89</v>
      </c>
      <c r="E16" s="39">
        <v>24407.731693999998</v>
      </c>
      <c r="F16" s="40">
        <v>6151.65708</v>
      </c>
      <c r="G16" s="41">
        <v>18256.074613999997</v>
      </c>
      <c r="H16" s="42">
        <v>17940.21</v>
      </c>
      <c r="I16" s="43">
        <v>3018.56</v>
      </c>
      <c r="J16" s="44">
        <v>14921.65</v>
      </c>
      <c r="K16" s="26">
        <f t="shared" si="0"/>
        <v>0.36050423568063028</v>
      </c>
      <c r="L16" s="26">
        <f t="shared" si="2"/>
        <v>1.0379442780663628</v>
      </c>
      <c r="M16" s="27">
        <f t="shared" si="1"/>
        <v>0.22346219178173987</v>
      </c>
      <c r="O16" s="1"/>
      <c r="P16" s="1"/>
      <c r="Q16" s="1"/>
      <c r="S16" s="2"/>
      <c r="T16" s="2"/>
      <c r="U16" s="2"/>
    </row>
    <row r="17" spans="1:21" x14ac:dyDescent="0.2">
      <c r="A17" s="7" t="s">
        <v>11</v>
      </c>
      <c r="B17" s="11">
        <v>264</v>
      </c>
      <c r="C17" s="4">
        <v>59</v>
      </c>
      <c r="D17" s="12">
        <v>205</v>
      </c>
      <c r="E17" s="39">
        <v>264.55451199999999</v>
      </c>
      <c r="F17" s="40">
        <v>59.123925</v>
      </c>
      <c r="G17" s="41">
        <v>205.430587</v>
      </c>
      <c r="H17" s="42">
        <v>238.7</v>
      </c>
      <c r="I17" s="43">
        <v>59.43</v>
      </c>
      <c r="J17" s="44">
        <v>179.26999999999998</v>
      </c>
      <c r="K17" s="26">
        <f t="shared" si="0"/>
        <v>0.10831383326351074</v>
      </c>
      <c r="L17" s="26">
        <f t="shared" si="2"/>
        <v>-5.1501766784451952E-3</v>
      </c>
      <c r="M17" s="27">
        <f t="shared" si="1"/>
        <v>0.14592841523958278</v>
      </c>
      <c r="O17" s="1"/>
      <c r="P17" s="1"/>
      <c r="Q17" s="1"/>
      <c r="S17" s="2"/>
      <c r="T17" s="2"/>
      <c r="U17" s="2"/>
    </row>
    <row r="18" spans="1:21" x14ac:dyDescent="0.2">
      <c r="A18" s="7" t="s">
        <v>12</v>
      </c>
      <c r="B18" s="11">
        <v>155.4</v>
      </c>
      <c r="C18" s="4">
        <v>9.81</v>
      </c>
      <c r="D18" s="12">
        <v>145.59</v>
      </c>
      <c r="E18" s="39">
        <v>156.39134000000001</v>
      </c>
      <c r="F18" s="40">
        <v>9.8725810000000003</v>
      </c>
      <c r="G18" s="41">
        <v>146.51875900000002</v>
      </c>
      <c r="H18" s="42">
        <v>155.55000000000001</v>
      </c>
      <c r="I18" s="43">
        <v>9.68</v>
      </c>
      <c r="J18" s="44">
        <v>145.87</v>
      </c>
      <c r="K18" s="26">
        <f t="shared" si="0"/>
        <v>5.4088074574092371E-3</v>
      </c>
      <c r="L18" s="26">
        <f t="shared" si="2"/>
        <v>1.9894731404958677E-2</v>
      </c>
      <c r="M18" s="27">
        <f t="shared" si="1"/>
        <v>4.4475149105369649E-3</v>
      </c>
      <c r="O18" s="1"/>
      <c r="P18" s="1"/>
      <c r="Q18" s="1"/>
      <c r="S18" s="2"/>
      <c r="T18" s="2"/>
      <c r="U18" s="2"/>
    </row>
    <row r="19" spans="1:21" x14ac:dyDescent="0.2">
      <c r="A19" s="7" t="s">
        <v>13</v>
      </c>
      <c r="B19" s="11">
        <v>50.18</v>
      </c>
      <c r="C19" s="4">
        <v>8.44</v>
      </c>
      <c r="D19" s="12">
        <v>41.74</v>
      </c>
      <c r="E19" s="39">
        <v>44.464129</v>
      </c>
      <c r="F19" s="40">
        <v>7.4786219999999997</v>
      </c>
      <c r="G19" s="41">
        <v>36.985506999999998</v>
      </c>
      <c r="H19" s="42">
        <v>39.86</v>
      </c>
      <c r="I19" s="43">
        <v>4.72</v>
      </c>
      <c r="J19" s="44">
        <v>35.14</v>
      </c>
      <c r="K19" s="26">
        <f t="shared" si="0"/>
        <v>0.11550750125439047</v>
      </c>
      <c r="L19" s="26">
        <f t="shared" si="2"/>
        <v>0.58445381355932202</v>
      </c>
      <c r="M19" s="27">
        <f t="shared" si="1"/>
        <v>5.251869664200326E-2</v>
      </c>
      <c r="O19" s="1"/>
      <c r="P19" s="1"/>
      <c r="Q19" s="1"/>
      <c r="S19" s="2"/>
      <c r="T19" s="2"/>
      <c r="U19" s="2"/>
    </row>
    <row r="20" spans="1:21" x14ac:dyDescent="0.2">
      <c r="A20" s="7" t="s">
        <v>14</v>
      </c>
      <c r="B20" s="11">
        <v>802.22</v>
      </c>
      <c r="C20" s="4">
        <v>1.07</v>
      </c>
      <c r="D20" s="12">
        <v>801.15</v>
      </c>
      <c r="E20" s="39">
        <v>803.55654000000004</v>
      </c>
      <c r="F20" s="40">
        <v>1.0717829999999999</v>
      </c>
      <c r="G20" s="41">
        <v>802.48475700000006</v>
      </c>
      <c r="H20" s="42">
        <v>718.32</v>
      </c>
      <c r="I20" s="43">
        <v>0.62</v>
      </c>
      <c r="J20" s="44">
        <v>717.7</v>
      </c>
      <c r="K20" s="26">
        <f t="shared" si="0"/>
        <v>0.11866095890410966</v>
      </c>
      <c r="L20" s="26">
        <f t="shared" si="2"/>
        <v>0.72868225806451603</v>
      </c>
      <c r="M20" s="27">
        <f t="shared" si="1"/>
        <v>0.11813397937857051</v>
      </c>
      <c r="O20" s="1"/>
      <c r="P20" s="1"/>
      <c r="Q20" s="1"/>
      <c r="S20" s="2"/>
      <c r="T20" s="2"/>
      <c r="U20" s="2"/>
    </row>
    <row r="21" spans="1:21" x14ac:dyDescent="0.2">
      <c r="A21" s="7" t="s">
        <v>15</v>
      </c>
      <c r="B21" s="11">
        <v>4855.78</v>
      </c>
      <c r="C21" s="4">
        <v>1665.24</v>
      </c>
      <c r="D21" s="12">
        <v>3190.54</v>
      </c>
      <c r="E21" s="39">
        <v>4812.5073769999999</v>
      </c>
      <c r="F21" s="40">
        <v>1650.400097</v>
      </c>
      <c r="G21" s="41">
        <v>3162.1072800000002</v>
      </c>
      <c r="H21" s="42">
        <v>4003.37</v>
      </c>
      <c r="I21" s="43">
        <v>983.03</v>
      </c>
      <c r="J21" s="44">
        <v>3020.34</v>
      </c>
      <c r="K21" s="26">
        <f t="shared" si="0"/>
        <v>0.20211406315179459</v>
      </c>
      <c r="L21" s="26">
        <f t="shared" si="2"/>
        <v>0.67889087515131785</v>
      </c>
      <c r="M21" s="27">
        <f t="shared" si="1"/>
        <v>4.6937523590059316E-2</v>
      </c>
      <c r="O21" s="1"/>
      <c r="P21" s="1"/>
      <c r="Q21" s="1"/>
      <c r="S21" s="2"/>
      <c r="T21" s="2"/>
      <c r="U21" s="2"/>
    </row>
    <row r="22" spans="1:21" x14ac:dyDescent="0.2">
      <c r="A22" s="7" t="s">
        <v>16</v>
      </c>
      <c r="B22" s="11">
        <v>10367.9</v>
      </c>
      <c r="C22" s="4">
        <v>0.24</v>
      </c>
      <c r="D22" s="12">
        <v>10367.66</v>
      </c>
      <c r="E22" s="39">
        <v>9286.7195830000001</v>
      </c>
      <c r="F22" s="40">
        <v>0.214972</v>
      </c>
      <c r="G22" s="41">
        <v>9286.5046110000003</v>
      </c>
      <c r="H22" s="42">
        <v>9202.82</v>
      </c>
      <c r="I22" s="43">
        <v>0.22</v>
      </c>
      <c r="J22" s="44">
        <v>9202.6</v>
      </c>
      <c r="K22" s="26">
        <f t="shared" si="0"/>
        <v>9.1167254167745515E-3</v>
      </c>
      <c r="L22" s="26">
        <f t="shared" si="2"/>
        <v>-2.2854545454545461E-2</v>
      </c>
      <c r="M22" s="27">
        <f t="shared" si="1"/>
        <v>9.1174897311629977E-3</v>
      </c>
      <c r="O22" s="1"/>
      <c r="P22" s="1"/>
      <c r="Q22" s="1"/>
      <c r="S22" s="2"/>
      <c r="T22" s="2"/>
      <c r="U22" s="2"/>
    </row>
    <row r="23" spans="1:21" x14ac:dyDescent="0.2">
      <c r="A23" s="7" t="s">
        <v>17</v>
      </c>
      <c r="B23" s="11">
        <v>1964.96</v>
      </c>
      <c r="C23" s="4">
        <v>0</v>
      </c>
      <c r="D23" s="12">
        <v>1964.96</v>
      </c>
      <c r="E23" s="39">
        <v>1979.6300289999999</v>
      </c>
      <c r="F23" s="40">
        <v>0</v>
      </c>
      <c r="G23" s="41">
        <v>1979.6300289999999</v>
      </c>
      <c r="H23" s="42">
        <v>1915.39</v>
      </c>
      <c r="I23" s="43">
        <v>0</v>
      </c>
      <c r="J23" s="44">
        <v>1915.39</v>
      </c>
      <c r="K23" s="26">
        <f t="shared" si="0"/>
        <v>3.3538876677856599E-2</v>
      </c>
      <c r="L23" s="26">
        <v>0</v>
      </c>
      <c r="M23" s="27">
        <f t="shared" si="1"/>
        <v>3.3538876677856599E-2</v>
      </c>
      <c r="O23" s="1"/>
      <c r="P23" s="1"/>
      <c r="Q23" s="1"/>
      <c r="S23" s="2"/>
      <c r="T23" s="2"/>
      <c r="U23" s="2"/>
    </row>
    <row r="24" spans="1:21" x14ac:dyDescent="0.2">
      <c r="A24" s="7" t="s">
        <v>18</v>
      </c>
      <c r="B24" s="11">
        <v>383.72</v>
      </c>
      <c r="C24" s="4">
        <v>0</v>
      </c>
      <c r="D24" s="12">
        <v>383.72</v>
      </c>
      <c r="E24" s="39">
        <v>390.68126799999999</v>
      </c>
      <c r="F24" s="40">
        <v>0</v>
      </c>
      <c r="G24" s="41">
        <v>390.68126799999999</v>
      </c>
      <c r="H24" s="42">
        <v>362.88</v>
      </c>
      <c r="I24" s="43">
        <v>0</v>
      </c>
      <c r="J24" s="44">
        <v>362.88</v>
      </c>
      <c r="K24" s="26">
        <f t="shared" si="0"/>
        <v>7.6612841710758328E-2</v>
      </c>
      <c r="L24" s="26">
        <v>0</v>
      </c>
      <c r="M24" s="27">
        <f t="shared" si="1"/>
        <v>7.6612841710758328E-2</v>
      </c>
      <c r="O24" s="1"/>
      <c r="P24" s="1"/>
      <c r="Q24" s="1"/>
      <c r="S24" s="2"/>
      <c r="T24" s="2"/>
      <c r="U24" s="2"/>
    </row>
    <row r="25" spans="1:21" x14ac:dyDescent="0.2">
      <c r="A25" s="7" t="s">
        <v>19</v>
      </c>
      <c r="B25" s="11">
        <v>4988.22</v>
      </c>
      <c r="C25" s="4">
        <v>461.49</v>
      </c>
      <c r="D25" s="12">
        <v>4526.7300000000005</v>
      </c>
      <c r="E25" s="39">
        <v>4975.8151440000001</v>
      </c>
      <c r="F25" s="40">
        <v>460.342353</v>
      </c>
      <c r="G25" s="41">
        <v>4515.4727910000001</v>
      </c>
      <c r="H25" s="42">
        <v>5725.51</v>
      </c>
      <c r="I25" s="43">
        <v>1325.72</v>
      </c>
      <c r="J25" s="44">
        <v>4399.79</v>
      </c>
      <c r="K25" s="26">
        <f t="shared" si="0"/>
        <v>-0.13093940207946542</v>
      </c>
      <c r="L25" s="26">
        <f t="shared" ref="L25:L36" si="3">(F25/I25)-1</f>
        <v>-0.65276049769182032</v>
      </c>
      <c r="M25" s="27">
        <f t="shared" si="1"/>
        <v>2.6292798292645747E-2</v>
      </c>
      <c r="O25" s="1"/>
      <c r="P25" s="1"/>
      <c r="Q25" s="1"/>
      <c r="S25" s="2"/>
      <c r="T25" s="2"/>
      <c r="U25" s="2"/>
    </row>
    <row r="26" spans="1:21" x14ac:dyDescent="0.2">
      <c r="A26" s="7" t="s">
        <v>20</v>
      </c>
      <c r="B26" s="11">
        <v>438.09</v>
      </c>
      <c r="C26" s="4">
        <v>16.71</v>
      </c>
      <c r="D26" s="12">
        <v>421.38</v>
      </c>
      <c r="E26" s="39">
        <v>430.49083000000002</v>
      </c>
      <c r="F26" s="40">
        <v>16.420145999999999</v>
      </c>
      <c r="G26" s="41">
        <v>414.07068400000003</v>
      </c>
      <c r="H26" s="42">
        <v>441.74</v>
      </c>
      <c r="I26" s="43">
        <v>16.66</v>
      </c>
      <c r="J26" s="44">
        <v>425.08</v>
      </c>
      <c r="K26" s="26">
        <f t="shared" si="0"/>
        <v>-2.5465590618916067E-2</v>
      </c>
      <c r="L26" s="26">
        <f t="shared" si="3"/>
        <v>-1.4396998799519833E-2</v>
      </c>
      <c r="M26" s="27">
        <f t="shared" si="1"/>
        <v>-2.5899397760421494E-2</v>
      </c>
      <c r="O26" s="1"/>
      <c r="P26" s="1"/>
      <c r="Q26" s="1"/>
      <c r="S26" s="2"/>
      <c r="T26" s="2"/>
      <c r="U26" s="2"/>
    </row>
    <row r="27" spans="1:21" x14ac:dyDescent="0.2">
      <c r="A27" s="7" t="s">
        <v>21</v>
      </c>
      <c r="B27" s="11">
        <v>4352.24</v>
      </c>
      <c r="C27" s="4">
        <v>799.93</v>
      </c>
      <c r="D27" s="12">
        <v>3552.31</v>
      </c>
      <c r="E27" s="39">
        <v>4609.9003780000003</v>
      </c>
      <c r="F27" s="40">
        <v>847.287284</v>
      </c>
      <c r="G27" s="41">
        <v>3762.6130940000003</v>
      </c>
      <c r="H27" s="42">
        <v>4277.66</v>
      </c>
      <c r="I27" s="43">
        <v>462.89</v>
      </c>
      <c r="J27" s="44">
        <v>3814.77</v>
      </c>
      <c r="K27" s="26">
        <f t="shared" si="0"/>
        <v>7.7668720281649506E-2</v>
      </c>
      <c r="L27" s="26">
        <f t="shared" si="3"/>
        <v>0.83042900905182671</v>
      </c>
      <c r="M27" s="27">
        <f t="shared" si="1"/>
        <v>-1.3672359277230317E-2</v>
      </c>
      <c r="O27" s="1"/>
      <c r="P27" s="1"/>
      <c r="Q27" s="1"/>
      <c r="S27" s="2"/>
      <c r="T27" s="2"/>
      <c r="U27" s="2"/>
    </row>
    <row r="28" spans="1:21" x14ac:dyDescent="0.2">
      <c r="A28" s="7" t="s">
        <v>22</v>
      </c>
      <c r="B28" s="11">
        <v>603.33000000000004</v>
      </c>
      <c r="C28" s="4">
        <v>5.78</v>
      </c>
      <c r="D28" s="12">
        <v>597.55000000000007</v>
      </c>
      <c r="E28" s="39">
        <v>628.90939300000002</v>
      </c>
      <c r="F28" s="40">
        <v>6.025055</v>
      </c>
      <c r="G28" s="41">
        <v>622.88433800000007</v>
      </c>
      <c r="H28" s="42">
        <v>440.89</v>
      </c>
      <c r="I28" s="43">
        <v>9.2899999999999991</v>
      </c>
      <c r="J28" s="44">
        <v>431.59999999999997</v>
      </c>
      <c r="K28" s="26">
        <f t="shared" si="0"/>
        <v>0.42645420172832238</v>
      </c>
      <c r="L28" s="26">
        <f t="shared" si="3"/>
        <v>-0.35144725511302466</v>
      </c>
      <c r="M28" s="27">
        <f t="shared" si="1"/>
        <v>0.44319818813716427</v>
      </c>
      <c r="O28" s="1"/>
      <c r="P28" s="1"/>
      <c r="Q28" s="1"/>
      <c r="S28" s="2"/>
      <c r="T28" s="2"/>
      <c r="U28" s="2"/>
    </row>
    <row r="29" spans="1:21" x14ac:dyDescent="0.2">
      <c r="A29" s="7" t="s">
        <v>23</v>
      </c>
      <c r="B29" s="11">
        <v>339.61</v>
      </c>
      <c r="C29" s="4">
        <v>1.7</v>
      </c>
      <c r="D29" s="12">
        <v>337.91</v>
      </c>
      <c r="E29" s="39">
        <v>335.53197499999999</v>
      </c>
      <c r="F29" s="40">
        <v>1.679586</v>
      </c>
      <c r="G29" s="41">
        <v>333.85238900000002</v>
      </c>
      <c r="H29" s="42">
        <v>308.02999999999997</v>
      </c>
      <c r="I29" s="43">
        <v>2.81</v>
      </c>
      <c r="J29" s="44">
        <v>305.21999999999997</v>
      </c>
      <c r="K29" s="26">
        <f t="shared" si="0"/>
        <v>8.9283430185371548E-2</v>
      </c>
      <c r="L29" s="26">
        <f t="shared" si="3"/>
        <v>-0.40228256227758008</v>
      </c>
      <c r="M29" s="27">
        <f t="shared" si="1"/>
        <v>9.3809019723478215E-2</v>
      </c>
      <c r="O29" s="1"/>
      <c r="P29" s="1"/>
      <c r="Q29" s="1"/>
      <c r="S29" s="2"/>
      <c r="T29" s="2"/>
      <c r="U29" s="2"/>
    </row>
    <row r="30" spans="1:21" x14ac:dyDescent="0.2">
      <c r="A30" s="7" t="s">
        <v>24</v>
      </c>
      <c r="B30" s="11">
        <v>107.12</v>
      </c>
      <c r="C30" s="4">
        <v>1.33</v>
      </c>
      <c r="D30" s="12">
        <v>105.79</v>
      </c>
      <c r="E30" s="39">
        <v>107.704973</v>
      </c>
      <c r="F30" s="40">
        <v>1.3372630000000001</v>
      </c>
      <c r="G30" s="41">
        <v>106.36770999999999</v>
      </c>
      <c r="H30" s="42">
        <v>84.91</v>
      </c>
      <c r="I30" s="43">
        <v>1.74</v>
      </c>
      <c r="J30" s="44">
        <v>83.17</v>
      </c>
      <c r="K30" s="26">
        <f t="shared" si="0"/>
        <v>0.2684604051348487</v>
      </c>
      <c r="L30" s="26">
        <f t="shared" si="3"/>
        <v>-0.23145804597701147</v>
      </c>
      <c r="M30" s="27">
        <f t="shared" si="1"/>
        <v>0.27891920163520489</v>
      </c>
      <c r="O30" s="1"/>
      <c r="P30" s="1"/>
      <c r="Q30" s="1"/>
      <c r="S30" s="2"/>
      <c r="T30" s="2"/>
      <c r="U30" s="2"/>
    </row>
    <row r="31" spans="1:21" x14ac:dyDescent="0.2">
      <c r="A31" s="7" t="s">
        <v>25</v>
      </c>
      <c r="B31" s="11">
        <v>79.66</v>
      </c>
      <c r="C31" s="4">
        <v>7.66</v>
      </c>
      <c r="D31" s="12">
        <v>72</v>
      </c>
      <c r="E31" s="39">
        <v>79.282301000000004</v>
      </c>
      <c r="F31" s="40">
        <v>7.6236810000000004</v>
      </c>
      <c r="G31" s="41">
        <v>71.658619999999999</v>
      </c>
      <c r="H31" s="42">
        <v>63.29</v>
      </c>
      <c r="I31" s="43">
        <v>7.12</v>
      </c>
      <c r="J31" s="44">
        <v>56.17</v>
      </c>
      <c r="K31" s="26">
        <f t="shared" si="0"/>
        <v>0.25268290409227379</v>
      </c>
      <c r="L31" s="26">
        <f t="shared" si="3"/>
        <v>7.0741713483146063E-2</v>
      </c>
      <c r="M31" s="27">
        <f t="shared" si="1"/>
        <v>0.27574541570233224</v>
      </c>
      <c r="O31" s="1"/>
      <c r="P31" s="1"/>
      <c r="Q31" s="1"/>
      <c r="S31" s="2"/>
      <c r="T31" s="2"/>
      <c r="U31" s="2"/>
    </row>
    <row r="32" spans="1:21" x14ac:dyDescent="0.2">
      <c r="A32" s="7" t="s">
        <v>26</v>
      </c>
      <c r="B32" s="11">
        <v>4095.81</v>
      </c>
      <c r="C32" s="4">
        <v>32.08</v>
      </c>
      <c r="D32" s="12">
        <v>4063.73</v>
      </c>
      <c r="E32" s="39">
        <v>4082.2345700000001</v>
      </c>
      <c r="F32" s="40">
        <v>31.973672000000001</v>
      </c>
      <c r="G32" s="41">
        <v>4050.260898</v>
      </c>
      <c r="H32" s="42">
        <v>1396.74</v>
      </c>
      <c r="I32" s="43">
        <v>32.29</v>
      </c>
      <c r="J32" s="44">
        <v>1364.45</v>
      </c>
      <c r="K32" s="26">
        <f t="shared" si="0"/>
        <v>1.9226875223735269</v>
      </c>
      <c r="L32" s="26">
        <f t="shared" si="3"/>
        <v>-9.7964694951997444E-3</v>
      </c>
      <c r="M32" s="27">
        <f t="shared" si="1"/>
        <v>1.9684201678331927</v>
      </c>
      <c r="O32" s="1"/>
      <c r="P32" s="1"/>
      <c r="Q32" s="1"/>
      <c r="S32" s="2"/>
      <c r="T32" s="2"/>
      <c r="U32" s="2"/>
    </row>
    <row r="33" spans="1:21" x14ac:dyDescent="0.2">
      <c r="A33" s="7" t="s">
        <v>27</v>
      </c>
      <c r="B33" s="11">
        <v>4870.4399999999996</v>
      </c>
      <c r="C33" s="4">
        <v>821.49</v>
      </c>
      <c r="D33" s="12">
        <v>4048.95</v>
      </c>
      <c r="E33" s="39">
        <v>4884.1389349999999</v>
      </c>
      <c r="F33" s="40">
        <v>823.80057899999997</v>
      </c>
      <c r="G33" s="41">
        <v>4060.3383560000002</v>
      </c>
      <c r="H33" s="42">
        <v>7089.3</v>
      </c>
      <c r="I33" s="43">
        <v>2396.58</v>
      </c>
      <c r="J33" s="44">
        <v>4692.72</v>
      </c>
      <c r="K33" s="26">
        <f t="shared" si="0"/>
        <v>-0.31105483827740399</v>
      </c>
      <c r="L33" s="26">
        <f t="shared" si="3"/>
        <v>-0.65625992914903741</v>
      </c>
      <c r="M33" s="27">
        <f t="shared" si="1"/>
        <v>-0.13475801752501748</v>
      </c>
      <c r="O33" s="1"/>
      <c r="P33" s="1"/>
      <c r="Q33" s="1"/>
      <c r="S33" s="2"/>
      <c r="T33" s="2"/>
      <c r="U33" s="2"/>
    </row>
    <row r="34" spans="1:21" x14ac:dyDescent="0.2">
      <c r="A34" s="7" t="s">
        <v>28</v>
      </c>
      <c r="B34" s="11">
        <v>3562.9</v>
      </c>
      <c r="C34" s="4">
        <v>691.47</v>
      </c>
      <c r="D34" s="12">
        <v>2871.4300000000003</v>
      </c>
      <c r="E34" s="39">
        <v>3678.9451509999999</v>
      </c>
      <c r="F34" s="40">
        <v>713.99146900000005</v>
      </c>
      <c r="G34" s="41">
        <v>2964.9536819999998</v>
      </c>
      <c r="H34" s="42">
        <v>3529.33</v>
      </c>
      <c r="I34" s="43">
        <v>497.61</v>
      </c>
      <c r="J34" s="44">
        <v>3031.72</v>
      </c>
      <c r="K34" s="26">
        <f t="shared" si="0"/>
        <v>4.2391941529978716E-2</v>
      </c>
      <c r="L34" s="26">
        <f t="shared" si="3"/>
        <v>0.4348414802757179</v>
      </c>
      <c r="M34" s="27">
        <f t="shared" si="1"/>
        <v>-2.2022587178235464E-2</v>
      </c>
      <c r="O34" s="1"/>
      <c r="P34" s="1"/>
      <c r="Q34" s="1"/>
      <c r="S34" s="2"/>
      <c r="T34" s="2"/>
      <c r="U34" s="2"/>
    </row>
    <row r="35" spans="1:21" x14ac:dyDescent="0.2">
      <c r="A35" s="7" t="s">
        <v>29</v>
      </c>
      <c r="B35" s="11">
        <v>18013.11</v>
      </c>
      <c r="C35" s="4">
        <v>549.22</v>
      </c>
      <c r="D35" s="12">
        <v>17463.89</v>
      </c>
      <c r="E35" s="39">
        <v>20095.130501</v>
      </c>
      <c r="F35" s="40">
        <v>612.70083699999998</v>
      </c>
      <c r="G35" s="41">
        <v>19482.429663999999</v>
      </c>
      <c r="H35" s="42">
        <v>18544.86</v>
      </c>
      <c r="I35" s="43">
        <v>384.87</v>
      </c>
      <c r="J35" s="44">
        <v>18159.990000000002</v>
      </c>
      <c r="K35" s="26">
        <f t="shared" si="0"/>
        <v>8.3595697190488316E-2</v>
      </c>
      <c r="L35" s="26">
        <f t="shared" si="3"/>
        <v>0.59196829318990818</v>
      </c>
      <c r="M35" s="27">
        <f t="shared" si="1"/>
        <v>7.2821607500884955E-2</v>
      </c>
      <c r="O35" s="1"/>
      <c r="P35" s="1"/>
      <c r="Q35" s="1"/>
      <c r="S35" s="2"/>
      <c r="T35" s="2"/>
      <c r="U35" s="2"/>
    </row>
    <row r="36" spans="1:21" x14ac:dyDescent="0.2">
      <c r="A36" s="8" t="s">
        <v>30</v>
      </c>
      <c r="B36" s="13">
        <v>33588.54</v>
      </c>
      <c r="C36" s="5">
        <v>1686.28</v>
      </c>
      <c r="D36" s="14">
        <v>31902.260000000002</v>
      </c>
      <c r="E36" s="45">
        <v>33160.089099999997</v>
      </c>
      <c r="F36" s="46">
        <v>1664.770039</v>
      </c>
      <c r="G36" s="47">
        <v>31495.319060999998</v>
      </c>
      <c r="H36" s="48">
        <v>30985.54</v>
      </c>
      <c r="I36" s="49">
        <v>1202.1199999999999</v>
      </c>
      <c r="J36" s="50">
        <v>29783.420000000002</v>
      </c>
      <c r="K36" s="28">
        <f t="shared" si="0"/>
        <v>7.017948049315903E-2</v>
      </c>
      <c r="L36" s="28">
        <f t="shared" si="3"/>
        <v>0.38486177669450639</v>
      </c>
      <c r="M36" s="29">
        <f t="shared" si="1"/>
        <v>5.7478256728072052E-2</v>
      </c>
      <c r="O36" s="1"/>
      <c r="P36" s="1"/>
      <c r="Q36" s="1"/>
      <c r="S36" s="2"/>
      <c r="T36" s="2"/>
      <c r="U36" s="2"/>
    </row>
    <row r="37" spans="1:21" x14ac:dyDescent="0.2">
      <c r="S37" s="2"/>
      <c r="T37" s="2"/>
      <c r="U37" s="2"/>
    </row>
    <row r="39" spans="1:21" x14ac:dyDescent="0.2">
      <c r="D39" s="1"/>
      <c r="G39" s="1"/>
    </row>
  </sheetData>
  <mergeCells count="4">
    <mergeCell ref="B5:D5"/>
    <mergeCell ref="H5:J5"/>
    <mergeCell ref="E5:G5"/>
    <mergeCell ref="K5:M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2015-16 net ODA &amp; refugee 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rebeccah</cp:lastModifiedBy>
  <dcterms:created xsi:type="dcterms:W3CDTF">2017-04-11T10:19:10Z</dcterms:created>
  <dcterms:modified xsi:type="dcterms:W3CDTF">2017-04-12T17:16:36Z</dcterms:modified>
</cp:coreProperties>
</file>