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S:\Projects\BDBRBR-2017-2019\3-New development finance architecture\Project-content\ODA modernisation\Analysis\Analysis of 2016 ODA data\"/>
    </mc:Choice>
  </mc:AlternateContent>
  <bookViews>
    <workbookView xWindow="240" yWindow="45" windowWidth="7455" windowHeight="4770" activeTab="1" xr2:uid="{00000000-000D-0000-FFFF-FFFF00000000}"/>
  </bookViews>
  <sheets>
    <sheet name="Figure 1" sheetId="4" r:id="rId1"/>
    <sheet name="Figure 2" sheetId="5" r:id="rId2"/>
    <sheet name="Figure 3" sheetId="8" r:id="rId3"/>
  </sheets>
  <externalReferences>
    <externalReference r:id="rId4"/>
  </externalReferences>
  <definedNames>
    <definedName name="_xlnm._FilterDatabase" localSheetId="1" hidden="1">'Figure 2'!$A$6:$C$34</definedName>
  </definedNames>
  <calcPr calcId="171027" calcMode="manual"/>
</workbook>
</file>

<file path=xl/calcChain.xml><?xml version="1.0" encoding="utf-8"?>
<calcChain xmlns="http://schemas.openxmlformats.org/spreadsheetml/2006/main">
  <c r="B16" i="5" l="1"/>
  <c r="B15" i="5"/>
  <c r="B14" i="5"/>
  <c r="B13" i="5"/>
  <c r="B12" i="5"/>
  <c r="B11" i="5"/>
  <c r="B10" i="5"/>
  <c r="B9" i="5"/>
  <c r="B8" i="5"/>
  <c r="B7" i="5"/>
  <c r="D14" i="8" l="1"/>
  <c r="D17" i="8"/>
  <c r="D11" i="8"/>
  <c r="D8" i="8"/>
  <c r="D24" i="8"/>
  <c r="D22" i="8"/>
  <c r="D18" i="8"/>
  <c r="D25" i="8"/>
  <c r="D19" i="8"/>
  <c r="D16" i="8"/>
  <c r="D13" i="8"/>
  <c r="D15" i="8"/>
  <c r="D20" i="8"/>
  <c r="D9" i="8"/>
  <c r="D12" i="8"/>
  <c r="D7" i="8"/>
  <c r="D21" i="8"/>
  <c r="D23" i="8"/>
  <c r="D10" i="8"/>
</calcChain>
</file>

<file path=xl/sharedStrings.xml><?xml version="1.0" encoding="utf-8"?>
<sst xmlns="http://schemas.openxmlformats.org/spreadsheetml/2006/main" count="57" uniqueCount="34">
  <si>
    <t>DonorName</t>
  </si>
  <si>
    <t>Austria</t>
  </si>
  <si>
    <t>Belgium</t>
  </si>
  <si>
    <t>Canada</t>
  </si>
  <si>
    <t>Denmark</t>
  </si>
  <si>
    <t>EU Institutions</t>
  </si>
  <si>
    <t>Finland</t>
  </si>
  <si>
    <t>France</t>
  </si>
  <si>
    <t>Germany</t>
  </si>
  <si>
    <t>Italy</t>
  </si>
  <si>
    <t>Japan</t>
  </si>
  <si>
    <t>Netherlands</t>
  </si>
  <si>
    <t>Poland</t>
  </si>
  <si>
    <t>Portugal</t>
  </si>
  <si>
    <t>Spain</t>
  </si>
  <si>
    <t>Sweden</t>
  </si>
  <si>
    <t>Switzerland</t>
  </si>
  <si>
    <t>United Kingdom</t>
  </si>
  <si>
    <t>United States</t>
  </si>
  <si>
    <t>Australia</t>
  </si>
  <si>
    <t>Total loans</t>
  </si>
  <si>
    <t>Loans to developing countries</t>
  </si>
  <si>
    <t>Loans to multilateral bodies</t>
  </si>
  <si>
    <t>GE%</t>
  </si>
  <si>
    <t>Bilat loan repayments</t>
  </si>
  <si>
    <t>Multilat loan repayments</t>
  </si>
  <si>
    <t>Total loan repayments</t>
  </si>
  <si>
    <t>UK</t>
  </si>
  <si>
    <t>Republic of Korea</t>
  </si>
  <si>
    <t>Figure 1: Most ODA loans from DAC donors come from five member states plus the EU (gross ODA loans in 2016)</t>
  </si>
  <si>
    <r>
      <rPr>
        <i/>
        <sz val="11"/>
        <color theme="1"/>
        <rFont val="Arial"/>
        <family val="2"/>
      </rPr>
      <t xml:space="preserve">Source: </t>
    </r>
    <r>
      <rPr>
        <sz val="11"/>
        <color theme="1"/>
        <rFont val="Arial"/>
        <family val="2"/>
      </rPr>
      <t>OECD DAC</t>
    </r>
  </si>
  <si>
    <t>Briefing: Accounting for ODA loans: The effect of the new rules</t>
  </si>
  <si>
    <t>Figure 3: In 2016 Japan received roughly as much in loan repayments from developing countries as the rest of the DAC members combined</t>
  </si>
  <si>
    <t>Figure 2: ODA loans from the Republic of Korea are almost twice as soft as loans from Germany (as measured by average grant element of loan commitments in 2015–16)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</si>
</sst>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10" fontId="3" fillId="0" borderId="0" xfId="1" applyNumberFormat="1" applyFont="1"/>
    <xf numFmtId="9" fontId="3" fillId="0" borderId="1" xfId="1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14129483814523"/>
          <c:y val="5.3249494892275158E-2"/>
          <c:w val="0.85263648293963257"/>
          <c:h val="0.768061708113823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1'!$A$7:$A$12</c:f>
              <c:strCache>
                <c:ptCount val="6"/>
                <c:pt idx="0">
                  <c:v>Japan</c:v>
                </c:pt>
                <c:pt idx="1">
                  <c:v>Germany</c:v>
                </c:pt>
                <c:pt idx="2">
                  <c:v>France</c:v>
                </c:pt>
                <c:pt idx="3">
                  <c:v>UK</c:v>
                </c:pt>
                <c:pt idx="4">
                  <c:v>Republic of Korea</c:v>
                </c:pt>
                <c:pt idx="5">
                  <c:v>EU Institutions</c:v>
                </c:pt>
              </c:strCache>
            </c:strRef>
          </c:cat>
          <c:val>
            <c:numRef>
              <c:f>'Figure 1'!$D$7:$D$12</c:f>
              <c:numCache>
                <c:formatCode>General</c:formatCode>
                <c:ptCount val="6"/>
                <c:pt idx="0">
                  <c:v>8410.3486476665112</c:v>
                </c:pt>
                <c:pt idx="1">
                  <c:v>4514.0952922399993</c:v>
                </c:pt>
                <c:pt idx="2">
                  <c:v>3333.924481699999</c:v>
                </c:pt>
                <c:pt idx="3">
                  <c:v>1085.5868</c:v>
                </c:pt>
                <c:pt idx="4">
                  <c:v>637.4435430000002</c:v>
                </c:pt>
                <c:pt idx="5">
                  <c:v>4950.5591359999999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469-872D-DA816D3EA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9071744"/>
        <c:axId val="149073280"/>
      </c:barChart>
      <c:catAx>
        <c:axId val="1490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073280"/>
        <c:crosses val="autoZero"/>
        <c:auto val="1"/>
        <c:lblAlgn val="ctr"/>
        <c:lblOffset val="100"/>
        <c:noMultiLvlLbl val="0"/>
      </c:catAx>
      <c:valAx>
        <c:axId val="14907328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US$ billion (2016 prices)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09699256342957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49071744"/>
        <c:crosses val="autoZero"/>
        <c:crossBetween val="between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61351706036745"/>
          <c:y val="5.3122103756169235E-2"/>
          <c:w val="0.80460870516185479"/>
          <c:h val="0.7686165844102023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'[1]Figure 2'!$A$2:$A$6</c:f>
              <c:strCache>
                <c:ptCount val="5"/>
                <c:pt idx="0">
                  <c:v>Republic of Korea</c:v>
                </c:pt>
                <c:pt idx="1">
                  <c:v>Japan</c:v>
                </c:pt>
                <c:pt idx="2">
                  <c:v>UK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'[1]Figure 2'!$B$2:$B$6</c:f>
              <c:numCache>
                <c:formatCode>General</c:formatCode>
                <c:ptCount val="5"/>
                <c:pt idx="0">
                  <c:v>0.87482294804548255</c:v>
                </c:pt>
                <c:pt idx="1">
                  <c:v>0.78681301840817819</c:v>
                </c:pt>
                <c:pt idx="2">
                  <c:v>0.60602911677585769</c:v>
                </c:pt>
                <c:pt idx="3">
                  <c:v>0.53835073996426186</c:v>
                </c:pt>
                <c:pt idx="4">
                  <c:v>0.4649001030645819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1-4163-ABBC-777383CD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9561344"/>
        <c:axId val="149562880"/>
      </c:barChart>
      <c:catAx>
        <c:axId val="14956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562880"/>
        <c:crosses val="autoZero"/>
        <c:auto val="1"/>
        <c:lblAlgn val="ctr"/>
        <c:lblOffset val="100"/>
        <c:noMultiLvlLbl val="0"/>
      </c:catAx>
      <c:valAx>
        <c:axId val="149562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grant element of ODA loans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495613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3'!$A$18:$A$25</c:f>
              <c:strCache>
                <c:ptCount val="8"/>
                <c:pt idx="0">
                  <c:v>Italy</c:v>
                </c:pt>
                <c:pt idx="1">
                  <c:v>Republic of Korea</c:v>
                </c:pt>
                <c:pt idx="2">
                  <c:v>Spain</c:v>
                </c:pt>
                <c:pt idx="3">
                  <c:v>United States</c:v>
                </c:pt>
                <c:pt idx="4">
                  <c:v>Germany</c:v>
                </c:pt>
                <c:pt idx="5">
                  <c:v>EU Institutions</c:v>
                </c:pt>
                <c:pt idx="6">
                  <c:v>France</c:v>
                </c:pt>
                <c:pt idx="7">
                  <c:v>Japan</c:v>
                </c:pt>
              </c:strCache>
            </c:strRef>
          </c:cat>
          <c:val>
            <c:numRef>
              <c:f>'Figure 3'!$D$18:$D$25</c:f>
              <c:numCache>
                <c:formatCode>General</c:formatCode>
                <c:ptCount val="8"/>
                <c:pt idx="0">
                  <c:v>54.587353900000004</c:v>
                </c:pt>
                <c:pt idx="1">
                  <c:v>73.972949</c:v>
                </c:pt>
                <c:pt idx="2">
                  <c:v>306.71784822999979</c:v>
                </c:pt>
                <c:pt idx="3">
                  <c:v>510.03379999999987</c:v>
                </c:pt>
                <c:pt idx="4">
                  <c:v>1620.3089257600004</c:v>
                </c:pt>
                <c:pt idx="5">
                  <c:v>1620.5461498199998</c:v>
                </c:pt>
                <c:pt idx="6">
                  <c:v>2058.0926204699967</c:v>
                </c:pt>
                <c:pt idx="7">
                  <c:v>6390.985126191008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C-4A9E-A43C-02C739D128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49603840"/>
        <c:axId val="149605376"/>
      </c:barChart>
      <c:catAx>
        <c:axId val="14960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9605376"/>
        <c:crosses val="autoZero"/>
        <c:auto val="1"/>
        <c:lblAlgn val="ctr"/>
        <c:lblOffset val="100"/>
        <c:noMultiLvlLbl val="0"/>
      </c:catAx>
      <c:valAx>
        <c:axId val="14960537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US$ billion (2016 prices)</a:t>
                </a:r>
              </a:p>
            </c:rich>
          </c:tx>
          <c:layout>
            <c:manualLayout>
              <c:xMode val="edge"/>
              <c:yMode val="edge"/>
              <c:x val="0.39009142607174102"/>
              <c:y val="0.935364727608494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49603840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114300</xdr:rowOff>
    </xdr:from>
    <xdr:to>
      <xdr:col>12</xdr:col>
      <xdr:colOff>152400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209550</xdr:colOff>
      <xdr:row>0</xdr:row>
      <xdr:rowOff>161926</xdr:rowOff>
    </xdr:from>
    <xdr:to>
      <xdr:col>1</xdr:col>
      <xdr:colOff>1078536</xdr:colOff>
      <xdr:row>0</xdr:row>
      <xdr:rowOff>582810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A199AA-A4D0-4691-916D-AB41CCFD1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2221536" cy="420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123825</xdr:rowOff>
    </xdr:from>
    <xdr:to>
      <xdr:col>2</xdr:col>
      <xdr:colOff>383211</xdr:colOff>
      <xdr:row>0</xdr:row>
      <xdr:rowOff>544709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8C5ADD-EC15-42A7-9CC0-C177BE445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3825"/>
          <a:ext cx="2221536" cy="420884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4</xdr:row>
      <xdr:rowOff>142875</xdr:rowOff>
    </xdr:from>
    <xdr:to>
      <xdr:col>11</xdr:col>
      <xdr:colOff>276225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11C74-DF4C-4658-B9C6-41A80DFB2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38100</xdr:rowOff>
    </xdr:from>
    <xdr:to>
      <xdr:col>12</xdr:col>
      <xdr:colOff>571500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200025</xdr:colOff>
      <xdr:row>0</xdr:row>
      <xdr:rowOff>104775</xdr:rowOff>
    </xdr:from>
    <xdr:to>
      <xdr:col>2</xdr:col>
      <xdr:colOff>345111</xdr:colOff>
      <xdr:row>0</xdr:row>
      <xdr:rowOff>525659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7849A5-76FB-4406-AF35-DBE1B61B5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04775"/>
          <a:ext cx="2221536" cy="4208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n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"/>
      <sheetName val="Figure 2"/>
      <sheetName val="Figure 3"/>
    </sheetNames>
    <sheetDataSet>
      <sheetData sheetId="0"/>
      <sheetData sheetId="1">
        <row r="2">
          <cell r="A2" t="str">
            <v>Republic of Korea</v>
          </cell>
          <cell r="B2">
            <v>0.87482294804548255</v>
          </cell>
        </row>
        <row r="3">
          <cell r="A3" t="str">
            <v>Japan</v>
          </cell>
          <cell r="B3">
            <v>0.78681301840817819</v>
          </cell>
        </row>
        <row r="4">
          <cell r="A4" t="str">
            <v>UK</v>
          </cell>
          <cell r="B4">
            <v>0.60602911677585769</v>
          </cell>
        </row>
        <row r="5">
          <cell r="A5" t="str">
            <v>France</v>
          </cell>
          <cell r="B5">
            <v>0.53835073996426186</v>
          </cell>
        </row>
        <row r="6">
          <cell r="A6" t="str">
            <v>Germany</v>
          </cell>
          <cell r="B6">
            <v>0.4649001030645819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DI green">
      <a:dk1>
        <a:sysClr val="windowText" lastClr="000000"/>
      </a:dk1>
      <a:lt1>
        <a:sysClr val="window" lastClr="FFFFFF"/>
      </a:lt1>
      <a:dk2>
        <a:srgbClr val="109F68"/>
      </a:dk2>
      <a:lt2>
        <a:srgbClr val="453F43"/>
      </a:lt2>
      <a:accent1>
        <a:srgbClr val="109F68"/>
      </a:accent1>
      <a:accent2>
        <a:srgbClr val="92CBAA"/>
      </a:accent2>
      <a:accent3>
        <a:srgbClr val="5AB88A"/>
      </a:accent3>
      <a:accent4>
        <a:srgbClr val="007952"/>
      </a:accent4>
      <a:accent5>
        <a:srgbClr val="007952"/>
      </a:accent5>
      <a:accent6>
        <a:srgbClr val="6B656A"/>
      </a:accent6>
      <a:hlink>
        <a:srgbClr val="109F68"/>
      </a:hlink>
      <a:folHlink>
        <a:srgbClr val="6B656A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38" sqref="B38"/>
    </sheetView>
  </sheetViews>
  <sheetFormatPr defaultRowHeight="15" x14ac:dyDescent="0.25"/>
  <cols>
    <col min="1" max="1" width="20.28515625" customWidth="1"/>
    <col min="2" max="2" width="28" bestFit="1" customWidth="1"/>
    <col min="3" max="3" width="26.140625" bestFit="1" customWidth="1"/>
    <col min="4" max="4" width="12" bestFit="1" customWidth="1"/>
  </cols>
  <sheetData>
    <row r="1" spans="1:7" ht="57" customHeight="1" x14ac:dyDescent="0.25"/>
    <row r="2" spans="1:7" x14ac:dyDescent="0.25">
      <c r="A2" s="1" t="s">
        <v>31</v>
      </c>
    </row>
    <row r="3" spans="1:7" ht="14.25" customHeight="1" x14ac:dyDescent="0.25">
      <c r="A3" s="2" t="s">
        <v>29</v>
      </c>
      <c r="B3" s="2"/>
      <c r="C3" s="2"/>
      <c r="D3" s="2"/>
      <c r="E3" s="2"/>
      <c r="F3" s="2"/>
      <c r="G3" s="2"/>
    </row>
    <row r="4" spans="1:7" x14ac:dyDescent="0.25">
      <c r="A4" s="2" t="s">
        <v>30</v>
      </c>
      <c r="B4" s="2"/>
      <c r="C4" s="2"/>
      <c r="D4" s="2"/>
      <c r="E4" s="2"/>
      <c r="F4" s="2"/>
      <c r="G4" s="2"/>
    </row>
    <row r="5" spans="1:7" x14ac:dyDescent="0.25">
      <c r="A5" s="1"/>
      <c r="B5" s="2"/>
      <c r="C5" s="2"/>
      <c r="D5" s="2"/>
      <c r="E5" s="2"/>
      <c r="F5" s="2"/>
      <c r="G5" s="2"/>
    </row>
    <row r="6" spans="1:7" x14ac:dyDescent="0.25">
      <c r="A6" s="3"/>
      <c r="B6" s="4" t="s">
        <v>21</v>
      </c>
      <c r="C6" s="4" t="s">
        <v>22</v>
      </c>
      <c r="D6" s="4" t="s">
        <v>20</v>
      </c>
      <c r="E6" s="2"/>
      <c r="F6" s="2"/>
      <c r="G6" s="2"/>
    </row>
    <row r="7" spans="1:7" x14ac:dyDescent="0.25">
      <c r="A7" s="3" t="s">
        <v>10</v>
      </c>
      <c r="B7" s="3">
        <v>7826.7186476665111</v>
      </c>
      <c r="C7" s="3">
        <v>583.63</v>
      </c>
      <c r="D7" s="3">
        <v>8410.3486476665112</v>
      </c>
      <c r="E7" s="5"/>
      <c r="F7" s="2"/>
      <c r="G7" s="2"/>
    </row>
    <row r="8" spans="1:7" x14ac:dyDescent="0.25">
      <c r="A8" s="3" t="s">
        <v>8</v>
      </c>
      <c r="B8" s="3">
        <v>4514.0952922399993</v>
      </c>
      <c r="C8" s="3"/>
      <c r="D8" s="3">
        <v>4514.0952922399993</v>
      </c>
      <c r="E8" s="5"/>
      <c r="F8" s="2"/>
      <c r="G8" s="2"/>
    </row>
    <row r="9" spans="1:7" x14ac:dyDescent="0.25">
      <c r="A9" s="3" t="s">
        <v>7</v>
      </c>
      <c r="B9" s="3">
        <v>3333.924481699999</v>
      </c>
      <c r="C9" s="3"/>
      <c r="D9" s="3">
        <v>3333.924481699999</v>
      </c>
      <c r="E9" s="5"/>
      <c r="F9" s="2"/>
      <c r="G9" s="2"/>
    </row>
    <row r="10" spans="1:7" x14ac:dyDescent="0.25">
      <c r="A10" s="3" t="s">
        <v>27</v>
      </c>
      <c r="B10" s="3">
        <v>10.9368</v>
      </c>
      <c r="C10" s="3">
        <v>1074.6500000000001</v>
      </c>
      <c r="D10" s="3">
        <v>1085.5868</v>
      </c>
      <c r="E10" s="5"/>
      <c r="F10" s="2"/>
      <c r="G10" s="2"/>
    </row>
    <row r="11" spans="1:7" x14ac:dyDescent="0.25">
      <c r="A11" s="3" t="s">
        <v>28</v>
      </c>
      <c r="B11" s="3">
        <v>637.4435430000002</v>
      </c>
      <c r="C11" s="3"/>
      <c r="D11" s="3">
        <v>637.4435430000002</v>
      </c>
      <c r="E11" s="5"/>
      <c r="F11" s="2"/>
      <c r="G11" s="2"/>
    </row>
    <row r="12" spans="1:7" x14ac:dyDescent="0.25">
      <c r="A12" s="3" t="s">
        <v>5</v>
      </c>
      <c r="B12" s="3">
        <v>4950.5591359999999</v>
      </c>
      <c r="C12" s="3"/>
      <c r="D12" s="3">
        <v>4950.5591359999999</v>
      </c>
      <c r="E12" s="5"/>
      <c r="F12" s="2"/>
      <c r="G12" s="2"/>
    </row>
    <row r="13" spans="1:7" x14ac:dyDescent="0.25">
      <c r="A13" s="3" t="s">
        <v>12</v>
      </c>
      <c r="B13" s="3">
        <v>77.373960000000011</v>
      </c>
      <c r="C13" s="3"/>
      <c r="D13" s="3">
        <v>77.373960000000011</v>
      </c>
      <c r="E13" s="5"/>
      <c r="F13" s="2"/>
      <c r="G13" s="2"/>
    </row>
    <row r="14" spans="1:7" x14ac:dyDescent="0.25">
      <c r="A14" s="3" t="s">
        <v>9</v>
      </c>
      <c r="B14" s="3">
        <v>71.572331679999991</v>
      </c>
      <c r="C14" s="3"/>
      <c r="D14" s="3">
        <v>71.572331679999991</v>
      </c>
      <c r="E14" s="5"/>
      <c r="F14" s="2"/>
      <c r="G14" s="2"/>
    </row>
    <row r="15" spans="1:7" x14ac:dyDescent="0.25">
      <c r="A15" s="3" t="s">
        <v>14</v>
      </c>
      <c r="B15" s="3">
        <v>63.560833799999997</v>
      </c>
      <c r="C15" s="3"/>
      <c r="D15" s="3">
        <v>63.560833799999997</v>
      </c>
      <c r="E15" s="5"/>
      <c r="F15" s="2"/>
      <c r="G15" s="2"/>
    </row>
    <row r="16" spans="1:7" x14ac:dyDescent="0.25">
      <c r="A16" s="3" t="s">
        <v>13</v>
      </c>
      <c r="B16" s="3">
        <v>47.241699999999994</v>
      </c>
      <c r="C16" s="3"/>
      <c r="D16" s="3">
        <v>47.241699999999994</v>
      </c>
      <c r="E16" s="5"/>
      <c r="F16" s="2"/>
      <c r="G16" s="2"/>
    </row>
    <row r="17" spans="1:7" x14ac:dyDescent="0.25">
      <c r="A17" s="3" t="s">
        <v>2</v>
      </c>
      <c r="B17" s="3">
        <v>16.158028999999999</v>
      </c>
      <c r="C17" s="3"/>
      <c r="D17" s="3">
        <v>16.158028999999999</v>
      </c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</sheetData>
  <sortState ref="A7:D36">
    <sortCondition descending="1" ref="D7:D3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S24" sqref="S24"/>
    </sheetView>
  </sheetViews>
  <sheetFormatPr defaultRowHeight="14.25" x14ac:dyDescent="0.2"/>
  <cols>
    <col min="1" max="1" width="21.28515625" style="2" customWidth="1"/>
    <col min="2" max="16384" width="9.140625" style="2"/>
  </cols>
  <sheetData>
    <row r="1" spans="1:7" ht="54.75" customHeight="1" x14ac:dyDescent="0.2"/>
    <row r="2" spans="1:7" customFormat="1" ht="15" x14ac:dyDescent="0.25">
      <c r="A2" s="1" t="s">
        <v>31</v>
      </c>
    </row>
    <row r="3" spans="1:7" x14ac:dyDescent="0.2">
      <c r="A3" s="2" t="s">
        <v>33</v>
      </c>
    </row>
    <row r="4" spans="1:7" customFormat="1" ht="15" x14ac:dyDescent="0.25">
      <c r="A4" s="2" t="s">
        <v>30</v>
      </c>
      <c r="B4" s="2"/>
      <c r="C4" s="2"/>
      <c r="D4" s="2"/>
      <c r="E4" s="2"/>
      <c r="F4" s="2"/>
      <c r="G4" s="2"/>
    </row>
    <row r="5" spans="1:7" customFormat="1" ht="15" x14ac:dyDescent="0.25">
      <c r="A5" s="2"/>
      <c r="B5" s="2"/>
      <c r="C5" s="7"/>
      <c r="D5" s="2"/>
      <c r="E5" s="2"/>
      <c r="F5" s="2"/>
      <c r="G5" s="2"/>
    </row>
    <row r="6" spans="1:7" x14ac:dyDescent="0.2">
      <c r="A6" s="3"/>
      <c r="B6" s="3" t="s">
        <v>23</v>
      </c>
      <c r="C6" s="3"/>
      <c r="D6" s="7"/>
    </row>
    <row r="7" spans="1:7" x14ac:dyDescent="0.2">
      <c r="A7" s="3" t="s">
        <v>28</v>
      </c>
      <c r="B7" s="6">
        <f>C7/100</f>
        <v>0.87482294804548255</v>
      </c>
      <c r="C7" s="3">
        <v>87.48229480454826</v>
      </c>
      <c r="D7" s="7"/>
    </row>
    <row r="8" spans="1:7" x14ac:dyDescent="0.2">
      <c r="A8" s="3" t="s">
        <v>10</v>
      </c>
      <c r="B8" s="3">
        <f t="shared" ref="B8:B16" si="0">C8/100</f>
        <v>0.78681301840817819</v>
      </c>
      <c r="C8" s="3">
        <v>78.681301840817824</v>
      </c>
      <c r="D8" s="7"/>
    </row>
    <row r="9" spans="1:7" x14ac:dyDescent="0.2">
      <c r="A9" s="3" t="s">
        <v>27</v>
      </c>
      <c r="B9" s="3">
        <f t="shared" si="0"/>
        <v>0.60602911677585769</v>
      </c>
      <c r="C9" s="3">
        <v>60.602911677585773</v>
      </c>
      <c r="D9" s="7"/>
    </row>
    <row r="10" spans="1:7" x14ac:dyDescent="0.2">
      <c r="A10" s="3" t="s">
        <v>7</v>
      </c>
      <c r="B10" s="3">
        <f t="shared" si="0"/>
        <v>0.53835073996426186</v>
      </c>
      <c r="C10" s="3">
        <v>53.835073996426189</v>
      </c>
      <c r="D10" s="7"/>
    </row>
    <row r="11" spans="1:7" x14ac:dyDescent="0.2">
      <c r="A11" s="3" t="s">
        <v>8</v>
      </c>
      <c r="B11" s="3">
        <f t="shared" si="0"/>
        <v>0.4649001030645819</v>
      </c>
      <c r="C11" s="3">
        <v>46.490010306458188</v>
      </c>
      <c r="D11" s="7"/>
    </row>
    <row r="12" spans="1:7" x14ac:dyDescent="0.2">
      <c r="A12" s="3" t="s">
        <v>9</v>
      </c>
      <c r="B12" s="3">
        <f t="shared" si="0"/>
        <v>0.93983750351436568</v>
      </c>
      <c r="C12" s="3">
        <v>93.983750351436569</v>
      </c>
      <c r="D12" s="7"/>
    </row>
    <row r="13" spans="1:7" x14ac:dyDescent="0.2">
      <c r="A13" s="3" t="s">
        <v>2</v>
      </c>
      <c r="B13" s="3">
        <f t="shared" si="0"/>
        <v>0.87885383145248885</v>
      </c>
      <c r="C13" s="3">
        <v>87.885383145248881</v>
      </c>
      <c r="D13" s="7"/>
    </row>
    <row r="14" spans="1:7" x14ac:dyDescent="0.2">
      <c r="A14" s="3" t="s">
        <v>12</v>
      </c>
      <c r="B14" s="3">
        <f t="shared" si="0"/>
        <v>0.8000608163061278</v>
      </c>
      <c r="C14" s="3">
        <v>80.006081630612783</v>
      </c>
      <c r="D14" s="7"/>
    </row>
    <row r="15" spans="1:7" x14ac:dyDescent="0.2">
      <c r="A15" s="3" t="s">
        <v>19</v>
      </c>
      <c r="B15" s="3">
        <f t="shared" si="0"/>
        <v>0.73743321783408433</v>
      </c>
      <c r="C15" s="3">
        <v>73.743321783408433</v>
      </c>
      <c r="D15" s="7"/>
    </row>
    <row r="16" spans="1:7" x14ac:dyDescent="0.2">
      <c r="A16" s="3" t="s">
        <v>13</v>
      </c>
      <c r="B16" s="3">
        <f t="shared" si="0"/>
        <v>0.64057939268096409</v>
      </c>
      <c r="C16" s="3">
        <v>64.057939268096405</v>
      </c>
      <c r="D16" s="7"/>
    </row>
    <row r="17" spans="1:4" x14ac:dyDescent="0.2">
      <c r="A17" s="7"/>
      <c r="B17" s="7"/>
      <c r="C17" s="7"/>
      <c r="D17" s="7"/>
    </row>
  </sheetData>
  <sortState ref="A7:C34">
    <sortCondition ref="C7:C34"/>
    <sortCondition descending="1" ref="B7:B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E42" sqref="E42"/>
    </sheetView>
  </sheetViews>
  <sheetFormatPr defaultRowHeight="15" x14ac:dyDescent="0.25"/>
  <cols>
    <col min="1" max="1" width="15.42578125" bestFit="1" customWidth="1"/>
    <col min="2" max="4" width="15.7109375" customWidth="1"/>
  </cols>
  <sheetData>
    <row r="1" spans="1:7" ht="49.5" customHeight="1" x14ac:dyDescent="0.25"/>
    <row r="2" spans="1:7" x14ac:dyDescent="0.25">
      <c r="A2" s="1" t="s">
        <v>31</v>
      </c>
    </row>
    <row r="3" spans="1:7" s="2" customFormat="1" ht="14.25" x14ac:dyDescent="0.2">
      <c r="A3" s="2" t="s">
        <v>32</v>
      </c>
    </row>
    <row r="4" spans="1:7" x14ac:dyDescent="0.25">
      <c r="A4" s="2" t="s">
        <v>30</v>
      </c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ht="28.5" x14ac:dyDescent="0.25">
      <c r="A6" s="3" t="s">
        <v>0</v>
      </c>
      <c r="B6" s="8" t="s">
        <v>24</v>
      </c>
      <c r="C6" s="8" t="s">
        <v>25</v>
      </c>
      <c r="D6" s="8" t="s">
        <v>26</v>
      </c>
    </row>
    <row r="7" spans="1:7" x14ac:dyDescent="0.25">
      <c r="A7" s="3" t="s">
        <v>17</v>
      </c>
      <c r="B7" s="3">
        <v>0</v>
      </c>
      <c r="C7" s="3"/>
      <c r="D7" s="3">
        <f t="shared" ref="D7:D25" si="0">SUM(B7:C7)</f>
        <v>0</v>
      </c>
    </row>
    <row r="8" spans="1:7" x14ac:dyDescent="0.25">
      <c r="A8" s="3" t="s">
        <v>6</v>
      </c>
      <c r="B8" s="3">
        <v>5.27701E-2</v>
      </c>
      <c r="C8" s="3"/>
      <c r="D8" s="3">
        <f t="shared" si="0"/>
        <v>5.27701E-2</v>
      </c>
    </row>
    <row r="9" spans="1:7" x14ac:dyDescent="0.25">
      <c r="A9" s="3" t="s">
        <v>15</v>
      </c>
      <c r="B9" s="3">
        <v>1.241214</v>
      </c>
      <c r="C9" s="3"/>
      <c r="D9" s="3">
        <f t="shared" si="0"/>
        <v>1.241214</v>
      </c>
    </row>
    <row r="10" spans="1:7" x14ac:dyDescent="0.25">
      <c r="A10" s="3" t="s">
        <v>1</v>
      </c>
      <c r="B10" s="3">
        <v>2.3599325000000002</v>
      </c>
      <c r="C10" s="3"/>
      <c r="D10" s="3">
        <f t="shared" si="0"/>
        <v>2.3599325000000002</v>
      </c>
    </row>
    <row r="11" spans="1:7" x14ac:dyDescent="0.25">
      <c r="A11" s="3" t="s">
        <v>4</v>
      </c>
      <c r="B11" s="3">
        <v>7.7565121000000001</v>
      </c>
      <c r="C11" s="3"/>
      <c r="D11" s="3">
        <f t="shared" si="0"/>
        <v>7.7565121000000001</v>
      </c>
    </row>
    <row r="12" spans="1:7" x14ac:dyDescent="0.25">
      <c r="A12" s="3" t="s">
        <v>16</v>
      </c>
      <c r="B12" s="3">
        <v>10.887809400000002</v>
      </c>
      <c r="C12" s="3"/>
      <c r="D12" s="3">
        <f t="shared" si="0"/>
        <v>10.887809400000002</v>
      </c>
    </row>
    <row r="13" spans="1:7" x14ac:dyDescent="0.25">
      <c r="A13" s="3" t="s">
        <v>12</v>
      </c>
      <c r="B13" s="3">
        <v>25.532306999999996</v>
      </c>
      <c r="C13" s="3"/>
      <c r="D13" s="3">
        <f t="shared" si="0"/>
        <v>25.532306999999996</v>
      </c>
    </row>
    <row r="14" spans="1:7" x14ac:dyDescent="0.25">
      <c r="A14" s="3" t="s">
        <v>2</v>
      </c>
      <c r="B14" s="3">
        <v>25.801360690000003</v>
      </c>
      <c r="C14" s="3"/>
      <c r="D14" s="3">
        <f t="shared" si="0"/>
        <v>25.801360690000003</v>
      </c>
    </row>
    <row r="15" spans="1:7" x14ac:dyDescent="0.25">
      <c r="A15" s="3" t="s">
        <v>13</v>
      </c>
      <c r="B15" s="3">
        <v>31.822546200000001</v>
      </c>
      <c r="C15" s="3"/>
      <c r="D15" s="3">
        <f t="shared" si="0"/>
        <v>31.822546200000001</v>
      </c>
    </row>
    <row r="16" spans="1:7" x14ac:dyDescent="0.25">
      <c r="A16" s="3" t="s">
        <v>11</v>
      </c>
      <c r="B16" s="3">
        <v>40.356845299999996</v>
      </c>
      <c r="C16" s="3"/>
      <c r="D16" s="3">
        <f t="shared" si="0"/>
        <v>40.356845299999996</v>
      </c>
    </row>
    <row r="17" spans="1:4" x14ac:dyDescent="0.25">
      <c r="A17" s="3" t="s">
        <v>3</v>
      </c>
      <c r="B17" s="3">
        <v>40.240821920000009</v>
      </c>
      <c r="C17" s="3">
        <v>0.25</v>
      </c>
      <c r="D17" s="3">
        <f t="shared" si="0"/>
        <v>40.490821920000009</v>
      </c>
    </row>
    <row r="18" spans="1:4" x14ac:dyDescent="0.25">
      <c r="A18" s="3" t="s">
        <v>9</v>
      </c>
      <c r="B18" s="3">
        <v>54.587353900000004</v>
      </c>
      <c r="C18" s="3"/>
      <c r="D18" s="3">
        <f t="shared" si="0"/>
        <v>54.587353900000004</v>
      </c>
    </row>
    <row r="19" spans="1:4" x14ac:dyDescent="0.25">
      <c r="A19" s="3" t="s">
        <v>28</v>
      </c>
      <c r="B19" s="3">
        <v>73.972949</v>
      </c>
      <c r="C19" s="3"/>
      <c r="D19" s="3">
        <f t="shared" si="0"/>
        <v>73.972949</v>
      </c>
    </row>
    <row r="20" spans="1:4" x14ac:dyDescent="0.25">
      <c r="A20" s="3" t="s">
        <v>14</v>
      </c>
      <c r="B20" s="3">
        <v>306.71784822999979</v>
      </c>
      <c r="C20" s="3"/>
      <c r="D20" s="3">
        <f t="shared" si="0"/>
        <v>306.71784822999979</v>
      </c>
    </row>
    <row r="21" spans="1:4" x14ac:dyDescent="0.25">
      <c r="A21" s="3" t="s">
        <v>18</v>
      </c>
      <c r="B21" s="3">
        <v>508.0037999999999</v>
      </c>
      <c r="C21" s="3">
        <v>2.0299999999999998</v>
      </c>
      <c r="D21" s="3">
        <f t="shared" si="0"/>
        <v>510.03379999999987</v>
      </c>
    </row>
    <row r="22" spans="1:4" x14ac:dyDescent="0.25">
      <c r="A22" s="3" t="s">
        <v>8</v>
      </c>
      <c r="B22" s="3">
        <v>1620.3089257600004</v>
      </c>
      <c r="C22" s="3"/>
      <c r="D22" s="3">
        <f t="shared" si="0"/>
        <v>1620.3089257600004</v>
      </c>
    </row>
    <row r="23" spans="1:4" x14ac:dyDescent="0.25">
      <c r="A23" s="3" t="s">
        <v>5</v>
      </c>
      <c r="B23" s="3">
        <v>1620.5461498199998</v>
      </c>
      <c r="C23" s="3"/>
      <c r="D23" s="3">
        <f t="shared" si="0"/>
        <v>1620.5461498199998</v>
      </c>
    </row>
    <row r="24" spans="1:4" x14ac:dyDescent="0.25">
      <c r="A24" s="3" t="s">
        <v>7</v>
      </c>
      <c r="B24" s="3">
        <v>1722.5126204699968</v>
      </c>
      <c r="C24" s="3">
        <v>335.58</v>
      </c>
      <c r="D24" s="3">
        <f t="shared" si="0"/>
        <v>2058.0926204699967</v>
      </c>
    </row>
    <row r="25" spans="1:4" x14ac:dyDescent="0.25">
      <c r="A25" s="3" t="s">
        <v>10</v>
      </c>
      <c r="B25" s="3">
        <v>6390.985126191008</v>
      </c>
      <c r="C25" s="3"/>
      <c r="D25" s="3">
        <f t="shared" si="0"/>
        <v>6390.985126191008</v>
      </c>
    </row>
  </sheetData>
  <sortState ref="P8:P17">
    <sortCondition ref="P8:P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Figure 2</vt:lpstr>
      <vt:lpstr>Figure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robt</dc:creator>
  <cp:lastModifiedBy>rebeccah</cp:lastModifiedBy>
  <dcterms:created xsi:type="dcterms:W3CDTF">2018-02-20T19:02:22Z</dcterms:created>
  <dcterms:modified xsi:type="dcterms:W3CDTF">2018-03-01T11:38:35Z</dcterms:modified>
</cp:coreProperties>
</file>