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ipr-dc01\home$\georginac\Desktop\"/>
    </mc:Choice>
  </mc:AlternateContent>
  <xr:revisionPtr revIDLastSave="0" documentId="13_ncr:1_{E228DE79-3200-4296-9021-0521F7C72574}" xr6:coauthVersionLast="45" xr6:coauthVersionMax="45" xr10:uidLastSave="{00000000-0000-0000-0000-000000000000}"/>
  <bookViews>
    <workbookView xWindow="-120" yWindow="-120" windowWidth="20730" windowHeight="11160" xr2:uid="{160DD40B-E42D-4AF4-80FF-F4CE13590197}"/>
  </bookViews>
  <sheets>
    <sheet name="Figure 1" sheetId="20" r:id="rId1"/>
    <sheet name="Figure 2" sheetId="24" r:id="rId2"/>
    <sheet name="Figure 3" sheetId="19" r:id="rId3"/>
    <sheet name="Figure 4" sheetId="18" r:id="rId4"/>
    <sheet name="Figure 5" sheetId="22" r:id="rId5"/>
    <sheet name="Figure 6" sheetId="21" r:id="rId6"/>
    <sheet name="Figure 7" sheetId="23" r:id="rId7"/>
  </sheets>
  <definedNames>
    <definedName name="_xlnm._FilterDatabase" localSheetId="2" hidden="1">'Figure 3'!$A$15:$J$15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 i="22" l="1"/>
  <c r="M20" i="21" l="1"/>
  <c r="K20" i="21"/>
  <c r="J20" i="21"/>
  <c r="I20" i="21"/>
  <c r="H20" i="21"/>
  <c r="G20" i="21"/>
  <c r="F20" i="21"/>
  <c r="E20" i="21"/>
  <c r="D20" i="21"/>
  <c r="C20" i="21"/>
  <c r="B20" i="21"/>
  <c r="M18" i="21"/>
  <c r="L18" i="21"/>
  <c r="M17" i="21"/>
  <c r="L17" i="21"/>
  <c r="M16" i="21"/>
  <c r="L16" i="21"/>
  <c r="M15" i="21"/>
  <c r="L15" i="21"/>
  <c r="M14" i="21"/>
  <c r="L14" i="21"/>
</calcChain>
</file>

<file path=xl/sharedStrings.xml><?xml version="1.0" encoding="utf-8"?>
<sst xmlns="http://schemas.openxmlformats.org/spreadsheetml/2006/main" count="196" uniqueCount="109">
  <si>
    <t>lower value</t>
  </si>
  <si>
    <t>Sweden</t>
  </si>
  <si>
    <t>Luxembourg</t>
  </si>
  <si>
    <t>Norway</t>
  </si>
  <si>
    <t>Denmark</t>
  </si>
  <si>
    <t>United Kingdom</t>
  </si>
  <si>
    <t>Germany</t>
  </si>
  <si>
    <t>Netherlands</t>
  </si>
  <si>
    <t>Switzerland</t>
  </si>
  <si>
    <t>Belgium</t>
  </si>
  <si>
    <t>France</t>
  </si>
  <si>
    <t>Finland</t>
  </si>
  <si>
    <t>Austria</t>
  </si>
  <si>
    <t>Ireland</t>
  </si>
  <si>
    <t>Italy</t>
  </si>
  <si>
    <t>Iceland</t>
  </si>
  <si>
    <t>Canada</t>
  </si>
  <si>
    <t>New Zealand</t>
  </si>
  <si>
    <t>Japan</t>
  </si>
  <si>
    <t>Australia</t>
  </si>
  <si>
    <t>Spain</t>
  </si>
  <si>
    <t>United States</t>
  </si>
  <si>
    <t>Portugal</t>
  </si>
  <si>
    <t>Slovenia</t>
  </si>
  <si>
    <t>Greece</t>
  </si>
  <si>
    <t>Korea</t>
  </si>
  <si>
    <t>Czech Republic</t>
  </si>
  <si>
    <t>Poland</t>
  </si>
  <si>
    <t>Slovak Republic</t>
  </si>
  <si>
    <t>Hungary</t>
  </si>
  <si>
    <t>Donor</t>
  </si>
  <si>
    <t>Net ODA (cashflow basis)</t>
  </si>
  <si>
    <t>ODA (grant equivalent)</t>
  </si>
  <si>
    <t>ODA % GNI 2018</t>
  </si>
  <si>
    <t>Change 18-19</t>
  </si>
  <si>
    <t>Change 11-19</t>
  </si>
  <si>
    <t>Net ODA % GNI</t>
  </si>
  <si>
    <t>ODA % GNI 2019</t>
  </si>
  <si>
    <t>2019 greater than 2018?</t>
  </si>
  <si>
    <t>growth from 2018</t>
  </si>
  <si>
    <t>reduction from 2018</t>
  </si>
  <si>
    <t/>
  </si>
  <si>
    <t>Sum 2010-19</t>
  </si>
  <si>
    <t>% change 2010-19</t>
  </si>
  <si>
    <t>UN agencies</t>
  </si>
  <si>
    <t>EU institutions</t>
  </si>
  <si>
    <t>World Bank</t>
  </si>
  <si>
    <t>Regional development banks</t>
  </si>
  <si>
    <t>Other</t>
  </si>
  <si>
    <t>Bilateral lending</t>
  </si>
  <si>
    <t>Bilateral humanitarian ODA</t>
  </si>
  <si>
    <t>Humanitarian appeals funding requirement</t>
  </si>
  <si>
    <t>Longer outbreak &amp; ODA/GNI% falls 0.03%</t>
  </si>
  <si>
    <t>Longer outbreak</t>
  </si>
  <si>
    <t>Short outbreak</t>
  </si>
  <si>
    <t>ODA Actuals 2018-2019</t>
  </si>
  <si>
    <t>ODA scenario</t>
  </si>
  <si>
    <t>Figure 1</t>
  </si>
  <si>
    <t>Figure 2</t>
  </si>
  <si>
    <t>Figure 3</t>
  </si>
  <si>
    <t>Figure 4</t>
  </si>
  <si>
    <t>Figure 5</t>
  </si>
  <si>
    <t>Figure 6</t>
  </si>
  <si>
    <t>Coronavirus and aid data: what the latest DAC data tells us</t>
  </si>
  <si>
    <t xml:space="preserve">Descriptive title: </t>
  </si>
  <si>
    <t xml:space="preserve">Title: </t>
  </si>
  <si>
    <t xml:space="preserve">ODA growth sees slight increases in 2019 amid concerns of a significant decline from 2020  </t>
  </si>
  <si>
    <t>Sub-title:</t>
  </si>
  <si>
    <t>Figure 1: ODA increased in 2019 by 1.4% to reach US$152.8 billion</t>
  </si>
  <si>
    <t xml:space="preserve">Source: </t>
  </si>
  <si>
    <t>Development Initiatives based on OECD DAC data</t>
  </si>
  <si>
    <t xml:space="preserve">Notes: </t>
  </si>
  <si>
    <t>The chart shows net ODA and grant equivalent ODA for the years in which they respectively represented headline ODA. The difference between the old (net ODA) and new (grant equivalent) measure is attributed to the way that ODA loans are accounted for; under the old measure the full face value of the loan is reported with loan repayments subtracted, while under the new measure only the grant equivalent of the loan is reported (and loan repayments are not subtracted).</t>
  </si>
  <si>
    <t>Geographical information:</t>
  </si>
  <si>
    <t>Global</t>
  </si>
  <si>
    <t xml:space="preserve">Author: </t>
  </si>
  <si>
    <t>Duncan Knox</t>
  </si>
  <si>
    <t>Coronavirus and ODA: modelling three different scenarios on the impact of coronavirus on levels of ODA in 2020 and 2021.</t>
  </si>
  <si>
    <t>Economic impact of coronavirus may lead to further substantial declines in ODA</t>
  </si>
  <si>
    <t xml:space="preserve">Sub-title: </t>
  </si>
  <si>
    <t>Figure 2: Economic recession in donor countries may sharply reduce ODA levels, especially if donors reduce the share of national income spent on aid</t>
  </si>
  <si>
    <t>Development Initiatives based on OECD DAC and International Monetary Fund data</t>
  </si>
  <si>
    <t xml:space="preserve">Note: </t>
  </si>
  <si>
    <t xml:space="preserve">Geographical information: </t>
  </si>
  <si>
    <t>Rob Tew</t>
  </si>
  <si>
    <t>This chart models three different scenarios, based on the latest growth predictions for donor economies published by the International Monetary Fund (IMF) on 14 April 2020. 
1. The IMF’s baseline assumption is for a deep, but short-lived recession, where the pandemic fades and economic activity starts to pick up in the second half of 2020. Under this scenario, ODA could fall by almost US$10 billion to US$143 billion in 2020 before recovering to US$149 billion in 2021, (assuming donors continue to give the same percentage of their GNI as ODA).
2. A deeper downturn caused by the pandemic and its associated economic impact (persisting until early 2021) is predicted to reduce growth by an additional 3% in 2020 and 2% in 2021. Under this scenario, ODA could fall by US$14.4 billion to US$138 billion, recovering slightly to US$142 billion in 2021. Again, this assumes donors continue to give the same percentage of their GNI as ODA.
3. A third scenario shows the impact if the prolonged downturn of the second scenario, coupled with the cost of fiscal stimulus measures in donor countries, causes donors to reduce their ODA/GNI ratios by 0.03% in 2021. Under this scenario, ODA would continue to fall sharply in 2021 to US$128 billion (US$25 billion below 2019 levels).</t>
  </si>
  <si>
    <t>ODA as a percent of GNI for DAC donors in 2018 and 2019.</t>
  </si>
  <si>
    <t xml:space="preserve">Achievement of the 0.7% target remains static but potential for some 0.7 donors to fall below the line as the crisis hits </t>
  </si>
  <si>
    <t>Figure 3: Five donors gave at least 0.7% of GNI as ODA in 2019, unchanged since 2018</t>
  </si>
  <si>
    <t>The ODA/GNI % shown in the chart is based on grant equivalent ODA</t>
  </si>
  <si>
    <t>ODA to the most vulnerable countries grows slightly ahead of expected real terms cuts</t>
  </si>
  <si>
    <t>Figure 4: ODA to least developed countries remains below its 2011 peak</t>
  </si>
  <si>
    <t xml:space="preserve">Data on ODA to LDCs is only available on a net ODA basis. Germany and Luxembourg failed to report how much of their ODA went to LDCs in 2019; so, in the absence of complete data, this chart assumes that Germany and Luxembourg gave the same proportion of support to LDCs in 2019 as they did in 2018 and applies this proportion to their 2019 net ODA levels. </t>
  </si>
  <si>
    <r>
      <t>ODA from DAC donors 2000</t>
    </r>
    <r>
      <rPr>
        <sz val="10"/>
        <color theme="2"/>
        <rFont val="Calibri"/>
        <family val="2"/>
      </rPr>
      <t>−</t>
    </r>
    <r>
      <rPr>
        <sz val="10"/>
        <color theme="2"/>
        <rFont val="Arial"/>
        <family val="2"/>
      </rPr>
      <t>2019. ODA between 2000 and 2017 is shown as net ODA and ODA between 2018 and 2019 is shown as gross ODA.</t>
    </r>
  </si>
  <si>
    <r>
      <t>Bilateral ODA to LDCs from DAC donors, 2000</t>
    </r>
    <r>
      <rPr>
        <sz val="10"/>
        <color theme="2"/>
        <rFont val="Calibri"/>
        <family val="2"/>
      </rPr>
      <t>−</t>
    </r>
    <r>
      <rPr>
        <sz val="10"/>
        <color theme="2"/>
        <rFont val="Arial"/>
        <family val="2"/>
      </rPr>
      <t>2019</t>
    </r>
  </si>
  <si>
    <t>Gross ODA lending by DAC donors, 2010-2019</t>
  </si>
  <si>
    <t>Gross ODA lending by DAC donors up by over 50% despite warnings of a new debt crisis – and the growth has been fastest in least developed countries</t>
  </si>
  <si>
    <t>Figure 5: ODA loans from DAC donors have grown much faster than grants</t>
  </si>
  <si>
    <r>
      <t>Change 2010</t>
    </r>
    <r>
      <rPr>
        <sz val="10"/>
        <color theme="2"/>
        <rFont val="Calibri"/>
        <family val="2"/>
      </rPr>
      <t>−</t>
    </r>
    <r>
      <rPr>
        <sz val="10"/>
        <color theme="2"/>
        <rFont val="Arial"/>
        <family val="2"/>
      </rPr>
      <t>19</t>
    </r>
  </si>
  <si>
    <t>Core support for multilaterals has risen by 21% since 2010, but funding to the UN system rose by only 5%</t>
  </si>
  <si>
    <t>Figure 6: The rise in core support to the multilateral system has been concentrated in loan giving bodies and vertical funds</t>
  </si>
  <si>
    <r>
      <t>Core support for multilaterals in ODA to multilaterals from DAC donors, 2010</t>
    </r>
    <r>
      <rPr>
        <sz val="10"/>
        <color theme="2"/>
        <rFont val="Calibri"/>
        <family val="2"/>
      </rPr>
      <t>−</t>
    </r>
    <r>
      <rPr>
        <sz val="10"/>
        <color theme="2"/>
        <rFont val="Arial"/>
        <family val="2"/>
      </rPr>
      <t>2019</t>
    </r>
  </si>
  <si>
    <t>Figure 7</t>
  </si>
  <si>
    <r>
      <t>Bilateral humanitarian ODA from DAC donors and Humanitarian appeals funding requirement, 2010</t>
    </r>
    <r>
      <rPr>
        <sz val="10"/>
        <color theme="2"/>
        <rFont val="Calibri"/>
        <family val="2"/>
      </rPr>
      <t>−</t>
    </r>
    <r>
      <rPr>
        <sz val="10"/>
        <color theme="2"/>
        <rFont val="Arial"/>
        <family val="2"/>
      </rPr>
      <t>2019</t>
    </r>
  </si>
  <si>
    <t>Funding to humanitarian crises from DAC bilateral donors has fallen incrementally since 2017 whilst the need for response funding continues to rise</t>
  </si>
  <si>
    <t>Figure 7: Following strong growth since 2012, humanitarian ODA from DAC donors has fallen year on year since 2017</t>
  </si>
  <si>
    <t>Development Initiatives based on data from the OECD DAC, UN OCHA’s Financial Tracking Service, UNHCR</t>
  </si>
  <si>
    <t>It is not visible from DAC data what portion of official humanitarian assistance goes to UN appeals, which serve as proxy for funding need of the global humanitarian response.</t>
  </si>
  <si>
    <t>Rob Tew, Niklas Rieger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</si>
</sst>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9" x14ac:knownFonts="1">
    <font>
      <sz val="11"/>
      <color theme="1"/>
      <name val="Arial"/>
      <family val="2"/>
      <scheme val="minor"/>
    </font>
    <font>
      <sz val="11"/>
      <color theme="1"/>
      <name val="Arial"/>
      <family val="2"/>
      <scheme val="minor"/>
    </font>
    <font>
      <sz val="10"/>
      <name val="Arial"/>
      <family val="2"/>
    </font>
    <font>
      <sz val="10"/>
      <color theme="1"/>
      <name val="Arial"/>
      <family val="2"/>
      <scheme val="minor"/>
    </font>
    <font>
      <b/>
      <sz val="10"/>
      <color theme="2"/>
      <name val="Arial"/>
      <family val="2"/>
    </font>
    <font>
      <sz val="10"/>
      <color theme="2"/>
      <name val="Arial"/>
      <family val="2"/>
      <scheme val="minor"/>
    </font>
    <font>
      <sz val="10"/>
      <color theme="2"/>
      <name val="Arial"/>
      <family val="2"/>
    </font>
    <font>
      <sz val="10"/>
      <color theme="2"/>
      <name val="Calibri"/>
      <family val="2"/>
    </font>
    <font>
      <sz val="11"/>
      <color theme="2"/>
      <name val="Arial"/>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cellStyleXfs>
  <cellXfs count="24">
    <xf numFmtId="0" fontId="0" fillId="0" borderId="0" xfId="0"/>
    <xf numFmtId="0" fontId="3" fillId="0" borderId="0" xfId="0" applyFont="1"/>
    <xf numFmtId="0" fontId="4" fillId="0" borderId="0" xfId="0" applyFont="1" applyFill="1"/>
    <xf numFmtId="0" fontId="5" fillId="0" borderId="0" xfId="0" applyFont="1"/>
    <xf numFmtId="0" fontId="4" fillId="0" borderId="0" xfId="0" applyFont="1"/>
    <xf numFmtId="0" fontId="6" fillId="0" borderId="0" xfId="0" applyFont="1"/>
    <xf numFmtId="0" fontId="6" fillId="0" borderId="0" xfId="0" applyFont="1" applyAlignment="1">
      <alignment horizontal="left"/>
    </xf>
    <xf numFmtId="0" fontId="5" fillId="0" borderId="0" xfId="0" applyFont="1" applyAlignment="1">
      <alignment wrapText="1"/>
    </xf>
    <xf numFmtId="10" fontId="5" fillId="0" borderId="0" xfId="3" applyNumberFormat="1" applyFont="1" applyFill="1"/>
    <xf numFmtId="10" fontId="5" fillId="0" borderId="0" xfId="0" applyNumberFormat="1" applyFont="1"/>
    <xf numFmtId="166" fontId="5" fillId="0" borderId="0" xfId="0" applyNumberFormat="1" applyFont="1"/>
    <xf numFmtId="0" fontId="6" fillId="0" borderId="0" xfId="4" applyFont="1"/>
    <xf numFmtId="0" fontId="6" fillId="0" borderId="0" xfId="4" quotePrefix="1" applyFont="1"/>
    <xf numFmtId="3" fontId="6" fillId="0" borderId="0" xfId="4" applyNumberFormat="1" applyFont="1"/>
    <xf numFmtId="164" fontId="5" fillId="0" borderId="0" xfId="5" applyNumberFormat="1" applyFont="1"/>
    <xf numFmtId="165" fontId="6" fillId="0" borderId="0" xfId="4" applyNumberFormat="1" applyFont="1"/>
    <xf numFmtId="0" fontId="6" fillId="0" borderId="0" xfId="4" applyFont="1" applyAlignment="1"/>
    <xf numFmtId="0" fontId="6" fillId="0" borderId="0" xfId="4" applyFont="1" applyAlignment="1">
      <alignment wrapText="1"/>
    </xf>
    <xf numFmtId="0" fontId="8" fillId="0" borderId="0" xfId="0" applyFont="1" applyAlignment="1">
      <alignment wrapText="1"/>
    </xf>
    <xf numFmtId="164" fontId="5" fillId="0" borderId="0" xfId="3" applyNumberFormat="1" applyFont="1"/>
    <xf numFmtId="0" fontId="6" fillId="0" borderId="0" xfId="4" applyFont="1" applyAlignment="1">
      <alignment wrapText="1"/>
    </xf>
    <xf numFmtId="9" fontId="5" fillId="0" borderId="0" xfId="5" applyFont="1"/>
    <xf numFmtId="9" fontId="5" fillId="0" borderId="0" xfId="3" applyFont="1"/>
    <xf numFmtId="3" fontId="5" fillId="0" borderId="0" xfId="3" applyNumberFormat="1" applyFont="1"/>
  </cellXfs>
  <cellStyles count="6">
    <cellStyle name="Normal" xfId="0" builtinId="0"/>
    <cellStyle name="Normal 2" xfId="1" xr:uid="{4AA404AC-C18D-4751-BD77-66B3426EC798}"/>
    <cellStyle name="Normal 3" xfId="4" xr:uid="{8B6E1C09-AB38-4630-A4E4-C50FC34E8228}"/>
    <cellStyle name="Percent" xfId="3" builtinId="5"/>
    <cellStyle name="Percent 2" xfId="2" xr:uid="{8A826CDD-ADF3-445B-9226-AF9202F5D97B}"/>
    <cellStyle name="Percent 3" xfId="5" xr:uid="{0046B97C-5844-43BC-9F96-C0F9F0CCA758}"/>
  </cellStyles>
  <dxfs count="0"/>
  <tableStyles count="0" defaultTableStyle="TableStyleMedium2" defaultPivotStyle="PivotStyleLight16"/>
  <colors>
    <mruColors>
      <color rgb="FFA95E00"/>
      <color rgb="FFF59B21"/>
      <color rgb="FFAAA6AB"/>
      <color rgb="FF453F43"/>
      <color rgb="FFF0836E"/>
      <color rgb="FFF8C1B3"/>
      <color rgb="FFE8443A"/>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95505442150073"/>
          <c:y val="5.2009456264775412E-2"/>
          <c:w val="0.86062154388143464"/>
          <c:h val="0.71123694644552415"/>
        </c:manualLayout>
      </c:layout>
      <c:barChart>
        <c:barDir val="col"/>
        <c:grouping val="clustered"/>
        <c:varyColors val="0"/>
        <c:ser>
          <c:idx val="0"/>
          <c:order val="0"/>
          <c:tx>
            <c:strRef>
              <c:f>'Figure 1'!$A$13</c:f>
              <c:strCache>
                <c:ptCount val="1"/>
                <c:pt idx="0">
                  <c:v>Net ODA (cashflow basis)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1'!$B$12:$U$12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1'!$B$13:$U$13</c:f>
              <c:numCache>
                <c:formatCode>#,##0</c:formatCode>
                <c:ptCount val="20"/>
                <c:pt idx="0">
                  <c:v>74530.050208166591</c:v>
                </c:pt>
                <c:pt idx="1">
                  <c:v>76629.721858193778</c:v>
                </c:pt>
                <c:pt idx="2">
                  <c:v>82232.287488009766</c:v>
                </c:pt>
                <c:pt idx="3">
                  <c:v>86300.006484922327</c:v>
                </c:pt>
                <c:pt idx="4">
                  <c:v>91655.364382421612</c:v>
                </c:pt>
                <c:pt idx="5">
                  <c:v>120934.56431879968</c:v>
                </c:pt>
                <c:pt idx="6">
                  <c:v>113990.68154798135</c:v>
                </c:pt>
                <c:pt idx="7">
                  <c:v>104938.88232295196</c:v>
                </c:pt>
                <c:pt idx="8">
                  <c:v>117286.02753339018</c:v>
                </c:pt>
                <c:pt idx="9">
                  <c:v>119131.53725230391</c:v>
                </c:pt>
                <c:pt idx="10">
                  <c:v>125694.94846276497</c:v>
                </c:pt>
                <c:pt idx="11">
                  <c:v>124566.5999941724</c:v>
                </c:pt>
                <c:pt idx="12">
                  <c:v>119850.99314628611</c:v>
                </c:pt>
                <c:pt idx="13">
                  <c:v>126184.36890938086</c:v>
                </c:pt>
                <c:pt idx="14">
                  <c:v>128157.88405102715</c:v>
                </c:pt>
                <c:pt idx="15">
                  <c:v>135890.35368917813</c:v>
                </c:pt>
                <c:pt idx="16">
                  <c:v>150745.58465115959</c:v>
                </c:pt>
                <c:pt idx="17">
                  <c:v>150532.50969970794</c:v>
                </c:pt>
              </c:numCache>
            </c:numRef>
          </c:val>
          <c:extLst>
            <c:ext xmlns:c16="http://schemas.microsoft.com/office/drawing/2014/chart" uri="{C3380CC4-5D6E-409C-BE32-E72D297353CC}">
              <c16:uniqueId val="{00000000-6D62-46CF-8108-A913DC7E3815}"/>
            </c:ext>
          </c:extLst>
        </c:ser>
        <c:ser>
          <c:idx val="1"/>
          <c:order val="1"/>
          <c:tx>
            <c:strRef>
              <c:f>'Figure 1'!$A$14</c:f>
              <c:strCache>
                <c:ptCount val="1"/>
                <c:pt idx="0">
                  <c:v>ODA (grant equivalent)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1'!$B$12:$U$12</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1'!$B$14:$U$14</c:f>
              <c:numCache>
                <c:formatCode>#,##0</c:formatCode>
                <c:ptCount val="20"/>
                <c:pt idx="18">
                  <c:v>150724.59375253119</c:v>
                </c:pt>
                <c:pt idx="19">
                  <c:v>152784.91</c:v>
                </c:pt>
              </c:numCache>
            </c:numRef>
          </c:val>
          <c:extLst>
            <c:ext xmlns:c16="http://schemas.microsoft.com/office/drawing/2014/chart" uri="{C3380CC4-5D6E-409C-BE32-E72D297353CC}">
              <c16:uniqueId val="{00000001-6D62-46CF-8108-A913DC7E3815}"/>
            </c:ext>
          </c:extLst>
        </c:ser>
        <c:dLbls>
          <c:showLegendKey val="0"/>
          <c:showVal val="0"/>
          <c:showCatName val="0"/>
          <c:showSerName val="0"/>
          <c:showPercent val="0"/>
          <c:showBubbleSize val="0"/>
        </c:dLbls>
        <c:gapWidth val="50"/>
        <c:overlap val="10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2019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legend>
      <c:legendPos val="b"/>
      <c:layout>
        <c:manualLayout>
          <c:xMode val="edge"/>
          <c:yMode val="edge"/>
          <c:x val="0.20420991878245603"/>
          <c:y val="0.92458852217940823"/>
          <c:w val="0.58699037554214595"/>
          <c:h val="7.54114778205915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0359753208932"/>
          <c:y val="9.9207218687777335E-2"/>
          <c:w val="0.80630284582799139"/>
          <c:h val="0.8772013344932158"/>
        </c:manualLayout>
      </c:layout>
      <c:barChart>
        <c:barDir val="bar"/>
        <c:grouping val="clustered"/>
        <c:varyColors val="0"/>
        <c:ser>
          <c:idx val="1"/>
          <c:order val="0"/>
          <c:tx>
            <c:strRef>
              <c:f>'Figure 3'!$F$15</c:f>
              <c:strCache>
                <c:ptCount val="1"/>
                <c:pt idx="0">
                  <c:v>growth from 2018</c:v>
                </c:pt>
              </c:strCache>
            </c:strRef>
          </c:tx>
          <c:spPr>
            <a:solidFill>
              <a:srgbClr val="A95E00"/>
            </a:solidFill>
            <a:ln>
              <a:solidFill>
                <a:srgbClr val="A95E00"/>
              </a:solidFill>
              <a:prstDash val="solid"/>
            </a:ln>
          </c:spPr>
          <c:invertIfNegative val="0"/>
          <c:cat>
            <c:strRef>
              <c:f>'Figure 3'!$A$16:$A$43</c:f>
              <c:strCache>
                <c:ptCount val="28"/>
                <c:pt idx="0">
                  <c:v>Luxembourg</c:v>
                </c:pt>
                <c:pt idx="1">
                  <c:v>Norway</c:v>
                </c:pt>
                <c:pt idx="2">
                  <c:v>Sweden</c:v>
                </c:pt>
                <c:pt idx="3">
                  <c:v>Denmark</c:v>
                </c:pt>
                <c:pt idx="4">
                  <c:v>United Kingdom</c:v>
                </c:pt>
                <c:pt idx="5">
                  <c:v>Germany</c:v>
                </c:pt>
                <c:pt idx="6">
                  <c:v>Netherlands</c:v>
                </c:pt>
                <c:pt idx="7">
                  <c:v>Switzerland</c:v>
                </c:pt>
                <c:pt idx="8">
                  <c:v>France</c:v>
                </c:pt>
                <c:pt idx="9">
                  <c:v>Belgium</c:v>
                </c:pt>
                <c:pt idx="10">
                  <c:v>Finland</c:v>
                </c:pt>
                <c:pt idx="11">
                  <c:v>Ireland</c:v>
                </c:pt>
                <c:pt idx="12">
                  <c:v>Japan</c:v>
                </c:pt>
                <c:pt idx="13">
                  <c:v>New Zealand</c:v>
                </c:pt>
                <c:pt idx="14">
                  <c:v>Iceland</c:v>
                </c:pt>
                <c:pt idx="15">
                  <c:v>Canada</c:v>
                </c:pt>
                <c:pt idx="16">
                  <c:v>Austria</c:v>
                </c:pt>
                <c:pt idx="17">
                  <c:v>Italy</c:v>
                </c:pt>
                <c:pt idx="18">
                  <c:v>Australia</c:v>
                </c:pt>
                <c:pt idx="19">
                  <c:v>Hungary</c:v>
                </c:pt>
                <c:pt idx="20">
                  <c:v>Spain</c:v>
                </c:pt>
                <c:pt idx="21">
                  <c:v>Slovenia</c:v>
                </c:pt>
                <c:pt idx="22">
                  <c:v>United States</c:v>
                </c:pt>
                <c:pt idx="23">
                  <c:v>Portugal</c:v>
                </c:pt>
                <c:pt idx="24">
                  <c:v>Korea</c:v>
                </c:pt>
                <c:pt idx="25">
                  <c:v>Greece</c:v>
                </c:pt>
                <c:pt idx="26">
                  <c:v>Czech Republic</c:v>
                </c:pt>
                <c:pt idx="27">
                  <c:v>Slovak Republic</c:v>
                </c:pt>
              </c:strCache>
            </c:strRef>
          </c:cat>
          <c:val>
            <c:numRef>
              <c:f>'Figure 3'!$F$16:$F$44</c:f>
              <c:numCache>
                <c:formatCode>0.00%</c:formatCode>
                <c:ptCount val="29"/>
                <c:pt idx="0">
                  <c:v>1.0503519999999999E-2</c:v>
                </c:pt>
                <c:pt idx="1">
                  <c:v>1.024707E-2</c:v>
                </c:pt>
                <c:pt idx="2">
                  <c:v>0</c:v>
                </c:pt>
                <c:pt idx="3">
                  <c:v>0</c:v>
                </c:pt>
                <c:pt idx="4">
                  <c:v>7.0184500000000007E-3</c:v>
                </c:pt>
                <c:pt idx="5">
                  <c:v>0</c:v>
                </c:pt>
                <c:pt idx="6">
                  <c:v>0</c:v>
                </c:pt>
                <c:pt idx="7">
                  <c:v>4.4309399999999995E-3</c:v>
                </c:pt>
                <c:pt idx="8">
                  <c:v>4.398E-3</c:v>
                </c:pt>
                <c:pt idx="9">
                  <c:v>0</c:v>
                </c:pt>
                <c:pt idx="10">
                  <c:v>4.1522099999999999E-3</c:v>
                </c:pt>
                <c:pt idx="11">
                  <c:v>0</c:v>
                </c:pt>
                <c:pt idx="12">
                  <c:v>2.9443399999999997E-3</c:v>
                </c:pt>
                <c:pt idx="13">
                  <c:v>0</c:v>
                </c:pt>
                <c:pt idx="14">
                  <c:v>0</c:v>
                </c:pt>
                <c:pt idx="15">
                  <c:v>0</c:v>
                </c:pt>
                <c:pt idx="16">
                  <c:v>2.6841300000000003E-3</c:v>
                </c:pt>
                <c:pt idx="17">
                  <c:v>0</c:v>
                </c:pt>
                <c:pt idx="18">
                  <c:v>0</c:v>
                </c:pt>
                <c:pt idx="19">
                  <c:v>2.1576E-3</c:v>
                </c:pt>
                <c:pt idx="20">
                  <c:v>2.0548900000000002E-3</c:v>
                </c:pt>
                <c:pt idx="21">
                  <c:v>1.6219299999999999E-3</c:v>
                </c:pt>
                <c:pt idx="22">
                  <c:v>0</c:v>
                </c:pt>
                <c:pt idx="23">
                  <c:v>0</c:v>
                </c:pt>
                <c:pt idx="24">
                  <c:v>1.52057E-3</c:v>
                </c:pt>
                <c:pt idx="25">
                  <c:v>1.3795099999999998E-3</c:v>
                </c:pt>
                <c:pt idx="26">
                  <c:v>0</c:v>
                </c:pt>
                <c:pt idx="27">
                  <c:v>0</c:v>
                </c:pt>
                <c:pt idx="28">
                  <c:v>0</c:v>
                </c:pt>
              </c:numCache>
            </c:numRef>
          </c:val>
          <c:extLst>
            <c:ext xmlns:c16="http://schemas.microsoft.com/office/drawing/2014/chart" uri="{C3380CC4-5D6E-409C-BE32-E72D297353CC}">
              <c16:uniqueId val="{00000000-3798-435C-9689-C6A5AC77AE5A}"/>
            </c:ext>
          </c:extLst>
        </c:ser>
        <c:ser>
          <c:idx val="2"/>
          <c:order val="1"/>
          <c:tx>
            <c:strRef>
              <c:f>'Figure 3'!$G$15</c:f>
              <c:strCache>
                <c:ptCount val="1"/>
                <c:pt idx="0">
                  <c:v>reduction from 2018</c:v>
                </c:pt>
              </c:strCache>
            </c:strRef>
          </c:tx>
          <c:spPr>
            <a:noFill/>
            <a:ln>
              <a:solidFill>
                <a:schemeClr val="tx1"/>
              </a:solidFill>
              <a:prstDash val="dash"/>
            </a:ln>
          </c:spPr>
          <c:invertIfNegative val="0"/>
          <c:cat>
            <c:strRef>
              <c:f>'Figure 3'!$A$16:$A$44</c:f>
              <c:strCache>
                <c:ptCount val="29"/>
                <c:pt idx="0">
                  <c:v>Luxembourg</c:v>
                </c:pt>
                <c:pt idx="1">
                  <c:v>Norway</c:v>
                </c:pt>
                <c:pt idx="2">
                  <c:v>Sweden</c:v>
                </c:pt>
                <c:pt idx="3">
                  <c:v>Denmark</c:v>
                </c:pt>
                <c:pt idx="4">
                  <c:v>United Kingdom</c:v>
                </c:pt>
                <c:pt idx="5">
                  <c:v>Germany</c:v>
                </c:pt>
                <c:pt idx="6">
                  <c:v>Netherlands</c:v>
                </c:pt>
                <c:pt idx="7">
                  <c:v>Switzerland</c:v>
                </c:pt>
                <c:pt idx="8">
                  <c:v>France</c:v>
                </c:pt>
                <c:pt idx="9">
                  <c:v>Belgium</c:v>
                </c:pt>
                <c:pt idx="10">
                  <c:v>Finland</c:v>
                </c:pt>
                <c:pt idx="11">
                  <c:v>Ireland</c:v>
                </c:pt>
                <c:pt idx="12">
                  <c:v>Japan</c:v>
                </c:pt>
                <c:pt idx="13">
                  <c:v>New Zealand</c:v>
                </c:pt>
                <c:pt idx="14">
                  <c:v>Iceland</c:v>
                </c:pt>
                <c:pt idx="15">
                  <c:v>Canada</c:v>
                </c:pt>
                <c:pt idx="16">
                  <c:v>Austria</c:v>
                </c:pt>
                <c:pt idx="17">
                  <c:v>Italy</c:v>
                </c:pt>
                <c:pt idx="18">
                  <c:v>Australia</c:v>
                </c:pt>
                <c:pt idx="19">
                  <c:v>Hungary</c:v>
                </c:pt>
                <c:pt idx="20">
                  <c:v>Spain</c:v>
                </c:pt>
                <c:pt idx="21">
                  <c:v>Slovenia</c:v>
                </c:pt>
                <c:pt idx="22">
                  <c:v>United States</c:v>
                </c:pt>
                <c:pt idx="23">
                  <c:v>Portugal</c:v>
                </c:pt>
                <c:pt idx="24">
                  <c:v>Korea</c:v>
                </c:pt>
                <c:pt idx="25">
                  <c:v>Greece</c:v>
                </c:pt>
                <c:pt idx="26">
                  <c:v>Czech Republic</c:v>
                </c:pt>
                <c:pt idx="27">
                  <c:v>Slovak Republic</c:v>
                </c:pt>
                <c:pt idx="28">
                  <c:v>Poland</c:v>
                </c:pt>
              </c:strCache>
            </c:strRef>
          </c:cat>
          <c:val>
            <c:numRef>
              <c:f>'Figure 3'!$G$16:$G$44</c:f>
              <c:numCache>
                <c:formatCode>0.00%</c:formatCode>
                <c:ptCount val="29"/>
                <c:pt idx="0">
                  <c:v>0</c:v>
                </c:pt>
                <c:pt idx="1">
                  <c:v>0</c:v>
                </c:pt>
                <c:pt idx="2">
                  <c:v>1.071866E-2</c:v>
                </c:pt>
                <c:pt idx="3">
                  <c:v>7.1848100000000007E-3</c:v>
                </c:pt>
                <c:pt idx="4">
                  <c:v>0</c:v>
                </c:pt>
                <c:pt idx="5">
                  <c:v>6.1191200000000005E-3</c:v>
                </c:pt>
                <c:pt idx="6">
                  <c:v>6.19295E-3</c:v>
                </c:pt>
                <c:pt idx="7">
                  <c:v>0</c:v>
                </c:pt>
                <c:pt idx="8">
                  <c:v>0</c:v>
                </c:pt>
                <c:pt idx="9">
                  <c:v>4.3024200000000004E-3</c:v>
                </c:pt>
                <c:pt idx="10">
                  <c:v>0</c:v>
                </c:pt>
                <c:pt idx="11">
                  <c:v>3.1434099999999997E-3</c:v>
                </c:pt>
                <c:pt idx="12">
                  <c:v>0</c:v>
                </c:pt>
                <c:pt idx="13">
                  <c:v>2.8461199999999997E-3</c:v>
                </c:pt>
                <c:pt idx="14">
                  <c:v>2.84929E-3</c:v>
                </c:pt>
                <c:pt idx="15">
                  <c:v>2.75677E-3</c:v>
                </c:pt>
                <c:pt idx="16">
                  <c:v>0</c:v>
                </c:pt>
                <c:pt idx="17">
                  <c:v>2.4862400000000002E-3</c:v>
                </c:pt>
                <c:pt idx="18">
                  <c:v>2.29569E-3</c:v>
                </c:pt>
                <c:pt idx="19">
                  <c:v>0</c:v>
                </c:pt>
                <c:pt idx="20">
                  <c:v>0</c:v>
                </c:pt>
                <c:pt idx="21">
                  <c:v>0</c:v>
                </c:pt>
                <c:pt idx="22">
                  <c:v>1.6416800000000002E-3</c:v>
                </c:pt>
                <c:pt idx="23">
                  <c:v>1.7743000000000001E-3</c:v>
                </c:pt>
                <c:pt idx="24">
                  <c:v>0</c:v>
                </c:pt>
                <c:pt idx="25">
                  <c:v>0</c:v>
                </c:pt>
                <c:pt idx="26">
                  <c:v>1.3181200000000001E-3</c:v>
                </c:pt>
                <c:pt idx="27">
                  <c:v>1.31398E-3</c:v>
                </c:pt>
                <c:pt idx="28">
                  <c:v>1.3598099999999999E-3</c:v>
                </c:pt>
              </c:numCache>
            </c:numRef>
          </c:val>
          <c:extLst>
            <c:ext xmlns:c16="http://schemas.microsoft.com/office/drawing/2014/chart" uri="{C3380CC4-5D6E-409C-BE32-E72D297353CC}">
              <c16:uniqueId val="{00000001-3798-435C-9689-C6A5AC77AE5A}"/>
            </c:ext>
          </c:extLst>
        </c:ser>
        <c:ser>
          <c:idx val="0"/>
          <c:order val="2"/>
          <c:spPr>
            <a:solidFill>
              <a:srgbClr val="F59B21"/>
            </a:solidFill>
            <a:ln>
              <a:solidFill>
                <a:srgbClr val="F59B21"/>
              </a:solidFill>
              <a:prstDash val="solid"/>
            </a:ln>
          </c:spPr>
          <c:invertIfNegative val="0"/>
          <c:cat>
            <c:strRef>
              <c:f>'Figure 3'!$A$16:$A$44</c:f>
              <c:strCache>
                <c:ptCount val="29"/>
                <c:pt idx="0">
                  <c:v>Luxembourg</c:v>
                </c:pt>
                <c:pt idx="1">
                  <c:v>Norway</c:v>
                </c:pt>
                <c:pt idx="2">
                  <c:v>Sweden</c:v>
                </c:pt>
                <c:pt idx="3">
                  <c:v>Denmark</c:v>
                </c:pt>
                <c:pt idx="4">
                  <c:v>United Kingdom</c:v>
                </c:pt>
                <c:pt idx="5">
                  <c:v>Germany</c:v>
                </c:pt>
                <c:pt idx="6">
                  <c:v>Netherlands</c:v>
                </c:pt>
                <c:pt idx="7">
                  <c:v>Switzerland</c:v>
                </c:pt>
                <c:pt idx="8">
                  <c:v>France</c:v>
                </c:pt>
                <c:pt idx="9">
                  <c:v>Belgium</c:v>
                </c:pt>
                <c:pt idx="10">
                  <c:v>Finland</c:v>
                </c:pt>
                <c:pt idx="11">
                  <c:v>Ireland</c:v>
                </c:pt>
                <c:pt idx="12">
                  <c:v>Japan</c:v>
                </c:pt>
                <c:pt idx="13">
                  <c:v>New Zealand</c:v>
                </c:pt>
                <c:pt idx="14">
                  <c:v>Iceland</c:v>
                </c:pt>
                <c:pt idx="15">
                  <c:v>Canada</c:v>
                </c:pt>
                <c:pt idx="16">
                  <c:v>Austria</c:v>
                </c:pt>
                <c:pt idx="17">
                  <c:v>Italy</c:v>
                </c:pt>
                <c:pt idx="18">
                  <c:v>Australia</c:v>
                </c:pt>
                <c:pt idx="19">
                  <c:v>Hungary</c:v>
                </c:pt>
                <c:pt idx="20">
                  <c:v>Spain</c:v>
                </c:pt>
                <c:pt idx="21">
                  <c:v>Slovenia</c:v>
                </c:pt>
                <c:pt idx="22">
                  <c:v>United States</c:v>
                </c:pt>
                <c:pt idx="23">
                  <c:v>Portugal</c:v>
                </c:pt>
                <c:pt idx="24">
                  <c:v>Korea</c:v>
                </c:pt>
                <c:pt idx="25">
                  <c:v>Greece</c:v>
                </c:pt>
                <c:pt idx="26">
                  <c:v>Czech Republic</c:v>
                </c:pt>
                <c:pt idx="27">
                  <c:v>Slovak Republic</c:v>
                </c:pt>
                <c:pt idx="28">
                  <c:v>Poland</c:v>
                </c:pt>
              </c:strCache>
            </c:strRef>
          </c:cat>
          <c:val>
            <c:numRef>
              <c:f>'Figure 3'!$E$16:$E$44</c:f>
              <c:numCache>
                <c:formatCode>0.00%</c:formatCode>
                <c:ptCount val="29"/>
                <c:pt idx="0">
                  <c:v>9.8381600000000003E-3</c:v>
                </c:pt>
                <c:pt idx="1">
                  <c:v>9.4077399999999995E-3</c:v>
                </c:pt>
                <c:pt idx="2">
                  <c:v>9.9004999999999996E-3</c:v>
                </c:pt>
                <c:pt idx="3">
                  <c:v>7.1325799999999995E-3</c:v>
                </c:pt>
                <c:pt idx="4">
                  <c:v>6.9590300000000006E-3</c:v>
                </c:pt>
                <c:pt idx="5">
                  <c:v>6.0152599999999997E-3</c:v>
                </c:pt>
                <c:pt idx="6">
                  <c:v>5.8681599999999999E-3</c:v>
                </c:pt>
                <c:pt idx="7">
                  <c:v>4.3855100000000004E-3</c:v>
                </c:pt>
                <c:pt idx="8">
                  <c:v>4.2748999999999999E-3</c:v>
                </c:pt>
                <c:pt idx="9">
                  <c:v>4.1569800000000002E-3</c:v>
                </c:pt>
                <c:pt idx="10">
                  <c:v>3.58962E-3</c:v>
                </c:pt>
                <c:pt idx="11">
                  <c:v>3.1309599999999999E-3</c:v>
                </c:pt>
                <c:pt idx="12">
                  <c:v>2.7580500000000002E-3</c:v>
                </c:pt>
                <c:pt idx="13">
                  <c:v>2.7796500000000003E-3</c:v>
                </c:pt>
                <c:pt idx="14">
                  <c:v>2.7317000000000001E-3</c:v>
                </c:pt>
                <c:pt idx="15">
                  <c:v>2.71996E-3</c:v>
                </c:pt>
                <c:pt idx="16">
                  <c:v>2.5818299999999998E-3</c:v>
                </c:pt>
                <c:pt idx="17">
                  <c:v>2.4287499999999999E-3</c:v>
                </c:pt>
                <c:pt idx="18">
                  <c:v>2.1930299999999999E-3</c:v>
                </c:pt>
                <c:pt idx="19">
                  <c:v>2.0909600000000002E-3</c:v>
                </c:pt>
                <c:pt idx="20">
                  <c:v>2.02747E-3</c:v>
                </c:pt>
                <c:pt idx="21">
                  <c:v>1.5605E-3</c:v>
                </c:pt>
                <c:pt idx="22">
                  <c:v>1.6154799999999999E-3</c:v>
                </c:pt>
                <c:pt idx="23">
                  <c:v>1.6083900000000001E-3</c:v>
                </c:pt>
                <c:pt idx="24">
                  <c:v>1.3666500000000001E-3</c:v>
                </c:pt>
                <c:pt idx="25">
                  <c:v>1.3322700000000002E-3</c:v>
                </c:pt>
                <c:pt idx="26">
                  <c:v>1.30489E-3</c:v>
                </c:pt>
                <c:pt idx="27">
                  <c:v>1.2439600000000001E-3</c:v>
                </c:pt>
                <c:pt idx="28">
                  <c:v>1.22208E-3</c:v>
                </c:pt>
              </c:numCache>
            </c:numRef>
          </c:val>
          <c:extLst>
            <c:ext xmlns:c16="http://schemas.microsoft.com/office/drawing/2014/chart" uri="{C3380CC4-5D6E-409C-BE32-E72D297353CC}">
              <c16:uniqueId val="{00000002-3798-435C-9689-C6A5AC77AE5A}"/>
            </c:ext>
          </c:extLst>
        </c:ser>
        <c:dLbls>
          <c:showLegendKey val="0"/>
          <c:showVal val="0"/>
          <c:showCatName val="0"/>
          <c:showSerName val="0"/>
          <c:showPercent val="0"/>
          <c:showBubbleSize val="0"/>
        </c:dLbls>
        <c:gapWidth val="90"/>
        <c:overlap val="100"/>
        <c:axId val="87190528"/>
        <c:axId val="87192320"/>
      </c:barChart>
      <c:catAx>
        <c:axId val="87190528"/>
        <c:scaling>
          <c:orientation val="maxMin"/>
        </c:scaling>
        <c:delete val="0"/>
        <c:axPos val="l"/>
        <c:numFmt formatCode="General" sourceLinked="0"/>
        <c:majorTickMark val="none"/>
        <c:minorTickMark val="none"/>
        <c:tickLblPos val="nextTo"/>
        <c:txPr>
          <a:bodyPr/>
          <a:lstStyle/>
          <a:p>
            <a:pPr>
              <a:defRPr>
                <a:solidFill>
                  <a:schemeClr val="bg2"/>
                </a:solidFill>
              </a:defRPr>
            </a:pPr>
            <a:endParaRPr lang="en-US"/>
          </a:p>
        </c:txPr>
        <c:crossAx val="87192320"/>
        <c:crosses val="autoZero"/>
        <c:auto val="1"/>
        <c:lblAlgn val="ctr"/>
        <c:lblOffset val="100"/>
        <c:noMultiLvlLbl val="0"/>
      </c:catAx>
      <c:valAx>
        <c:axId val="87192320"/>
        <c:scaling>
          <c:orientation val="minMax"/>
          <c:max val="1.4000000000000002E-2"/>
        </c:scaling>
        <c:delete val="0"/>
        <c:axPos val="t"/>
        <c:majorGridlines>
          <c:spPr>
            <a:ln>
              <a:prstDash val="dash"/>
            </a:ln>
          </c:spPr>
        </c:majorGridlines>
        <c:title>
          <c:tx>
            <c:rich>
              <a:bodyPr/>
              <a:lstStyle/>
              <a:p>
                <a:pPr>
                  <a:defRPr>
                    <a:solidFill>
                      <a:schemeClr val="bg2"/>
                    </a:solidFill>
                  </a:defRPr>
                </a:pPr>
                <a:r>
                  <a:rPr lang="en-GB">
                    <a:solidFill>
                      <a:schemeClr val="bg2"/>
                    </a:solidFill>
                  </a:rPr>
                  <a:t>ODA as a percent of GNI</a:t>
                </a:r>
              </a:p>
            </c:rich>
          </c:tx>
          <c:layout>
            <c:manualLayout>
              <c:xMode val="edge"/>
              <c:yMode val="edge"/>
              <c:x val="0.44294529836014723"/>
              <c:y val="1.4621595594380072E-2"/>
            </c:manualLayout>
          </c:layout>
          <c:overlay val="0"/>
        </c:title>
        <c:numFmt formatCode="0.0%" sourceLinked="0"/>
        <c:majorTickMark val="none"/>
        <c:minorTickMark val="none"/>
        <c:tickLblPos val="nextTo"/>
        <c:txPr>
          <a:bodyPr/>
          <a:lstStyle/>
          <a:p>
            <a:pPr>
              <a:defRPr sz="1100">
                <a:solidFill>
                  <a:schemeClr val="bg2"/>
                </a:solidFill>
              </a:defRPr>
            </a:pPr>
            <a:endParaRPr lang="en-US"/>
          </a:p>
        </c:txPr>
        <c:crossAx val="87190528"/>
        <c:crosses val="autoZero"/>
        <c:crossBetween val="between"/>
        <c:majorUnit val="2.0000000000000052E-3"/>
      </c:valAx>
    </c:plotArea>
    <c:legend>
      <c:legendPos val="r"/>
      <c:legendEntry>
        <c:idx val="0"/>
        <c:txPr>
          <a:bodyPr/>
          <a:lstStyle/>
          <a:p>
            <a:pPr>
              <a:defRPr sz="1400">
                <a:solidFill>
                  <a:schemeClr val="bg2"/>
                </a:solidFill>
              </a:defRPr>
            </a:pPr>
            <a:endParaRPr lang="en-US"/>
          </a:p>
        </c:txPr>
      </c:legendEntry>
      <c:legendEntry>
        <c:idx val="1"/>
        <c:txPr>
          <a:bodyPr/>
          <a:lstStyle/>
          <a:p>
            <a:pPr>
              <a:defRPr sz="1400">
                <a:solidFill>
                  <a:schemeClr val="bg2"/>
                </a:solidFill>
              </a:defRPr>
            </a:pPr>
            <a:endParaRPr lang="en-US"/>
          </a:p>
        </c:txPr>
      </c:legendEntry>
      <c:legendEntry>
        <c:idx val="2"/>
        <c:delete val="1"/>
      </c:legendEntry>
      <c:layout>
        <c:manualLayout>
          <c:xMode val="edge"/>
          <c:yMode val="edge"/>
          <c:x val="0.6592248551469666"/>
          <c:y val="0.26606042807993918"/>
          <c:w val="0.25829720075182777"/>
          <c:h val="8.9660086236402745E-2"/>
        </c:manualLayout>
      </c:layout>
      <c:overlay val="0"/>
      <c:spPr>
        <a:solidFill>
          <a:schemeClr val="bg1"/>
        </a:solidFill>
      </c:spPr>
      <c:txPr>
        <a:bodyPr/>
        <a:lstStyle/>
        <a:p>
          <a:pPr>
            <a:defRPr sz="1400"/>
          </a:pPr>
          <a:endParaRPr lang="en-US"/>
        </a:p>
      </c:txPr>
    </c:legend>
    <c:plotVisOnly val="1"/>
    <c:dispBlanksAs val="gap"/>
    <c:showDLblsOverMax val="0"/>
  </c:chart>
  <c:spPr>
    <a:ln>
      <a:noFill/>
    </a:ln>
  </c:spPr>
  <c:printSettings>
    <c:headerFooter/>
    <c:pageMargins b="0.75000000000000167" l="0.70000000000000062" r="0.70000000000000062" t="0.7500000000000016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4'!$A$14</c:f>
              <c:strCache>
                <c:ptCount val="1"/>
                <c:pt idx="0">
                  <c:v>Net ODA (cashflow basis)</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4'!$B$13:$U$13</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'Figure 4'!$B$14:$U$14</c:f>
              <c:numCache>
                <c:formatCode>#,##0</c:formatCode>
                <c:ptCount val="20"/>
                <c:pt idx="0">
                  <c:v>11292.580415363862</c:v>
                </c:pt>
                <c:pt idx="1">
                  <c:v>11380.765267971676</c:v>
                </c:pt>
                <c:pt idx="2">
                  <c:v>14790.910255938641</c:v>
                </c:pt>
                <c:pt idx="3">
                  <c:v>20657.430168393006</c:v>
                </c:pt>
                <c:pt idx="4">
                  <c:v>18151.75485056853</c:v>
                </c:pt>
                <c:pt idx="5">
                  <c:v>17931.362938090504</c:v>
                </c:pt>
                <c:pt idx="6">
                  <c:v>18996.510434860153</c:v>
                </c:pt>
                <c:pt idx="7">
                  <c:v>19851.479940679543</c:v>
                </c:pt>
                <c:pt idx="8">
                  <c:v>22978.777013442326</c:v>
                </c:pt>
                <c:pt idx="9">
                  <c:v>24746.416250956412</c:v>
                </c:pt>
                <c:pt idx="10">
                  <c:v>28119.181469853269</c:v>
                </c:pt>
                <c:pt idx="11">
                  <c:v>29109.35269473902</c:v>
                </c:pt>
                <c:pt idx="12">
                  <c:v>26194.195678568889</c:v>
                </c:pt>
                <c:pt idx="13">
                  <c:v>28578.421650779987</c:v>
                </c:pt>
                <c:pt idx="14">
                  <c:v>25116.799663851438</c:v>
                </c:pt>
                <c:pt idx="15">
                  <c:v>25925.040926544621</c:v>
                </c:pt>
                <c:pt idx="16">
                  <c:v>25540.947249756086</c:v>
                </c:pt>
                <c:pt idx="17">
                  <c:v>28126.024871497139</c:v>
                </c:pt>
                <c:pt idx="18">
                  <c:v>27512.9306128631</c:v>
                </c:pt>
                <c:pt idx="19">
                  <c:v>28674.03237708212</c:v>
                </c:pt>
              </c:numCache>
            </c:numRef>
          </c:val>
          <c:extLst>
            <c:ext xmlns:c16="http://schemas.microsoft.com/office/drawing/2014/chart" uri="{C3380CC4-5D6E-409C-BE32-E72D297353CC}">
              <c16:uniqueId val="{00000000-515F-43A5-B1B6-89B3CFF4F65D}"/>
            </c:ext>
          </c:extLst>
        </c:ser>
        <c:dLbls>
          <c:showLegendKey val="0"/>
          <c:showVal val="0"/>
          <c:showCatName val="0"/>
          <c:showSerName val="0"/>
          <c:showPercent val="0"/>
          <c:showBubbleSize val="0"/>
        </c:dLbls>
        <c:gapWidth val="50"/>
        <c:axId val="548374144"/>
        <c:axId val="548374472"/>
      </c:barChart>
      <c:catAx>
        <c:axId val="5483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2019 prices)</a:t>
                </a:r>
              </a:p>
            </c:rich>
          </c:tx>
          <c:layout>
            <c:manualLayout>
              <c:xMode val="edge"/>
              <c:yMode val="edge"/>
              <c:x val="2.2222222222222223E-2"/>
              <c:y val="0.109094022821615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5'!$A$13</c:f>
              <c:strCache>
                <c:ptCount val="1"/>
                <c:pt idx="0">
                  <c:v>Bilateral lending</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5'!$B$12:$K$12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5'!$B$13:$K$13</c:f>
              <c:numCache>
                <c:formatCode>#,##0</c:formatCode>
                <c:ptCount val="10"/>
                <c:pt idx="0">
                  <c:v>12562.540133862625</c:v>
                </c:pt>
                <c:pt idx="1">
                  <c:v>12021.384626454625</c:v>
                </c:pt>
                <c:pt idx="2">
                  <c:v>11584.925982029521</c:v>
                </c:pt>
                <c:pt idx="3">
                  <c:v>14884.122158368304</c:v>
                </c:pt>
                <c:pt idx="4">
                  <c:v>15363.739205513892</c:v>
                </c:pt>
                <c:pt idx="5">
                  <c:v>17080.826842696708</c:v>
                </c:pt>
                <c:pt idx="6">
                  <c:v>17022.724148308633</c:v>
                </c:pt>
                <c:pt idx="7">
                  <c:v>19235.487388646372</c:v>
                </c:pt>
                <c:pt idx="8">
                  <c:v>18543.386104123711</c:v>
                </c:pt>
                <c:pt idx="9">
                  <c:v>19466.690000000002</c:v>
                </c:pt>
              </c:numCache>
            </c:numRef>
          </c:val>
          <c:extLst>
            <c:ext xmlns:c16="http://schemas.microsoft.com/office/drawing/2014/chart" uri="{C3380CC4-5D6E-409C-BE32-E72D297353CC}">
              <c16:uniqueId val="{00000000-C821-43E1-9250-029836CE3A2A}"/>
            </c:ext>
          </c:extLst>
        </c:ser>
        <c:dLbls>
          <c:showLegendKey val="0"/>
          <c:showVal val="0"/>
          <c:showCatName val="0"/>
          <c:showSerName val="0"/>
          <c:showPercent val="0"/>
          <c:showBubbleSize val="0"/>
        </c:dLbls>
        <c:gapWidth val="50"/>
        <c:overlap val="-27"/>
        <c:axId val="1145716600"/>
        <c:axId val="1145721848"/>
      </c:barChart>
      <c:catAx>
        <c:axId val="114571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21848"/>
        <c:crosses val="autoZero"/>
        <c:auto val="1"/>
        <c:lblAlgn val="ctr"/>
        <c:lblOffset val="100"/>
        <c:noMultiLvlLbl val="0"/>
      </c:catAx>
      <c:valAx>
        <c:axId val="1145721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 (constant 2019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1660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0938454121806"/>
          <c:y val="5.0925925925925923E-2"/>
          <c:w val="0.85522939096898598"/>
          <c:h val="0.74569663167104117"/>
        </c:manualLayout>
      </c:layout>
      <c:barChart>
        <c:barDir val="col"/>
        <c:grouping val="stacked"/>
        <c:varyColors val="0"/>
        <c:ser>
          <c:idx val="0"/>
          <c:order val="0"/>
          <c:tx>
            <c:strRef>
              <c:f>'Figure 6'!$A$14</c:f>
              <c:strCache>
                <c:ptCount val="1"/>
                <c:pt idx="0">
                  <c:v>UN agencies</c:v>
                </c:pt>
              </c:strCache>
            </c:strRef>
          </c:tx>
          <c:spPr>
            <a:solidFill>
              <a:schemeClr val="accent1"/>
            </a:solidFill>
            <a:ln>
              <a:noFill/>
            </a:ln>
            <a:effectLst/>
          </c:spPr>
          <c:invertIfNegative val="0"/>
          <c:cat>
            <c:numRef>
              <c:f>'Figure 6'!$B$13:$K$13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6'!$B$14:$K$14</c:f>
              <c:numCache>
                <c:formatCode>#,##0</c:formatCode>
                <c:ptCount val="10"/>
                <c:pt idx="0">
                  <c:v>6151.4152064319633</c:v>
                </c:pt>
                <c:pt idx="1">
                  <c:v>5725.3605562837183</c:v>
                </c:pt>
                <c:pt idx="2">
                  <c:v>5986.9141314278186</c:v>
                </c:pt>
                <c:pt idx="3">
                  <c:v>6202.2960210584852</c:v>
                </c:pt>
                <c:pt idx="4">
                  <c:v>6150.636549868369</c:v>
                </c:pt>
                <c:pt idx="5">
                  <c:v>6253.5150159617269</c:v>
                </c:pt>
                <c:pt idx="6">
                  <c:v>6140.265679079168</c:v>
                </c:pt>
                <c:pt idx="7">
                  <c:v>6321.0170142612405</c:v>
                </c:pt>
                <c:pt idx="8">
                  <c:v>6459.8777423991005</c:v>
                </c:pt>
                <c:pt idx="9">
                  <c:v>7047.9999999999991</c:v>
                </c:pt>
              </c:numCache>
            </c:numRef>
          </c:val>
          <c:extLst>
            <c:ext xmlns:c16="http://schemas.microsoft.com/office/drawing/2014/chart" uri="{C3380CC4-5D6E-409C-BE32-E72D297353CC}">
              <c16:uniqueId val="{00000000-652F-4AFA-A6C0-C39C34E336F4}"/>
            </c:ext>
          </c:extLst>
        </c:ser>
        <c:ser>
          <c:idx val="1"/>
          <c:order val="1"/>
          <c:tx>
            <c:strRef>
              <c:f>'Figure 6'!$A$15</c:f>
              <c:strCache>
                <c:ptCount val="1"/>
                <c:pt idx="0">
                  <c:v>EU institutions</c:v>
                </c:pt>
              </c:strCache>
            </c:strRef>
          </c:tx>
          <c:spPr>
            <a:solidFill>
              <a:schemeClr val="accent2"/>
            </a:solidFill>
            <a:ln>
              <a:noFill/>
            </a:ln>
            <a:effectLst/>
          </c:spPr>
          <c:invertIfNegative val="0"/>
          <c:cat>
            <c:numRef>
              <c:f>'Figure 6'!$B$13:$K$13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6'!$B$15:$K$15</c:f>
              <c:numCache>
                <c:formatCode>#,##0</c:formatCode>
                <c:ptCount val="10"/>
                <c:pt idx="0">
                  <c:v>12844.716928291429</c:v>
                </c:pt>
                <c:pt idx="1">
                  <c:v>12154.731091850423</c:v>
                </c:pt>
                <c:pt idx="2">
                  <c:v>11243.847961943717</c:v>
                </c:pt>
                <c:pt idx="3">
                  <c:v>11534.588759422832</c:v>
                </c:pt>
                <c:pt idx="4">
                  <c:v>11796.977756014589</c:v>
                </c:pt>
                <c:pt idx="5">
                  <c:v>12237.225748122497</c:v>
                </c:pt>
                <c:pt idx="6">
                  <c:v>14366.788543394507</c:v>
                </c:pt>
                <c:pt idx="7">
                  <c:v>14214.538847642963</c:v>
                </c:pt>
                <c:pt idx="8">
                  <c:v>14690.186135077001</c:v>
                </c:pt>
                <c:pt idx="9">
                  <c:v>15392.91</c:v>
                </c:pt>
              </c:numCache>
            </c:numRef>
          </c:val>
          <c:extLst>
            <c:ext xmlns:c16="http://schemas.microsoft.com/office/drawing/2014/chart" uri="{C3380CC4-5D6E-409C-BE32-E72D297353CC}">
              <c16:uniqueId val="{00000001-652F-4AFA-A6C0-C39C34E336F4}"/>
            </c:ext>
          </c:extLst>
        </c:ser>
        <c:ser>
          <c:idx val="2"/>
          <c:order val="2"/>
          <c:tx>
            <c:strRef>
              <c:f>'Figure 6'!$A$16</c:f>
              <c:strCache>
                <c:ptCount val="1"/>
                <c:pt idx="0">
                  <c:v>World Bank</c:v>
                </c:pt>
              </c:strCache>
            </c:strRef>
          </c:tx>
          <c:spPr>
            <a:solidFill>
              <a:schemeClr val="accent3"/>
            </a:solidFill>
            <a:ln>
              <a:noFill/>
            </a:ln>
            <a:effectLst/>
          </c:spPr>
          <c:invertIfNegative val="0"/>
          <c:cat>
            <c:numRef>
              <c:f>'Figure 6'!$B$13:$K$13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6'!$B$16:$K$16</c:f>
              <c:numCache>
                <c:formatCode>#,##0</c:formatCode>
                <c:ptCount val="10"/>
                <c:pt idx="0">
                  <c:v>8341.1993329705383</c:v>
                </c:pt>
                <c:pt idx="1">
                  <c:v>9113.1661428232856</c:v>
                </c:pt>
                <c:pt idx="2">
                  <c:v>7913.4753484753428</c:v>
                </c:pt>
                <c:pt idx="3">
                  <c:v>8700.7265380764366</c:v>
                </c:pt>
                <c:pt idx="4">
                  <c:v>8997.4473030025456</c:v>
                </c:pt>
                <c:pt idx="5">
                  <c:v>8771.7227000146904</c:v>
                </c:pt>
                <c:pt idx="6">
                  <c:v>9057.1176020761286</c:v>
                </c:pt>
                <c:pt idx="7">
                  <c:v>8381.8874786554552</c:v>
                </c:pt>
                <c:pt idx="8">
                  <c:v>11120.232124524198</c:v>
                </c:pt>
                <c:pt idx="9">
                  <c:v>9585.91</c:v>
                </c:pt>
              </c:numCache>
            </c:numRef>
          </c:val>
          <c:extLst>
            <c:ext xmlns:c16="http://schemas.microsoft.com/office/drawing/2014/chart" uri="{C3380CC4-5D6E-409C-BE32-E72D297353CC}">
              <c16:uniqueId val="{00000002-652F-4AFA-A6C0-C39C34E336F4}"/>
            </c:ext>
          </c:extLst>
        </c:ser>
        <c:ser>
          <c:idx val="3"/>
          <c:order val="3"/>
          <c:tx>
            <c:strRef>
              <c:f>'Figure 6'!$A$17</c:f>
              <c:strCache>
                <c:ptCount val="1"/>
                <c:pt idx="0">
                  <c:v>Regional development banks</c:v>
                </c:pt>
              </c:strCache>
            </c:strRef>
          </c:tx>
          <c:spPr>
            <a:solidFill>
              <a:schemeClr val="accent4"/>
            </a:solidFill>
            <a:ln>
              <a:noFill/>
            </a:ln>
            <a:effectLst/>
          </c:spPr>
          <c:invertIfNegative val="0"/>
          <c:cat>
            <c:numRef>
              <c:f>'Figure 6'!$B$13:$K$13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6'!$B$17:$K$17</c:f>
              <c:numCache>
                <c:formatCode>#,##0</c:formatCode>
                <c:ptCount val="10"/>
                <c:pt idx="0">
                  <c:v>2973.8072520267674</c:v>
                </c:pt>
                <c:pt idx="1">
                  <c:v>3492.9538679264892</c:v>
                </c:pt>
                <c:pt idx="2">
                  <c:v>3570.840178013616</c:v>
                </c:pt>
                <c:pt idx="3">
                  <c:v>3644.3227268123337</c:v>
                </c:pt>
                <c:pt idx="4">
                  <c:v>3728.7089863164447</c:v>
                </c:pt>
                <c:pt idx="5">
                  <c:v>3299.5883851492586</c:v>
                </c:pt>
                <c:pt idx="6">
                  <c:v>4703.1082055360985</c:v>
                </c:pt>
                <c:pt idx="7">
                  <c:v>4263.434798561997</c:v>
                </c:pt>
                <c:pt idx="8">
                  <c:v>4130.4666360238998</c:v>
                </c:pt>
                <c:pt idx="9">
                  <c:v>4132.59</c:v>
                </c:pt>
              </c:numCache>
            </c:numRef>
          </c:val>
          <c:extLst>
            <c:ext xmlns:c16="http://schemas.microsoft.com/office/drawing/2014/chart" uri="{C3380CC4-5D6E-409C-BE32-E72D297353CC}">
              <c16:uniqueId val="{00000003-652F-4AFA-A6C0-C39C34E336F4}"/>
            </c:ext>
          </c:extLst>
        </c:ser>
        <c:ser>
          <c:idx val="4"/>
          <c:order val="4"/>
          <c:tx>
            <c:strRef>
              <c:f>'Figure 6'!$A$18</c:f>
              <c:strCache>
                <c:ptCount val="1"/>
                <c:pt idx="0">
                  <c:v>Other</c:v>
                </c:pt>
              </c:strCache>
            </c:strRef>
          </c:tx>
          <c:spPr>
            <a:solidFill>
              <a:schemeClr val="accent5"/>
            </a:solidFill>
            <a:ln>
              <a:noFill/>
            </a:ln>
            <a:effectLst/>
          </c:spPr>
          <c:invertIfNegative val="0"/>
          <c:cat>
            <c:numRef>
              <c:f>'Figure 6'!$B$13:$K$13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6'!$B$18:$K$18</c:f>
              <c:numCache>
                <c:formatCode>#,##0</c:formatCode>
                <c:ptCount val="10"/>
                <c:pt idx="0">
                  <c:v>5562.5374581407268</c:v>
                </c:pt>
                <c:pt idx="1">
                  <c:v>5299.6071848994388</c:v>
                </c:pt>
                <c:pt idx="2">
                  <c:v>6962.1120581434898</c:v>
                </c:pt>
                <c:pt idx="3">
                  <c:v>7811.5367164625013</c:v>
                </c:pt>
                <c:pt idx="4">
                  <c:v>8251.0892523899329</c:v>
                </c:pt>
                <c:pt idx="5">
                  <c:v>7692.4371548456966</c:v>
                </c:pt>
                <c:pt idx="6">
                  <c:v>9125.2106354101652</c:v>
                </c:pt>
                <c:pt idx="7">
                  <c:v>9272.525374292687</c:v>
                </c:pt>
                <c:pt idx="8">
                  <c:v>7290.3159192554995</c:v>
                </c:pt>
                <c:pt idx="9">
                  <c:v>6884.7300000000005</c:v>
                </c:pt>
              </c:numCache>
            </c:numRef>
          </c:val>
          <c:extLst>
            <c:ext xmlns:c16="http://schemas.microsoft.com/office/drawing/2014/chart" uri="{C3380CC4-5D6E-409C-BE32-E72D297353CC}">
              <c16:uniqueId val="{00000004-652F-4AFA-A6C0-C39C34E336F4}"/>
            </c:ext>
          </c:extLst>
        </c:ser>
        <c:dLbls>
          <c:showLegendKey val="0"/>
          <c:showVal val="0"/>
          <c:showCatName val="0"/>
          <c:showSerName val="0"/>
          <c:showPercent val="0"/>
          <c:showBubbleSize val="0"/>
        </c:dLbls>
        <c:gapWidth val="50"/>
        <c:overlap val="100"/>
        <c:axId val="1416150120"/>
        <c:axId val="1416155696"/>
      </c:barChart>
      <c:catAx>
        <c:axId val="1416150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5696"/>
        <c:crosses val="autoZero"/>
        <c:auto val="1"/>
        <c:lblAlgn val="ctr"/>
        <c:lblOffset val="100"/>
        <c:noMultiLvlLbl val="0"/>
      </c:catAx>
      <c:valAx>
        <c:axId val="141615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 (constant 2019 prices)</a:t>
                </a:r>
              </a:p>
            </c:rich>
          </c:tx>
          <c:layout>
            <c:manualLayout>
              <c:xMode val="edge"/>
              <c:yMode val="edge"/>
              <c:x val="1.5306122448979591E-2"/>
              <c:y val="6.382035578885973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150120"/>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7'!$A$14</c:f>
              <c:strCache>
                <c:ptCount val="1"/>
                <c:pt idx="0">
                  <c:v>Bilateral humanitarian ODA</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7'!$B$13:$K$13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7'!$B$14:$K$14</c:f>
              <c:numCache>
                <c:formatCode>#,##0</c:formatCode>
                <c:ptCount val="10"/>
                <c:pt idx="0">
                  <c:v>9780.987816577217</c:v>
                </c:pt>
                <c:pt idx="1">
                  <c:v>9356.7935785750706</c:v>
                </c:pt>
                <c:pt idx="2">
                  <c:v>8382.9397729027733</c:v>
                </c:pt>
                <c:pt idx="3">
                  <c:v>10489.66154579927</c:v>
                </c:pt>
                <c:pt idx="4">
                  <c:v>12792.442237050329</c:v>
                </c:pt>
                <c:pt idx="5">
                  <c:v>13953.77597906319</c:v>
                </c:pt>
                <c:pt idx="6">
                  <c:v>14990.958402801552</c:v>
                </c:pt>
                <c:pt idx="7">
                  <c:v>16549.296408741859</c:v>
                </c:pt>
                <c:pt idx="8">
                  <c:v>15857.17859768509</c:v>
                </c:pt>
                <c:pt idx="9">
                  <c:v>15401.62</c:v>
                </c:pt>
              </c:numCache>
            </c:numRef>
          </c:val>
          <c:extLst>
            <c:ext xmlns:c16="http://schemas.microsoft.com/office/drawing/2014/chart" uri="{C3380CC4-5D6E-409C-BE32-E72D297353CC}">
              <c16:uniqueId val="{00000000-8A8E-4E3F-85D9-C12E684CF5B1}"/>
            </c:ext>
          </c:extLst>
        </c:ser>
        <c:dLbls>
          <c:showLegendKey val="0"/>
          <c:showVal val="0"/>
          <c:showCatName val="0"/>
          <c:showSerName val="0"/>
          <c:showPercent val="0"/>
          <c:showBubbleSize val="0"/>
        </c:dLbls>
        <c:gapWidth val="50"/>
        <c:overlap val="-27"/>
        <c:axId val="1145736936"/>
        <c:axId val="1145736608"/>
      </c:barChart>
      <c:lineChart>
        <c:grouping val="standard"/>
        <c:varyColors val="0"/>
        <c:ser>
          <c:idx val="1"/>
          <c:order val="1"/>
          <c:tx>
            <c:strRef>
              <c:f>'Figure 7'!$A$15</c:f>
              <c:strCache>
                <c:ptCount val="1"/>
                <c:pt idx="0">
                  <c:v>Humanitarian appeals funding requirement</c:v>
                </c:pt>
              </c:strCache>
            </c:strRef>
          </c:tx>
          <c:spPr>
            <a:ln w="28575" cap="rnd">
              <a:solidFill>
                <a:srgbClr val="A95E00"/>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1-8A8E-4E3F-85D9-C12E684CF5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7'!$B$13:$K$13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7'!$B$15:$K$15</c:f>
              <c:numCache>
                <c:formatCode>#,##0</c:formatCode>
                <c:ptCount val="10"/>
                <c:pt idx="0">
                  <c:v>12899.637934999999</c:v>
                </c:pt>
                <c:pt idx="1">
                  <c:v>9459.1089159999992</c:v>
                </c:pt>
                <c:pt idx="2">
                  <c:v>10495.618576000001</c:v>
                </c:pt>
                <c:pt idx="3">
                  <c:v>13178.32697</c:v>
                </c:pt>
                <c:pt idx="4">
                  <c:v>20566.182210999999</c:v>
                </c:pt>
                <c:pt idx="5">
                  <c:v>20357.22768</c:v>
                </c:pt>
                <c:pt idx="6">
                  <c:v>22267.647309</c:v>
                </c:pt>
                <c:pt idx="7">
                  <c:v>27287.545477</c:v>
                </c:pt>
                <c:pt idx="8">
                  <c:v>29077.279667999999</c:v>
                </c:pt>
                <c:pt idx="9">
                  <c:v>31137.489570999998</c:v>
                </c:pt>
              </c:numCache>
            </c:numRef>
          </c:val>
          <c:smooth val="0"/>
          <c:extLst>
            <c:ext xmlns:c16="http://schemas.microsoft.com/office/drawing/2014/chart" uri="{C3380CC4-5D6E-409C-BE32-E72D297353CC}">
              <c16:uniqueId val="{00000002-8A8E-4E3F-85D9-C12E684CF5B1}"/>
            </c:ext>
          </c:extLst>
        </c:ser>
        <c:dLbls>
          <c:showLegendKey val="0"/>
          <c:showVal val="0"/>
          <c:showCatName val="0"/>
          <c:showSerName val="0"/>
          <c:showPercent val="0"/>
          <c:showBubbleSize val="0"/>
        </c:dLbls>
        <c:marker val="1"/>
        <c:smooth val="0"/>
        <c:axId val="1145736936"/>
        <c:axId val="1145736608"/>
      </c:lineChart>
      <c:catAx>
        <c:axId val="1145736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36608"/>
        <c:crosses val="autoZero"/>
        <c:auto val="1"/>
        <c:lblAlgn val="ctr"/>
        <c:lblOffset val="100"/>
        <c:noMultiLvlLbl val="0"/>
      </c:catAx>
      <c:valAx>
        <c:axId val="114573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 (constarnt 2019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736936"/>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146049</xdr:colOff>
      <xdr:row>15</xdr:row>
      <xdr:rowOff>76200</xdr:rowOff>
    </xdr:from>
    <xdr:to>
      <xdr:col>10</xdr:col>
      <xdr:colOff>193675</xdr:colOff>
      <xdr:row>32</xdr:row>
      <xdr:rowOff>63500</xdr:rowOff>
    </xdr:to>
    <xdr:graphicFrame macro="">
      <xdr:nvGraphicFramePr>
        <xdr:cNvPr id="2" name="Chart 1">
          <a:extLst>
            <a:ext uri="{FF2B5EF4-FFF2-40B4-BE49-F238E27FC236}">
              <a16:creationId xmlns:a16="http://schemas.microsoft.com/office/drawing/2014/main" id="{74CDF997-1B4C-44C1-AE8F-FC0FE7DE0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9525</xdr:rowOff>
    </xdr:from>
    <xdr:to>
      <xdr:col>2</xdr:col>
      <xdr:colOff>257174</xdr:colOff>
      <xdr:row>0</xdr:row>
      <xdr:rowOff>490840</xdr:rowOff>
    </xdr:to>
    <xdr:pic>
      <xdr:nvPicPr>
        <xdr:cNvPr id="5" name="Picture 4">
          <a:extLst>
            <a:ext uri="{FF2B5EF4-FFF2-40B4-BE49-F238E27FC236}">
              <a16:creationId xmlns:a16="http://schemas.microsoft.com/office/drawing/2014/main" id="{6029E753-BBDF-4E10-A5F7-4764B6001C6A}"/>
            </a:ext>
          </a:extLst>
        </xdr:cNvPr>
        <xdr:cNvPicPr>
          <a:picLocks noChangeAspect="1"/>
        </xdr:cNvPicPr>
      </xdr:nvPicPr>
      <xdr:blipFill>
        <a:blip xmlns:r="http://schemas.openxmlformats.org/officeDocument/2006/relationships" r:embed="rId2"/>
        <a:stretch>
          <a:fillRect/>
        </a:stretch>
      </xdr:blipFill>
      <xdr:spPr>
        <a:xfrm>
          <a:off x="0" y="9525"/>
          <a:ext cx="2438399" cy="4813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19</xdr:row>
      <xdr:rowOff>43847</xdr:rowOff>
    </xdr:from>
    <xdr:to>
      <xdr:col>7</xdr:col>
      <xdr:colOff>31750</xdr:colOff>
      <xdr:row>35</xdr:row>
      <xdr:rowOff>63013</xdr:rowOff>
    </xdr:to>
    <xdr:pic>
      <xdr:nvPicPr>
        <xdr:cNvPr id="6" name="Picture 5">
          <a:extLst>
            <a:ext uri="{FF2B5EF4-FFF2-40B4-BE49-F238E27FC236}">
              <a16:creationId xmlns:a16="http://schemas.microsoft.com/office/drawing/2014/main" id="{6565797F-860D-45A9-B839-702706B351A6}"/>
            </a:ext>
          </a:extLst>
        </xdr:cNvPr>
        <xdr:cNvPicPr>
          <a:picLocks noChangeAspect="1"/>
        </xdr:cNvPicPr>
      </xdr:nvPicPr>
      <xdr:blipFill>
        <a:blip xmlns:r="http://schemas.openxmlformats.org/officeDocument/2006/relationships" r:embed="rId1"/>
        <a:stretch>
          <a:fillRect/>
        </a:stretch>
      </xdr:blipFill>
      <xdr:spPr>
        <a:xfrm>
          <a:off x="381000" y="2685447"/>
          <a:ext cx="5137150" cy="2559166"/>
        </a:xfrm>
        <a:prstGeom prst="rect">
          <a:avLst/>
        </a:prstGeom>
      </xdr:spPr>
    </xdr:pic>
    <xdr:clientData/>
  </xdr:twoCellAnchor>
  <xdr:twoCellAnchor editAs="oneCell">
    <xdr:from>
      <xdr:col>0</xdr:col>
      <xdr:colOff>1</xdr:colOff>
      <xdr:row>0</xdr:row>
      <xdr:rowOff>1</xdr:rowOff>
    </xdr:from>
    <xdr:to>
      <xdr:col>2</xdr:col>
      <xdr:colOff>247650</xdr:colOff>
      <xdr:row>0</xdr:row>
      <xdr:rowOff>481316</xdr:rowOff>
    </xdr:to>
    <xdr:pic>
      <xdr:nvPicPr>
        <xdr:cNvPr id="4" name="Picture 3">
          <a:extLst>
            <a:ext uri="{FF2B5EF4-FFF2-40B4-BE49-F238E27FC236}">
              <a16:creationId xmlns:a16="http://schemas.microsoft.com/office/drawing/2014/main" id="{FA66DD16-6175-497B-B6D2-97C6159A0B1F}"/>
            </a:ext>
          </a:extLst>
        </xdr:cNvPr>
        <xdr:cNvPicPr>
          <a:picLocks noChangeAspect="1"/>
        </xdr:cNvPicPr>
      </xdr:nvPicPr>
      <xdr:blipFill>
        <a:blip xmlns:r="http://schemas.openxmlformats.org/officeDocument/2006/relationships" r:embed="rId2"/>
        <a:stretch>
          <a:fillRect/>
        </a:stretch>
      </xdr:blipFill>
      <xdr:spPr>
        <a:xfrm>
          <a:off x="1" y="1"/>
          <a:ext cx="2438399" cy="4813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223042</xdr:colOff>
      <xdr:row>14</xdr:row>
      <xdr:rowOff>330200</xdr:rowOff>
    </xdr:from>
    <xdr:to>
      <xdr:col>22</xdr:col>
      <xdr:colOff>46036</xdr:colOff>
      <xdr:row>53</xdr:row>
      <xdr:rowOff>114301</xdr:rowOff>
    </xdr:to>
    <xdr:graphicFrame macro="">
      <xdr:nvGraphicFramePr>
        <xdr:cNvPr id="2" name="Chart 1">
          <a:extLst>
            <a:ext uri="{FF2B5EF4-FFF2-40B4-BE49-F238E27FC236}">
              <a16:creationId xmlns:a16="http://schemas.microsoft.com/office/drawing/2014/main" id="{572073F2-39F4-4FCE-8C7D-7DDB4C790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28575</xdr:rowOff>
    </xdr:from>
    <xdr:to>
      <xdr:col>2</xdr:col>
      <xdr:colOff>285749</xdr:colOff>
      <xdr:row>0</xdr:row>
      <xdr:rowOff>509890</xdr:rowOff>
    </xdr:to>
    <xdr:pic>
      <xdr:nvPicPr>
        <xdr:cNvPr id="4" name="Picture 3">
          <a:extLst>
            <a:ext uri="{FF2B5EF4-FFF2-40B4-BE49-F238E27FC236}">
              <a16:creationId xmlns:a16="http://schemas.microsoft.com/office/drawing/2014/main" id="{39788F11-4917-4B7D-B674-FB1CBB737242}"/>
            </a:ext>
          </a:extLst>
        </xdr:cNvPr>
        <xdr:cNvPicPr>
          <a:picLocks noChangeAspect="1"/>
        </xdr:cNvPicPr>
      </xdr:nvPicPr>
      <xdr:blipFill>
        <a:blip xmlns:r="http://schemas.openxmlformats.org/officeDocument/2006/relationships" r:embed="rId2"/>
        <a:stretch>
          <a:fillRect/>
        </a:stretch>
      </xdr:blipFill>
      <xdr:spPr>
        <a:xfrm>
          <a:off x="0" y="28575"/>
          <a:ext cx="2438399" cy="481315"/>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0.53462</cdr:x>
      <cdr:y>0.09853</cdr:y>
    </cdr:from>
    <cdr:to>
      <cdr:x>0.53535</cdr:x>
      <cdr:y>0.82755</cdr:y>
    </cdr:to>
    <cdr:sp macro="" textlink="">
      <cdr:nvSpPr>
        <cdr:cNvPr id="3" name="Straight Connector 2"/>
        <cdr:cNvSpPr/>
      </cdr:nvSpPr>
      <cdr:spPr>
        <a:xfrm xmlns:a="http://schemas.openxmlformats.org/drawingml/2006/main" flipH="1">
          <a:off x="4495196" y="679449"/>
          <a:ext cx="6162" cy="502741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0.49856</cdr:x>
      <cdr:y>0.83059</cdr:y>
    </cdr:from>
    <cdr:to>
      <cdr:x>0.57388</cdr:x>
      <cdr:y>0.87634</cdr:y>
    </cdr:to>
    <cdr:sp macro="" textlink="">
      <cdr:nvSpPr>
        <cdr:cNvPr id="4" name="TextBox 3"/>
        <cdr:cNvSpPr txBox="1"/>
      </cdr:nvSpPr>
      <cdr:spPr>
        <a:xfrm xmlns:a="http://schemas.openxmlformats.org/drawingml/2006/main">
          <a:off x="3888034" y="5981023"/>
          <a:ext cx="587390" cy="3294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a:t>0.7%</a:t>
          </a:r>
        </a:p>
      </cdr:txBody>
    </cdr:sp>
  </cdr:relSizeAnchor>
  <cdr:relSizeAnchor xmlns:cdr="http://schemas.openxmlformats.org/drawingml/2006/chartDrawing">
    <cdr:from>
      <cdr:x>0.53272</cdr:x>
      <cdr:y>0.8716</cdr:y>
    </cdr:from>
    <cdr:to>
      <cdr:x>0.53272</cdr:x>
      <cdr:y>0.96946</cdr:y>
    </cdr:to>
    <cdr:sp macro="" textlink="">
      <cdr:nvSpPr>
        <cdr:cNvPr id="6" name="Straight Connector 5"/>
        <cdr:cNvSpPr/>
      </cdr:nvSpPr>
      <cdr:spPr>
        <a:xfrm xmlns:a="http://schemas.openxmlformats.org/drawingml/2006/main">
          <a:off x="4479217" y="6010627"/>
          <a:ext cx="0" cy="67485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114300</xdr:colOff>
      <xdr:row>16</xdr:row>
      <xdr:rowOff>133350</xdr:rowOff>
    </xdr:from>
    <xdr:to>
      <xdr:col>8</xdr:col>
      <xdr:colOff>419100</xdr:colOff>
      <xdr:row>33</xdr:row>
      <xdr:rowOff>120650</xdr:rowOff>
    </xdr:to>
    <xdr:graphicFrame macro="">
      <xdr:nvGraphicFramePr>
        <xdr:cNvPr id="2" name="Chart 1">
          <a:extLst>
            <a:ext uri="{FF2B5EF4-FFF2-40B4-BE49-F238E27FC236}">
              <a16:creationId xmlns:a16="http://schemas.microsoft.com/office/drawing/2014/main" id="{8C63DAD0-1F6D-4CC1-9396-EF54D981F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47625</xdr:rowOff>
    </xdr:from>
    <xdr:to>
      <xdr:col>2</xdr:col>
      <xdr:colOff>314324</xdr:colOff>
      <xdr:row>0</xdr:row>
      <xdr:rowOff>528940</xdr:rowOff>
    </xdr:to>
    <xdr:pic>
      <xdr:nvPicPr>
        <xdr:cNvPr id="4" name="Picture 3">
          <a:extLst>
            <a:ext uri="{FF2B5EF4-FFF2-40B4-BE49-F238E27FC236}">
              <a16:creationId xmlns:a16="http://schemas.microsoft.com/office/drawing/2014/main" id="{444A44E8-1E98-4676-A3C7-1F41FF1C2159}"/>
            </a:ext>
          </a:extLst>
        </xdr:cNvPr>
        <xdr:cNvPicPr>
          <a:picLocks noChangeAspect="1"/>
        </xdr:cNvPicPr>
      </xdr:nvPicPr>
      <xdr:blipFill>
        <a:blip xmlns:r="http://schemas.openxmlformats.org/officeDocument/2006/relationships" r:embed="rId2"/>
        <a:stretch>
          <a:fillRect/>
        </a:stretch>
      </xdr:blipFill>
      <xdr:spPr>
        <a:xfrm>
          <a:off x="0" y="47625"/>
          <a:ext cx="2438399" cy="4813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803275</xdr:colOff>
      <xdr:row>14</xdr:row>
      <xdr:rowOff>142875</xdr:rowOff>
    </xdr:from>
    <xdr:to>
      <xdr:col>8</xdr:col>
      <xdr:colOff>15875</xdr:colOff>
      <xdr:row>32</xdr:row>
      <xdr:rowOff>28575</xdr:rowOff>
    </xdr:to>
    <xdr:graphicFrame macro="">
      <xdr:nvGraphicFramePr>
        <xdr:cNvPr id="2" name="Chart 1">
          <a:extLst>
            <a:ext uri="{FF2B5EF4-FFF2-40B4-BE49-F238E27FC236}">
              <a16:creationId xmlns:a16="http://schemas.microsoft.com/office/drawing/2014/main" id="{8F50A56E-DA81-4ABA-9639-18A2AEC63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9525</xdr:rowOff>
    </xdr:from>
    <xdr:to>
      <xdr:col>2</xdr:col>
      <xdr:colOff>352424</xdr:colOff>
      <xdr:row>0</xdr:row>
      <xdr:rowOff>490840</xdr:rowOff>
    </xdr:to>
    <xdr:pic>
      <xdr:nvPicPr>
        <xdr:cNvPr id="4" name="Picture 3">
          <a:extLst>
            <a:ext uri="{FF2B5EF4-FFF2-40B4-BE49-F238E27FC236}">
              <a16:creationId xmlns:a16="http://schemas.microsoft.com/office/drawing/2014/main" id="{2774AA8B-8A0F-4249-9CBB-48C9E983C1D0}"/>
            </a:ext>
          </a:extLst>
        </xdr:cNvPr>
        <xdr:cNvPicPr>
          <a:picLocks noChangeAspect="1"/>
        </xdr:cNvPicPr>
      </xdr:nvPicPr>
      <xdr:blipFill>
        <a:blip xmlns:r="http://schemas.openxmlformats.org/officeDocument/2006/relationships" r:embed="rId2"/>
        <a:stretch>
          <a:fillRect/>
        </a:stretch>
      </xdr:blipFill>
      <xdr:spPr>
        <a:xfrm>
          <a:off x="0" y="9525"/>
          <a:ext cx="2438399" cy="4813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549275</xdr:colOff>
      <xdr:row>22</xdr:row>
      <xdr:rowOff>79375</xdr:rowOff>
    </xdr:from>
    <xdr:to>
      <xdr:col>10</xdr:col>
      <xdr:colOff>244475</xdr:colOff>
      <xdr:row>39</xdr:row>
      <xdr:rowOff>123825</xdr:rowOff>
    </xdr:to>
    <xdr:graphicFrame macro="">
      <xdr:nvGraphicFramePr>
        <xdr:cNvPr id="2" name="Chart 1">
          <a:extLst>
            <a:ext uri="{FF2B5EF4-FFF2-40B4-BE49-F238E27FC236}">
              <a16:creationId xmlns:a16="http://schemas.microsoft.com/office/drawing/2014/main" id="{E7839B3E-CB8B-4D3C-A7B9-2E9A9AAEA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247649</xdr:colOff>
      <xdr:row>0</xdr:row>
      <xdr:rowOff>481315</xdr:rowOff>
    </xdr:to>
    <xdr:pic>
      <xdr:nvPicPr>
        <xdr:cNvPr id="4" name="Picture 3">
          <a:extLst>
            <a:ext uri="{FF2B5EF4-FFF2-40B4-BE49-F238E27FC236}">
              <a16:creationId xmlns:a16="http://schemas.microsoft.com/office/drawing/2014/main" id="{C71C12A1-2696-4285-89D4-9FEC751E4AA5}"/>
            </a:ext>
          </a:extLst>
        </xdr:cNvPr>
        <xdr:cNvPicPr>
          <a:picLocks noChangeAspect="1"/>
        </xdr:cNvPicPr>
      </xdr:nvPicPr>
      <xdr:blipFill>
        <a:blip xmlns:r="http://schemas.openxmlformats.org/officeDocument/2006/relationships" r:embed="rId2"/>
        <a:stretch>
          <a:fillRect/>
        </a:stretch>
      </xdr:blipFill>
      <xdr:spPr>
        <a:xfrm>
          <a:off x="0" y="0"/>
          <a:ext cx="2438399" cy="4813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73025</xdr:colOff>
      <xdr:row>19</xdr:row>
      <xdr:rowOff>79375</xdr:rowOff>
    </xdr:from>
    <xdr:to>
      <xdr:col>8</xdr:col>
      <xdr:colOff>377825</xdr:colOff>
      <xdr:row>36</xdr:row>
      <xdr:rowOff>123825</xdr:rowOff>
    </xdr:to>
    <xdr:graphicFrame macro="">
      <xdr:nvGraphicFramePr>
        <xdr:cNvPr id="2" name="Chart 1">
          <a:extLst>
            <a:ext uri="{FF2B5EF4-FFF2-40B4-BE49-F238E27FC236}">
              <a16:creationId xmlns:a16="http://schemas.microsoft.com/office/drawing/2014/main" id="{0DCF08C9-DC15-465E-9441-DB9061860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9525</xdr:rowOff>
    </xdr:from>
    <xdr:to>
      <xdr:col>1</xdr:col>
      <xdr:colOff>85724</xdr:colOff>
      <xdr:row>0</xdr:row>
      <xdr:rowOff>490840</xdr:rowOff>
    </xdr:to>
    <xdr:pic>
      <xdr:nvPicPr>
        <xdr:cNvPr id="4" name="Picture 3">
          <a:extLst>
            <a:ext uri="{FF2B5EF4-FFF2-40B4-BE49-F238E27FC236}">
              <a16:creationId xmlns:a16="http://schemas.microsoft.com/office/drawing/2014/main" id="{EA6D392E-5C7C-4B8C-A4C8-83EE7FE4F8D4}"/>
            </a:ext>
          </a:extLst>
        </xdr:cNvPr>
        <xdr:cNvPicPr>
          <a:picLocks noChangeAspect="1"/>
        </xdr:cNvPicPr>
      </xdr:nvPicPr>
      <xdr:blipFill>
        <a:blip xmlns:r="http://schemas.openxmlformats.org/officeDocument/2006/relationships" r:embed="rId2"/>
        <a:stretch>
          <a:fillRect/>
        </a:stretch>
      </xdr:blipFill>
      <xdr:spPr>
        <a:xfrm>
          <a:off x="0" y="9525"/>
          <a:ext cx="2438399" cy="481315"/>
        </a:xfrm>
        <a:prstGeom prst="rect">
          <a:avLst/>
        </a:prstGeom>
      </xdr:spPr>
    </xdr:pic>
    <xdr:clientData/>
  </xdr:twoCellAnchor>
</xdr:wsDr>
</file>

<file path=xl/theme/theme1.xml><?xml version="1.0" encoding="utf-8"?>
<a:theme xmlns:a="http://schemas.openxmlformats.org/drawingml/2006/main" name="DI yellow monochrome colour theme">
  <a:themeElements>
    <a:clrScheme name="Custom 3">
      <a:dk1>
        <a:sysClr val="windowText" lastClr="000000"/>
      </a:dk1>
      <a:lt1>
        <a:sysClr val="window" lastClr="FFFFFF"/>
      </a:lt1>
      <a:dk2>
        <a:srgbClr val="F59B21"/>
      </a:dk2>
      <a:lt2>
        <a:srgbClr val="453F43"/>
      </a:lt2>
      <a:accent1>
        <a:srgbClr val="F59B21"/>
      </a:accent1>
      <a:accent2>
        <a:srgbClr val="FCCD8E"/>
      </a:accent2>
      <a:accent3>
        <a:srgbClr val="FAB966"/>
      </a:accent3>
      <a:accent4>
        <a:srgbClr val="F59B21"/>
      </a:accent4>
      <a:accent5>
        <a:srgbClr val="A95E00"/>
      </a:accent5>
      <a:accent6>
        <a:srgbClr val="6B656A"/>
      </a:accent6>
      <a:hlink>
        <a:srgbClr val="F59B2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4CD8E-7600-4F72-A619-0220F1EF329F}">
  <dimension ref="A1:W21"/>
  <sheetViews>
    <sheetView tabSelected="1" workbookViewId="0">
      <selection activeCell="B8" sqref="B8"/>
    </sheetView>
  </sheetViews>
  <sheetFormatPr defaultColWidth="8.625" defaultRowHeight="12.75" x14ac:dyDescent="0.2"/>
  <cols>
    <col min="1" max="1" width="20" style="11" bestFit="1" customWidth="1"/>
    <col min="2" max="16384" width="8.625" style="11"/>
  </cols>
  <sheetData>
    <row r="1" spans="1:23" ht="42.95" customHeight="1" x14ac:dyDescent="0.2"/>
    <row r="2" spans="1:23" x14ac:dyDescent="0.2">
      <c r="A2" s="2" t="s">
        <v>63</v>
      </c>
    </row>
    <row r="3" spans="1:23" x14ac:dyDescent="0.2">
      <c r="A3" s="4" t="s">
        <v>57</v>
      </c>
    </row>
    <row r="4" spans="1:23" x14ac:dyDescent="0.2">
      <c r="A4" s="5" t="s">
        <v>64</v>
      </c>
      <c r="B4" s="11" t="s">
        <v>93</v>
      </c>
    </row>
    <row r="5" spans="1:23" x14ac:dyDescent="0.2">
      <c r="A5" s="11" t="s">
        <v>65</v>
      </c>
      <c r="B5" s="11" t="s">
        <v>66</v>
      </c>
    </row>
    <row r="6" spans="1:23" x14ac:dyDescent="0.2">
      <c r="A6" s="11" t="s">
        <v>67</v>
      </c>
      <c r="B6" s="11" t="s">
        <v>68</v>
      </c>
    </row>
    <row r="7" spans="1:23" x14ac:dyDescent="0.2">
      <c r="A7" s="11" t="s">
        <v>69</v>
      </c>
      <c r="B7" s="11" t="s">
        <v>70</v>
      </c>
    </row>
    <row r="8" spans="1:23" x14ac:dyDescent="0.2">
      <c r="A8" s="11" t="s">
        <v>71</v>
      </c>
      <c r="B8" s="11" t="s">
        <v>72</v>
      </c>
    </row>
    <row r="9" spans="1:23" x14ac:dyDescent="0.2">
      <c r="A9" s="6" t="s">
        <v>73</v>
      </c>
      <c r="B9" s="11" t="s">
        <v>74</v>
      </c>
    </row>
    <row r="10" spans="1:23" x14ac:dyDescent="0.2">
      <c r="A10" s="5" t="s">
        <v>75</v>
      </c>
      <c r="B10" s="11" t="s">
        <v>76</v>
      </c>
    </row>
    <row r="11" spans="1:23" x14ac:dyDescent="0.2">
      <c r="A11" s="5"/>
    </row>
    <row r="12" spans="1:23" x14ac:dyDescent="0.2">
      <c r="B12" s="12">
        <v>2000</v>
      </c>
      <c r="C12" s="12">
        <v>2001</v>
      </c>
      <c r="D12" s="12">
        <v>2002</v>
      </c>
      <c r="E12" s="12">
        <v>2003</v>
      </c>
      <c r="F12" s="12">
        <v>2004</v>
      </c>
      <c r="G12" s="12">
        <v>2005</v>
      </c>
      <c r="H12" s="12">
        <v>2006</v>
      </c>
      <c r="I12" s="12">
        <v>2007</v>
      </c>
      <c r="J12" s="12">
        <v>2008</v>
      </c>
      <c r="K12" s="12">
        <v>2009</v>
      </c>
      <c r="L12" s="12">
        <v>2010</v>
      </c>
      <c r="M12" s="12">
        <v>2011</v>
      </c>
      <c r="N12" s="12">
        <v>2012</v>
      </c>
      <c r="O12" s="12">
        <v>2013</v>
      </c>
      <c r="P12" s="12">
        <v>2014</v>
      </c>
      <c r="Q12" s="12">
        <v>2015</v>
      </c>
      <c r="R12" s="12">
        <v>2016</v>
      </c>
      <c r="S12" s="12">
        <v>2017</v>
      </c>
      <c r="T12" s="12">
        <v>2018</v>
      </c>
      <c r="U12" s="12">
        <v>2019</v>
      </c>
      <c r="V12" s="11" t="s">
        <v>34</v>
      </c>
    </row>
    <row r="13" spans="1:23" x14ac:dyDescent="0.2">
      <c r="A13" s="11" t="s">
        <v>31</v>
      </c>
      <c r="B13" s="13">
        <v>74530.050208166591</v>
      </c>
      <c r="C13" s="13">
        <v>76629.721858193778</v>
      </c>
      <c r="D13" s="13">
        <v>82232.287488009766</v>
      </c>
      <c r="E13" s="13">
        <v>86300.006484922327</v>
      </c>
      <c r="F13" s="13">
        <v>91655.364382421612</v>
      </c>
      <c r="G13" s="13">
        <v>120934.56431879968</v>
      </c>
      <c r="H13" s="13">
        <v>113990.68154798135</v>
      </c>
      <c r="I13" s="13">
        <v>104938.88232295196</v>
      </c>
      <c r="J13" s="13">
        <v>117286.02753339018</v>
      </c>
      <c r="K13" s="13">
        <v>119131.53725230391</v>
      </c>
      <c r="L13" s="13">
        <v>125694.94846276497</v>
      </c>
      <c r="M13" s="13">
        <v>124566.5999941724</v>
      </c>
      <c r="N13" s="13">
        <v>119850.99314628611</v>
      </c>
      <c r="O13" s="13">
        <v>126184.36890938086</v>
      </c>
      <c r="P13" s="13">
        <v>128157.88405102715</v>
      </c>
      <c r="Q13" s="13">
        <v>135890.35368917813</v>
      </c>
      <c r="R13" s="13">
        <v>150745.58465115959</v>
      </c>
      <c r="S13" s="13">
        <v>150532.50969970794</v>
      </c>
      <c r="T13" s="13"/>
      <c r="U13" s="13"/>
      <c r="V13" s="14"/>
      <c r="W13" s="13"/>
    </row>
    <row r="14" spans="1:23" x14ac:dyDescent="0.2">
      <c r="A14" s="11" t="s">
        <v>32</v>
      </c>
      <c r="B14" s="13"/>
      <c r="C14" s="13"/>
      <c r="D14" s="13"/>
      <c r="E14" s="13"/>
      <c r="F14" s="13"/>
      <c r="G14" s="13"/>
      <c r="H14" s="13"/>
      <c r="I14" s="13"/>
      <c r="J14" s="13"/>
      <c r="K14" s="13"/>
      <c r="L14" s="13"/>
      <c r="M14" s="13"/>
      <c r="N14" s="13"/>
      <c r="O14" s="13"/>
      <c r="P14" s="13"/>
      <c r="Q14" s="13"/>
      <c r="R14" s="13"/>
      <c r="S14" s="13"/>
      <c r="T14" s="13">
        <v>150724.59375253119</v>
      </c>
      <c r="U14" s="13">
        <v>152784.91</v>
      </c>
      <c r="V14" s="14">
        <v>1.3669409856573021E-2</v>
      </c>
      <c r="W14" s="13"/>
    </row>
    <row r="15" spans="1:23" x14ac:dyDescent="0.2">
      <c r="T15" s="13"/>
      <c r="U15" s="13"/>
      <c r="W15" s="15"/>
    </row>
    <row r="17" spans="19:22" x14ac:dyDescent="0.2">
      <c r="T17" s="13"/>
      <c r="U17" s="13"/>
    </row>
    <row r="18" spans="19:22" x14ac:dyDescent="0.2">
      <c r="S18" s="14"/>
      <c r="T18" s="15"/>
      <c r="U18" s="15"/>
      <c r="V18" s="15"/>
    </row>
    <row r="19" spans="19:22" x14ac:dyDescent="0.2">
      <c r="V19" s="14"/>
    </row>
    <row r="20" spans="19:22" x14ac:dyDescent="0.2">
      <c r="U20" s="15"/>
    </row>
    <row r="21" spans="19:22" x14ac:dyDescent="0.2">
      <c r="U21" s="14"/>
    </row>
  </sheetData>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E767D-42D5-422B-905F-4F037ABCB17A}">
  <dimension ref="A1:K22"/>
  <sheetViews>
    <sheetView workbookViewId="0">
      <selection activeCell="B7" sqref="B7"/>
    </sheetView>
  </sheetViews>
  <sheetFormatPr defaultColWidth="8.625" defaultRowHeight="12.75" x14ac:dyDescent="0.2"/>
  <cols>
    <col min="1" max="1" width="20.125" style="11" customWidth="1"/>
    <col min="2" max="16384" width="8.625" style="11"/>
  </cols>
  <sheetData>
    <row r="1" spans="1:11" ht="45.6" customHeight="1" x14ac:dyDescent="0.2"/>
    <row r="2" spans="1:11" x14ac:dyDescent="0.2">
      <c r="A2" s="2" t="s">
        <v>63</v>
      </c>
    </row>
    <row r="3" spans="1:11" x14ac:dyDescent="0.2">
      <c r="A3" s="4" t="s">
        <v>58</v>
      </c>
    </row>
    <row r="4" spans="1:11" x14ac:dyDescent="0.2">
      <c r="A4" s="5" t="s">
        <v>64</v>
      </c>
      <c r="B4" s="11" t="s">
        <v>77</v>
      </c>
    </row>
    <row r="5" spans="1:11" x14ac:dyDescent="0.2">
      <c r="A5" s="11" t="s">
        <v>65</v>
      </c>
      <c r="B5" s="11" t="s">
        <v>78</v>
      </c>
    </row>
    <row r="6" spans="1:11" x14ac:dyDescent="0.2">
      <c r="A6" s="11" t="s">
        <v>79</v>
      </c>
      <c r="B6" s="11" t="s">
        <v>80</v>
      </c>
    </row>
    <row r="7" spans="1:11" x14ac:dyDescent="0.2">
      <c r="A7" s="11" t="s">
        <v>69</v>
      </c>
      <c r="B7" s="11" t="s">
        <v>81</v>
      </c>
    </row>
    <row r="8" spans="1:11" ht="14.25" x14ac:dyDescent="0.2">
      <c r="A8" s="16" t="s">
        <v>82</v>
      </c>
      <c r="B8" s="17" t="s">
        <v>85</v>
      </c>
      <c r="C8" s="18"/>
      <c r="D8" s="18"/>
      <c r="E8" s="18"/>
      <c r="F8" s="18"/>
      <c r="G8" s="18"/>
      <c r="H8" s="18"/>
      <c r="I8" s="18"/>
      <c r="J8" s="18"/>
      <c r="K8" s="18"/>
    </row>
    <row r="9" spans="1:11" x14ac:dyDescent="0.2">
      <c r="A9" s="6" t="s">
        <v>83</v>
      </c>
      <c r="B9" s="11" t="s">
        <v>74</v>
      </c>
    </row>
    <row r="10" spans="1:11" x14ac:dyDescent="0.2">
      <c r="A10" s="5" t="s">
        <v>75</v>
      </c>
      <c r="B10" s="11" t="s">
        <v>84</v>
      </c>
    </row>
    <row r="11" spans="1:11" x14ac:dyDescent="0.2">
      <c r="A11" s="5"/>
    </row>
    <row r="12" spans="1:11" x14ac:dyDescent="0.2">
      <c r="A12" s="16"/>
    </row>
    <row r="13" spans="1:11" x14ac:dyDescent="0.2">
      <c r="A13" s="16" t="s">
        <v>56</v>
      </c>
      <c r="B13" s="11">
        <v>2018</v>
      </c>
      <c r="C13" s="11">
        <v>2019</v>
      </c>
      <c r="D13" s="11">
        <v>2020</v>
      </c>
      <c r="E13" s="11">
        <v>2021</v>
      </c>
    </row>
    <row r="14" spans="1:11" x14ac:dyDescent="0.2">
      <c r="A14" s="16" t="s">
        <v>52</v>
      </c>
      <c r="B14" s="13"/>
      <c r="C14" s="13"/>
      <c r="D14" s="13">
        <v>138413.07635700001</v>
      </c>
      <c r="E14" s="13">
        <v>127608.36160671053</v>
      </c>
    </row>
    <row r="15" spans="1:11" x14ac:dyDescent="0.2">
      <c r="A15" s="11" t="s">
        <v>53</v>
      </c>
      <c r="B15" s="13"/>
      <c r="C15" s="13">
        <v>152780.47</v>
      </c>
      <c r="D15" s="13">
        <v>138413.07635700001</v>
      </c>
      <c r="E15" s="13">
        <v>141741.98484000072</v>
      </c>
    </row>
    <row r="16" spans="1:11" x14ac:dyDescent="0.2">
      <c r="A16" s="11" t="s">
        <v>54</v>
      </c>
      <c r="B16" s="13">
        <v>150528.8859769523</v>
      </c>
      <c r="C16" s="13">
        <v>152780.47</v>
      </c>
      <c r="D16" s="13">
        <v>142996.49045699998</v>
      </c>
      <c r="E16" s="13">
        <v>149295.72650768171</v>
      </c>
    </row>
    <row r="17" spans="1:5" x14ac:dyDescent="0.2">
      <c r="A17" s="11" t="s">
        <v>55</v>
      </c>
      <c r="B17" s="13">
        <v>150528.8859769523</v>
      </c>
      <c r="C17" s="13">
        <v>152780.47</v>
      </c>
    </row>
    <row r="20" spans="1:5" x14ac:dyDescent="0.2">
      <c r="E20" s="19"/>
    </row>
    <row r="21" spans="1:5" x14ac:dyDescent="0.2">
      <c r="E21" s="19"/>
    </row>
    <row r="22" spans="1:5" x14ac:dyDescent="0.2">
      <c r="C22" s="19"/>
      <c r="D22" s="19"/>
      <c r="E22" s="19"/>
    </row>
  </sheetData>
  <mergeCells count="1">
    <mergeCell ref="B8:K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00EB-BCE9-4DE3-BB93-28D4DCDF48BE}">
  <dimension ref="A1:H44"/>
  <sheetViews>
    <sheetView zoomScaleNormal="100" workbookViewId="0">
      <selection activeCell="D11" sqref="D11"/>
    </sheetView>
  </sheetViews>
  <sheetFormatPr defaultColWidth="8.625" defaultRowHeight="12.75" x14ac:dyDescent="0.2"/>
  <cols>
    <col min="1" max="1" width="19.625" style="1" customWidth="1"/>
    <col min="2" max="3" width="8.625" style="1"/>
    <col min="4" max="4" width="19.625" style="1" bestFit="1" customWidth="1"/>
    <col min="5" max="5" width="9.125" style="1" bestFit="1" customWidth="1"/>
    <col min="6" max="16384" width="8.625" style="1"/>
  </cols>
  <sheetData>
    <row r="1" spans="1:8" ht="48" customHeight="1" x14ac:dyDescent="0.2"/>
    <row r="2" spans="1:8" x14ac:dyDescent="0.2">
      <c r="A2" s="2" t="s">
        <v>63</v>
      </c>
      <c r="B2" s="3"/>
      <c r="C2" s="3"/>
      <c r="D2" s="3"/>
      <c r="E2" s="3"/>
      <c r="F2" s="3"/>
      <c r="G2" s="3"/>
      <c r="H2" s="3"/>
    </row>
    <row r="3" spans="1:8" x14ac:dyDescent="0.2">
      <c r="A3" s="4" t="s">
        <v>59</v>
      </c>
      <c r="B3" s="3"/>
      <c r="C3" s="3"/>
      <c r="D3" s="3"/>
      <c r="E3" s="3"/>
      <c r="F3" s="3"/>
      <c r="G3" s="3"/>
      <c r="H3" s="3"/>
    </row>
    <row r="4" spans="1:8" x14ac:dyDescent="0.2">
      <c r="A4" s="5" t="s">
        <v>64</v>
      </c>
      <c r="B4" s="3" t="s">
        <v>86</v>
      </c>
      <c r="C4" s="3"/>
      <c r="D4" s="3"/>
      <c r="E4" s="3"/>
      <c r="F4" s="3"/>
      <c r="G4" s="3"/>
      <c r="H4" s="3"/>
    </row>
    <row r="5" spans="1:8" x14ac:dyDescent="0.2">
      <c r="A5" s="3" t="s">
        <v>65</v>
      </c>
      <c r="B5" s="3" t="s">
        <v>87</v>
      </c>
      <c r="C5" s="3"/>
      <c r="D5" s="3"/>
      <c r="E5" s="3"/>
      <c r="F5" s="3"/>
      <c r="G5" s="3"/>
      <c r="H5" s="3"/>
    </row>
    <row r="6" spans="1:8" x14ac:dyDescent="0.2">
      <c r="A6" s="3" t="s">
        <v>79</v>
      </c>
      <c r="B6" s="3" t="s">
        <v>88</v>
      </c>
      <c r="C6" s="3"/>
      <c r="D6" s="3"/>
      <c r="E6" s="3"/>
      <c r="F6" s="3"/>
      <c r="G6" s="3"/>
      <c r="H6" s="3"/>
    </row>
    <row r="7" spans="1:8" x14ac:dyDescent="0.2">
      <c r="A7" s="3" t="s">
        <v>69</v>
      </c>
      <c r="B7" s="3" t="s">
        <v>70</v>
      </c>
      <c r="C7" s="3"/>
      <c r="D7" s="3"/>
      <c r="E7" s="3"/>
      <c r="F7" s="3"/>
      <c r="G7" s="3"/>
      <c r="H7" s="3"/>
    </row>
    <row r="8" spans="1:8" x14ac:dyDescent="0.2">
      <c r="A8" s="3" t="s">
        <v>71</v>
      </c>
      <c r="B8" s="3" t="s">
        <v>89</v>
      </c>
      <c r="C8" s="3"/>
      <c r="D8" s="3"/>
      <c r="E8" s="3"/>
      <c r="F8" s="3"/>
      <c r="G8" s="3"/>
      <c r="H8" s="3"/>
    </row>
    <row r="9" spans="1:8" x14ac:dyDescent="0.2">
      <c r="A9" s="6" t="s">
        <v>83</v>
      </c>
      <c r="B9" s="3" t="s">
        <v>74</v>
      </c>
      <c r="C9" s="3"/>
      <c r="D9" s="3"/>
      <c r="E9" s="3"/>
      <c r="F9" s="3"/>
      <c r="G9" s="3"/>
      <c r="H9" s="3"/>
    </row>
    <row r="10" spans="1:8" x14ac:dyDescent="0.2">
      <c r="A10" s="5" t="s">
        <v>75</v>
      </c>
      <c r="B10" s="3" t="s">
        <v>76</v>
      </c>
      <c r="C10" s="3"/>
      <c r="D10" s="3"/>
      <c r="E10" s="3"/>
      <c r="F10" s="3"/>
      <c r="G10" s="3"/>
      <c r="H10" s="3"/>
    </row>
    <row r="11" spans="1:8" x14ac:dyDescent="0.2">
      <c r="A11" s="3"/>
      <c r="B11" s="3"/>
      <c r="C11" s="3"/>
      <c r="D11" s="3"/>
      <c r="E11" s="3"/>
      <c r="F11" s="3"/>
      <c r="G11" s="3"/>
      <c r="H11" s="3"/>
    </row>
    <row r="12" spans="1:8" x14ac:dyDescent="0.2">
      <c r="A12" s="3"/>
      <c r="B12" s="3"/>
      <c r="C12" s="3"/>
      <c r="D12" s="3"/>
      <c r="E12" s="3"/>
      <c r="F12" s="3"/>
      <c r="G12" s="3"/>
      <c r="H12" s="3"/>
    </row>
    <row r="13" spans="1:8" x14ac:dyDescent="0.2">
      <c r="A13" s="3" t="s">
        <v>36</v>
      </c>
      <c r="B13" s="3"/>
      <c r="C13" s="3"/>
      <c r="D13" s="3"/>
      <c r="E13" s="3"/>
      <c r="F13" s="3"/>
      <c r="G13" s="3"/>
      <c r="H13" s="3"/>
    </row>
    <row r="14" spans="1:8" x14ac:dyDescent="0.2">
      <c r="A14" s="3"/>
      <c r="B14" s="3"/>
      <c r="C14" s="3"/>
      <c r="D14" s="3"/>
      <c r="E14" s="3"/>
      <c r="F14" s="3"/>
      <c r="G14" s="3"/>
      <c r="H14" s="3"/>
    </row>
    <row r="15" spans="1:8" ht="25.5" x14ac:dyDescent="0.2">
      <c r="A15" s="3" t="s">
        <v>30</v>
      </c>
      <c r="B15" s="7" t="s">
        <v>33</v>
      </c>
      <c r="C15" s="7" t="s">
        <v>37</v>
      </c>
      <c r="D15" s="3" t="s">
        <v>38</v>
      </c>
      <c r="E15" s="3" t="s">
        <v>0</v>
      </c>
      <c r="F15" s="3" t="s">
        <v>39</v>
      </c>
      <c r="G15" s="3" t="s">
        <v>40</v>
      </c>
      <c r="H15" s="3"/>
    </row>
    <row r="16" spans="1:8" x14ac:dyDescent="0.2">
      <c r="A16" s="3" t="s">
        <v>2</v>
      </c>
      <c r="B16" s="8">
        <v>9.8381600000000003E-3</v>
      </c>
      <c r="C16" s="8">
        <v>1.0503519999999999E-2</v>
      </c>
      <c r="D16" s="3">
        <v>1</v>
      </c>
      <c r="E16" s="8">
        <v>9.8381600000000003E-3</v>
      </c>
      <c r="F16" s="8">
        <v>1.0503519999999999E-2</v>
      </c>
      <c r="G16" s="8" t="s">
        <v>41</v>
      </c>
      <c r="H16" s="9">
        <v>6.6535999999999852E-4</v>
      </c>
    </row>
    <row r="17" spans="1:8" x14ac:dyDescent="0.2">
      <c r="A17" s="3" t="s">
        <v>3</v>
      </c>
      <c r="B17" s="8">
        <v>9.4077399999999995E-3</v>
      </c>
      <c r="C17" s="8">
        <v>1.024707E-2</v>
      </c>
      <c r="D17" s="3">
        <v>1</v>
      </c>
      <c r="E17" s="8">
        <v>9.4077399999999995E-3</v>
      </c>
      <c r="F17" s="8">
        <v>1.024707E-2</v>
      </c>
      <c r="G17" s="8" t="s">
        <v>41</v>
      </c>
      <c r="H17" s="9">
        <v>8.3933000000000098E-4</v>
      </c>
    </row>
    <row r="18" spans="1:8" x14ac:dyDescent="0.2">
      <c r="A18" s="3" t="s">
        <v>1</v>
      </c>
      <c r="B18" s="8">
        <v>1.071866E-2</v>
      </c>
      <c r="C18" s="8">
        <v>9.9004999999999996E-3</v>
      </c>
      <c r="D18" s="3">
        <v>0</v>
      </c>
      <c r="E18" s="8">
        <v>9.9004999999999996E-3</v>
      </c>
      <c r="F18" s="8" t="s">
        <v>41</v>
      </c>
      <c r="G18" s="8">
        <v>1.071866E-2</v>
      </c>
      <c r="H18" s="9">
        <v>-8.1816000000000007E-4</v>
      </c>
    </row>
    <row r="19" spans="1:8" x14ac:dyDescent="0.2">
      <c r="A19" s="3" t="s">
        <v>4</v>
      </c>
      <c r="B19" s="8">
        <v>7.1848100000000007E-3</v>
      </c>
      <c r="C19" s="8">
        <v>7.1325799999999995E-3</v>
      </c>
      <c r="D19" s="3">
        <v>0</v>
      </c>
      <c r="E19" s="8">
        <v>7.1325799999999995E-3</v>
      </c>
      <c r="F19" s="8" t="s">
        <v>41</v>
      </c>
      <c r="G19" s="8">
        <v>7.1848100000000007E-3</v>
      </c>
      <c r="H19" s="9">
        <v>-5.2230000000001199E-5</v>
      </c>
    </row>
    <row r="20" spans="1:8" x14ac:dyDescent="0.2">
      <c r="A20" s="3" t="s">
        <v>5</v>
      </c>
      <c r="B20" s="8">
        <v>6.9590300000000006E-3</v>
      </c>
      <c r="C20" s="8">
        <v>7.0184500000000007E-3</v>
      </c>
      <c r="D20" s="3">
        <v>1</v>
      </c>
      <c r="E20" s="8">
        <v>6.9590300000000006E-3</v>
      </c>
      <c r="F20" s="8">
        <v>7.0184500000000007E-3</v>
      </c>
      <c r="G20" s="8" t="s">
        <v>41</v>
      </c>
      <c r="H20" s="9">
        <v>5.9420000000000132E-5</v>
      </c>
    </row>
    <row r="21" spans="1:8" x14ac:dyDescent="0.2">
      <c r="A21" s="3" t="s">
        <v>6</v>
      </c>
      <c r="B21" s="8">
        <v>6.1191200000000005E-3</v>
      </c>
      <c r="C21" s="8">
        <v>6.0152599999999997E-3</v>
      </c>
      <c r="D21" s="3">
        <v>0</v>
      </c>
      <c r="E21" s="8">
        <v>6.0152599999999997E-3</v>
      </c>
      <c r="F21" s="8" t="s">
        <v>41</v>
      </c>
      <c r="G21" s="8">
        <v>6.1191200000000005E-3</v>
      </c>
      <c r="H21" s="9">
        <v>-1.0386000000000076E-4</v>
      </c>
    </row>
    <row r="22" spans="1:8" x14ac:dyDescent="0.2">
      <c r="A22" s="3" t="s">
        <v>7</v>
      </c>
      <c r="B22" s="8">
        <v>6.19295E-3</v>
      </c>
      <c r="C22" s="8">
        <v>5.8681599999999999E-3</v>
      </c>
      <c r="D22" s="3">
        <v>0</v>
      </c>
      <c r="E22" s="8">
        <v>5.8681599999999999E-3</v>
      </c>
      <c r="F22" s="8" t="s">
        <v>41</v>
      </c>
      <c r="G22" s="8">
        <v>6.19295E-3</v>
      </c>
      <c r="H22" s="9">
        <v>-3.2479000000000015E-4</v>
      </c>
    </row>
    <row r="23" spans="1:8" x14ac:dyDescent="0.2">
      <c r="A23" s="3" t="s">
        <v>8</v>
      </c>
      <c r="B23" s="8">
        <v>4.3855100000000004E-3</v>
      </c>
      <c r="C23" s="8">
        <v>4.4309399999999995E-3</v>
      </c>
      <c r="D23" s="3">
        <v>1</v>
      </c>
      <c r="E23" s="8">
        <v>4.3855100000000004E-3</v>
      </c>
      <c r="F23" s="8">
        <v>4.4309399999999995E-3</v>
      </c>
      <c r="G23" s="8" t="s">
        <v>41</v>
      </c>
      <c r="H23" s="9">
        <v>4.5429999999999082E-5</v>
      </c>
    </row>
    <row r="24" spans="1:8" x14ac:dyDescent="0.2">
      <c r="A24" s="3" t="s">
        <v>10</v>
      </c>
      <c r="B24" s="8">
        <v>4.2748999999999999E-3</v>
      </c>
      <c r="C24" s="8">
        <v>4.398E-3</v>
      </c>
      <c r="D24" s="3">
        <v>1</v>
      </c>
      <c r="E24" s="8">
        <v>4.2748999999999999E-3</v>
      </c>
      <c r="F24" s="8">
        <v>4.398E-3</v>
      </c>
      <c r="G24" s="8" t="s">
        <v>41</v>
      </c>
      <c r="H24" s="9">
        <v>1.2310000000000012E-4</v>
      </c>
    </row>
    <row r="25" spans="1:8" x14ac:dyDescent="0.2">
      <c r="A25" s="3" t="s">
        <v>9</v>
      </c>
      <c r="B25" s="8">
        <v>4.3024200000000004E-3</v>
      </c>
      <c r="C25" s="8">
        <v>4.1569800000000002E-3</v>
      </c>
      <c r="D25" s="3">
        <v>0</v>
      </c>
      <c r="E25" s="8">
        <v>4.1569800000000002E-3</v>
      </c>
      <c r="F25" s="8" t="s">
        <v>41</v>
      </c>
      <c r="G25" s="8">
        <v>4.3024200000000004E-3</v>
      </c>
      <c r="H25" s="10">
        <v>-1.4544000000000015E-4</v>
      </c>
    </row>
    <row r="26" spans="1:8" x14ac:dyDescent="0.2">
      <c r="A26" s="3" t="s">
        <v>11</v>
      </c>
      <c r="B26" s="8">
        <v>3.58962E-3</v>
      </c>
      <c r="C26" s="8">
        <v>4.1522099999999999E-3</v>
      </c>
      <c r="D26" s="3">
        <v>1</v>
      </c>
      <c r="E26" s="8">
        <v>3.58962E-3</v>
      </c>
      <c r="F26" s="8">
        <v>4.1522099999999999E-3</v>
      </c>
      <c r="G26" s="8" t="s">
        <v>41</v>
      </c>
      <c r="H26" s="9">
        <v>5.6258999999999997E-4</v>
      </c>
    </row>
    <row r="27" spans="1:8" x14ac:dyDescent="0.2">
      <c r="A27" s="3" t="s">
        <v>13</v>
      </c>
      <c r="B27" s="8">
        <v>3.1434099999999997E-3</v>
      </c>
      <c r="C27" s="8">
        <v>3.1309599999999999E-3</v>
      </c>
      <c r="D27" s="3">
        <v>0</v>
      </c>
      <c r="E27" s="8">
        <v>3.1309599999999999E-3</v>
      </c>
      <c r="F27" s="8" t="s">
        <v>41</v>
      </c>
      <c r="G27" s="8">
        <v>3.1434099999999997E-3</v>
      </c>
      <c r="H27" s="9">
        <v>-1.2449999999999788E-5</v>
      </c>
    </row>
    <row r="28" spans="1:8" x14ac:dyDescent="0.2">
      <c r="A28" s="3" t="s">
        <v>18</v>
      </c>
      <c r="B28" s="8">
        <v>2.7580500000000002E-3</v>
      </c>
      <c r="C28" s="8">
        <v>2.9443399999999997E-3</v>
      </c>
      <c r="D28" s="3">
        <v>1</v>
      </c>
      <c r="E28" s="8">
        <v>2.7580500000000002E-3</v>
      </c>
      <c r="F28" s="8">
        <v>2.9443399999999997E-3</v>
      </c>
      <c r="G28" s="8" t="s">
        <v>41</v>
      </c>
      <c r="H28" s="9">
        <v>1.8628999999999955E-4</v>
      </c>
    </row>
    <row r="29" spans="1:8" x14ac:dyDescent="0.2">
      <c r="A29" s="3" t="s">
        <v>17</v>
      </c>
      <c r="B29" s="8">
        <v>2.8461199999999997E-3</v>
      </c>
      <c r="C29" s="8">
        <v>2.7796500000000003E-3</v>
      </c>
      <c r="D29" s="3">
        <v>0</v>
      </c>
      <c r="E29" s="8">
        <v>2.7796500000000003E-3</v>
      </c>
      <c r="F29" s="8" t="s">
        <v>41</v>
      </c>
      <c r="G29" s="8">
        <v>2.8461199999999997E-3</v>
      </c>
      <c r="H29" s="9">
        <v>-6.6469999999999464E-5</v>
      </c>
    </row>
    <row r="30" spans="1:8" x14ac:dyDescent="0.2">
      <c r="A30" s="3" t="s">
        <v>15</v>
      </c>
      <c r="B30" s="8">
        <v>2.84929E-3</v>
      </c>
      <c r="C30" s="8">
        <v>2.7317000000000001E-3</v>
      </c>
      <c r="D30" s="3">
        <v>0</v>
      </c>
      <c r="E30" s="8">
        <v>2.7317000000000001E-3</v>
      </c>
      <c r="F30" s="8" t="s">
        <v>41</v>
      </c>
      <c r="G30" s="8">
        <v>2.84929E-3</v>
      </c>
      <c r="H30" s="9">
        <v>-1.1758999999999988E-4</v>
      </c>
    </row>
    <row r="31" spans="1:8" x14ac:dyDescent="0.2">
      <c r="A31" s="3" t="s">
        <v>16</v>
      </c>
      <c r="B31" s="8">
        <v>2.75677E-3</v>
      </c>
      <c r="C31" s="8">
        <v>2.71996E-3</v>
      </c>
      <c r="D31" s="3">
        <v>0</v>
      </c>
      <c r="E31" s="8">
        <v>2.71996E-3</v>
      </c>
      <c r="F31" s="8" t="s">
        <v>41</v>
      </c>
      <c r="G31" s="8">
        <v>2.75677E-3</v>
      </c>
      <c r="H31" s="9">
        <v>-3.6809999999999968E-5</v>
      </c>
    </row>
    <row r="32" spans="1:8" x14ac:dyDescent="0.2">
      <c r="A32" s="3" t="s">
        <v>12</v>
      </c>
      <c r="B32" s="8">
        <v>2.5818299999999998E-3</v>
      </c>
      <c r="C32" s="8">
        <v>2.6841300000000003E-3</v>
      </c>
      <c r="D32" s="3">
        <v>1</v>
      </c>
      <c r="E32" s="8">
        <v>2.5818299999999998E-3</v>
      </c>
      <c r="F32" s="8">
        <v>2.6841300000000003E-3</v>
      </c>
      <c r="G32" s="8" t="s">
        <v>41</v>
      </c>
      <c r="H32" s="9">
        <v>1.0230000000000048E-4</v>
      </c>
    </row>
    <row r="33" spans="1:8" x14ac:dyDescent="0.2">
      <c r="A33" s="3" t="s">
        <v>14</v>
      </c>
      <c r="B33" s="8">
        <v>2.4862400000000002E-3</v>
      </c>
      <c r="C33" s="8">
        <v>2.4287499999999999E-3</v>
      </c>
      <c r="D33" s="3">
        <v>0</v>
      </c>
      <c r="E33" s="8">
        <v>2.4287499999999999E-3</v>
      </c>
      <c r="F33" s="8" t="s">
        <v>41</v>
      </c>
      <c r="G33" s="8">
        <v>2.4862400000000002E-3</v>
      </c>
      <c r="H33" s="9">
        <v>-5.7490000000000319E-5</v>
      </c>
    </row>
    <row r="34" spans="1:8" x14ac:dyDescent="0.2">
      <c r="A34" s="3" t="s">
        <v>19</v>
      </c>
      <c r="B34" s="8">
        <v>2.29569E-3</v>
      </c>
      <c r="C34" s="8">
        <v>2.1930299999999999E-3</v>
      </c>
      <c r="D34" s="3">
        <v>0</v>
      </c>
      <c r="E34" s="8">
        <v>2.1930299999999999E-3</v>
      </c>
      <c r="F34" s="8" t="s">
        <v>41</v>
      </c>
      <c r="G34" s="8">
        <v>2.29569E-3</v>
      </c>
      <c r="H34" s="9">
        <v>-1.0266000000000008E-4</v>
      </c>
    </row>
    <row r="35" spans="1:8" x14ac:dyDescent="0.2">
      <c r="A35" s="3" t="s">
        <v>29</v>
      </c>
      <c r="B35" s="8">
        <v>2.0909600000000002E-3</v>
      </c>
      <c r="C35" s="8">
        <v>2.1576E-3</v>
      </c>
      <c r="D35" s="3">
        <v>1</v>
      </c>
      <c r="E35" s="8">
        <v>2.0909600000000002E-3</v>
      </c>
      <c r="F35" s="8">
        <v>2.1576E-3</v>
      </c>
      <c r="G35" s="8" t="s">
        <v>41</v>
      </c>
      <c r="H35" s="9">
        <v>6.6639999999999755E-5</v>
      </c>
    </row>
    <row r="36" spans="1:8" x14ac:dyDescent="0.2">
      <c r="A36" s="3" t="s">
        <v>20</v>
      </c>
      <c r="B36" s="8">
        <v>2.02747E-3</v>
      </c>
      <c r="C36" s="8">
        <v>2.0548900000000002E-3</v>
      </c>
      <c r="D36" s="3">
        <v>1</v>
      </c>
      <c r="E36" s="8">
        <v>2.02747E-3</v>
      </c>
      <c r="F36" s="8">
        <v>2.0548900000000002E-3</v>
      </c>
      <c r="G36" s="8" t="s">
        <v>41</v>
      </c>
      <c r="H36" s="9">
        <v>2.7420000000000222E-5</v>
      </c>
    </row>
    <row r="37" spans="1:8" x14ac:dyDescent="0.2">
      <c r="A37" s="3" t="s">
        <v>23</v>
      </c>
      <c r="B37" s="8">
        <v>1.5605E-3</v>
      </c>
      <c r="C37" s="8">
        <v>1.6219299999999999E-3</v>
      </c>
      <c r="D37" s="3">
        <v>1</v>
      </c>
      <c r="E37" s="8">
        <v>1.5605E-3</v>
      </c>
      <c r="F37" s="8">
        <v>1.6219299999999999E-3</v>
      </c>
      <c r="G37" s="8" t="s">
        <v>41</v>
      </c>
      <c r="H37" s="9">
        <v>6.1429999999999905E-5</v>
      </c>
    </row>
    <row r="38" spans="1:8" x14ac:dyDescent="0.2">
      <c r="A38" s="3" t="s">
        <v>21</v>
      </c>
      <c r="B38" s="8">
        <v>1.6416800000000002E-3</v>
      </c>
      <c r="C38" s="8">
        <v>1.6154799999999999E-3</v>
      </c>
      <c r="D38" s="3">
        <v>0</v>
      </c>
      <c r="E38" s="8">
        <v>1.6154799999999999E-3</v>
      </c>
      <c r="F38" s="8" t="s">
        <v>41</v>
      </c>
      <c r="G38" s="8">
        <v>1.6416800000000002E-3</v>
      </c>
      <c r="H38" s="9">
        <v>-2.6200000000000312E-5</v>
      </c>
    </row>
    <row r="39" spans="1:8" x14ac:dyDescent="0.2">
      <c r="A39" s="3" t="s">
        <v>22</v>
      </c>
      <c r="B39" s="8">
        <v>1.7743000000000001E-3</v>
      </c>
      <c r="C39" s="8">
        <v>1.6083900000000001E-3</v>
      </c>
      <c r="D39" s="3">
        <v>0</v>
      </c>
      <c r="E39" s="8">
        <v>1.6083900000000001E-3</v>
      </c>
      <c r="F39" s="8" t="s">
        <v>41</v>
      </c>
      <c r="G39" s="8">
        <v>1.7743000000000001E-3</v>
      </c>
      <c r="H39" s="9">
        <v>-1.6591000000000002E-4</v>
      </c>
    </row>
    <row r="40" spans="1:8" x14ac:dyDescent="0.2">
      <c r="A40" s="3" t="s">
        <v>25</v>
      </c>
      <c r="B40" s="8">
        <v>1.3666500000000001E-3</v>
      </c>
      <c r="C40" s="8">
        <v>1.52057E-3</v>
      </c>
      <c r="D40" s="3">
        <v>1</v>
      </c>
      <c r="E40" s="8">
        <v>1.3666500000000001E-3</v>
      </c>
      <c r="F40" s="8">
        <v>1.52057E-3</v>
      </c>
      <c r="G40" s="8" t="s">
        <v>41</v>
      </c>
      <c r="H40" s="9">
        <v>1.5391999999999988E-4</v>
      </c>
    </row>
    <row r="41" spans="1:8" x14ac:dyDescent="0.2">
      <c r="A41" s="3" t="s">
        <v>24</v>
      </c>
      <c r="B41" s="8">
        <v>1.3322700000000002E-3</v>
      </c>
      <c r="C41" s="8">
        <v>1.3795099999999998E-3</v>
      </c>
      <c r="D41" s="3">
        <v>1</v>
      </c>
      <c r="E41" s="8">
        <v>1.3322700000000002E-3</v>
      </c>
      <c r="F41" s="8">
        <v>1.3795099999999998E-3</v>
      </c>
      <c r="G41" s="8" t="s">
        <v>41</v>
      </c>
      <c r="H41" s="9">
        <v>4.7239999999999609E-5</v>
      </c>
    </row>
    <row r="42" spans="1:8" x14ac:dyDescent="0.2">
      <c r="A42" s="3" t="s">
        <v>26</v>
      </c>
      <c r="B42" s="8">
        <v>1.3181200000000001E-3</v>
      </c>
      <c r="C42" s="8">
        <v>1.30489E-3</v>
      </c>
      <c r="D42" s="3">
        <v>0</v>
      </c>
      <c r="E42" s="8">
        <v>1.30489E-3</v>
      </c>
      <c r="F42" s="8" t="s">
        <v>41</v>
      </c>
      <c r="G42" s="8">
        <v>1.3181200000000001E-3</v>
      </c>
      <c r="H42" s="9">
        <v>-1.3230000000000143E-5</v>
      </c>
    </row>
    <row r="43" spans="1:8" x14ac:dyDescent="0.2">
      <c r="A43" s="3" t="s">
        <v>28</v>
      </c>
      <c r="B43" s="8">
        <v>1.31398E-3</v>
      </c>
      <c r="C43" s="8">
        <v>1.2439600000000001E-3</v>
      </c>
      <c r="D43" s="3">
        <v>0</v>
      </c>
      <c r="E43" s="8">
        <v>1.2439600000000001E-3</v>
      </c>
      <c r="F43" s="8" t="s">
        <v>41</v>
      </c>
      <c r="G43" s="8">
        <v>1.31398E-3</v>
      </c>
      <c r="H43" s="9">
        <v>-7.0019999999999848E-5</v>
      </c>
    </row>
    <row r="44" spans="1:8" x14ac:dyDescent="0.2">
      <c r="A44" s="3" t="s">
        <v>27</v>
      </c>
      <c r="B44" s="8">
        <v>1.3598099999999999E-3</v>
      </c>
      <c r="C44" s="8">
        <v>1.22208E-3</v>
      </c>
      <c r="D44" s="3">
        <v>0</v>
      </c>
      <c r="E44" s="8">
        <v>1.22208E-3</v>
      </c>
      <c r="F44" s="8" t="s">
        <v>41</v>
      </c>
      <c r="G44" s="8">
        <v>1.3598099999999999E-3</v>
      </c>
      <c r="H44" s="9">
        <v>-1.3772999999999997E-4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E9769-10B4-4C05-91FA-2D40A371B059}">
  <dimension ref="A1:W21"/>
  <sheetViews>
    <sheetView workbookViewId="0">
      <selection activeCell="B8" sqref="B8"/>
    </sheetView>
  </sheetViews>
  <sheetFormatPr defaultColWidth="8.625" defaultRowHeight="12.75" x14ac:dyDescent="0.2"/>
  <cols>
    <col min="1" max="1" width="19.25" style="11" customWidth="1"/>
    <col min="2" max="16384" width="8.625" style="11"/>
  </cols>
  <sheetData>
    <row r="1" spans="1:23" ht="43.5" customHeight="1" x14ac:dyDescent="0.2"/>
    <row r="2" spans="1:23" x14ac:dyDescent="0.2">
      <c r="A2" s="2" t="s">
        <v>63</v>
      </c>
    </row>
    <row r="3" spans="1:23" x14ac:dyDescent="0.2">
      <c r="A3" s="4" t="s">
        <v>60</v>
      </c>
    </row>
    <row r="4" spans="1:23" x14ac:dyDescent="0.2">
      <c r="A4" s="5" t="s">
        <v>64</v>
      </c>
      <c r="B4" s="11" t="s">
        <v>94</v>
      </c>
    </row>
    <row r="5" spans="1:23" x14ac:dyDescent="0.2">
      <c r="A5" s="11" t="s">
        <v>65</v>
      </c>
      <c r="B5" s="11" t="s">
        <v>90</v>
      </c>
    </row>
    <row r="6" spans="1:23" x14ac:dyDescent="0.2">
      <c r="A6" s="3" t="s">
        <v>79</v>
      </c>
      <c r="B6" s="11" t="s">
        <v>91</v>
      </c>
    </row>
    <row r="7" spans="1:23" x14ac:dyDescent="0.2">
      <c r="A7" s="11" t="s">
        <v>69</v>
      </c>
      <c r="B7" s="11" t="s">
        <v>70</v>
      </c>
    </row>
    <row r="8" spans="1:23" x14ac:dyDescent="0.2">
      <c r="A8" s="11" t="s">
        <v>71</v>
      </c>
      <c r="B8" s="11" t="s">
        <v>92</v>
      </c>
    </row>
    <row r="9" spans="1:23" x14ac:dyDescent="0.2">
      <c r="A9" s="6" t="s">
        <v>83</v>
      </c>
      <c r="B9" s="11" t="s">
        <v>74</v>
      </c>
    </row>
    <row r="10" spans="1:23" x14ac:dyDescent="0.2">
      <c r="A10" s="5" t="s">
        <v>75</v>
      </c>
      <c r="B10" s="11" t="s">
        <v>76</v>
      </c>
    </row>
    <row r="13" spans="1:23" ht="12.6" customHeight="1" x14ac:dyDescent="0.2">
      <c r="B13" s="12">
        <v>2000</v>
      </c>
      <c r="C13" s="12">
        <v>2001</v>
      </c>
      <c r="D13" s="12">
        <v>2002</v>
      </c>
      <c r="E13" s="12">
        <v>2003</v>
      </c>
      <c r="F13" s="12">
        <v>2004</v>
      </c>
      <c r="G13" s="12">
        <v>2005</v>
      </c>
      <c r="H13" s="12">
        <v>2006</v>
      </c>
      <c r="I13" s="12">
        <v>2007</v>
      </c>
      <c r="J13" s="12">
        <v>2008</v>
      </c>
      <c r="K13" s="12">
        <v>2009</v>
      </c>
      <c r="L13" s="12">
        <v>2010</v>
      </c>
      <c r="M13" s="12">
        <v>2011</v>
      </c>
      <c r="N13" s="12">
        <v>2012</v>
      </c>
      <c r="O13" s="12">
        <v>2013</v>
      </c>
      <c r="P13" s="12">
        <v>2014</v>
      </c>
      <c r="Q13" s="12">
        <v>2015</v>
      </c>
      <c r="R13" s="12">
        <v>2016</v>
      </c>
      <c r="S13" s="12">
        <v>2017</v>
      </c>
      <c r="T13" s="12">
        <v>2018</v>
      </c>
      <c r="U13" s="12">
        <v>2019</v>
      </c>
      <c r="V13" s="20" t="s">
        <v>34</v>
      </c>
      <c r="W13" s="20" t="s">
        <v>35</v>
      </c>
    </row>
    <row r="14" spans="1:23" x14ac:dyDescent="0.2">
      <c r="A14" s="11" t="s">
        <v>31</v>
      </c>
      <c r="B14" s="13">
        <v>11292.580415363862</v>
      </c>
      <c r="C14" s="13">
        <v>11380.765267971676</v>
      </c>
      <c r="D14" s="13">
        <v>14790.910255938641</v>
      </c>
      <c r="E14" s="13">
        <v>20657.430168393006</v>
      </c>
      <c r="F14" s="13">
        <v>18151.75485056853</v>
      </c>
      <c r="G14" s="13">
        <v>17931.362938090504</v>
      </c>
      <c r="H14" s="13">
        <v>18996.510434860153</v>
      </c>
      <c r="I14" s="13">
        <v>19851.479940679543</v>
      </c>
      <c r="J14" s="13">
        <v>22978.777013442326</v>
      </c>
      <c r="K14" s="13">
        <v>24746.416250956412</v>
      </c>
      <c r="L14" s="13">
        <v>28119.181469853269</v>
      </c>
      <c r="M14" s="13">
        <v>29109.35269473902</v>
      </c>
      <c r="N14" s="13">
        <v>26194.195678568889</v>
      </c>
      <c r="O14" s="13">
        <v>28578.421650779987</v>
      </c>
      <c r="P14" s="13">
        <v>25116.799663851438</v>
      </c>
      <c r="Q14" s="13">
        <v>25925.040926544621</v>
      </c>
      <c r="R14" s="13">
        <v>25540.947249756086</v>
      </c>
      <c r="S14" s="13">
        <v>28126.024871497139</v>
      </c>
      <c r="T14" s="13">
        <v>27512.9306128631</v>
      </c>
      <c r="U14" s="13">
        <v>28674.03237708212</v>
      </c>
      <c r="V14" s="14">
        <v>4.2202038763408556E-2</v>
      </c>
      <c r="W14" s="14">
        <v>-1.4954654685110036E-2</v>
      </c>
    </row>
    <row r="15" spans="1:23" x14ac:dyDescent="0.2">
      <c r="B15" s="13"/>
      <c r="C15" s="13"/>
      <c r="D15" s="13"/>
      <c r="E15" s="13"/>
      <c r="F15" s="13"/>
      <c r="G15" s="13"/>
      <c r="H15" s="13"/>
      <c r="I15" s="13"/>
      <c r="J15" s="13"/>
      <c r="K15" s="13"/>
      <c r="L15" s="13"/>
      <c r="M15" s="13"/>
      <c r="N15" s="13"/>
      <c r="O15" s="13"/>
      <c r="P15" s="13"/>
      <c r="Q15" s="13"/>
      <c r="R15" s="13"/>
      <c r="S15" s="13"/>
      <c r="T15" s="13"/>
      <c r="U15" s="13"/>
      <c r="V15" s="13">
        <v>1161.10176421902</v>
      </c>
      <c r="W15" s="13">
        <v>-435.32031765690044</v>
      </c>
    </row>
    <row r="18" spans="19:22" x14ac:dyDescent="0.2">
      <c r="V18" s="15"/>
    </row>
    <row r="19" spans="19:22" x14ac:dyDescent="0.2">
      <c r="S19" s="13"/>
    </row>
    <row r="20" spans="19:22" x14ac:dyDescent="0.2">
      <c r="S20" s="21"/>
      <c r="U20" s="13"/>
    </row>
    <row r="21" spans="19:22" x14ac:dyDescent="0.2">
      <c r="U21" s="21"/>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8B57-3338-4EF7-BA20-049226ACEA3F}">
  <dimension ref="A1:M13"/>
  <sheetViews>
    <sheetView workbookViewId="0">
      <selection activeCell="C11" sqref="C11"/>
    </sheetView>
  </sheetViews>
  <sheetFormatPr defaultColWidth="8.625" defaultRowHeight="12.75" x14ac:dyDescent="0.2"/>
  <cols>
    <col min="1" max="1" width="18.75" style="11" customWidth="1"/>
    <col min="2" max="16384" width="8.625" style="11"/>
  </cols>
  <sheetData>
    <row r="1" spans="1:13" ht="42.6" customHeight="1" x14ac:dyDescent="0.2"/>
    <row r="2" spans="1:13" x14ac:dyDescent="0.2">
      <c r="A2" s="2" t="s">
        <v>63</v>
      </c>
    </row>
    <row r="3" spans="1:13" x14ac:dyDescent="0.2">
      <c r="A3" s="4" t="s">
        <v>61</v>
      </c>
    </row>
    <row r="4" spans="1:13" x14ac:dyDescent="0.2">
      <c r="A4" s="5" t="s">
        <v>64</v>
      </c>
      <c r="B4" s="11" t="s">
        <v>95</v>
      </c>
    </row>
    <row r="5" spans="1:13" x14ac:dyDescent="0.2">
      <c r="A5" s="11" t="s">
        <v>65</v>
      </c>
      <c r="B5" s="11" t="s">
        <v>96</v>
      </c>
    </row>
    <row r="6" spans="1:13" x14ac:dyDescent="0.2">
      <c r="A6" s="3" t="s">
        <v>79</v>
      </c>
      <c r="B6" s="11" t="s">
        <v>97</v>
      </c>
    </row>
    <row r="7" spans="1:13" x14ac:dyDescent="0.2">
      <c r="A7" s="11" t="s">
        <v>69</v>
      </c>
      <c r="B7" s="11" t="s">
        <v>70</v>
      </c>
    </row>
    <row r="8" spans="1:13" x14ac:dyDescent="0.2">
      <c r="A8" s="6" t="s">
        <v>83</v>
      </c>
      <c r="B8" s="11" t="s">
        <v>74</v>
      </c>
    </row>
    <row r="9" spans="1:13" x14ac:dyDescent="0.2">
      <c r="A9" s="5" t="s">
        <v>75</v>
      </c>
      <c r="B9" s="11" t="s">
        <v>84</v>
      </c>
    </row>
    <row r="12" spans="1:13" x14ac:dyDescent="0.2">
      <c r="B12" s="12">
        <v>2010</v>
      </c>
      <c r="C12" s="12">
        <v>2011</v>
      </c>
      <c r="D12" s="12">
        <v>2012</v>
      </c>
      <c r="E12" s="12">
        <v>2013</v>
      </c>
      <c r="F12" s="12">
        <v>2014</v>
      </c>
      <c r="G12" s="12">
        <v>2015</v>
      </c>
      <c r="H12" s="12">
        <v>2016</v>
      </c>
      <c r="I12" s="12">
        <v>2017</v>
      </c>
      <c r="J12" s="12">
        <v>2018</v>
      </c>
      <c r="K12" s="12">
        <v>2019</v>
      </c>
      <c r="M12" s="11" t="s">
        <v>98</v>
      </c>
    </row>
    <row r="13" spans="1:13" x14ac:dyDescent="0.2">
      <c r="A13" s="11" t="s">
        <v>49</v>
      </c>
      <c r="B13" s="13">
        <v>12562.540133862625</v>
      </c>
      <c r="C13" s="13">
        <v>12021.384626454625</v>
      </c>
      <c r="D13" s="13">
        <v>11584.925982029521</v>
      </c>
      <c r="E13" s="13">
        <v>14884.122158368304</v>
      </c>
      <c r="F13" s="13">
        <v>15363.739205513892</v>
      </c>
      <c r="G13" s="13">
        <v>17080.826842696708</v>
      </c>
      <c r="H13" s="13">
        <v>17022.724148308633</v>
      </c>
      <c r="I13" s="13">
        <v>19235.487388646372</v>
      </c>
      <c r="J13" s="13">
        <v>18543.386104123711</v>
      </c>
      <c r="K13" s="13">
        <v>19466.690000000002</v>
      </c>
      <c r="M13" s="22">
        <f>(K13/B13)-1</f>
        <v>0.5495823131762243</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D77D-256F-4EDE-818A-4B49CECE837A}">
  <dimension ref="A1:N22"/>
  <sheetViews>
    <sheetView workbookViewId="0">
      <selection activeCell="F10" sqref="F10"/>
    </sheetView>
  </sheetViews>
  <sheetFormatPr defaultColWidth="8.625" defaultRowHeight="12.75" x14ac:dyDescent="0.2"/>
  <cols>
    <col min="1" max="1" width="20.125" style="11" customWidth="1"/>
    <col min="2" max="11" width="8.625" style="11"/>
    <col min="12" max="12" width="9.625" style="11" bestFit="1" customWidth="1"/>
    <col min="13" max="16384" width="8.625" style="11"/>
  </cols>
  <sheetData>
    <row r="1" spans="1:14" ht="44.1" customHeight="1" x14ac:dyDescent="0.2"/>
    <row r="2" spans="1:14" x14ac:dyDescent="0.2">
      <c r="A2" s="2" t="s">
        <v>63</v>
      </c>
    </row>
    <row r="3" spans="1:14" x14ac:dyDescent="0.2">
      <c r="A3" s="4" t="s">
        <v>62</v>
      </c>
    </row>
    <row r="4" spans="1:14" x14ac:dyDescent="0.2">
      <c r="A4" s="5" t="s">
        <v>64</v>
      </c>
      <c r="B4" s="11" t="s">
        <v>101</v>
      </c>
    </row>
    <row r="5" spans="1:14" x14ac:dyDescent="0.2">
      <c r="A5" s="11" t="s">
        <v>65</v>
      </c>
      <c r="B5" s="11" t="s">
        <v>99</v>
      </c>
    </row>
    <row r="6" spans="1:14" x14ac:dyDescent="0.2">
      <c r="A6" s="3" t="s">
        <v>79</v>
      </c>
      <c r="B6" s="11" t="s">
        <v>100</v>
      </c>
    </row>
    <row r="7" spans="1:14" x14ac:dyDescent="0.2">
      <c r="A7" s="11" t="s">
        <v>69</v>
      </c>
      <c r="B7" s="11" t="s">
        <v>70</v>
      </c>
    </row>
    <row r="8" spans="1:14" x14ac:dyDescent="0.2">
      <c r="A8" s="6" t="s">
        <v>83</v>
      </c>
      <c r="B8" s="11" t="s">
        <v>74</v>
      </c>
    </row>
    <row r="9" spans="1:14" x14ac:dyDescent="0.2">
      <c r="A9" s="5" t="s">
        <v>75</v>
      </c>
      <c r="B9" s="11" t="s">
        <v>84</v>
      </c>
    </row>
    <row r="10" spans="1:14" x14ac:dyDescent="0.2">
      <c r="A10" s="5"/>
    </row>
    <row r="13" spans="1:14" x14ac:dyDescent="0.2">
      <c r="B13" s="12">
        <v>2010</v>
      </c>
      <c r="C13" s="12">
        <v>2011</v>
      </c>
      <c r="D13" s="12">
        <v>2012</v>
      </c>
      <c r="E13" s="12">
        <v>2013</v>
      </c>
      <c r="F13" s="12">
        <v>2014</v>
      </c>
      <c r="G13" s="12">
        <v>2015</v>
      </c>
      <c r="H13" s="12">
        <v>2016</v>
      </c>
      <c r="I13" s="12">
        <v>2017</v>
      </c>
      <c r="J13" s="12">
        <v>2018</v>
      </c>
      <c r="K13" s="12">
        <v>2019</v>
      </c>
      <c r="L13" s="11" t="s">
        <v>42</v>
      </c>
      <c r="M13" s="11" t="s">
        <v>43</v>
      </c>
    </row>
    <row r="14" spans="1:14" x14ac:dyDescent="0.2">
      <c r="A14" s="11" t="s">
        <v>44</v>
      </c>
      <c r="B14" s="13">
        <v>6151.4152064319633</v>
      </c>
      <c r="C14" s="13">
        <v>5725.3605562837183</v>
      </c>
      <c r="D14" s="13">
        <v>5986.9141314278186</v>
      </c>
      <c r="E14" s="13">
        <v>6202.2960210584852</v>
      </c>
      <c r="F14" s="13">
        <v>6150.636549868369</v>
      </c>
      <c r="G14" s="13">
        <v>6253.5150159617269</v>
      </c>
      <c r="H14" s="13">
        <v>6140.265679079168</v>
      </c>
      <c r="I14" s="13">
        <v>6321.0170142612405</v>
      </c>
      <c r="J14" s="13">
        <v>6459.8777423991005</v>
      </c>
      <c r="K14" s="13">
        <v>7047.9999999999991</v>
      </c>
      <c r="L14" s="23">
        <f t="shared" ref="L14" si="0">SUM(B14:K14)</f>
        <v>62439.297916771589</v>
      </c>
      <c r="M14" s="22">
        <f t="shared" ref="M14" si="1">(K14/B14)-1</f>
        <v>0.14575260545419866</v>
      </c>
    </row>
    <row r="15" spans="1:14" x14ac:dyDescent="0.2">
      <c r="A15" s="11" t="s">
        <v>45</v>
      </c>
      <c r="B15" s="13">
        <v>12844.716928291429</v>
      </c>
      <c r="C15" s="13">
        <v>12154.731091850423</v>
      </c>
      <c r="D15" s="13">
        <v>11243.847961943717</v>
      </c>
      <c r="E15" s="13">
        <v>11534.588759422832</v>
      </c>
      <c r="F15" s="13">
        <v>11796.977756014589</v>
      </c>
      <c r="G15" s="13">
        <v>12237.225748122497</v>
      </c>
      <c r="H15" s="13">
        <v>14366.788543394507</v>
      </c>
      <c r="I15" s="13">
        <v>14214.538847642963</v>
      </c>
      <c r="J15" s="13">
        <v>14690.186135077001</v>
      </c>
      <c r="K15" s="13">
        <v>15392.91</v>
      </c>
      <c r="L15" s="23">
        <f>SUM(B15:K15)</f>
        <v>130476.51177175996</v>
      </c>
      <c r="M15" s="22">
        <f>(K15/B15)-1</f>
        <v>0.19838452539938722</v>
      </c>
    </row>
    <row r="16" spans="1:14" x14ac:dyDescent="0.2">
      <c r="A16" s="11" t="s">
        <v>46</v>
      </c>
      <c r="B16" s="13">
        <v>8341.1993329705383</v>
      </c>
      <c r="C16" s="13">
        <v>9113.1661428232856</v>
      </c>
      <c r="D16" s="13">
        <v>7913.4753484753428</v>
      </c>
      <c r="E16" s="13">
        <v>8700.7265380764366</v>
      </c>
      <c r="F16" s="13">
        <v>8997.4473030025456</v>
      </c>
      <c r="G16" s="13">
        <v>8771.7227000146904</v>
      </c>
      <c r="H16" s="13">
        <v>9057.1176020761286</v>
      </c>
      <c r="I16" s="13">
        <v>8381.8874786554552</v>
      </c>
      <c r="J16" s="13">
        <v>11120.232124524198</v>
      </c>
      <c r="K16" s="13">
        <v>9585.91</v>
      </c>
      <c r="L16" s="23">
        <f t="shared" ref="L16:L18" si="2">SUM(B16:K16)</f>
        <v>89982.884570618626</v>
      </c>
      <c r="M16" s="22">
        <f t="shared" ref="M16:M18" si="3">(K16/B16)-1</f>
        <v>0.14922442413160564</v>
      </c>
      <c r="N16" s="13"/>
    </row>
    <row r="17" spans="1:13" x14ac:dyDescent="0.2">
      <c r="A17" s="11" t="s">
        <v>47</v>
      </c>
      <c r="B17" s="13">
        <v>2973.8072520267674</v>
      </c>
      <c r="C17" s="13">
        <v>3492.9538679264892</v>
      </c>
      <c r="D17" s="13">
        <v>3570.840178013616</v>
      </c>
      <c r="E17" s="13">
        <v>3644.3227268123337</v>
      </c>
      <c r="F17" s="13">
        <v>3728.7089863164447</v>
      </c>
      <c r="G17" s="13">
        <v>3299.5883851492586</v>
      </c>
      <c r="H17" s="13">
        <v>4703.1082055360985</v>
      </c>
      <c r="I17" s="13">
        <v>4263.434798561997</v>
      </c>
      <c r="J17" s="13">
        <v>4130.4666360238998</v>
      </c>
      <c r="K17" s="13">
        <v>4132.59</v>
      </c>
      <c r="L17" s="23">
        <f t="shared" si="2"/>
        <v>37939.821036366906</v>
      </c>
      <c r="M17" s="22">
        <f t="shared" si="3"/>
        <v>0.38966303118114887</v>
      </c>
    </row>
    <row r="18" spans="1:13" x14ac:dyDescent="0.2">
      <c r="A18" s="11" t="s">
        <v>48</v>
      </c>
      <c r="B18" s="13">
        <v>5562.5374581407268</v>
      </c>
      <c r="C18" s="13">
        <v>5299.6071848994388</v>
      </c>
      <c r="D18" s="13">
        <v>6962.1120581434898</v>
      </c>
      <c r="E18" s="13">
        <v>7811.5367164625013</v>
      </c>
      <c r="F18" s="13">
        <v>8251.0892523899329</v>
      </c>
      <c r="G18" s="13">
        <v>7692.4371548456966</v>
      </c>
      <c r="H18" s="13">
        <v>9125.2106354101652</v>
      </c>
      <c r="I18" s="13">
        <v>9272.525374292687</v>
      </c>
      <c r="J18" s="13">
        <v>7290.3159192554995</v>
      </c>
      <c r="K18" s="13">
        <v>6884.7300000000005</v>
      </c>
      <c r="L18" s="23">
        <f t="shared" si="2"/>
        <v>74152.101753840136</v>
      </c>
      <c r="M18" s="22">
        <f t="shared" si="3"/>
        <v>0.23769593495936925</v>
      </c>
    </row>
    <row r="19" spans="1:13" x14ac:dyDescent="0.2">
      <c r="B19" s="13"/>
      <c r="C19" s="13"/>
      <c r="D19" s="13"/>
      <c r="E19" s="13"/>
      <c r="F19" s="13"/>
      <c r="G19" s="13"/>
      <c r="H19" s="13"/>
      <c r="I19" s="13"/>
      <c r="J19" s="13"/>
      <c r="K19" s="13"/>
      <c r="L19" s="23"/>
      <c r="M19" s="22"/>
    </row>
    <row r="20" spans="1:13" x14ac:dyDescent="0.2">
      <c r="B20" s="13">
        <f>SUM(B14:B19)</f>
        <v>35873.676177861431</v>
      </c>
      <c r="C20" s="13">
        <f t="shared" ref="C20:K20" si="4">SUM(C14:C19)</f>
        <v>35785.818843783352</v>
      </c>
      <c r="D20" s="13">
        <f t="shared" si="4"/>
        <v>35677.189678003982</v>
      </c>
      <c r="E20" s="13">
        <f t="shared" si="4"/>
        <v>37893.470761832585</v>
      </c>
      <c r="F20" s="13">
        <f t="shared" si="4"/>
        <v>38924.859847591877</v>
      </c>
      <c r="G20" s="13">
        <f t="shared" si="4"/>
        <v>38254.48900409387</v>
      </c>
      <c r="H20" s="13">
        <f t="shared" si="4"/>
        <v>43392.490665496065</v>
      </c>
      <c r="I20" s="13">
        <f t="shared" si="4"/>
        <v>42453.403513414349</v>
      </c>
      <c r="J20" s="13">
        <f t="shared" si="4"/>
        <v>43691.078557279703</v>
      </c>
      <c r="K20" s="13">
        <f t="shared" si="4"/>
        <v>43044.140000000007</v>
      </c>
      <c r="L20" s="19"/>
      <c r="M20" s="22">
        <f t="shared" ref="M20" si="5">(K20/B20)-1</f>
        <v>0.19988093181717614</v>
      </c>
    </row>
    <row r="22" spans="1:13" x14ac:dyDescent="0.2">
      <c r="B22" s="22"/>
      <c r="C22" s="22"/>
      <c r="D22" s="22"/>
      <c r="E22" s="22"/>
      <c r="F22" s="22"/>
      <c r="G22" s="22"/>
      <c r="H22" s="22"/>
      <c r="I22" s="22"/>
      <c r="J22" s="22"/>
      <c r="K22" s="22"/>
    </row>
  </sheetData>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14613-68A2-4D9F-ABD8-BE3C2409CB0B}">
  <dimension ref="A1:K15"/>
  <sheetViews>
    <sheetView workbookViewId="0">
      <selection activeCell="H11" sqref="H11"/>
    </sheetView>
  </sheetViews>
  <sheetFormatPr defaultColWidth="8.625" defaultRowHeight="12.75" x14ac:dyDescent="0.2"/>
  <cols>
    <col min="1" max="1" width="30.875" style="11" customWidth="1"/>
    <col min="2" max="2" width="8.625" style="11" bestFit="1" customWidth="1"/>
    <col min="3" max="16384" width="8.625" style="11"/>
  </cols>
  <sheetData>
    <row r="1" spans="1:11" ht="42.6" customHeight="1" x14ac:dyDescent="0.2"/>
    <row r="2" spans="1:11" x14ac:dyDescent="0.2">
      <c r="A2" s="2" t="s">
        <v>63</v>
      </c>
    </row>
    <row r="3" spans="1:11" x14ac:dyDescent="0.2">
      <c r="A3" s="4" t="s">
        <v>102</v>
      </c>
    </row>
    <row r="4" spans="1:11" x14ac:dyDescent="0.2">
      <c r="A4" s="5" t="s">
        <v>64</v>
      </c>
      <c r="B4" s="11" t="s">
        <v>103</v>
      </c>
    </row>
    <row r="5" spans="1:11" x14ac:dyDescent="0.2">
      <c r="A5" s="3" t="s">
        <v>65</v>
      </c>
      <c r="B5" s="11" t="s">
        <v>104</v>
      </c>
    </row>
    <row r="6" spans="1:11" x14ac:dyDescent="0.2">
      <c r="A6" s="3" t="s">
        <v>79</v>
      </c>
      <c r="B6" s="11" t="s">
        <v>105</v>
      </c>
    </row>
    <row r="7" spans="1:11" x14ac:dyDescent="0.2">
      <c r="A7" s="3" t="s">
        <v>69</v>
      </c>
      <c r="B7" s="11" t="s">
        <v>106</v>
      </c>
    </row>
    <row r="8" spans="1:11" x14ac:dyDescent="0.2">
      <c r="A8" s="3" t="s">
        <v>82</v>
      </c>
      <c r="B8" s="11" t="s">
        <v>107</v>
      </c>
    </row>
    <row r="9" spans="1:11" x14ac:dyDescent="0.2">
      <c r="A9" s="6" t="s">
        <v>83</v>
      </c>
      <c r="B9" s="11" t="s">
        <v>74</v>
      </c>
    </row>
    <row r="10" spans="1:11" x14ac:dyDescent="0.2">
      <c r="A10" s="5" t="s">
        <v>75</v>
      </c>
      <c r="B10" s="11" t="s">
        <v>108</v>
      </c>
    </row>
    <row r="13" spans="1:11" x14ac:dyDescent="0.2">
      <c r="B13" s="12">
        <v>2010</v>
      </c>
      <c r="C13" s="12">
        <v>2011</v>
      </c>
      <c r="D13" s="12">
        <v>2012</v>
      </c>
      <c r="E13" s="12">
        <v>2013</v>
      </c>
      <c r="F13" s="12">
        <v>2014</v>
      </c>
      <c r="G13" s="12">
        <v>2015</v>
      </c>
      <c r="H13" s="12">
        <v>2016</v>
      </c>
      <c r="I13" s="12">
        <v>2017</v>
      </c>
      <c r="J13" s="12">
        <v>2018</v>
      </c>
      <c r="K13" s="12">
        <v>2019</v>
      </c>
    </row>
    <row r="14" spans="1:11" x14ac:dyDescent="0.2">
      <c r="A14" s="11" t="s">
        <v>50</v>
      </c>
      <c r="B14" s="13">
        <v>9780.987816577217</v>
      </c>
      <c r="C14" s="13">
        <v>9356.7935785750706</v>
      </c>
      <c r="D14" s="13">
        <v>8382.9397729027733</v>
      </c>
      <c r="E14" s="13">
        <v>10489.66154579927</v>
      </c>
      <c r="F14" s="13">
        <v>12792.442237050329</v>
      </c>
      <c r="G14" s="13">
        <v>13953.77597906319</v>
      </c>
      <c r="H14" s="13">
        <v>14990.958402801552</v>
      </c>
      <c r="I14" s="13">
        <v>16549.296408741859</v>
      </c>
      <c r="J14" s="13">
        <v>15857.17859768509</v>
      </c>
      <c r="K14" s="13">
        <v>15401.62</v>
      </c>
    </row>
    <row r="15" spans="1:11" x14ac:dyDescent="0.2">
      <c r="A15" s="11" t="s">
        <v>51</v>
      </c>
      <c r="B15" s="23">
        <v>12899.637934999999</v>
      </c>
      <c r="C15" s="23">
        <v>9459.1089159999992</v>
      </c>
      <c r="D15" s="23">
        <v>10495.618576000001</v>
      </c>
      <c r="E15" s="23">
        <v>13178.32697</v>
      </c>
      <c r="F15" s="23">
        <v>20566.182210999999</v>
      </c>
      <c r="G15" s="23">
        <v>20357.22768</v>
      </c>
      <c r="H15" s="23">
        <v>22267.647309</v>
      </c>
      <c r="I15" s="23">
        <v>27287.545477</v>
      </c>
      <c r="J15" s="23">
        <v>29077.279667999999</v>
      </c>
      <c r="K15" s="23">
        <v>31137.489570999998</v>
      </c>
    </row>
  </sheetData>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vt:lpstr>
      <vt:lpstr>Figure 3</vt:lpstr>
      <vt:lpstr>Figure 4</vt:lpstr>
      <vt:lpstr>Figure 5</vt:lpstr>
      <vt:lpstr>Figure 6</vt:lpstr>
      <vt:lpstr>Figure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GeorginaC</dc:creator>
  <cp:lastModifiedBy>Georgina Carver</cp:lastModifiedBy>
  <dcterms:created xsi:type="dcterms:W3CDTF">2019-01-02T17:01:09Z</dcterms:created>
  <dcterms:modified xsi:type="dcterms:W3CDTF">2020-04-21T08:28:08Z</dcterms:modified>
</cp:coreProperties>
</file>