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1\06_June\Kenya and Uganda domestic papers\Datasets\Final\"/>
    </mc:Choice>
  </mc:AlternateContent>
  <xr:revisionPtr revIDLastSave="0" documentId="13_ncr:1_{D3E56A1D-3575-478C-BECD-CA941F28B9F8}" xr6:coauthVersionLast="47" xr6:coauthVersionMax="47" xr10:uidLastSave="{00000000-0000-0000-0000-000000000000}"/>
  <bookViews>
    <workbookView xWindow="-110" yWindow="-110" windowWidth="19420" windowHeight="10420" tabRatio="766" activeTab="9" xr2:uid="{D2DF6A24-27DD-4E3E-9BD6-662D0CB67669}"/>
  </bookViews>
  <sheets>
    <sheet name="Figure 1a" sheetId="60" r:id="rId1"/>
    <sheet name="Figure 1b" sheetId="1" r:id="rId2"/>
    <sheet name="Figure 2" sheetId="59" r:id="rId3"/>
    <sheet name="Figure 3" sheetId="57" r:id="rId4"/>
    <sheet name="Figure 4" sheetId="61" r:id="rId5"/>
    <sheet name="Figure 5" sheetId="63" r:id="rId6"/>
    <sheet name="Figure 6" sheetId="64" r:id="rId7"/>
    <sheet name="Figure 7" sheetId="65" r:id="rId8"/>
    <sheet name="Figure 8" sheetId="66" r:id="rId9"/>
    <sheet name="Figure 9" sheetId="67" r:id="rId10"/>
    <sheet name="Figure 10" sheetId="6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0">#REF!</definedName>
    <definedName name="\A" localSheetId="1">#REF!</definedName>
    <definedName name="\A" localSheetId="2">#REF!</definedName>
    <definedName name="\A">#REF!</definedName>
    <definedName name="\B" localSheetId="0">#REF!</definedName>
    <definedName name="\B" localSheetId="1">#REF!</definedName>
    <definedName name="\B" localSheetId="2">#REF!</definedName>
    <definedName name="\B">#REF!</definedName>
    <definedName name="\C" localSheetId="0">#REF!</definedName>
    <definedName name="\C" localSheetId="1">#REF!</definedName>
    <definedName name="\C" localSheetId="2">#REF!</definedName>
    <definedName name="\C">#REF!</definedName>
    <definedName name="\D" localSheetId="0">#REF!</definedName>
    <definedName name="\D" localSheetId="1">#REF!</definedName>
    <definedName name="\D" localSheetId="2">#REF!</definedName>
    <definedName name="\D">#REF!</definedName>
    <definedName name="\E" localSheetId="0">#REF!</definedName>
    <definedName name="\E" localSheetId="1">#REF!</definedName>
    <definedName name="\E" localSheetId="2">#REF!</definedName>
    <definedName name="\E">#REF!</definedName>
    <definedName name="\F" localSheetId="0">#REF!</definedName>
    <definedName name="\F" localSheetId="1">#REF!</definedName>
    <definedName name="\F" localSheetId="2">#REF!</definedName>
    <definedName name="\F">#REF!</definedName>
    <definedName name="\G" localSheetId="0">#REF!</definedName>
    <definedName name="\G" localSheetId="1">#REF!</definedName>
    <definedName name="\G" localSheetId="2">#REF!</definedName>
    <definedName name="\G">#REF!</definedName>
    <definedName name="\M" localSheetId="0">#REF!</definedName>
    <definedName name="\M" localSheetId="1">#REF!</definedName>
    <definedName name="\M" localSheetId="2">#REF!</definedName>
    <definedName name="\M">#REF!</definedName>
    <definedName name="\Y" localSheetId="0">#REF!</definedName>
    <definedName name="\Y" localSheetId="1">#REF!</definedName>
    <definedName name="\Y" localSheetId="2">#REF!</definedName>
    <definedName name="\Y">#REF!</definedName>
    <definedName name="\Z" localSheetId="0">#REF!</definedName>
    <definedName name="\Z" localSheetId="1">#REF!</definedName>
    <definedName name="\Z" localSheetId="2">#REF!</definedName>
    <definedName name="\Z">#REF!</definedName>
    <definedName name="_EX9596" localSheetId="0">#REF!</definedName>
    <definedName name="_EX9596" localSheetId="1">#REF!</definedName>
    <definedName name="_EX9596" localSheetId="2">#REF!</definedName>
    <definedName name="_EX9596">#REF!</definedName>
    <definedName name="_xlnm._FilterDatabase" localSheetId="0" hidden="1">'Figure 1a'!$B$11:$D$26</definedName>
    <definedName name="_xlnm._FilterDatabase" localSheetId="1" hidden="1">'Figure 1b'!$B$11:$D$27</definedName>
    <definedName name="_xlnm._FilterDatabase" localSheetId="2" hidden="1">'Figure 2'!$B$13:$E$18</definedName>
    <definedName name="_Key1" localSheetId="0" hidden="1">#REF!</definedName>
    <definedName name="_Key1" localSheetId="1" hidden="1">#REF!</definedName>
    <definedName name="_Key1" localSheetId="2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hidden="1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drra" localSheetId="0">#REF!</definedName>
    <definedName name="adrra" localSheetId="1">#REF!</definedName>
    <definedName name="adrra" localSheetId="2">#REF!</definedName>
    <definedName name="adrra">#REF!</definedName>
    <definedName name="adsadrr" localSheetId="0" hidden="1">#REF!</definedName>
    <definedName name="adsadrr" localSheetId="1" hidden="1">#REF!</definedName>
    <definedName name="adsadrr" localSheetId="2" hidden="1">#REF!</definedName>
    <definedName name="adsadrr" hidden="1">#REF!</definedName>
    <definedName name="ALLBIRR" localSheetId="0">#REF!</definedName>
    <definedName name="ALLBIRR" localSheetId="1">#REF!</definedName>
    <definedName name="ALLBIRR" localSheetId="2">#REF!</definedName>
    <definedName name="ALLBIRR">#REF!</definedName>
    <definedName name="AllData" localSheetId="0">#REF!</definedName>
    <definedName name="AllData" localSheetId="1">#REF!</definedName>
    <definedName name="AllData" localSheetId="2">#REF!</definedName>
    <definedName name="AllData">#REF!</definedName>
    <definedName name="ALLSDR" localSheetId="0">#REF!</definedName>
    <definedName name="ALLSDR" localSheetId="1">#REF!</definedName>
    <definedName name="ALLSDR" localSheetId="2">#REF!</definedName>
    <definedName name="ALLSDR">#REF!</definedName>
    <definedName name="asdrae" localSheetId="0" hidden="1">#REF!</definedName>
    <definedName name="asdrae" localSheetId="1" hidden="1">#REF!</definedName>
    <definedName name="asdrae" localSheetId="2" hidden="1">#REF!</definedName>
    <definedName name="asdrae" hidden="1">#REF!</definedName>
    <definedName name="asdrra" localSheetId="0">#REF!</definedName>
    <definedName name="asdrra" localSheetId="1">#REF!</definedName>
    <definedName name="asdrra" localSheetId="2">#REF!</definedName>
    <definedName name="asdrra">#REF!</definedName>
    <definedName name="ase" localSheetId="0">#REF!</definedName>
    <definedName name="ase" localSheetId="1">#REF!</definedName>
    <definedName name="ase" localSheetId="2">#REF!</definedName>
    <definedName name="ase">#REF!</definedName>
    <definedName name="aser" localSheetId="0">#REF!</definedName>
    <definedName name="aser" localSheetId="1">#REF!</definedName>
    <definedName name="aser" localSheetId="2">#REF!</definedName>
    <definedName name="aser">#REF!</definedName>
    <definedName name="asraa" localSheetId="0">#REF!</definedName>
    <definedName name="asraa" localSheetId="1">#REF!</definedName>
    <definedName name="asraa" localSheetId="2">#REF!</definedName>
    <definedName name="asraa">#REF!</definedName>
    <definedName name="asrraa44" localSheetId="0">#REF!</definedName>
    <definedName name="asrraa44" localSheetId="1">#REF!</definedName>
    <definedName name="asrraa44" localSheetId="2">#REF!</definedName>
    <definedName name="asrraa44">#REF!</definedName>
    <definedName name="ASSUM" localSheetId="0">#REF!</definedName>
    <definedName name="ASSUM" localSheetId="1">#REF!</definedName>
    <definedName name="ASSUM" localSheetId="2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 localSheetId="2">#REF!</definedName>
    <definedName name="b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 localSheetId="2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 localSheetId="2">#REF!</definedName>
    <definedName name="Dataset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 localSheetId="2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 localSheetId="2">#REF!</definedName>
    <definedName name="developingcountries">#REF!</definedName>
    <definedName name="Donors" localSheetId="0">#REF!</definedName>
    <definedName name="Donors" localSheetId="1">#REF!</definedName>
    <definedName name="Donors" localSheetId="2">#REF!</definedName>
    <definedName name="Donors">#REF!</definedName>
    <definedName name="ee" localSheetId="0">#REF!</definedName>
    <definedName name="ee" localSheetId="1">#REF!</definedName>
    <definedName name="ee" localSheetId="2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 localSheetId="2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 localSheetId="2">#REF!</definedName>
    <definedName name="MEDTERM">#REF!</definedName>
    <definedName name="nmBlankCell" localSheetId="0">#REF!</definedName>
    <definedName name="nmBlankCell" localSheetId="1">#REF!</definedName>
    <definedName name="nmBlankCell" localSheetId="2">#REF!</definedName>
    <definedName name="nmBlankCell">#REF!</definedName>
    <definedName name="nmBlankRow" localSheetId="0">#REF!</definedName>
    <definedName name="nmBlankRow" localSheetId="1">#REF!</definedName>
    <definedName name="nmBlankRow" localSheetId="2">#REF!</definedName>
    <definedName name="nmBlankRow">#REF!</definedName>
    <definedName name="nmColumnHeader" localSheetId="0">#REF!</definedName>
    <definedName name="nmColumnHeader" localSheetId="1">#REF!</definedName>
    <definedName name="nmColumnHeader" localSheetId="2">#REF!</definedName>
    <definedName name="nmColumnHeader">#REF!</definedName>
    <definedName name="nmData" localSheetId="0">#REF!</definedName>
    <definedName name="nmData" localSheetId="1">#REF!</definedName>
    <definedName name="nmData" localSheetId="2">#REF!</definedName>
    <definedName name="nmData">#REF!</definedName>
    <definedName name="nmIndexTable" localSheetId="0">#REF!</definedName>
    <definedName name="nmIndexTable" localSheetId="1">#REF!</definedName>
    <definedName name="nmIndexTable" localSheetId="2">#REF!</definedName>
    <definedName name="nmIndexTable">#REF!</definedName>
    <definedName name="nmReportFooter" localSheetId="0">#REF!</definedName>
    <definedName name="nmReportFooter" localSheetId="1">#REF!</definedName>
    <definedName name="nmReportFooter" localSheetId="2">#REF!</definedName>
    <definedName name="nmReportFooter">#REF!</definedName>
    <definedName name="nmReportHeader" localSheetId="0">#REF!:R0</definedName>
    <definedName name="nmReportHeader" localSheetId="1">#REF!:R0</definedName>
    <definedName name="nmReportHeader" localSheetId="2">#REF!:R0</definedName>
    <definedName name="nmReportHeader">#REF!:R0</definedName>
    <definedName name="nmReportNotes" localSheetId="0">#REF!</definedName>
    <definedName name="nmReportNotes" localSheetId="1">#REF!</definedName>
    <definedName name="nmReportNotes" localSheetId="2">#REF!</definedName>
    <definedName name="nmReportNotes">#REF!</definedName>
    <definedName name="nmRowHeader" localSheetId="0">#REF!</definedName>
    <definedName name="nmRowHeader" localSheetId="1">#REF!</definedName>
    <definedName name="nmRowHeader" localSheetId="2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 localSheetId="2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 localSheetId="2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 localSheetId="2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 localSheetId="2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 localSheetId="2">#REF!</definedName>
    <definedName name="raaesrr">#REF!</definedName>
    <definedName name="raas" localSheetId="0">#REF!</definedName>
    <definedName name="raas" localSheetId="1">#REF!</definedName>
    <definedName name="raas" localSheetId="2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 localSheetId="2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 localSheetId="2">#REF!</definedName>
    <definedName name="ss">#REF!</definedName>
    <definedName name="Table_3.5b" localSheetId="0">#REF!</definedName>
    <definedName name="Table_3.5b" localSheetId="1">#REF!</definedName>
    <definedName name="Table_3.5b" localSheetId="2">#REF!</definedName>
    <definedName name="Table_3.5b">#REF!</definedName>
    <definedName name="TOC" localSheetId="0">#REF!</definedName>
    <definedName name="TOC" localSheetId="1">#REF!</definedName>
    <definedName name="TOC" localSheetId="2">#REF!</definedName>
    <definedName name="TOC">#REF!</definedName>
    <definedName name="tt" localSheetId="0">#REF!</definedName>
    <definedName name="tt" localSheetId="1">#REF!</definedName>
    <definedName name="tt" localSheetId="2">#REF!</definedName>
    <definedName name="tt">#REF!</definedName>
    <definedName name="tta" localSheetId="0">#REF!</definedName>
    <definedName name="tta" localSheetId="1">#REF!</definedName>
    <definedName name="tta" localSheetId="2">#REF!</definedName>
    <definedName name="tta">#REF!</definedName>
    <definedName name="ttaa" localSheetId="0">#REF!</definedName>
    <definedName name="ttaa" localSheetId="1">#REF!</definedName>
    <definedName name="ttaa" localSheetId="2">#REF!</definedName>
    <definedName name="ttaa">#REF!</definedName>
    <definedName name="USSR" localSheetId="0">#REF!</definedName>
    <definedName name="USSR" localSheetId="1">#REF!</definedName>
    <definedName name="USSR" localSheetId="2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 localSheetId="2">#REF!</definedName>
    <definedName name="zrrae">#REF!</definedName>
    <definedName name="zzrr" localSheetId="0">#REF!</definedName>
    <definedName name="zzrr" localSheetId="1">#REF!</definedName>
    <definedName name="zzrr" localSheetId="2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67" l="1"/>
  <c r="G13" i="66"/>
  <c r="F13" i="66"/>
  <c r="E13" i="66"/>
  <c r="D13" i="66"/>
  <c r="C13" i="66"/>
</calcChain>
</file>

<file path=xl/sharedStrings.xml><?xml version="1.0" encoding="utf-8"?>
<sst xmlns="http://schemas.openxmlformats.org/spreadsheetml/2006/main" count="253" uniqueCount="124">
  <si>
    <t>Source:</t>
  </si>
  <si>
    <t>Author:</t>
  </si>
  <si>
    <t>Geographical information:</t>
  </si>
  <si>
    <t xml:space="preserve">Descriptive title </t>
  </si>
  <si>
    <t>FY2017/18</t>
  </si>
  <si>
    <t>FY2018/19</t>
  </si>
  <si>
    <t>FY2019/20</t>
  </si>
  <si>
    <t>FY2020/21</t>
  </si>
  <si>
    <t>2018/19</t>
  </si>
  <si>
    <t>2017/18</t>
  </si>
  <si>
    <t>2016/17</t>
  </si>
  <si>
    <t>Health</t>
  </si>
  <si>
    <t>Education</t>
  </si>
  <si>
    <t>Interest payments</t>
  </si>
  <si>
    <t>2021/22</t>
  </si>
  <si>
    <t>2020/21</t>
  </si>
  <si>
    <t>2019/20</t>
  </si>
  <si>
    <t>Before Covid-19</t>
  </si>
  <si>
    <t>During Covid-19</t>
  </si>
  <si>
    <t>Figure 5</t>
  </si>
  <si>
    <t>Agriculture</t>
  </si>
  <si>
    <t>Figure 6</t>
  </si>
  <si>
    <t>Figure 7</t>
  </si>
  <si>
    <t>Figure 8</t>
  </si>
  <si>
    <t>Figure 9</t>
  </si>
  <si>
    <t>Figure 10</t>
  </si>
  <si>
    <t>Domestic financial 
flows in Uganda before 
and during Covid-19</t>
  </si>
  <si>
    <t>The Ministry of Finance, approved budget estimate for FY2020/21</t>
  </si>
  <si>
    <t>Moses O. Owori</t>
  </si>
  <si>
    <t>Others</t>
  </si>
  <si>
    <t>Social development</t>
  </si>
  <si>
    <t>Local government</t>
  </si>
  <si>
    <t>Legislature</t>
  </si>
  <si>
    <t>Public administration</t>
  </si>
  <si>
    <t>Water and environment</t>
  </si>
  <si>
    <t>Public sector management</t>
  </si>
  <si>
    <t>Accountability</t>
  </si>
  <si>
    <t>JLOS</t>
  </si>
  <si>
    <t>Energy and mineral development</t>
  </si>
  <si>
    <t>Security</t>
  </si>
  <si>
    <t>Works and transport</t>
  </si>
  <si>
    <t>Figure 1b</t>
  </si>
  <si>
    <t>Budget allocation during Covid-19</t>
  </si>
  <si>
    <t>Sector total budgets</t>
  </si>
  <si>
    <t>2020/2021</t>
  </si>
  <si>
    <t>Water and Environment</t>
  </si>
  <si>
    <t>Social Development</t>
  </si>
  <si>
    <t>Figure 2</t>
  </si>
  <si>
    <t>Sector allocation</t>
  </si>
  <si>
    <t>Share of total budget</t>
  </si>
  <si>
    <t>NDP II spending plan</t>
  </si>
  <si>
    <t>Development Initiatives based in data from the Ministry of Finance and NDP II</t>
  </si>
  <si>
    <t>Figure 3</t>
  </si>
  <si>
    <t xml:space="preserve">Allocation to agriculture sector compared with funding requirements </t>
  </si>
  <si>
    <t>Health allocation</t>
  </si>
  <si>
    <t>Share of health budget %</t>
  </si>
  <si>
    <t xml:space="preserve">FY 2017/18 </t>
  </si>
  <si>
    <t xml:space="preserve">FY 2018/19 </t>
  </si>
  <si>
    <t xml:space="preserve">FY 2019/20 </t>
  </si>
  <si>
    <t>FY 2020/21</t>
  </si>
  <si>
    <t>Budget share</t>
  </si>
  <si>
    <t>URA (Ugx Bn)</t>
  </si>
  <si>
    <t>2015/16</t>
  </si>
  <si>
    <t>2016/2017</t>
  </si>
  <si>
    <t>Target net revenue</t>
  </si>
  <si>
    <t>Actual net revenue</t>
  </si>
  <si>
    <t>Uganda’s revenue performance before and during Covid-19</t>
  </si>
  <si>
    <t>2022/23</t>
  </si>
  <si>
    <t>2023/24</t>
  </si>
  <si>
    <t>2024/25</t>
  </si>
  <si>
    <t>Revenue &amp; grant projections</t>
  </si>
  <si>
    <t>Expenditure &amp; net lending</t>
  </si>
  <si>
    <t>Deficit</t>
  </si>
  <si>
    <t>Domestic financial flows in Uganda before 
and during Covid-19</t>
  </si>
  <si>
    <t>Government revenue and budget projections during Covid-19</t>
  </si>
  <si>
    <t>External debt stock</t>
  </si>
  <si>
    <t>Domestic debt stock</t>
  </si>
  <si>
    <t>Debt to GDP ratio</t>
  </si>
  <si>
    <t>Uganda public debt composition, 2016/2017–2020/21</t>
  </si>
  <si>
    <t>Year</t>
  </si>
  <si>
    <t>Debt servicing</t>
  </si>
  <si>
    <t>Debt stock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</si>
  <si>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</si>
  <si>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</si>
  <si>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</si>
  <si>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</si>
  <si>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</si>
  <si>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</si>
  <si>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</si>
  <si>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</si>
  <si>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</si>
  <si>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</si>
  <si>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</si>
  <si>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</si>
  <si>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</si>
  <si>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</si>
  <si>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</si>
  <si>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</si>
  <si>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</si>
  <si>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</si>
  <si>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</si>
  <si>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</si>
  <si>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Volumes of annual debt and debt servicing, 2000–2019</t>
  </si>
  <si>
    <t>Declining share of budget allocation to social development sector budget</t>
  </si>
  <si>
    <t>Ministry of Finance and NDP II</t>
  </si>
  <si>
    <t>Sector budget allocation before and during Covid-19</t>
  </si>
  <si>
    <t>Declining share of allocation to education against increasing sector funding requirements</t>
  </si>
  <si>
    <t>Domestic financial flows in Uganda before and during Covid-19</t>
  </si>
  <si>
    <t>Figure 1a</t>
  </si>
  <si>
    <t>Budget allocation before Covid-19</t>
  </si>
  <si>
    <t>Growing health sector budget funding gap even with increasing sector allocation</t>
  </si>
  <si>
    <t>Notes:</t>
  </si>
  <si>
    <t>JLOS = Justice law and order sector. A shift from sector focus to program-based budgeting in-line with the new NDP III no longer permits accurate compilation of sector budget allocations based on available budget data for FY2021/22. Data for FY2020/21 is from the budget estimates document.</t>
  </si>
  <si>
    <t>Notes: JLOS = Justice law and order sector. A shift from sector focus to program-based budgeting in-line with the new NDP III no longer permits accurate compilation of sector budget allocations based on available budget data for FY2021/22. Data for FY2020/21 is from the budget estimates document.</t>
  </si>
  <si>
    <t>Development Initiatives, based on data from the Ministry of Finance.</t>
  </si>
  <si>
    <t>NPD II = Uganda Second National Development Plan.</t>
  </si>
  <si>
    <t>Development Initiatives, based on data from the Ministry of Finance and the NDP II.</t>
  </si>
  <si>
    <t>Development Initiatives, based on data from the Ministry of Finance and NDP II.</t>
  </si>
  <si>
    <t>Uganda</t>
  </si>
  <si>
    <t>Development Initiatives, based on data from Uganda Revenue Authority, Annual Performance Report FY2019/20.</t>
  </si>
  <si>
    <t>Development Initiatives, based on data from the Ministry of Finance, draft budget estimates FY2021/22.</t>
  </si>
  <si>
    <t>Development Initiatives, based on data from the ministry of finance, public debt report for FY2019/2020 and IMF Uganda country report 2020.</t>
  </si>
  <si>
    <t>Development Initiatives, based on World Bank International Debt Statistics.</t>
  </si>
  <si>
    <t>2021/22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</si>
</sst>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</numFmts>
  <fonts count="28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0"/>
      <name val="Arial"/>
      <family val="2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  <scheme val="minor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name val="Arial"/>
      <family val="2"/>
    </font>
    <font>
      <u/>
      <sz val="11"/>
      <color theme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2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9" fontId="7" fillId="0" borderId="0" applyFon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7" fillId="4" borderId="1" applyNumberFormat="0" applyFont="0" applyAlignment="0" applyProtection="0"/>
    <xf numFmtId="43" fontId="7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56">
    <xf numFmtId="0" fontId="0" fillId="0" borderId="0" xfId="0"/>
    <xf numFmtId="0" fontId="8" fillId="0" borderId="0" xfId="0" applyFont="1"/>
    <xf numFmtId="0" fontId="8" fillId="0" borderId="0" xfId="0" applyFont="1" applyFill="1"/>
    <xf numFmtId="0" fontId="10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Fill="1" applyAlignment="1"/>
    <xf numFmtId="4" fontId="8" fillId="0" borderId="0" xfId="0" applyNumberFormat="1" applyFont="1"/>
    <xf numFmtId="0" fontId="0" fillId="0" borderId="0" xfId="0" applyFill="1"/>
    <xf numFmtId="0" fontId="0" fillId="0" borderId="2" xfId="19" applyFont="1" applyFill="1" applyBorder="1"/>
    <xf numFmtId="0" fontId="13" fillId="0" borderId="0" xfId="0" applyFont="1" applyFill="1"/>
    <xf numFmtId="0" fontId="0" fillId="0" borderId="0" xfId="0" applyFont="1" applyFill="1"/>
    <xf numFmtId="0" fontId="14" fillId="0" borderId="0" xfId="18" applyFont="1" applyFill="1"/>
    <xf numFmtId="0" fontId="14" fillId="0" borderId="0" xfId="17" applyFont="1" applyFill="1"/>
    <xf numFmtId="164" fontId="0" fillId="0" borderId="0" xfId="16" applyNumberFormat="1" applyFont="1"/>
    <xf numFmtId="164" fontId="0" fillId="0" borderId="0" xfId="16" applyNumberFormat="1" applyFont="1" applyFill="1"/>
    <xf numFmtId="165" fontId="0" fillId="0" borderId="0" xfId="0" applyNumberFormat="1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0" fontId="8" fillId="0" borderId="0" xfId="0" applyFont="1" applyAlignment="1">
      <alignment wrapText="1"/>
    </xf>
    <xf numFmtId="166" fontId="0" fillId="0" borderId="0" xfId="20" applyNumberFormat="1" applyFont="1"/>
    <xf numFmtId="166" fontId="0" fillId="0" borderId="0" xfId="0" applyNumberFormat="1"/>
    <xf numFmtId="166" fontId="17" fillId="0" borderId="0" xfId="20" applyNumberFormat="1" applyFont="1"/>
    <xf numFmtId="9" fontId="0" fillId="0" borderId="0" xfId="16" applyFont="1"/>
    <xf numFmtId="166" fontId="18" fillId="0" borderId="0" xfId="20" applyNumberFormat="1" applyFont="1" applyFill="1"/>
    <xf numFmtId="166" fontId="19" fillId="0" borderId="0" xfId="20" applyNumberFormat="1" applyFont="1" applyFill="1"/>
    <xf numFmtId="166" fontId="20" fillId="0" borderId="0" xfId="20" applyNumberFormat="1" applyFont="1"/>
    <xf numFmtId="164" fontId="20" fillId="0" borderId="0" xfId="16" applyNumberFormat="1" applyFont="1" applyFill="1"/>
    <xf numFmtId="0" fontId="21" fillId="0" borderId="0" xfId="21"/>
    <xf numFmtId="166" fontId="15" fillId="0" borderId="0" xfId="20" applyNumberFormat="1" applyFont="1"/>
    <xf numFmtId="0" fontId="1" fillId="0" borderId="0" xfId="21" applyFont="1"/>
    <xf numFmtId="166" fontId="14" fillId="0" borderId="0" xfId="20" applyNumberFormat="1" applyFont="1"/>
    <xf numFmtId="0" fontId="26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/>
    </xf>
    <xf numFmtId="3" fontId="17" fillId="5" borderId="0" xfId="0" applyNumberFormat="1" applyFont="1" applyFill="1" applyAlignment="1">
      <alignment horizontal="left"/>
    </xf>
    <xf numFmtId="43" fontId="0" fillId="0" borderId="0" xfId="0" applyNumberFormat="1"/>
    <xf numFmtId="164" fontId="14" fillId="0" borderId="0" xfId="16" applyNumberFormat="1" applyFont="1"/>
    <xf numFmtId="0" fontId="0" fillId="0" borderId="0" xfId="0" applyFont="1" applyBorder="1"/>
    <xf numFmtId="0" fontId="22" fillId="0" borderId="0" xfId="0" applyFont="1" applyBorder="1"/>
    <xf numFmtId="0" fontId="23" fillId="0" borderId="0" xfId="0" applyFont="1" applyBorder="1" applyAlignment="1">
      <alignment vertical="center" wrapText="1"/>
    </xf>
    <xf numFmtId="166" fontId="23" fillId="0" borderId="0" xfId="20" applyNumberFormat="1" applyFont="1" applyBorder="1" applyAlignment="1">
      <alignment vertical="center" wrapText="1"/>
    </xf>
    <xf numFmtId="166" fontId="22" fillId="0" borderId="0" xfId="20" applyNumberFormat="1" applyFont="1" applyBorder="1"/>
    <xf numFmtId="166" fontId="24" fillId="0" borderId="0" xfId="20" applyNumberFormat="1" applyFont="1" applyBorder="1"/>
    <xf numFmtId="164" fontId="22" fillId="0" borderId="0" xfId="16" applyNumberFormat="1" applyFont="1" applyBorder="1"/>
    <xf numFmtId="0" fontId="16" fillId="0" borderId="0" xfId="0" applyFont="1" applyBorder="1"/>
    <xf numFmtId="0" fontId="16" fillId="0" borderId="0" xfId="0" applyFont="1" applyFill="1" applyBorder="1" applyAlignment="1">
      <alignment horizontal="left"/>
    </xf>
    <xf numFmtId="0" fontId="25" fillId="0" borderId="0" xfId="0" applyFont="1" applyBorder="1"/>
    <xf numFmtId="3" fontId="25" fillId="0" borderId="0" xfId="0" applyNumberFormat="1" applyFont="1" applyFill="1" applyBorder="1" applyAlignment="1">
      <alignment horizontal="left"/>
    </xf>
    <xf numFmtId="0" fontId="27" fillId="0" borderId="0" xfId="0" applyFont="1" applyBorder="1" applyAlignment="1">
      <alignment vertical="center" wrapText="1"/>
    </xf>
    <xf numFmtId="3" fontId="17" fillId="0" borderId="0" xfId="0" applyNumberFormat="1" applyFont="1" applyFill="1" applyBorder="1" applyAlignment="1">
      <alignment horizontal="left"/>
    </xf>
    <xf numFmtId="3" fontId="17" fillId="0" borderId="0" xfId="0" applyNumberFormat="1" applyFont="1" applyFill="1" applyBorder="1"/>
    <xf numFmtId="3" fontId="17" fillId="0" borderId="0" xfId="20" applyNumberFormat="1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</cellXfs>
  <cellStyles count="22">
    <cellStyle name="Bad" xfId="18" builtinId="27"/>
    <cellStyle name="Comma" xfId="20" builtinId="3"/>
    <cellStyle name="Good" xfId="17" builtinId="26"/>
    <cellStyle name="Hyperlink" xfId="21" builtinId="8"/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3" xfId="5" xr:uid="{F23DC3CE-4CF1-48BD-83D1-169F09D8EF33}"/>
    <cellStyle name="Normal 4" xfId="6" xr:uid="{F8ECAACF-13A2-4580-B604-00475D82B819}"/>
    <cellStyle name="Normal 5" xfId="9" xr:uid="{F0105B4F-A3C5-4721-9A9B-5ABC5880B673}"/>
    <cellStyle name="Normal 6" xfId="12" xr:uid="{20CF1180-76C9-4856-8426-811A1B3C83DB}"/>
    <cellStyle name="Normal 7" xfId="15" xr:uid="{5B354639-4804-4F19-81A5-6813F33ED9B4}"/>
    <cellStyle name="Note" xfId="19" builtinId="10"/>
    <cellStyle name="Percent" xfId="16" builtinId="5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aseline="0"/>
              <a:t>UGX  (billions</a:t>
            </a:r>
            <a:r>
              <a:rPr lang="en-GB" baseline="0"/>
              <a:t>)</a:t>
            </a:r>
            <a:endParaRPr lang="en-GB"/>
          </a:p>
        </c:rich>
      </c:tx>
      <c:layout>
        <c:manualLayout>
          <c:xMode val="edge"/>
          <c:yMode val="edge"/>
          <c:x val="0.34398440124942825"/>
          <c:y val="5.980785031361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1a'!$C$11</c:f>
              <c:strCache>
                <c:ptCount val="1"/>
                <c:pt idx="0">
                  <c:v>FY2018/19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1a'!$B$12:$B$26</c:f>
              <c:strCache>
                <c:ptCount val="15"/>
                <c:pt idx="0">
                  <c:v>Social development</c:v>
                </c:pt>
                <c:pt idx="1">
                  <c:v>Legislature</c:v>
                </c:pt>
                <c:pt idx="2">
                  <c:v>Public administration</c:v>
                </c:pt>
                <c:pt idx="3">
                  <c:v>Others</c:v>
                </c:pt>
                <c:pt idx="4">
                  <c:v>Agriculture</c:v>
                </c:pt>
                <c:pt idx="5">
                  <c:v>Accountability</c:v>
                </c:pt>
                <c:pt idx="6">
                  <c:v>Water and environment</c:v>
                </c:pt>
                <c:pt idx="7">
                  <c:v>JLOS</c:v>
                </c:pt>
                <c:pt idx="8">
                  <c:v>Public sector management</c:v>
                </c:pt>
                <c:pt idx="9">
                  <c:v>Security</c:v>
                </c:pt>
                <c:pt idx="10">
                  <c:v>Health</c:v>
                </c:pt>
                <c:pt idx="11">
                  <c:v>Energy and mineral development</c:v>
                </c:pt>
                <c:pt idx="12">
                  <c:v>Education</c:v>
                </c:pt>
                <c:pt idx="13">
                  <c:v>Works and transport</c:v>
                </c:pt>
                <c:pt idx="14">
                  <c:v>Interest payments</c:v>
                </c:pt>
              </c:strCache>
            </c:strRef>
          </c:cat>
          <c:val>
            <c:numRef>
              <c:f>'Figure 1a'!$C$12:$C$26</c:f>
              <c:numCache>
                <c:formatCode>_-* #,##0_-;\-* #,##0_-;_-* "-"??_-;_-@_-</c:formatCode>
                <c:ptCount val="15"/>
                <c:pt idx="0">
                  <c:v>214.71100000000001</c:v>
                </c:pt>
                <c:pt idx="1">
                  <c:v>497.80099999999999</c:v>
                </c:pt>
                <c:pt idx="2">
                  <c:v>623.62400000000002</c:v>
                </c:pt>
                <c:pt idx="3">
                  <c:v>702.245</c:v>
                </c:pt>
                <c:pt idx="4">
                  <c:v>892.92</c:v>
                </c:pt>
                <c:pt idx="5">
                  <c:v>1123.7360000000001</c:v>
                </c:pt>
                <c:pt idx="6">
                  <c:v>1265.808</c:v>
                </c:pt>
                <c:pt idx="7">
                  <c:v>1296.558</c:v>
                </c:pt>
                <c:pt idx="8">
                  <c:v>1577.7260000000001</c:v>
                </c:pt>
                <c:pt idx="9">
                  <c:v>2067.9810000000002</c:v>
                </c:pt>
                <c:pt idx="10">
                  <c:v>2310.0680000000002</c:v>
                </c:pt>
                <c:pt idx="11">
                  <c:v>2438.1990000000001</c:v>
                </c:pt>
                <c:pt idx="12">
                  <c:v>2781.127</c:v>
                </c:pt>
                <c:pt idx="13">
                  <c:v>4786.6189999999997</c:v>
                </c:pt>
                <c:pt idx="14">
                  <c:v>8679.6550000000007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C-41F5-9C47-4543311C6B77}"/>
            </c:ext>
          </c:extLst>
        </c:ser>
        <c:ser>
          <c:idx val="1"/>
          <c:order val="1"/>
          <c:tx>
            <c:strRef>
              <c:f>'Figure 1a'!$D$11</c:f>
              <c:strCache>
                <c:ptCount val="1"/>
                <c:pt idx="0">
                  <c:v>FY2017/18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1a'!$B$12:$B$26</c:f>
              <c:strCache>
                <c:ptCount val="15"/>
                <c:pt idx="0">
                  <c:v>Social development</c:v>
                </c:pt>
                <c:pt idx="1">
                  <c:v>Legislature</c:v>
                </c:pt>
                <c:pt idx="2">
                  <c:v>Public administration</c:v>
                </c:pt>
                <c:pt idx="3">
                  <c:v>Others</c:v>
                </c:pt>
                <c:pt idx="4">
                  <c:v>Agriculture</c:v>
                </c:pt>
                <c:pt idx="5">
                  <c:v>Accountability</c:v>
                </c:pt>
                <c:pt idx="6">
                  <c:v>Water and environment</c:v>
                </c:pt>
                <c:pt idx="7">
                  <c:v>JLOS</c:v>
                </c:pt>
                <c:pt idx="8">
                  <c:v>Public sector management</c:v>
                </c:pt>
                <c:pt idx="9">
                  <c:v>Security</c:v>
                </c:pt>
                <c:pt idx="10">
                  <c:v>Health</c:v>
                </c:pt>
                <c:pt idx="11">
                  <c:v>Energy and mineral development</c:v>
                </c:pt>
                <c:pt idx="12">
                  <c:v>Education</c:v>
                </c:pt>
                <c:pt idx="13">
                  <c:v>Works and transport</c:v>
                </c:pt>
                <c:pt idx="14">
                  <c:v>Interest payments</c:v>
                </c:pt>
              </c:strCache>
            </c:strRef>
          </c:cat>
          <c:val>
            <c:numRef>
              <c:f>'Figure 1a'!$D$12:$D$26</c:f>
              <c:numCache>
                <c:formatCode>_-* #,##0_-;\-* #,##0_-;_-* "-"??_-;_-@_-</c:formatCode>
                <c:ptCount val="15"/>
                <c:pt idx="0">
                  <c:v>175.81</c:v>
                </c:pt>
                <c:pt idx="1">
                  <c:v>483.755</c:v>
                </c:pt>
                <c:pt idx="2">
                  <c:v>562.96799999999996</c:v>
                </c:pt>
                <c:pt idx="3">
                  <c:v>432.71100000000001</c:v>
                </c:pt>
                <c:pt idx="4">
                  <c:v>828.51499999999999</c:v>
                </c:pt>
                <c:pt idx="5">
                  <c:v>976.23400000000004</c:v>
                </c:pt>
                <c:pt idx="6">
                  <c:v>632.03300000000002</c:v>
                </c:pt>
                <c:pt idx="7">
                  <c:v>1120.0999999999999</c:v>
                </c:pt>
                <c:pt idx="8">
                  <c:v>1450.049</c:v>
                </c:pt>
                <c:pt idx="9">
                  <c:v>1472.7650000000001</c:v>
                </c:pt>
                <c:pt idx="10">
                  <c:v>1824.0820000000001</c:v>
                </c:pt>
                <c:pt idx="11">
                  <c:v>2319.8020000000001</c:v>
                </c:pt>
                <c:pt idx="12">
                  <c:v>2501.123</c:v>
                </c:pt>
                <c:pt idx="13">
                  <c:v>4587.2749999999996</c:v>
                </c:pt>
                <c:pt idx="14">
                  <c:v>8583.6769999999997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C-41F5-9C47-4543311C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38"/>
        <c:axId val="362337536"/>
        <c:axId val="362337952"/>
      </c:barChart>
      <c:catAx>
        <c:axId val="36233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37952"/>
        <c:crosses val="autoZero"/>
        <c:auto val="1"/>
        <c:lblAlgn val="ctr"/>
        <c:lblOffset val="100"/>
        <c:noMultiLvlLbl val="0"/>
      </c:catAx>
      <c:valAx>
        <c:axId val="36233795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3753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624857240567394"/>
          <c:y val="3.694014284075934E-3"/>
          <c:w val="0.30300921339131237"/>
          <c:h val="2.8056086965434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9'!$D$9</c:f>
              <c:strCache>
                <c:ptCount val="1"/>
                <c:pt idx="0">
                  <c:v> External debt stock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B8-4D12-BEF1-6E1BC81A941E}"/>
              </c:ext>
            </c:extLst>
          </c:dPt>
          <c:dLbls>
            <c:dLbl>
              <c:idx val="5"/>
              <c:layout>
                <c:manualLayout>
                  <c:x val="0"/>
                  <c:y val="1.4335059786229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B8-4D12-BEF1-6E1BC81A9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9'!$B$10:$C$15</c:f>
              <c:multiLvlStrCache>
                <c:ptCount val="6"/>
                <c:lvl>
                  <c:pt idx="0">
                    <c:v>2016/17</c:v>
                  </c:pt>
                  <c:pt idx="1">
                    <c:v>2017/18</c:v>
                  </c:pt>
                  <c:pt idx="2">
                    <c:v>2018/19</c:v>
                  </c:pt>
                  <c:pt idx="3">
                    <c:v>2019/20</c:v>
                  </c:pt>
                  <c:pt idx="4">
                    <c:v>2020/21</c:v>
                  </c:pt>
                  <c:pt idx="5">
                    <c:v>2021/22 projection</c:v>
                  </c:pt>
                </c:lvl>
                <c:lvl>
                  <c:pt idx="0">
                    <c:v>Before Covid-19</c:v>
                  </c:pt>
                  <c:pt idx="3">
                    <c:v>During Covid-19</c:v>
                  </c:pt>
                </c:lvl>
              </c:multiLvlStrCache>
            </c:multiLvlStrRef>
          </c:cat>
          <c:val>
            <c:numRef>
              <c:f>'Figure 9'!$D$10:$D$15</c:f>
              <c:numCache>
                <c:formatCode>General</c:formatCode>
                <c:ptCount val="6"/>
                <c:pt idx="0">
                  <c:v>6.1</c:v>
                </c:pt>
                <c:pt idx="1">
                  <c:v>7.3</c:v>
                </c:pt>
                <c:pt idx="2">
                  <c:v>8.3000000000000007</c:v>
                </c:pt>
                <c:pt idx="3">
                  <c:v>8.5</c:v>
                </c:pt>
                <c:pt idx="4" formatCode="0.0">
                  <c:v>13.177000000000001</c:v>
                </c:pt>
                <c:pt idx="5" formatCode="0.0">
                  <c:v>13.6965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8-4D12-BEF1-6E1BC81A941E}"/>
            </c:ext>
          </c:extLst>
        </c:ser>
        <c:ser>
          <c:idx val="1"/>
          <c:order val="1"/>
          <c:tx>
            <c:strRef>
              <c:f>'Figure 9'!$E$9</c:f>
              <c:strCache>
                <c:ptCount val="1"/>
                <c:pt idx="0">
                  <c:v> Domestic debt stock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B8-4D12-BEF1-6E1BC81A941E}"/>
              </c:ext>
            </c:extLst>
          </c:dPt>
          <c:dPt>
            <c:idx val="5"/>
            <c:invertIfNegative val="0"/>
            <c:bubble3D val="0"/>
            <c:spPr>
              <a:pattFill prst="pct40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B8-4D12-BEF1-6E1BC81A94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9'!$B$10:$C$15</c:f>
              <c:multiLvlStrCache>
                <c:ptCount val="6"/>
                <c:lvl>
                  <c:pt idx="0">
                    <c:v>2016/17</c:v>
                  </c:pt>
                  <c:pt idx="1">
                    <c:v>2017/18</c:v>
                  </c:pt>
                  <c:pt idx="2">
                    <c:v>2018/19</c:v>
                  </c:pt>
                  <c:pt idx="3">
                    <c:v>2019/20</c:v>
                  </c:pt>
                  <c:pt idx="4">
                    <c:v>2020/21</c:v>
                  </c:pt>
                  <c:pt idx="5">
                    <c:v>2021/22 projection</c:v>
                  </c:pt>
                </c:lvl>
                <c:lvl>
                  <c:pt idx="0">
                    <c:v>Before Covid-19</c:v>
                  </c:pt>
                  <c:pt idx="3">
                    <c:v>During Covid-19</c:v>
                  </c:pt>
                </c:lvl>
              </c:multiLvlStrCache>
            </c:multiLvlStrRef>
          </c:cat>
          <c:val>
            <c:numRef>
              <c:f>'Figure 9'!$E$10:$E$15</c:f>
              <c:numCache>
                <c:formatCode>General</c:formatCode>
                <c:ptCount val="6"/>
                <c:pt idx="0">
                  <c:v>3.2</c:v>
                </c:pt>
                <c:pt idx="1">
                  <c:v>3.5</c:v>
                </c:pt>
                <c:pt idx="2">
                  <c:v>4.2</c:v>
                </c:pt>
                <c:pt idx="3">
                  <c:v>4.7</c:v>
                </c:pt>
                <c:pt idx="4" formatCode="0.0">
                  <c:v>4.7415000000000003</c:v>
                </c:pt>
                <c:pt idx="5" formatCode="0.0">
                  <c:v>7.9002999999999997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8-4D12-BEF1-6E1BC81A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77424"/>
        <c:axId val="374479504"/>
      </c:barChart>
      <c:lineChart>
        <c:grouping val="standard"/>
        <c:varyColors val="0"/>
        <c:ser>
          <c:idx val="2"/>
          <c:order val="2"/>
          <c:tx>
            <c:strRef>
              <c:f>'Figure 9'!$F$9</c:f>
              <c:strCache>
                <c:ptCount val="1"/>
                <c:pt idx="0">
                  <c:v>Debt to GDP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430058361326564E-2"/>
                  <c:y val="-0.106348429760713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B8-4D12-BEF1-6E1BC81A941E}"/>
                </c:ext>
              </c:extLst>
            </c:dLbl>
            <c:dLbl>
              <c:idx val="1"/>
              <c:layout>
                <c:manualLayout>
                  <c:x val="-2.5791101908942134E-2"/>
                  <c:y val="-8.36990329123676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B8-4D12-BEF1-6E1BC81A941E}"/>
                </c:ext>
              </c:extLst>
            </c:dLbl>
            <c:dLbl>
              <c:idx val="2"/>
              <c:layout>
                <c:manualLayout>
                  <c:x val="-4.1069014813710968E-2"/>
                  <c:y val="-9.1248831861816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B8-4D12-BEF1-6E1BC81A941E}"/>
                </c:ext>
              </c:extLst>
            </c:dLbl>
            <c:dLbl>
              <c:idx val="3"/>
              <c:layout>
                <c:manualLayout>
                  <c:x val="-3.7249536587518825E-2"/>
                  <c:y val="-9.879863081126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B8-4D12-BEF1-6E1BC81A941E}"/>
                </c:ext>
              </c:extLst>
            </c:dLbl>
            <c:dLbl>
              <c:idx val="4"/>
              <c:layout>
                <c:manualLayout>
                  <c:x val="9.4524567440331558E-4"/>
                  <c:y val="-7.6149233962919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B8-4D12-BEF1-6E1BC81A941E}"/>
                </c:ext>
              </c:extLst>
            </c:dLbl>
            <c:dLbl>
              <c:idx val="5"/>
              <c:layout>
                <c:manualLayout>
                  <c:x val="1.6191224718188856E-2"/>
                  <c:y val="-4.7086053401617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B8-4D12-BEF1-6E1BC81A9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9'!$B$10:$C$15</c:f>
              <c:multiLvlStrCache>
                <c:ptCount val="6"/>
                <c:lvl>
                  <c:pt idx="0">
                    <c:v>2016/17</c:v>
                  </c:pt>
                  <c:pt idx="1">
                    <c:v>2017/18</c:v>
                  </c:pt>
                  <c:pt idx="2">
                    <c:v>2018/19</c:v>
                  </c:pt>
                  <c:pt idx="3">
                    <c:v>2019/20</c:v>
                  </c:pt>
                  <c:pt idx="4">
                    <c:v>2020/21</c:v>
                  </c:pt>
                  <c:pt idx="5">
                    <c:v>2021/22 projection</c:v>
                  </c:pt>
                </c:lvl>
                <c:lvl>
                  <c:pt idx="0">
                    <c:v>Before Covid-19</c:v>
                  </c:pt>
                  <c:pt idx="3">
                    <c:v>During Covid-19</c:v>
                  </c:pt>
                </c:lvl>
              </c:multiLvlStrCache>
            </c:multiLvlStrRef>
          </c:cat>
          <c:val>
            <c:numRef>
              <c:f>'Figure 9'!$F$10:$F$15</c:f>
              <c:numCache>
                <c:formatCode>0.0%</c:formatCode>
                <c:ptCount val="6"/>
                <c:pt idx="0">
                  <c:v>0.35399999999999998</c:v>
                </c:pt>
                <c:pt idx="1">
                  <c:v>0.46100000000000002</c:v>
                </c:pt>
                <c:pt idx="2">
                  <c:v>0.40899999999999997</c:v>
                </c:pt>
                <c:pt idx="3">
                  <c:v>0.41599999999999998</c:v>
                </c:pt>
                <c:pt idx="4">
                  <c:v>0.498</c:v>
                </c:pt>
                <c:pt idx="5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B8-4D12-BEF1-6E1BC81A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37920"/>
        <c:axId val="240239168"/>
      </c:lineChart>
      <c:catAx>
        <c:axId val="3744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9504"/>
        <c:crosses val="autoZero"/>
        <c:auto val="1"/>
        <c:lblAlgn val="ctr"/>
        <c:lblOffset val="100"/>
        <c:noMultiLvlLbl val="0"/>
      </c:catAx>
      <c:valAx>
        <c:axId val="3744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US$ (billions)</a:t>
                </a:r>
              </a:p>
            </c:rich>
          </c:tx>
          <c:layout>
            <c:manualLayout>
              <c:xMode val="edge"/>
              <c:yMode val="edge"/>
              <c:x val="1.0602188821285856E-2"/>
              <c:y val="9.29408521888281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7424"/>
        <c:crosses val="autoZero"/>
        <c:crossBetween val="between"/>
      </c:valAx>
      <c:valAx>
        <c:axId val="240239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37920"/>
        <c:crosses val="max"/>
        <c:crossBetween val="between"/>
      </c:valAx>
      <c:catAx>
        <c:axId val="24023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23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10'!$C$9</c:f>
              <c:strCache>
                <c:ptCount val="1"/>
                <c:pt idx="0">
                  <c:v>Debt servicing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6.9760288269285695E-3"/>
                  <c:y val="-4.9118952954098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BC-42AF-9E2C-5427555BB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10'!$B$10:$B$29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'Figure 10'!$C$10:$C$29</c:f>
              <c:numCache>
                <c:formatCode>_-* #,##0_-;\-* #,##0_-;_-* "-"??_-;_-@_-</c:formatCode>
                <c:ptCount val="20"/>
                <c:pt idx="0">
                  <c:v>75.655758900000009</c:v>
                </c:pt>
                <c:pt idx="1">
                  <c:v>50.948574799999996</c:v>
                </c:pt>
                <c:pt idx="2">
                  <c:v>71.247923400000005</c:v>
                </c:pt>
                <c:pt idx="3">
                  <c:v>90.865322400000011</c:v>
                </c:pt>
                <c:pt idx="4">
                  <c:v>103.41363940000001</c:v>
                </c:pt>
                <c:pt idx="5">
                  <c:v>171.76125250000001</c:v>
                </c:pt>
                <c:pt idx="6">
                  <c:v>99.854589400000009</c:v>
                </c:pt>
                <c:pt idx="7">
                  <c:v>66.620884899999993</c:v>
                </c:pt>
                <c:pt idx="8">
                  <c:v>74.201276700000008</c:v>
                </c:pt>
                <c:pt idx="9">
                  <c:v>71.828186099999996</c:v>
                </c:pt>
                <c:pt idx="10">
                  <c:v>63.490401599999998</c:v>
                </c:pt>
                <c:pt idx="11">
                  <c:v>63.627428999999999</c:v>
                </c:pt>
                <c:pt idx="12">
                  <c:v>68.044859900000006</c:v>
                </c:pt>
                <c:pt idx="13">
                  <c:v>87.613922900000006</c:v>
                </c:pt>
                <c:pt idx="14">
                  <c:v>206.37658780000001</c:v>
                </c:pt>
                <c:pt idx="15">
                  <c:v>94.794160500000004</c:v>
                </c:pt>
                <c:pt idx="16">
                  <c:v>844.4473577</c:v>
                </c:pt>
                <c:pt idx="17">
                  <c:v>187.8525367</c:v>
                </c:pt>
                <c:pt idx="18">
                  <c:v>529.03909899999996</c:v>
                </c:pt>
                <c:pt idx="19">
                  <c:v>300.06174960000004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C-42AF-9E2C-5427555BB52C}"/>
            </c:ext>
          </c:extLst>
        </c:ser>
        <c:ser>
          <c:idx val="1"/>
          <c:order val="1"/>
          <c:tx>
            <c:strRef>
              <c:f>'Figure 10'!$D$9</c:f>
              <c:strCache>
                <c:ptCount val="1"/>
                <c:pt idx="0">
                  <c:v>Debt stock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904115307714302E-2"/>
                  <c:y val="-7.367842943114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BC-42AF-9E2C-5427555BB52C}"/>
                </c:ext>
              </c:extLst>
            </c:dLbl>
            <c:dLbl>
              <c:idx val="6"/>
              <c:layout>
                <c:manualLayout>
                  <c:x val="-0.10464043240392859"/>
                  <c:y val="-3.5084966395786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BC-42AF-9E2C-5427555BB52C}"/>
                </c:ext>
              </c:extLst>
            </c:dLbl>
            <c:dLbl>
              <c:idx val="19"/>
              <c:layout>
                <c:manualLayout>
                  <c:x val="-1.8602743538476355E-2"/>
                  <c:y val="-4.2101959674941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BC-42AF-9E2C-5427555BB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10'!$B$10:$B$29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'Figure 10'!$D$10:$D$29</c:f>
              <c:numCache>
                <c:formatCode>_-* #,##0_-;\-* #,##0_-;_-* "-"??_-;_-@_-</c:formatCode>
                <c:ptCount val="20"/>
                <c:pt idx="0">
                  <c:v>3051.3023165</c:v>
                </c:pt>
                <c:pt idx="1">
                  <c:v>3304.8412441</c:v>
                </c:pt>
                <c:pt idx="2">
                  <c:v>3564.5320766999998</c:v>
                </c:pt>
                <c:pt idx="3">
                  <c:v>4150.2246378999998</c:v>
                </c:pt>
                <c:pt idx="4">
                  <c:v>4417.5443128000006</c:v>
                </c:pt>
                <c:pt idx="5">
                  <c:v>4208.6848345999997</c:v>
                </c:pt>
                <c:pt idx="6">
                  <c:v>1099.3796210999999</c:v>
                </c:pt>
                <c:pt idx="7">
                  <c:v>1570.6757164000001</c:v>
                </c:pt>
                <c:pt idx="8">
                  <c:v>1780.1097360000001</c:v>
                </c:pt>
                <c:pt idx="9">
                  <c:v>2247.2440646</c:v>
                </c:pt>
                <c:pt idx="10">
                  <c:v>2672.9305941999996</c:v>
                </c:pt>
                <c:pt idx="11">
                  <c:v>2963.2970879999998</c:v>
                </c:pt>
                <c:pt idx="12">
                  <c:v>3478.4081160000001</c:v>
                </c:pt>
                <c:pt idx="13">
                  <c:v>4064.4810620999997</c:v>
                </c:pt>
                <c:pt idx="14">
                  <c:v>4212.8240799000005</c:v>
                </c:pt>
                <c:pt idx="15">
                  <c:v>4869.3071883000002</c:v>
                </c:pt>
                <c:pt idx="16">
                  <c:v>5445.7267707999999</c:v>
                </c:pt>
                <c:pt idx="17">
                  <c:v>6889.5740286999999</c:v>
                </c:pt>
                <c:pt idx="18">
                  <c:v>7700.5460428000006</c:v>
                </c:pt>
                <c:pt idx="19">
                  <c:v>8637.6608539999997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C-42AF-9E2C-5427555B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41664"/>
        <c:axId val="240235424"/>
      </c:lineChart>
      <c:catAx>
        <c:axId val="2402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35424"/>
        <c:crosses val="autoZero"/>
        <c:auto val="1"/>
        <c:lblAlgn val="ctr"/>
        <c:lblOffset val="100"/>
        <c:noMultiLvlLbl val="0"/>
      </c:catAx>
      <c:valAx>
        <c:axId val="2402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US$ (millions)</a:t>
                </a:r>
              </a:p>
            </c:rich>
          </c:tx>
          <c:layout>
            <c:manualLayout>
              <c:xMode val="edge"/>
              <c:yMode val="edge"/>
              <c:x val="2.0928086480785708E-2"/>
              <c:y val="0.10272712404939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UGX (billions)</a:t>
            </a:r>
          </a:p>
        </c:rich>
      </c:tx>
      <c:layout>
        <c:manualLayout>
          <c:xMode val="edge"/>
          <c:yMode val="edge"/>
          <c:x val="0.33114396381363564"/>
          <c:y val="8.55507048754976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688553313342741"/>
          <c:y val="0.1124981664698832"/>
          <c:w val="0.57924652053475278"/>
          <c:h val="0.840491721201030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1b'!$C$11</c:f>
              <c:strCache>
                <c:ptCount val="1"/>
                <c:pt idx="0">
                  <c:v>FY2020/21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1b'!$B$12:$B$27</c:f>
              <c:strCache>
                <c:ptCount val="16"/>
                <c:pt idx="0">
                  <c:v>Social development</c:v>
                </c:pt>
                <c:pt idx="1">
                  <c:v>Public sector management</c:v>
                </c:pt>
                <c:pt idx="2">
                  <c:v>Legislature</c:v>
                </c:pt>
                <c:pt idx="3">
                  <c:v>Others</c:v>
                </c:pt>
                <c:pt idx="4">
                  <c:v>Agriculture</c:v>
                </c:pt>
                <c:pt idx="5">
                  <c:v>Public administration</c:v>
                </c:pt>
                <c:pt idx="6">
                  <c:v>Local government</c:v>
                </c:pt>
                <c:pt idx="7">
                  <c:v>Water and environment</c:v>
                </c:pt>
                <c:pt idx="8">
                  <c:v>JLOS</c:v>
                </c:pt>
                <c:pt idx="9">
                  <c:v>Accountability</c:v>
                </c:pt>
                <c:pt idx="10">
                  <c:v>Energy and mineral development</c:v>
                </c:pt>
                <c:pt idx="11">
                  <c:v>Health</c:v>
                </c:pt>
                <c:pt idx="12">
                  <c:v>Education</c:v>
                </c:pt>
                <c:pt idx="13">
                  <c:v>Security</c:v>
                </c:pt>
                <c:pt idx="14">
                  <c:v>Works and transport</c:v>
                </c:pt>
                <c:pt idx="15">
                  <c:v>Interest payments</c:v>
                </c:pt>
              </c:strCache>
            </c:strRef>
          </c:cat>
          <c:val>
            <c:numRef>
              <c:f>'Figure 1b'!$C$12:$C$27</c:f>
              <c:numCache>
                <c:formatCode>_-* #,##0_-;\-* #,##0_-;_-* "-"??_-;_-@_-</c:formatCode>
                <c:ptCount val="16"/>
                <c:pt idx="0">
                  <c:v>187.202</c:v>
                </c:pt>
                <c:pt idx="1">
                  <c:v>662.21</c:v>
                </c:pt>
                <c:pt idx="2">
                  <c:v>672.82899999999995</c:v>
                </c:pt>
                <c:pt idx="3">
                  <c:v>1009.527</c:v>
                </c:pt>
                <c:pt idx="4">
                  <c:v>1321.0450000000001</c:v>
                </c:pt>
                <c:pt idx="5">
                  <c:v>1330.2619999999999</c:v>
                </c:pt>
                <c:pt idx="6">
                  <c:v>1700.45</c:v>
                </c:pt>
                <c:pt idx="7">
                  <c:v>1721.444</c:v>
                </c:pt>
                <c:pt idx="8">
                  <c:v>1956.5229999999999</c:v>
                </c:pt>
                <c:pt idx="9">
                  <c:v>2131.4290000000001</c:v>
                </c:pt>
                <c:pt idx="10">
                  <c:v>2564.2579999999998</c:v>
                </c:pt>
                <c:pt idx="11">
                  <c:v>2781.1750000000002</c:v>
                </c:pt>
                <c:pt idx="12">
                  <c:v>3682.114</c:v>
                </c:pt>
                <c:pt idx="13">
                  <c:v>4464.3280000000004</c:v>
                </c:pt>
                <c:pt idx="14">
                  <c:v>5874.8069999999998</c:v>
                </c:pt>
                <c:pt idx="15">
                  <c:v>12764.633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C-4610-86CD-F0689001F032}"/>
            </c:ext>
          </c:extLst>
        </c:ser>
        <c:ser>
          <c:idx val="1"/>
          <c:order val="1"/>
          <c:tx>
            <c:strRef>
              <c:f>'Figure 1b'!$D$11</c:f>
              <c:strCache>
                <c:ptCount val="1"/>
                <c:pt idx="0">
                  <c:v>FY2019/20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1b'!$B$12:$B$27</c:f>
              <c:strCache>
                <c:ptCount val="16"/>
                <c:pt idx="0">
                  <c:v>Social development</c:v>
                </c:pt>
                <c:pt idx="1">
                  <c:v>Public sector management</c:v>
                </c:pt>
                <c:pt idx="2">
                  <c:v>Legislature</c:v>
                </c:pt>
                <c:pt idx="3">
                  <c:v>Others</c:v>
                </c:pt>
                <c:pt idx="4">
                  <c:v>Agriculture</c:v>
                </c:pt>
                <c:pt idx="5">
                  <c:v>Public administration</c:v>
                </c:pt>
                <c:pt idx="6">
                  <c:v>Local government</c:v>
                </c:pt>
                <c:pt idx="7">
                  <c:v>Water and environment</c:v>
                </c:pt>
                <c:pt idx="8">
                  <c:v>JLOS</c:v>
                </c:pt>
                <c:pt idx="9">
                  <c:v>Accountability</c:v>
                </c:pt>
                <c:pt idx="10">
                  <c:v>Energy and mineral development</c:v>
                </c:pt>
                <c:pt idx="11">
                  <c:v>Health</c:v>
                </c:pt>
                <c:pt idx="12">
                  <c:v>Education</c:v>
                </c:pt>
                <c:pt idx="13">
                  <c:v>Security</c:v>
                </c:pt>
                <c:pt idx="14">
                  <c:v>Works and transport</c:v>
                </c:pt>
                <c:pt idx="15">
                  <c:v>Interest payments</c:v>
                </c:pt>
              </c:strCache>
            </c:strRef>
          </c:cat>
          <c:val>
            <c:numRef>
              <c:f>'Figure 1b'!$D$12:$D$27</c:f>
              <c:numCache>
                <c:formatCode>_-* #,##0_-;\-* #,##0_-;_-* "-"??_-;_-@_-</c:formatCode>
                <c:ptCount val="16"/>
                <c:pt idx="0">
                  <c:v>219.161</c:v>
                </c:pt>
                <c:pt idx="1">
                  <c:v>2148.0770000000002</c:v>
                </c:pt>
                <c:pt idx="2">
                  <c:v>687.779</c:v>
                </c:pt>
                <c:pt idx="3">
                  <c:v>955.73500000000001</c:v>
                </c:pt>
                <c:pt idx="4">
                  <c:v>1053.5530000000001</c:v>
                </c:pt>
                <c:pt idx="5">
                  <c:v>978.62199999999996</c:v>
                </c:pt>
                <c:pt idx="6">
                  <c:v>0</c:v>
                </c:pt>
                <c:pt idx="7">
                  <c:v>1092.8030000000001</c:v>
                </c:pt>
                <c:pt idx="8">
                  <c:v>1733.01</c:v>
                </c:pt>
                <c:pt idx="9">
                  <c:v>1627.7809999999999</c:v>
                </c:pt>
                <c:pt idx="10">
                  <c:v>3007.1840000000002</c:v>
                </c:pt>
                <c:pt idx="11">
                  <c:v>2589.4859999999999</c:v>
                </c:pt>
                <c:pt idx="12">
                  <c:v>3397.6419999999998</c:v>
                </c:pt>
                <c:pt idx="13">
                  <c:v>3620.78</c:v>
                </c:pt>
                <c:pt idx="14">
                  <c:v>6404.5659999999998</c:v>
                </c:pt>
                <c:pt idx="15">
                  <c:v>10321.08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C-4610-86CD-F0689001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38"/>
        <c:axId val="178162000"/>
        <c:axId val="178171568"/>
      </c:barChart>
      <c:catAx>
        <c:axId val="17816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1568"/>
        <c:crosses val="autoZero"/>
        <c:auto val="1"/>
        <c:lblAlgn val="ctr"/>
        <c:lblOffset val="100"/>
        <c:noMultiLvlLbl val="0"/>
      </c:catAx>
      <c:valAx>
        <c:axId val="1781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200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945923005667376"/>
          <c:y val="1.3901989542268363E-3"/>
          <c:w val="0.29844357725436882"/>
          <c:h val="3.4112333127708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UGX (billions)</a:t>
            </a:r>
          </a:p>
        </c:rich>
      </c:tx>
      <c:layout>
        <c:manualLayout>
          <c:xMode val="edge"/>
          <c:yMode val="edge"/>
          <c:x val="0.184615640758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69220571347495"/>
          <c:y val="8.1743597149752129E-2"/>
          <c:w val="0.53565083925623447"/>
          <c:h val="0.868485647577351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2'!$B$14</c:f>
              <c:strCache>
                <c:ptCount val="1"/>
                <c:pt idx="0">
                  <c:v> Social Development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2'!$C$12:$F$13</c:f>
              <c:multiLvlStrCache>
                <c:ptCount val="4"/>
                <c:lvl>
                  <c:pt idx="0">
                    <c:v> 2020/2021 </c:v>
                  </c:pt>
                  <c:pt idx="1">
                    <c:v> 2019/20 </c:v>
                  </c:pt>
                  <c:pt idx="2">
                    <c:v> 2018/19 </c:v>
                  </c:pt>
                  <c:pt idx="3">
                    <c:v> 2017/18 </c:v>
                  </c:pt>
                </c:lvl>
                <c:lvl>
                  <c:pt idx="0">
                    <c:v>During Covid-19</c:v>
                  </c:pt>
                  <c:pt idx="2">
                    <c:v>Before Covid-19</c:v>
                  </c:pt>
                </c:lvl>
              </c:multiLvlStrCache>
            </c:multiLvlStrRef>
          </c:cat>
          <c:val>
            <c:numRef>
              <c:f>'Figure 2'!$C$14:$F$14</c:f>
              <c:numCache>
                <c:formatCode>_-* #,##0_-;\-* #,##0_-;_-* "-"??_-;_-@_-</c:formatCode>
                <c:ptCount val="4"/>
                <c:pt idx="0">
                  <c:v>187.202</c:v>
                </c:pt>
                <c:pt idx="1">
                  <c:v>219.161</c:v>
                </c:pt>
                <c:pt idx="2">
                  <c:v>214.71100000000001</c:v>
                </c:pt>
                <c:pt idx="3">
                  <c:v>175.81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E-47C9-A813-6241D3C99D84}"/>
            </c:ext>
          </c:extLst>
        </c:ser>
        <c:ser>
          <c:idx val="1"/>
          <c:order val="1"/>
          <c:tx>
            <c:strRef>
              <c:f>'Figure 2'!$B$15</c:f>
              <c:strCache>
                <c:ptCount val="1"/>
                <c:pt idx="0">
                  <c:v> Agriculture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2'!$C$12:$F$13</c:f>
              <c:multiLvlStrCache>
                <c:ptCount val="4"/>
                <c:lvl>
                  <c:pt idx="0">
                    <c:v> 2020/2021 </c:v>
                  </c:pt>
                  <c:pt idx="1">
                    <c:v> 2019/20 </c:v>
                  </c:pt>
                  <c:pt idx="2">
                    <c:v> 2018/19 </c:v>
                  </c:pt>
                  <c:pt idx="3">
                    <c:v> 2017/18 </c:v>
                  </c:pt>
                </c:lvl>
                <c:lvl>
                  <c:pt idx="0">
                    <c:v>During Covid-19</c:v>
                  </c:pt>
                  <c:pt idx="2">
                    <c:v>Before Covid-19</c:v>
                  </c:pt>
                </c:lvl>
              </c:multiLvlStrCache>
            </c:multiLvlStrRef>
          </c:cat>
          <c:val>
            <c:numRef>
              <c:f>'Figure 2'!$C$15:$F$15</c:f>
              <c:numCache>
                <c:formatCode>_-* #,##0_-;\-* #,##0_-;_-* "-"??_-;_-@_-</c:formatCode>
                <c:ptCount val="4"/>
                <c:pt idx="0">
                  <c:v>1334</c:v>
                </c:pt>
                <c:pt idx="1">
                  <c:v>1053.5530000000001</c:v>
                </c:pt>
                <c:pt idx="2">
                  <c:v>892.92</c:v>
                </c:pt>
                <c:pt idx="3">
                  <c:v>828.51499999999999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E-47C9-A813-6241D3C99D84}"/>
            </c:ext>
          </c:extLst>
        </c:ser>
        <c:ser>
          <c:idx val="2"/>
          <c:order val="2"/>
          <c:tx>
            <c:strRef>
              <c:f>'Figure 2'!$B$16</c:f>
              <c:strCache>
                <c:ptCount val="1"/>
                <c:pt idx="0">
                  <c:v> Water and Environment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2'!$C$12:$F$13</c:f>
              <c:multiLvlStrCache>
                <c:ptCount val="4"/>
                <c:lvl>
                  <c:pt idx="0">
                    <c:v> 2020/2021 </c:v>
                  </c:pt>
                  <c:pt idx="1">
                    <c:v> 2019/20 </c:v>
                  </c:pt>
                  <c:pt idx="2">
                    <c:v> 2018/19 </c:v>
                  </c:pt>
                  <c:pt idx="3">
                    <c:v> 2017/18 </c:v>
                  </c:pt>
                </c:lvl>
                <c:lvl>
                  <c:pt idx="0">
                    <c:v>During Covid-19</c:v>
                  </c:pt>
                  <c:pt idx="2">
                    <c:v>Before Covid-19</c:v>
                  </c:pt>
                </c:lvl>
              </c:multiLvlStrCache>
            </c:multiLvlStrRef>
          </c:cat>
          <c:val>
            <c:numRef>
              <c:f>'Figure 2'!$C$16:$F$16</c:f>
              <c:numCache>
                <c:formatCode>_-* #,##0_-;\-* #,##0_-;_-* "-"??_-;_-@_-</c:formatCode>
                <c:ptCount val="4"/>
                <c:pt idx="0">
                  <c:v>1731</c:v>
                </c:pt>
                <c:pt idx="1">
                  <c:v>1092.8030000000001</c:v>
                </c:pt>
                <c:pt idx="2">
                  <c:v>1265.808</c:v>
                </c:pt>
                <c:pt idx="3">
                  <c:v>632.03300000000002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E-47C9-A813-6241D3C99D84}"/>
            </c:ext>
          </c:extLst>
        </c:ser>
        <c:ser>
          <c:idx val="3"/>
          <c:order val="3"/>
          <c:tx>
            <c:strRef>
              <c:f>'Figure 2'!$B$17</c:f>
              <c:strCache>
                <c:ptCount val="1"/>
                <c:pt idx="0">
                  <c:v> Health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2'!$C$12:$F$13</c:f>
              <c:multiLvlStrCache>
                <c:ptCount val="4"/>
                <c:lvl>
                  <c:pt idx="0">
                    <c:v> 2020/2021 </c:v>
                  </c:pt>
                  <c:pt idx="1">
                    <c:v> 2019/20 </c:v>
                  </c:pt>
                  <c:pt idx="2">
                    <c:v> 2018/19 </c:v>
                  </c:pt>
                  <c:pt idx="3">
                    <c:v> 2017/18 </c:v>
                  </c:pt>
                </c:lvl>
                <c:lvl>
                  <c:pt idx="0">
                    <c:v>During Covid-19</c:v>
                  </c:pt>
                  <c:pt idx="2">
                    <c:v>Before Covid-19</c:v>
                  </c:pt>
                </c:lvl>
              </c:multiLvlStrCache>
            </c:multiLvlStrRef>
          </c:cat>
          <c:val>
            <c:numRef>
              <c:f>'Figure 2'!$C$17:$F$17</c:f>
              <c:numCache>
                <c:formatCode>_-* #,##0_-;\-* #,##0_-;_-* "-"??_-;_-@_-</c:formatCode>
                <c:ptCount val="4"/>
                <c:pt idx="0">
                  <c:v>2789</c:v>
                </c:pt>
                <c:pt idx="1">
                  <c:v>2589.4859999999999</c:v>
                </c:pt>
                <c:pt idx="2">
                  <c:v>2310.0680000000002</c:v>
                </c:pt>
                <c:pt idx="3">
                  <c:v>1824.0820000000001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E-47C9-A813-6241D3C99D84}"/>
            </c:ext>
          </c:extLst>
        </c:ser>
        <c:ser>
          <c:idx val="4"/>
          <c:order val="4"/>
          <c:tx>
            <c:strRef>
              <c:f>'Figure 2'!$B$18</c:f>
              <c:strCache>
                <c:ptCount val="1"/>
                <c:pt idx="0">
                  <c:v> Education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2'!$C$12:$F$13</c:f>
              <c:multiLvlStrCache>
                <c:ptCount val="4"/>
                <c:lvl>
                  <c:pt idx="0">
                    <c:v> 2020/2021 </c:v>
                  </c:pt>
                  <c:pt idx="1">
                    <c:v> 2019/20 </c:v>
                  </c:pt>
                  <c:pt idx="2">
                    <c:v> 2018/19 </c:v>
                  </c:pt>
                  <c:pt idx="3">
                    <c:v> 2017/18 </c:v>
                  </c:pt>
                </c:lvl>
                <c:lvl>
                  <c:pt idx="0">
                    <c:v>During Covid-19</c:v>
                  </c:pt>
                  <c:pt idx="2">
                    <c:v>Before Covid-19</c:v>
                  </c:pt>
                </c:lvl>
              </c:multiLvlStrCache>
            </c:multiLvlStrRef>
          </c:cat>
          <c:val>
            <c:numRef>
              <c:f>'Figure 2'!$C$18:$F$18</c:f>
              <c:numCache>
                <c:formatCode>_-* #,##0_-;\-* #,##0_-;_-* "-"??_-;_-@_-</c:formatCode>
                <c:ptCount val="4"/>
                <c:pt idx="0">
                  <c:v>3700</c:v>
                </c:pt>
                <c:pt idx="1">
                  <c:v>3397.6419999999998</c:v>
                </c:pt>
                <c:pt idx="2">
                  <c:v>2781.127</c:v>
                </c:pt>
                <c:pt idx="3">
                  <c:v>2501.123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FE-47C9-A813-6241D3C9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373769872"/>
        <c:axId val="373786096"/>
      </c:barChart>
      <c:catAx>
        <c:axId val="3737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86096"/>
        <c:crosses val="autoZero"/>
        <c:auto val="1"/>
        <c:lblAlgn val="ctr"/>
        <c:lblOffset val="100"/>
        <c:noMultiLvlLbl val="0"/>
      </c:catAx>
      <c:valAx>
        <c:axId val="3737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38607626623465"/>
          <c:y val="0.46969860568346716"/>
          <c:w val="0.23897762140435158"/>
          <c:h val="0.27568115949781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3'!$C$13</c:f>
              <c:strCache>
                <c:ptCount val="1"/>
                <c:pt idx="0">
                  <c:v>Sector allocation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3'!$D$11:$G$12</c:f>
              <c:multiLvlStrCache>
                <c:ptCount val="4"/>
                <c:lvl>
                  <c:pt idx="0">
                    <c:v>2017/18</c:v>
                  </c:pt>
                  <c:pt idx="1">
                    <c:v>2018/19</c:v>
                  </c:pt>
                  <c:pt idx="2">
                    <c:v>2019/20</c:v>
                  </c:pt>
                  <c:pt idx="3">
                    <c:v>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3'!$D$13:$G$13</c:f>
              <c:numCache>
                <c:formatCode>_-* #,##0_-;\-* #,##0_-;_-* "-"??_-;_-@_-</c:formatCode>
                <c:ptCount val="4"/>
                <c:pt idx="0">
                  <c:v>2828.98</c:v>
                </c:pt>
                <c:pt idx="1">
                  <c:v>3167.32</c:v>
                </c:pt>
                <c:pt idx="2">
                  <c:v>3398.52</c:v>
                </c:pt>
                <c:pt idx="3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7-4BD7-98A2-219FC2362EFC}"/>
            </c:ext>
          </c:extLst>
        </c:ser>
        <c:ser>
          <c:idx val="2"/>
          <c:order val="2"/>
          <c:tx>
            <c:strRef>
              <c:f>'Figure 3'!$C$15</c:f>
              <c:strCache>
                <c:ptCount val="1"/>
                <c:pt idx="0">
                  <c:v>NDP II spending plan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7.601792325237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97-4BD7-98A2-219FC2362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3'!$D$11:$G$12</c:f>
              <c:multiLvlStrCache>
                <c:ptCount val="4"/>
                <c:lvl>
                  <c:pt idx="0">
                    <c:v>2017/18</c:v>
                  </c:pt>
                  <c:pt idx="1">
                    <c:v>2018/19</c:v>
                  </c:pt>
                  <c:pt idx="2">
                    <c:v>2019/20</c:v>
                  </c:pt>
                  <c:pt idx="3">
                    <c:v>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3'!$D$15:$G$15</c:f>
              <c:numCache>
                <c:formatCode>_-* #,##0_-;\-* #,##0_-;_-* "-"??_-;_-@_-</c:formatCode>
                <c:ptCount val="4"/>
                <c:pt idx="0">
                  <c:v>4144.6763444651988</c:v>
                </c:pt>
                <c:pt idx="1">
                  <c:v>4808.279304606448</c:v>
                </c:pt>
                <c:pt idx="2">
                  <c:v>5364.9191221387382</c:v>
                </c:pt>
                <c:pt idx="3">
                  <c:v>5992.8677014103396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7-4BD7-98A2-219FC236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37152"/>
        <c:axId val="428741728"/>
      </c:barChart>
      <c:lineChart>
        <c:grouping val="standard"/>
        <c:varyColors val="0"/>
        <c:ser>
          <c:idx val="1"/>
          <c:order val="1"/>
          <c:tx>
            <c:strRef>
              <c:f>'Figure 3'!$C$14</c:f>
              <c:strCache>
                <c:ptCount val="1"/>
                <c:pt idx="0">
                  <c:v>Share of total budget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9507869064024453E-2"/>
                  <c:y val="-6.2792600305432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97-4BD7-98A2-219FC2362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3'!$D$11:$G$12</c:f>
              <c:multiLvlStrCache>
                <c:ptCount val="4"/>
                <c:lvl>
                  <c:pt idx="0">
                    <c:v>2017/18</c:v>
                  </c:pt>
                  <c:pt idx="1">
                    <c:v>2018/19</c:v>
                  </c:pt>
                  <c:pt idx="2">
                    <c:v>2019/20</c:v>
                  </c:pt>
                  <c:pt idx="3">
                    <c:v>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3'!$D$14:$G$14</c:f>
              <c:numCache>
                <c:formatCode>0.0%</c:formatCode>
                <c:ptCount val="4"/>
                <c:pt idx="0">
                  <c:v>9.7522315842162338E-2</c:v>
                </c:pt>
                <c:pt idx="1">
                  <c:v>9.6851586499268269E-2</c:v>
                </c:pt>
                <c:pt idx="2">
                  <c:v>8.3939152191148461E-2</c:v>
                </c:pt>
                <c:pt idx="3">
                  <c:v>8.1331193810036714E-2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7-4BD7-98A2-219FC236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30128"/>
        <c:axId val="240128464"/>
      </c:lineChart>
      <c:catAx>
        <c:axId val="4287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41728"/>
        <c:crosses val="autoZero"/>
        <c:auto val="1"/>
        <c:lblAlgn val="ctr"/>
        <c:lblOffset val="100"/>
        <c:noMultiLvlLbl val="0"/>
      </c:catAx>
      <c:valAx>
        <c:axId val="4287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UGX (billions)</a:t>
                </a:r>
              </a:p>
            </c:rich>
          </c:tx>
          <c:layout>
            <c:manualLayout>
              <c:xMode val="edge"/>
              <c:yMode val="edge"/>
              <c:x val="8.3572403050090008E-3"/>
              <c:y val="7.49643773393050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7152"/>
        <c:crosses val="autoZero"/>
        <c:crossBetween val="between"/>
      </c:valAx>
      <c:valAx>
        <c:axId val="240128464"/>
        <c:scaling>
          <c:orientation val="minMax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30128"/>
        <c:crosses val="max"/>
        <c:crossBetween val="between"/>
      </c:valAx>
      <c:catAx>
        <c:axId val="24013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12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2193793121007"/>
          <c:y val="0.17092759715353098"/>
          <c:w val="0.83076295251141596"/>
          <c:h val="0.71038836465239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4'!$B$12</c:f>
              <c:strCache>
                <c:ptCount val="1"/>
                <c:pt idx="0">
                  <c:v>Sector allocation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4'!$C$10:$F$11</c:f>
              <c:multiLvlStrCache>
                <c:ptCount val="4"/>
                <c:lvl>
                  <c:pt idx="0">
                    <c:v>2017/18</c:v>
                  </c:pt>
                  <c:pt idx="1">
                    <c:v>2018/19</c:v>
                  </c:pt>
                  <c:pt idx="2">
                    <c:v>2019/20</c:v>
                  </c:pt>
                  <c:pt idx="3">
                    <c:v>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4'!$C$12:$F$12</c:f>
              <c:numCache>
                <c:formatCode>_-* #,##0_-;\-* #,##0_-;_-* "-"??_-;_-@_-</c:formatCode>
                <c:ptCount val="4"/>
                <c:pt idx="0">
                  <c:v>866.76</c:v>
                </c:pt>
                <c:pt idx="1">
                  <c:v>944.71</c:v>
                </c:pt>
                <c:pt idx="2">
                  <c:v>1054.1500000000001</c:v>
                </c:pt>
                <c:pt idx="3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2-419A-B266-9E6990270C50}"/>
            </c:ext>
          </c:extLst>
        </c:ser>
        <c:ser>
          <c:idx val="2"/>
          <c:order val="2"/>
          <c:tx>
            <c:strRef>
              <c:f>'Figure 4'!$B$14</c:f>
              <c:strCache>
                <c:ptCount val="1"/>
                <c:pt idx="0">
                  <c:v>NDP II spending plan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4'!$C$10:$F$11</c:f>
              <c:multiLvlStrCache>
                <c:ptCount val="4"/>
                <c:lvl>
                  <c:pt idx="0">
                    <c:v>2017/18</c:v>
                  </c:pt>
                  <c:pt idx="1">
                    <c:v>2018/19</c:v>
                  </c:pt>
                  <c:pt idx="2">
                    <c:v>2019/20</c:v>
                  </c:pt>
                  <c:pt idx="3">
                    <c:v>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4'!$C$14:$F$14</c:f>
              <c:numCache>
                <c:formatCode>_-* #,##0_-;\-* #,##0_-;_-* "-"??_-;_-@_-</c:formatCode>
                <c:ptCount val="4"/>
                <c:pt idx="0">
                  <c:v>1168.7023413172219</c:v>
                </c:pt>
                <c:pt idx="1">
                  <c:v>1334.165411442998</c:v>
                </c:pt>
                <c:pt idx="2">
                  <c:v>1466.9700724598113</c:v>
                </c:pt>
                <c:pt idx="3">
                  <c:v>1621.54700621593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2-419A-B266-9E699027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83440"/>
        <c:axId val="171984272"/>
      </c:barChart>
      <c:lineChart>
        <c:grouping val="standard"/>
        <c:varyColors val="0"/>
        <c:ser>
          <c:idx val="1"/>
          <c:order val="1"/>
          <c:tx>
            <c:strRef>
              <c:f>'Figure 4'!$B$13</c:f>
              <c:strCache>
                <c:ptCount val="1"/>
                <c:pt idx="0">
                  <c:v>Share of total budget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0042648862709401E-2"/>
                  <c:y val="4.3809428772787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E2-419A-B266-9E6990270C50}"/>
                </c:ext>
              </c:extLst>
            </c:dLbl>
            <c:dLbl>
              <c:idx val="3"/>
              <c:layout>
                <c:manualLayout>
                  <c:x val="4.3951732909673476E-2"/>
                  <c:y val="2.621695283118891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E2-419A-B266-9E6990270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4'!$C$10:$F$11</c:f>
              <c:multiLvlStrCache>
                <c:ptCount val="4"/>
                <c:lvl>
                  <c:pt idx="0">
                    <c:v>2017/18</c:v>
                  </c:pt>
                  <c:pt idx="1">
                    <c:v>2018/19</c:v>
                  </c:pt>
                  <c:pt idx="2">
                    <c:v>2019/20</c:v>
                  </c:pt>
                  <c:pt idx="3">
                    <c:v>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4'!$C$13:$F$13</c:f>
              <c:numCache>
                <c:formatCode>0.0%</c:formatCode>
                <c:ptCount val="4"/>
                <c:pt idx="0">
                  <c:v>2.9879476871293761E-2</c:v>
                </c:pt>
                <c:pt idx="1">
                  <c:v>2.8887722832465212E-2</c:v>
                </c:pt>
                <c:pt idx="2">
                  <c:v>2.6036173770435118E-2</c:v>
                </c:pt>
                <c:pt idx="3">
                  <c:v>2.9321202962074303E-2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2-419A-B266-9E699027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39456"/>
        <c:axId val="416692192"/>
      </c:lineChart>
      <c:catAx>
        <c:axId val="1719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4272"/>
        <c:crosses val="autoZero"/>
        <c:auto val="1"/>
        <c:lblAlgn val="ctr"/>
        <c:lblOffset val="100"/>
        <c:noMultiLvlLbl val="0"/>
      </c:catAx>
      <c:valAx>
        <c:axId val="171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UGX (billions)</a:t>
                </a:r>
              </a:p>
            </c:rich>
          </c:tx>
          <c:layout>
            <c:manualLayout>
              <c:xMode val="edge"/>
              <c:yMode val="edge"/>
              <c:x val="4.157074920545155E-3"/>
              <c:y val="0.155185603751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3440"/>
        <c:crosses val="autoZero"/>
        <c:crossBetween val="between"/>
      </c:valAx>
      <c:valAx>
        <c:axId val="416692192"/>
        <c:scaling>
          <c:orientation val="minMax"/>
          <c:max val="4.0000000000000008E-2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9456"/>
        <c:crosses val="max"/>
        <c:crossBetween val="between"/>
      </c:valAx>
      <c:catAx>
        <c:axId val="1693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69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55308946688031"/>
          <c:y val="6.0197456638746656E-2"/>
          <c:w val="0.69689367218380316"/>
          <c:h val="5.0532683876037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8303456904435"/>
          <c:y val="0.13472639652546792"/>
          <c:w val="0.79042232248327338"/>
          <c:h val="0.7060153970710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5'!$B$11</c:f>
              <c:strCache>
                <c:ptCount val="1"/>
                <c:pt idx="0">
                  <c:v>Health allocation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5'!$C$9:$F$10</c:f>
              <c:multiLvlStrCache>
                <c:ptCount val="4"/>
                <c:lvl>
                  <c:pt idx="0">
                    <c:v>2017/18</c:v>
                  </c:pt>
                  <c:pt idx="1">
                    <c:v>2018/19</c:v>
                  </c:pt>
                  <c:pt idx="2">
                    <c:v>2019/20</c:v>
                  </c:pt>
                  <c:pt idx="3">
                    <c:v>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5'!$C$11:$F$11</c:f>
              <c:numCache>
                <c:formatCode>_-* #,##0_-;\-* #,##0_-;_-* "-"??_-;_-@_-</c:formatCode>
                <c:ptCount val="4"/>
                <c:pt idx="0">
                  <c:v>1878.96</c:v>
                </c:pt>
                <c:pt idx="1">
                  <c:v>2367.7600000000002</c:v>
                </c:pt>
                <c:pt idx="2">
                  <c:v>2595.38</c:v>
                </c:pt>
                <c:pt idx="3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D-4B32-A725-2420F7793A8A}"/>
            </c:ext>
          </c:extLst>
        </c:ser>
        <c:ser>
          <c:idx val="2"/>
          <c:order val="2"/>
          <c:tx>
            <c:strRef>
              <c:f>'Figure 5'!$B$13</c:f>
              <c:strCache>
                <c:ptCount val="1"/>
                <c:pt idx="0">
                  <c:v>NDP II spending plan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2.1850642770207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5D-4B32-A725-2420F7793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5'!$C$9:$F$10</c:f>
              <c:multiLvlStrCache>
                <c:ptCount val="4"/>
                <c:lvl>
                  <c:pt idx="0">
                    <c:v>2017/18</c:v>
                  </c:pt>
                  <c:pt idx="1">
                    <c:v>2018/19</c:v>
                  </c:pt>
                  <c:pt idx="2">
                    <c:v>2019/20</c:v>
                  </c:pt>
                  <c:pt idx="3">
                    <c:v>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5'!$C$13:$F$13</c:f>
              <c:numCache>
                <c:formatCode>_-* #,##0_-;\-* #,##0_-;_-* "-"??_-;_-@_-</c:formatCode>
                <c:ptCount val="4"/>
                <c:pt idx="0">
                  <c:v>2963.9255254024388</c:v>
                </c:pt>
                <c:pt idx="1">
                  <c:v>3513.7425687508662</c:v>
                </c:pt>
                <c:pt idx="2">
                  <c:v>3995.7470545095807</c:v>
                </c:pt>
                <c:pt idx="3">
                  <c:v>4522.9599119947698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D-4B32-A725-2420F779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34240"/>
        <c:axId val="428744640"/>
      </c:barChart>
      <c:lineChart>
        <c:grouping val="standard"/>
        <c:varyColors val="0"/>
        <c:ser>
          <c:idx val="1"/>
          <c:order val="1"/>
          <c:tx>
            <c:strRef>
              <c:f>'Figure 5'!$B$12</c:f>
              <c:strCache>
                <c:ptCount val="1"/>
                <c:pt idx="0">
                  <c:v>Share of health budget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5'!$C$9:$F$10</c:f>
              <c:multiLvlStrCache>
                <c:ptCount val="4"/>
                <c:lvl>
                  <c:pt idx="0">
                    <c:v>2017/18</c:v>
                  </c:pt>
                  <c:pt idx="1">
                    <c:v>2018/19</c:v>
                  </c:pt>
                  <c:pt idx="2">
                    <c:v>2019/20</c:v>
                  </c:pt>
                  <c:pt idx="3">
                    <c:v>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5'!$C$12:$F$12</c:f>
              <c:numCache>
                <c:formatCode>0.0%</c:formatCode>
                <c:ptCount val="4"/>
                <c:pt idx="0">
                  <c:v>7.1279511540963833E-2</c:v>
                </c:pt>
                <c:pt idx="1">
                  <c:v>8.1622860026736965E-2</c:v>
                </c:pt>
                <c:pt idx="2">
                  <c:v>7.9362574848285253E-2</c:v>
                </c:pt>
                <c:pt idx="3">
                  <c:v>6.1304787444498174E-2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D-4B32-A725-2420F779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70704"/>
        <c:axId val="373772784"/>
      </c:lineChart>
      <c:catAx>
        <c:axId val="4287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44640"/>
        <c:crosses val="autoZero"/>
        <c:auto val="1"/>
        <c:lblAlgn val="ctr"/>
        <c:lblOffset val="100"/>
        <c:noMultiLvlLbl val="0"/>
      </c:catAx>
      <c:valAx>
        <c:axId val="4287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UGX (billions)</a:t>
                </a:r>
              </a:p>
            </c:rich>
          </c:tx>
          <c:layout>
            <c:manualLayout>
              <c:xMode val="edge"/>
              <c:yMode val="edge"/>
              <c:x val="3.2461232956209722E-2"/>
              <c:y val="0.12463762740652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4240"/>
        <c:crosses val="autoZero"/>
        <c:crossBetween val="between"/>
      </c:valAx>
      <c:valAx>
        <c:axId val="3737727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70704"/>
        <c:crosses val="max"/>
        <c:crossBetween val="between"/>
      </c:valAx>
      <c:catAx>
        <c:axId val="37377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7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6'!$B$12</c:f>
              <c:strCache>
                <c:ptCount val="1"/>
                <c:pt idx="0">
                  <c:v>Sector allocation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6'!$C$10:$F$11</c:f>
              <c:multiLvlStrCache>
                <c:ptCount val="4"/>
                <c:lvl>
                  <c:pt idx="0">
                    <c:v>FY 2017/18 </c:v>
                  </c:pt>
                  <c:pt idx="1">
                    <c:v>FY 2018/19 </c:v>
                  </c:pt>
                  <c:pt idx="2">
                    <c:v>FY 2019/20 </c:v>
                  </c:pt>
                  <c:pt idx="3">
                    <c:v>FY 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6'!$C$12:$F$12</c:f>
              <c:numCache>
                <c:formatCode>_-* #,##0_-;\-* #,##0_-;_-* "-"??_-;_-@_-</c:formatCode>
                <c:ptCount val="4"/>
                <c:pt idx="0">
                  <c:v>177.81</c:v>
                </c:pt>
                <c:pt idx="1">
                  <c:v>218.22</c:v>
                </c:pt>
                <c:pt idx="2">
                  <c:v>221.35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6-48B6-994E-1375D1EDB6C0}"/>
            </c:ext>
          </c:extLst>
        </c:ser>
        <c:ser>
          <c:idx val="1"/>
          <c:order val="1"/>
          <c:tx>
            <c:strRef>
              <c:f>'Figure 6'!$B$13</c:f>
              <c:strCache>
                <c:ptCount val="1"/>
                <c:pt idx="0">
                  <c:v>NDP II spending plan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6'!$C$10:$F$11</c:f>
              <c:multiLvlStrCache>
                <c:ptCount val="4"/>
                <c:lvl>
                  <c:pt idx="0">
                    <c:v>FY 2017/18 </c:v>
                  </c:pt>
                  <c:pt idx="1">
                    <c:v>FY 2018/19 </c:v>
                  </c:pt>
                  <c:pt idx="2">
                    <c:v>FY 2019/20 </c:v>
                  </c:pt>
                  <c:pt idx="3">
                    <c:v>FY 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6'!$C$13:$F$13</c:f>
              <c:numCache>
                <c:formatCode>_-* #,##0_-;\-* #,##0_-;_-* "-"??_-;_-@_-</c:formatCode>
                <c:ptCount val="4"/>
                <c:pt idx="0">
                  <c:v>96.387821964306966</c:v>
                </c:pt>
                <c:pt idx="1">
                  <c:v>105.67646823310876</c:v>
                </c:pt>
                <c:pt idx="2">
                  <c:v>111.76914837789037</c:v>
                </c:pt>
                <c:pt idx="3">
                  <c:v>119.99247260535201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6-48B6-994E-1375D1E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648"/>
        <c:axId val="178162832"/>
      </c:barChart>
      <c:lineChart>
        <c:grouping val="standard"/>
        <c:varyColors val="0"/>
        <c:ser>
          <c:idx val="2"/>
          <c:order val="2"/>
          <c:tx>
            <c:strRef>
              <c:f>'Figure 6'!$B$14</c:f>
              <c:strCache>
                <c:ptCount val="1"/>
                <c:pt idx="0">
                  <c:v>Budget share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4.4590547405937153E-4"/>
                  <c:y val="-7.3115978931269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56-48B6-994E-1375D1EDB6C0}"/>
                </c:ext>
              </c:extLst>
            </c:dLbl>
            <c:dLbl>
              <c:idx val="2"/>
              <c:layout>
                <c:manualLayout>
                  <c:x val="-6.8353539544906954E-3"/>
                  <c:y val="-7.3115978931269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56-48B6-994E-1375D1EDB6C0}"/>
                </c:ext>
              </c:extLst>
            </c:dLbl>
            <c:dLbl>
              <c:idx val="3"/>
              <c:layout>
                <c:manualLayout>
                  <c:x val="-3.1947242402156286E-3"/>
                  <c:y val="-0.102920099811955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56-48B6-994E-1375D1EDB6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6'!$C$10:$F$11</c:f>
              <c:multiLvlStrCache>
                <c:ptCount val="4"/>
                <c:lvl>
                  <c:pt idx="0">
                    <c:v>FY 2017/18 </c:v>
                  </c:pt>
                  <c:pt idx="1">
                    <c:v>FY 2018/19 </c:v>
                  </c:pt>
                  <c:pt idx="2">
                    <c:v>FY 2019/20 </c:v>
                  </c:pt>
                  <c:pt idx="3">
                    <c:v>FY 2020/21</c:v>
                  </c:pt>
                </c:lvl>
                <c:lvl>
                  <c:pt idx="0">
                    <c:v>Before Covid-19</c:v>
                  </c:pt>
                  <c:pt idx="2">
                    <c:v>During Covid-19</c:v>
                  </c:pt>
                </c:lvl>
              </c:multiLvlStrCache>
            </c:multiLvlStrRef>
          </c:cat>
          <c:val>
            <c:numRef>
              <c:f>'Figure 6'!$C$14:$F$14</c:f>
              <c:numCache>
                <c:formatCode>0.0%</c:formatCode>
                <c:ptCount val="4"/>
                <c:pt idx="0">
                  <c:v>6.1295742564086301E-3</c:v>
                </c:pt>
                <c:pt idx="1">
                  <c:v>6.6728190412936863E-3</c:v>
                </c:pt>
                <c:pt idx="2">
                  <c:v>5.4670654689425724E-3</c:v>
                </c:pt>
                <c:pt idx="3">
                  <c:v>4.1104321448982286E-3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6-48B6-994E-1375D1E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6144"/>
        <c:axId val="178174480"/>
      </c:lineChart>
      <c:catAx>
        <c:axId val="178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2832"/>
        <c:crosses val="autoZero"/>
        <c:auto val="1"/>
        <c:lblAlgn val="ctr"/>
        <c:lblOffset val="100"/>
        <c:noMultiLvlLbl val="0"/>
      </c:catAx>
      <c:valAx>
        <c:axId val="178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UGX (billions)</a:t>
                </a:r>
              </a:p>
            </c:rich>
          </c:tx>
          <c:layout>
            <c:manualLayout>
              <c:xMode val="edge"/>
              <c:yMode val="edge"/>
              <c:x val="1.5790466723300978E-2"/>
              <c:y val="0.1258687752813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648"/>
        <c:crosses val="autoZero"/>
        <c:crossBetween val="between"/>
      </c:valAx>
      <c:valAx>
        <c:axId val="17817448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144"/>
        <c:crosses val="max"/>
        <c:crossBetween val="between"/>
      </c:valAx>
      <c:catAx>
        <c:axId val="178176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17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2620940369189"/>
          <c:y val="0.18801416435099805"/>
          <c:w val="0.85994618015469215"/>
          <c:h val="0.6560189514625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7'!$B$11:$B$11</c:f>
              <c:strCache>
                <c:ptCount val="1"/>
                <c:pt idx="0">
                  <c:v>Target net 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'Figure 7'!$C$9:$I$10</c:f>
              <c:multiLvlStrCache>
                <c:ptCount val="7"/>
                <c:lvl>
                  <c:pt idx="0">
                    <c:v>2015/16</c:v>
                  </c:pt>
                  <c:pt idx="1">
                    <c:v>2016/2017</c:v>
                  </c:pt>
                  <c:pt idx="2">
                    <c:v>2017/18</c:v>
                  </c:pt>
                  <c:pt idx="3">
                    <c:v>2018/19</c:v>
                  </c:pt>
                  <c:pt idx="4">
                    <c:v>2019/20</c:v>
                  </c:pt>
                  <c:pt idx="5">
                    <c:v>2020/21</c:v>
                  </c:pt>
                  <c:pt idx="6">
                    <c:v>2021/22</c:v>
                  </c:pt>
                </c:lvl>
                <c:lvl>
                  <c:pt idx="0">
                    <c:v>Before Covid-19</c:v>
                  </c:pt>
                  <c:pt idx="4">
                    <c:v>During Covid-19</c:v>
                  </c:pt>
                </c:lvl>
              </c:multiLvlStrCache>
            </c:multiLvlStrRef>
          </c:cat>
          <c:val>
            <c:numRef>
              <c:f>'Figure 7'!$C$11:$I$11</c:f>
              <c:numCache>
                <c:formatCode>#,##0</c:formatCode>
                <c:ptCount val="7"/>
                <c:pt idx="0">
                  <c:v>11635.42</c:v>
                </c:pt>
                <c:pt idx="1">
                  <c:v>13177.15</c:v>
                </c:pt>
                <c:pt idx="2">
                  <c:v>15062.43</c:v>
                </c:pt>
                <c:pt idx="3">
                  <c:v>16358.76</c:v>
                </c:pt>
                <c:pt idx="4">
                  <c:v>20344.13</c:v>
                </c:pt>
                <c:pt idx="5">
                  <c:v>23104</c:v>
                </c:pt>
                <c:pt idx="6">
                  <c:v>26134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5-479C-9296-24860E6568D2}"/>
            </c:ext>
          </c:extLst>
        </c:ser>
        <c:ser>
          <c:idx val="1"/>
          <c:order val="1"/>
          <c:tx>
            <c:strRef>
              <c:f>'Figure 7'!$B$12:$B$12</c:f>
              <c:strCache>
                <c:ptCount val="1"/>
                <c:pt idx="0">
                  <c:v>Actual net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prstClr val="white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85-479C-9296-24860E6568D2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F85-479C-9296-24860E6568D2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'Figure 7'!$C$9:$I$10</c:f>
              <c:multiLvlStrCache>
                <c:ptCount val="7"/>
                <c:lvl>
                  <c:pt idx="0">
                    <c:v>2015/16</c:v>
                  </c:pt>
                  <c:pt idx="1">
                    <c:v>2016/2017</c:v>
                  </c:pt>
                  <c:pt idx="2">
                    <c:v>2017/18</c:v>
                  </c:pt>
                  <c:pt idx="3">
                    <c:v>2018/19</c:v>
                  </c:pt>
                  <c:pt idx="4">
                    <c:v>2019/20</c:v>
                  </c:pt>
                  <c:pt idx="5">
                    <c:v>2020/21</c:v>
                  </c:pt>
                  <c:pt idx="6">
                    <c:v>2021/22</c:v>
                  </c:pt>
                </c:lvl>
                <c:lvl>
                  <c:pt idx="0">
                    <c:v>Before Covid-19</c:v>
                  </c:pt>
                  <c:pt idx="4">
                    <c:v>During Covid-19</c:v>
                  </c:pt>
                </c:lvl>
              </c:multiLvlStrCache>
            </c:multiLvlStrRef>
          </c:cat>
          <c:val>
            <c:numRef>
              <c:f>'Figure 7'!$C$12:$I$12</c:f>
              <c:numCache>
                <c:formatCode>#,##0</c:formatCode>
                <c:ptCount val="7"/>
                <c:pt idx="0">
                  <c:v>11230.87</c:v>
                </c:pt>
                <c:pt idx="1">
                  <c:v>12719.63</c:v>
                </c:pt>
                <c:pt idx="2">
                  <c:v>14456.11</c:v>
                </c:pt>
                <c:pt idx="3">
                  <c:v>16617.650000000001</c:v>
                </c:pt>
                <c:pt idx="4">
                  <c:v>16751.64</c:v>
                </c:pt>
                <c:pt idx="5">
                  <c:v>19432</c:v>
                </c:pt>
                <c:pt idx="6">
                  <c:v>22422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5-479C-9296-24860E656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494224"/>
        <c:axId val="1950495888"/>
      </c:barChart>
      <c:catAx>
        <c:axId val="19504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95888"/>
        <c:crosses val="autoZero"/>
        <c:auto val="1"/>
        <c:lblAlgn val="ctr"/>
        <c:lblOffset val="100"/>
        <c:noMultiLvlLbl val="0"/>
      </c:catAx>
      <c:valAx>
        <c:axId val="19504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UGX (billions)</a:t>
                </a:r>
              </a:p>
            </c:rich>
          </c:tx>
          <c:layout>
            <c:manualLayout>
              <c:xMode val="edge"/>
              <c:yMode val="edge"/>
              <c:x val="2.7858718671442559E-2"/>
              <c:y val="0.1709751864014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8'!$B$11</c:f>
              <c:strCache>
                <c:ptCount val="1"/>
                <c:pt idx="0">
                  <c:v>Revenue &amp; grant projections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8'!$C$10:$G$10</c:f>
              <c:strCache>
                <c:ptCount val="5"/>
                <c:pt idx="0">
                  <c:v>2020/21</c:v>
                </c:pt>
                <c:pt idx="1">
                  <c:v>2021/22</c:v>
                </c:pt>
                <c:pt idx="2">
                  <c:v>2022/23</c:v>
                </c:pt>
                <c:pt idx="3">
                  <c:v>2023/24</c:v>
                </c:pt>
                <c:pt idx="4">
                  <c:v>2024/25</c:v>
                </c:pt>
              </c:strCache>
            </c:strRef>
          </c:cat>
          <c:val>
            <c:numRef>
              <c:f>'Figure 8'!$C$11:$G$11</c:f>
              <c:numCache>
                <c:formatCode>#,##0</c:formatCode>
                <c:ptCount val="5"/>
                <c:pt idx="0">
                  <c:v>21142</c:v>
                </c:pt>
                <c:pt idx="1">
                  <c:v>23863</c:v>
                </c:pt>
                <c:pt idx="2">
                  <c:v>26244</c:v>
                </c:pt>
                <c:pt idx="3">
                  <c:v>30008</c:v>
                </c:pt>
                <c:pt idx="4">
                  <c:v>35974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3-4B31-B185-E15345B5C04A}"/>
            </c:ext>
          </c:extLst>
        </c:ser>
        <c:ser>
          <c:idx val="1"/>
          <c:order val="1"/>
          <c:tx>
            <c:strRef>
              <c:f>'Figure 8'!$B$12</c:f>
              <c:strCache>
                <c:ptCount val="1"/>
                <c:pt idx="0">
                  <c:v>Expenditure &amp; net lending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8'!$C$10:$G$10</c:f>
              <c:strCache>
                <c:ptCount val="5"/>
                <c:pt idx="0">
                  <c:v>2020/21</c:v>
                </c:pt>
                <c:pt idx="1">
                  <c:v>2021/22</c:v>
                </c:pt>
                <c:pt idx="2">
                  <c:v>2022/23</c:v>
                </c:pt>
                <c:pt idx="3">
                  <c:v>2023/24</c:v>
                </c:pt>
                <c:pt idx="4">
                  <c:v>2024/25</c:v>
                </c:pt>
              </c:strCache>
            </c:strRef>
          </c:cat>
          <c:val>
            <c:numRef>
              <c:f>'Figure 8'!$C$12:$G$12</c:f>
              <c:numCache>
                <c:formatCode>#,##0</c:formatCode>
                <c:ptCount val="5"/>
                <c:pt idx="0">
                  <c:v>35728</c:v>
                </c:pt>
                <c:pt idx="1">
                  <c:v>30750</c:v>
                </c:pt>
                <c:pt idx="2">
                  <c:v>35069</c:v>
                </c:pt>
                <c:pt idx="3">
                  <c:v>39085</c:v>
                </c:pt>
                <c:pt idx="4">
                  <c:v>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3-4B31-B185-E15345B5C04A}"/>
            </c:ext>
          </c:extLst>
        </c:ser>
        <c:ser>
          <c:idx val="2"/>
          <c:order val="2"/>
          <c:tx>
            <c:strRef>
              <c:f>'Figure 8'!$B$13</c:f>
              <c:strCache>
                <c:ptCount val="1"/>
                <c:pt idx="0">
                  <c:v>Deficit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8'!$C$10:$G$10</c:f>
              <c:strCache>
                <c:ptCount val="5"/>
                <c:pt idx="0">
                  <c:v>2020/21</c:v>
                </c:pt>
                <c:pt idx="1">
                  <c:v>2021/22</c:v>
                </c:pt>
                <c:pt idx="2">
                  <c:v>2022/23</c:v>
                </c:pt>
                <c:pt idx="3">
                  <c:v>2023/24</c:v>
                </c:pt>
                <c:pt idx="4">
                  <c:v>2024/25</c:v>
                </c:pt>
              </c:strCache>
            </c:strRef>
          </c:cat>
          <c:val>
            <c:numRef>
              <c:f>'Figure 8'!$C$13:$G$13</c:f>
              <c:numCache>
                <c:formatCode>#,##0</c:formatCode>
                <c:ptCount val="5"/>
                <c:pt idx="0">
                  <c:v>-14586</c:v>
                </c:pt>
                <c:pt idx="1">
                  <c:v>-6887</c:v>
                </c:pt>
                <c:pt idx="2">
                  <c:v>-8825</c:v>
                </c:pt>
                <c:pt idx="3">
                  <c:v>-9077</c:v>
                </c:pt>
                <c:pt idx="4">
                  <c:v>-8342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3-4B31-B185-E15345B5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777776"/>
        <c:axId val="373785680"/>
      </c:barChart>
      <c:catAx>
        <c:axId val="3737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85680"/>
        <c:crosses val="autoZero"/>
        <c:auto val="1"/>
        <c:lblAlgn val="ctr"/>
        <c:lblOffset val="100"/>
        <c:noMultiLvlLbl val="0"/>
      </c:catAx>
      <c:valAx>
        <c:axId val="3737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UGX (billions)</a:t>
                </a:r>
              </a:p>
            </c:rich>
          </c:tx>
          <c:layout>
            <c:manualLayout>
              <c:xMode val="edge"/>
              <c:yMode val="edge"/>
              <c:x val="2.0267237085660673E-2"/>
              <c:y val="0.132800285722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16399</xdr:colOff>
      <xdr:row>0</xdr:row>
      <xdr:rowOff>61894</xdr:rowOff>
    </xdr:from>
    <xdr:to>
      <xdr:col>1</xdr:col>
      <xdr:colOff>233657</xdr:colOff>
      <xdr:row>0</xdr:row>
      <xdr:rowOff>563998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399" y="61894"/>
          <a:ext cx="2650236" cy="502104"/>
        </a:xfrm>
        <a:prstGeom prst="rect">
          <a:avLst/>
        </a:prstGeom>
      </xdr:spPr>
    </xdr:pic>
    <xdr:clientData/>
  </xdr:twoCellAnchor>
  <xdr:twoCellAnchor>
    <xdr:from>
      <xdr:col>5</xdr:col>
      <xdr:colOff>142697</xdr:colOff>
      <xdr:row>9</xdr:row>
      <xdr:rowOff>36336</xdr:rowOff>
    </xdr:from>
    <xdr:to>
      <xdr:col>14</xdr:col>
      <xdr:colOff>349607</xdr:colOff>
      <xdr:row>49</xdr:row>
      <xdr:rowOff>121293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D425-59FF-4E35-BA74-2A598137B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EABCDF59-AAA6-4D8B-9F33-7BA7B988A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6</xdr:col>
      <xdr:colOff>443734</xdr:colOff>
      <xdr:row>7</xdr:row>
      <xdr:rowOff>61205</xdr:rowOff>
    </xdr:from>
    <xdr:to>
      <xdr:col>20</xdr:col>
      <xdr:colOff>122409</xdr:colOff>
      <xdr:row>34</xdr:row>
      <xdr:rowOff>153012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CC849A-68AD-4302-8E95-E87B857D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972DD77F-893B-4ED1-813D-F639FF934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5</xdr:col>
      <xdr:colOff>20098</xdr:colOff>
      <xdr:row>3</xdr:row>
      <xdr:rowOff>88036</xdr:rowOff>
    </xdr:from>
    <xdr:to>
      <xdr:col>13</xdr:col>
      <xdr:colOff>585272</xdr:colOff>
      <xdr:row>25</xdr:row>
      <xdr:rowOff>112037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D3265D-5FF6-47B6-8BC0-F9E688C15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443477</xdr:colOff>
      <xdr:row>14</xdr:row>
      <xdr:rowOff>57379</xdr:rowOff>
    </xdr:from>
    <xdr:to>
      <xdr:col>8</xdr:col>
      <xdr:colOff>443477</xdr:colOff>
      <xdr:row>20</xdr:row>
      <xdr:rowOff>8752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C6033E2-FD59-465C-AA9A-2DE1CB97EBFD}"/>
            </a:ext>
          </a:extLst>
        </xdr:cNvPr>
        <xdr:cNvCxnSpPr/>
      </xdr:nvCxnSpPr>
      <xdr:spPr>
        <a:xfrm>
          <a:off x="9027453" y="2811596"/>
          <a:ext cx="0" cy="91534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0.29888</cdr:x>
      <cdr:y>0.35628</cdr:y>
    </cdr:from>
    <cdr:to>
      <cdr:x>0.67711</cdr:x>
      <cdr:y>0.53547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C2CD6D-86CB-4019-99A7-CB5C6041DF3C}"/>
            </a:ext>
          </a:extLst>
        </cdr:cNvPr>
        <cdr:cNvSpPr txBox="1"/>
      </cdr:nvSpPr>
      <cdr:spPr>
        <a:xfrm xmlns:a="http://schemas.openxmlformats.org/drawingml/2006/main">
          <a:off x="1804570" y="1300549"/>
          <a:ext cx="2283705" cy="654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Second debt relief under the Multilateral Debt Relief Initiaitive in 2006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50716</xdr:colOff>
      <xdr:row>0</xdr:row>
      <xdr:rowOff>84978</xdr:rowOff>
    </xdr:from>
    <xdr:to>
      <xdr:col>1</xdr:col>
      <xdr:colOff>362079</xdr:colOff>
      <xdr:row>0</xdr:row>
      <xdr:rowOff>589803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D26A9-4760-4A26-B9B8-53328973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716" y="84978"/>
          <a:ext cx="2664598" cy="504825"/>
        </a:xfrm>
        <a:prstGeom prst="rect">
          <a:avLst/>
        </a:prstGeom>
      </xdr:spPr>
    </xdr:pic>
    <xdr:clientData/>
  </xdr:twoCellAnchor>
  <xdr:twoCellAnchor>
    <xdr:from>
      <xdr:col>5</xdr:col>
      <xdr:colOff>303761</xdr:colOff>
      <xdr:row>9</xdr:row>
      <xdr:rowOff>95516</xdr:rowOff>
    </xdr:from>
    <xdr:to>
      <xdr:col>14</xdr:col>
      <xdr:colOff>440765</xdr:colOff>
      <xdr:row>52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32997-07B2-4AAB-A443-694D017B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122636</xdr:colOff>
      <xdr:row>0</xdr:row>
      <xdr:rowOff>47625</xdr:rowOff>
    </xdr:from>
    <xdr:to>
      <xdr:col>0</xdr:col>
      <xdr:colOff>2772872</xdr:colOff>
      <xdr:row>0</xdr:row>
      <xdr:rowOff>549729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1EEE5-4F53-4D33-8E16-57853EF2E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2636" y="47625"/>
          <a:ext cx="2650236" cy="502104"/>
        </a:xfrm>
        <a:prstGeom prst="rect">
          <a:avLst/>
        </a:prstGeom>
      </xdr:spPr>
    </xdr:pic>
    <xdr:clientData/>
  </xdr:twoCellAnchor>
  <xdr:twoCellAnchor>
    <xdr:from>
      <xdr:col>6</xdr:col>
      <xdr:colOff>372327</xdr:colOff>
      <xdr:row>0</xdr:row>
      <xdr:rowOff>585272</xdr:rowOff>
    </xdr:from>
    <xdr:to>
      <xdr:col>16</xdr:col>
      <xdr:colOff>53554</xdr:colOff>
      <xdr:row>42</xdr:row>
      <xdr:rowOff>153012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2E791F-7B4C-486B-B61E-DA4795E2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60161</xdr:colOff>
      <xdr:row>0</xdr:row>
      <xdr:rowOff>0</xdr:rowOff>
    </xdr:from>
    <xdr:to>
      <xdr:col>1</xdr:col>
      <xdr:colOff>461447</xdr:colOff>
      <xdr:row>0</xdr:row>
      <xdr:rowOff>503462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EC3785-8AC4-4810-B538-267F4AC32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161" y="0"/>
          <a:ext cx="2657404" cy="503462"/>
        </a:xfrm>
        <a:prstGeom prst="rect">
          <a:avLst/>
        </a:prstGeom>
      </xdr:spPr>
    </xdr:pic>
    <xdr:clientData/>
  </xdr:twoCellAnchor>
  <xdr:twoCellAnchor>
    <xdr:from>
      <xdr:col>7</xdr:col>
      <xdr:colOff>589562</xdr:colOff>
      <xdr:row>13</xdr:row>
      <xdr:rowOff>42528</xdr:rowOff>
    </xdr:from>
    <xdr:to>
      <xdr:col>20</xdr:col>
      <xdr:colOff>224117</xdr:colOff>
      <xdr:row>43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0D3CD-9693-44BF-9977-12A2F503E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E7F3E780-5106-4E00-BB7A-380307F14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6</xdr:col>
      <xdr:colOff>220687</xdr:colOff>
      <xdr:row>2</xdr:row>
      <xdr:rowOff>17594</xdr:rowOff>
    </xdr:from>
    <xdr:to>
      <xdr:col>16</xdr:col>
      <xdr:colOff>401442</xdr:colOff>
      <xdr:row>25</xdr:row>
      <xdr:rowOff>99679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1E5EE-36F5-49C6-BCE2-A1272887C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ACD25F4B-26E3-4F31-8364-1062334C9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6</xdr:col>
      <xdr:colOff>569858</xdr:colOff>
      <xdr:row>4</xdr:row>
      <xdr:rowOff>135544</xdr:rowOff>
    </xdr:from>
    <xdr:to>
      <xdr:col>17</xdr:col>
      <xdr:colOff>30346</xdr:colOff>
      <xdr:row>27</xdr:row>
      <xdr:rowOff>45904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77612-99EC-443B-988F-D39374128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3" name="Picture 2">
          <a:extLst>
            <a:ext uri="{FF2B5EF4-FFF2-40B4-BE49-F238E27FC236}">
              <a16:creationId xmlns:a16="http://schemas.microsoft.com/office/drawing/2014/main" id="{77439F54-F9BD-43CB-800D-46AE2B2F8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6</xdr:col>
      <xdr:colOff>135824</xdr:colOff>
      <xdr:row>0</xdr:row>
      <xdr:rowOff>488373</xdr:rowOff>
    </xdr:from>
    <xdr:to>
      <xdr:col>16</xdr:col>
      <xdr:colOff>508722</xdr:colOff>
      <xdr:row>18</xdr:row>
      <xdr:rowOff>48120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F928E-FF51-4AB9-82B5-DE3C436EE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43D42425-DAC6-4F6D-AC42-43FBBD68B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10</xdr:col>
      <xdr:colOff>14804</xdr:colOff>
      <xdr:row>8</xdr:row>
      <xdr:rowOff>144223</xdr:rowOff>
    </xdr:from>
    <xdr:to>
      <xdr:col>22</xdr:col>
      <xdr:colOff>236383</xdr:colOff>
      <xdr:row>36</xdr:row>
      <xdr:rowOff>127991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08ED0-F0C4-41F3-B24D-FF7B65CBD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55487</xdr:colOff>
      <xdr:row>14</xdr:row>
      <xdr:rowOff>71994</xdr:rowOff>
    </xdr:from>
    <xdr:to>
      <xdr:col>21</xdr:col>
      <xdr:colOff>217337</xdr:colOff>
      <xdr:row>16</xdr:row>
      <xdr:rowOff>127667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CF238B88-18E1-4B18-97AB-009547A94685}"/>
            </a:ext>
          </a:extLst>
        </xdr:cNvPr>
        <xdr:cNvSpPr/>
      </xdr:nvSpPr>
      <xdr:spPr>
        <a:xfrm rot="3998281">
          <a:off x="14431353" y="2456992"/>
          <a:ext cx="369253" cy="1384813"/>
        </a:xfrm>
        <a:prstGeom prst="leftBrace">
          <a:avLst/>
        </a:prstGeom>
        <a:ln w="254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18</xdr:col>
      <xdr:colOff>487810</xdr:colOff>
      <xdr:row>12</xdr:row>
      <xdr:rowOff>152473</xdr:rowOff>
    </xdr:from>
    <xdr:to>
      <xdr:col>21</xdr:col>
      <xdr:colOff>77916</xdr:colOff>
      <xdr:row>14</xdr:row>
      <xdr:rowOff>122872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A01B3A6-C7AC-499B-B59A-B3EC9677770C}"/>
            </a:ext>
          </a:extLst>
        </xdr:cNvPr>
        <xdr:cNvSpPr txBox="1"/>
      </xdr:nvSpPr>
      <xdr:spPr>
        <a:xfrm rot="20146783">
          <a:off x="13744415" y="2731671"/>
          <a:ext cx="1424550" cy="2839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Projection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A205BB8D-CD92-4584-918C-0ED8F53BF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5</xdr:col>
      <xdr:colOff>36706</xdr:colOff>
      <xdr:row>14</xdr:row>
      <xdr:rowOff>120437</xdr:rowOff>
    </xdr:from>
    <xdr:to>
      <xdr:col>16</xdr:col>
      <xdr:colOff>324883</xdr:colOff>
      <xdr:row>38</xdr:row>
      <xdr:rowOff>36919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46416-A10E-40FE-9FEB-BDDA7B813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blue monochrome colour theme">
  <a:themeElements>
    <a:clrScheme name="DI blue">
      <a:dk1>
        <a:sysClr val="windowText" lastClr="000000"/>
      </a:dk1>
      <a:lt1>
        <a:sysClr val="window" lastClr="FFFFFF"/>
      </a:lt1>
      <a:dk2>
        <a:srgbClr val="008ACC"/>
      </a:dk2>
      <a:lt2>
        <a:srgbClr val="453F43"/>
      </a:lt2>
      <a:accent1>
        <a:srgbClr val="008ACC"/>
      </a:accent1>
      <a:accent2>
        <a:srgbClr val="88BAE6"/>
      </a:accent2>
      <a:accent3>
        <a:srgbClr val="5DA3DA"/>
      </a:accent3>
      <a:accent4>
        <a:srgbClr val="0072B2"/>
      </a:accent4>
      <a:accent5>
        <a:srgbClr val="0D467C"/>
      </a:accent5>
      <a:accent6>
        <a:srgbClr val="6B656A"/>
      </a:accent6>
      <a:hlink>
        <a:srgbClr val="008ACC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dimension ref="A1:T26"/>
  <sheetViews>
    <sheetView topLeftCell="A6" zoomScale="89" zoomScaleNormal="89" workbookViewId="0">
      <selection activeCell="B11" sqref="B11:D26"/>
    </sheetView>
  </sheetViews>
  <sheetFormatPr defaultColWidth="9.08984375" defaultRowHeight="14" x14ac:dyDescent="0.3"/>
  <cols>
    <col min="1" max="1" width="34.81640625" style="1" customWidth="1"/>
    <col min="2" max="2" width="20.453125" style="1" customWidth="1"/>
    <col min="3" max="16" width="9.08984375" style="1"/>
    <col min="17" max="17" width="9.26953125" style="1" customWidth="1"/>
    <col min="18" max="18" width="9.453125" style="1" customWidth="1"/>
    <col min="19" max="20" width="9.08984375" style="2"/>
    <col min="21" max="16384" width="9.08984375" style="1"/>
  </cols>
  <sheetData>
    <row r="1" spans="1:20" ht="51" customHeight="1" x14ac:dyDescent="0.3"/>
    <row r="2" spans="1:20" x14ac:dyDescent="0.3">
      <c r="A2" s="5" t="s">
        <v>26</v>
      </c>
    </row>
    <row r="3" spans="1:20" x14ac:dyDescent="0.3">
      <c r="A3" s="1" t="s">
        <v>108</v>
      </c>
    </row>
    <row r="4" spans="1:20" s="5" customFormat="1" x14ac:dyDescent="0.3">
      <c r="A4" s="5" t="s">
        <v>3</v>
      </c>
      <c r="B4" s="5" t="s">
        <v>109</v>
      </c>
      <c r="S4" s="6"/>
      <c r="T4" s="6"/>
    </row>
    <row r="5" spans="1:20" s="5" customFormat="1" x14ac:dyDescent="0.3">
      <c r="A5" s="5" t="s">
        <v>0</v>
      </c>
      <c r="B5" s="5" t="s">
        <v>27</v>
      </c>
      <c r="S5" s="6"/>
      <c r="T5" s="6"/>
    </row>
    <row r="6" spans="1:20" s="5" customFormat="1" x14ac:dyDescent="0.3">
      <c r="A6" s="5" t="s">
        <v>111</v>
      </c>
      <c r="B6" s="5" t="s">
        <v>112</v>
      </c>
      <c r="S6" s="6"/>
      <c r="T6" s="6"/>
    </row>
    <row r="7" spans="1:20" s="2" customFormat="1" x14ac:dyDescent="0.3">
      <c r="A7" s="4" t="s">
        <v>2</v>
      </c>
      <c r="B7" s="4" t="s">
        <v>118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20" x14ac:dyDescent="0.3">
      <c r="A8" s="1" t="s">
        <v>1</v>
      </c>
      <c r="B8" s="1" t="s">
        <v>28</v>
      </c>
    </row>
    <row r="10" spans="1:20" x14ac:dyDescent="0.3">
      <c r="S10" s="1"/>
      <c r="T10" s="1"/>
    </row>
    <row r="11" spans="1:20" x14ac:dyDescent="0.3">
      <c r="B11"/>
      <c r="C11" t="s">
        <v>5</v>
      </c>
      <c r="D11" t="s">
        <v>4</v>
      </c>
    </row>
    <row r="12" spans="1:20" x14ac:dyDescent="0.3">
      <c r="B12" t="s">
        <v>30</v>
      </c>
      <c r="C12" s="21">
        <v>214.71100000000001</v>
      </c>
      <c r="D12" s="22">
        <v>175.81</v>
      </c>
      <c r="E12" s="7"/>
      <c r="F12" s="7"/>
    </row>
    <row r="13" spans="1:20" x14ac:dyDescent="0.3">
      <c r="B13" t="s">
        <v>32</v>
      </c>
      <c r="C13" s="21">
        <v>497.80099999999999</v>
      </c>
      <c r="D13" s="22">
        <v>483.755</v>
      </c>
    </row>
    <row r="14" spans="1:20" x14ac:dyDescent="0.3">
      <c r="B14" t="s">
        <v>33</v>
      </c>
      <c r="C14" s="21">
        <v>623.62400000000002</v>
      </c>
      <c r="D14" s="22">
        <v>562.96799999999996</v>
      </c>
    </row>
    <row r="15" spans="1:20" x14ac:dyDescent="0.3">
      <c r="B15" t="s">
        <v>29</v>
      </c>
      <c r="C15" s="21">
        <v>702.245</v>
      </c>
      <c r="D15" s="22">
        <v>432.71100000000001</v>
      </c>
    </row>
    <row r="16" spans="1:20" x14ac:dyDescent="0.3">
      <c r="B16" t="s">
        <v>20</v>
      </c>
      <c r="C16" s="21">
        <v>892.92</v>
      </c>
      <c r="D16" s="22">
        <v>828.51499999999999</v>
      </c>
    </row>
    <row r="17" spans="2:4" x14ac:dyDescent="0.3">
      <c r="B17" t="s">
        <v>36</v>
      </c>
      <c r="C17" s="21">
        <v>1123.7360000000001</v>
      </c>
      <c r="D17" s="22">
        <v>976.23400000000004</v>
      </c>
    </row>
    <row r="18" spans="2:4" x14ac:dyDescent="0.3">
      <c r="B18" t="s">
        <v>34</v>
      </c>
      <c r="C18" s="21">
        <v>1265.808</v>
      </c>
      <c r="D18" s="22">
        <v>632.03300000000002</v>
      </c>
    </row>
    <row r="19" spans="2:4" x14ac:dyDescent="0.3">
      <c r="B19" t="s">
        <v>37</v>
      </c>
      <c r="C19" s="21">
        <v>1296.558</v>
      </c>
      <c r="D19" s="22">
        <v>1120.0999999999999</v>
      </c>
    </row>
    <row r="20" spans="2:4" x14ac:dyDescent="0.3">
      <c r="B20" t="s">
        <v>35</v>
      </c>
      <c r="C20" s="21">
        <v>1577.7260000000001</v>
      </c>
      <c r="D20" s="22">
        <v>1450.049</v>
      </c>
    </row>
    <row r="21" spans="2:4" x14ac:dyDescent="0.3">
      <c r="B21" t="s">
        <v>39</v>
      </c>
      <c r="C21" s="21">
        <v>2067.9810000000002</v>
      </c>
      <c r="D21" s="22">
        <v>1472.7650000000001</v>
      </c>
    </row>
    <row r="22" spans="2:4" x14ac:dyDescent="0.3">
      <c r="B22" t="s">
        <v>11</v>
      </c>
      <c r="C22" s="21">
        <v>2310.0680000000002</v>
      </c>
      <c r="D22" s="22">
        <v>1824.0820000000001</v>
      </c>
    </row>
    <row r="23" spans="2:4" x14ac:dyDescent="0.3">
      <c r="B23" t="s">
        <v>38</v>
      </c>
      <c r="C23" s="21">
        <v>2438.1990000000001</v>
      </c>
      <c r="D23" s="22">
        <v>2319.8020000000001</v>
      </c>
    </row>
    <row r="24" spans="2:4" x14ac:dyDescent="0.3">
      <c r="B24" t="s">
        <v>12</v>
      </c>
      <c r="C24" s="21">
        <v>2781.127</v>
      </c>
      <c r="D24" s="22">
        <v>2501.123</v>
      </c>
    </row>
    <row r="25" spans="2:4" x14ac:dyDescent="0.3">
      <c r="B25" t="s">
        <v>40</v>
      </c>
      <c r="C25" s="21">
        <v>4786.6189999999997</v>
      </c>
      <c r="D25" s="22">
        <v>4587.2749999999996</v>
      </c>
    </row>
    <row r="26" spans="2:4" x14ac:dyDescent="0.3">
      <c r="B26" t="s">
        <v>13</v>
      </c>
      <c r="C26" s="21">
        <v>8679.6550000000007</v>
      </c>
      <c r="D26" s="22">
        <v>8583.6769999999997</v>
      </c>
    </row>
  </sheetData>
  <autoFilter ref="B11:D26" xr:uid="{D3CD4DFB-5672-4AE2-B37E-5EDAFFC817BF}">
    <sortState xmlns:xlrd2="http://schemas.microsoft.com/office/spreadsheetml/2017/richdata2" ref="B12:D26">
      <sortCondition ref="C11:C26"/>
    </sortState>
  </autoFilter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9254-CA54-43E7-8F50-011911D8FD24}">
  <dimension ref="A1:H15"/>
  <sheetViews>
    <sheetView tabSelected="1" topLeftCell="C5" zoomScale="83" zoomScaleNormal="83" workbookViewId="0">
      <selection activeCell="F20" sqref="F20"/>
    </sheetView>
  </sheetViews>
  <sheetFormatPr defaultRowHeight="12.5" x14ac:dyDescent="0.25"/>
  <cols>
    <col min="1" max="1" width="26.26953125" customWidth="1"/>
    <col min="2" max="2" width="24" customWidth="1"/>
    <col min="3" max="3" width="24.08984375" customWidth="1"/>
    <col min="4" max="4" width="11.08984375" customWidth="1"/>
    <col min="5" max="5" width="11.453125" customWidth="1"/>
    <col min="6" max="6" width="14.81640625" bestFit="1" customWidth="1"/>
    <col min="7" max="7" width="10.7265625" customWidth="1"/>
  </cols>
  <sheetData>
    <row r="1" spans="1:8" ht="42" customHeight="1" x14ac:dyDescent="0.25"/>
    <row r="2" spans="1:8" ht="14" x14ac:dyDescent="0.3">
      <c r="A2" s="5" t="s">
        <v>73</v>
      </c>
      <c r="B2" s="1"/>
    </row>
    <row r="3" spans="1:8" ht="14" x14ac:dyDescent="0.3">
      <c r="A3" s="1" t="s">
        <v>24</v>
      </c>
      <c r="B3" s="1"/>
    </row>
    <row r="4" spans="1:8" ht="14" x14ac:dyDescent="0.3">
      <c r="A4" s="5" t="s">
        <v>3</v>
      </c>
      <c r="B4" s="1" t="s">
        <v>78</v>
      </c>
    </row>
    <row r="5" spans="1:8" ht="14" x14ac:dyDescent="0.3">
      <c r="A5" s="5" t="s">
        <v>0</v>
      </c>
      <c r="B5" s="5" t="s">
        <v>121</v>
      </c>
    </row>
    <row r="6" spans="1:8" ht="14" x14ac:dyDescent="0.3">
      <c r="A6" s="4" t="s">
        <v>2</v>
      </c>
      <c r="B6" s="4" t="s">
        <v>118</v>
      </c>
    </row>
    <row r="7" spans="1:8" ht="14" x14ac:dyDescent="0.3">
      <c r="A7" s="1" t="s">
        <v>1</v>
      </c>
      <c r="B7" s="1" t="s">
        <v>28</v>
      </c>
    </row>
    <row r="9" spans="1:8" x14ac:dyDescent="0.25">
      <c r="D9" s="36" t="s">
        <v>75</v>
      </c>
      <c r="E9" s="36" t="s">
        <v>76</v>
      </c>
      <c r="F9" t="s">
        <v>77</v>
      </c>
      <c r="H9" s="17"/>
    </row>
    <row r="10" spans="1:8" x14ac:dyDescent="0.25">
      <c r="B10" t="s">
        <v>17</v>
      </c>
      <c r="C10" t="s">
        <v>10</v>
      </c>
      <c r="D10">
        <v>6.1</v>
      </c>
      <c r="E10">
        <v>3.2</v>
      </c>
      <c r="F10" s="14">
        <v>0.35399999999999998</v>
      </c>
      <c r="G10" s="24"/>
      <c r="H10" s="18"/>
    </row>
    <row r="11" spans="1:8" x14ac:dyDescent="0.25">
      <c r="C11" t="s">
        <v>9</v>
      </c>
      <c r="D11">
        <v>7.3</v>
      </c>
      <c r="E11">
        <v>3.5</v>
      </c>
      <c r="F11" s="14">
        <v>0.46100000000000002</v>
      </c>
      <c r="G11" s="24"/>
      <c r="H11" s="18"/>
    </row>
    <row r="12" spans="1:8" x14ac:dyDescent="0.25">
      <c r="C12" t="s">
        <v>8</v>
      </c>
      <c r="D12">
        <v>8.3000000000000007</v>
      </c>
      <c r="E12">
        <v>4.2</v>
      </c>
      <c r="F12" s="14">
        <v>0.40899999999999997</v>
      </c>
      <c r="G12" s="24"/>
      <c r="H12" s="19"/>
    </row>
    <row r="13" spans="1:8" x14ac:dyDescent="0.25">
      <c r="B13" t="s">
        <v>18</v>
      </c>
      <c r="C13" t="s">
        <v>16</v>
      </c>
      <c r="D13">
        <v>8.5</v>
      </c>
      <c r="E13">
        <v>4.7</v>
      </c>
      <c r="F13" s="14">
        <v>0.41599999999999998</v>
      </c>
      <c r="G13" s="24"/>
    </row>
    <row r="14" spans="1:8" x14ac:dyDescent="0.25">
      <c r="C14" t="s">
        <v>15</v>
      </c>
      <c r="D14" s="16">
        <f>12.617+0.56</f>
        <v>13.177000000000001</v>
      </c>
      <c r="E14" s="16">
        <v>4.7415000000000003</v>
      </c>
      <c r="F14" s="14">
        <v>0.498</v>
      </c>
      <c r="G14" s="24"/>
    </row>
    <row r="15" spans="1:8" x14ac:dyDescent="0.25">
      <c r="C15" t="s">
        <v>123</v>
      </c>
      <c r="D15" s="16">
        <v>13.6965</v>
      </c>
      <c r="E15" s="16">
        <v>7.9002999999999997</v>
      </c>
      <c r="F15" s="19">
        <v>0.54400000000000004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3E3D-3767-472F-BEE5-C7BCC4430EC7}">
  <dimension ref="A1:G29"/>
  <sheetViews>
    <sheetView topLeftCell="A5" zoomScale="83" zoomScaleNormal="83" workbookViewId="0">
      <selection activeCell="B9" sqref="B9:D29"/>
    </sheetView>
  </sheetViews>
  <sheetFormatPr defaultRowHeight="12.5" x14ac:dyDescent="0.25"/>
  <cols>
    <col min="1" max="1" width="25.26953125" customWidth="1"/>
    <col min="2" max="2" width="37.7265625" customWidth="1"/>
    <col min="4" max="4" width="12" bestFit="1" customWidth="1"/>
  </cols>
  <sheetData>
    <row r="1" spans="1:7" ht="42" customHeight="1" x14ac:dyDescent="0.25"/>
    <row r="2" spans="1:7" ht="14" x14ac:dyDescent="0.3">
      <c r="A2" s="5" t="s">
        <v>73</v>
      </c>
      <c r="B2" s="1"/>
    </row>
    <row r="3" spans="1:7" ht="14" x14ac:dyDescent="0.3">
      <c r="A3" s="1" t="s">
        <v>25</v>
      </c>
      <c r="B3" s="1"/>
    </row>
    <row r="4" spans="1:7" ht="14" x14ac:dyDescent="0.3">
      <c r="A4" s="5" t="s">
        <v>3</v>
      </c>
      <c r="B4" s="1" t="s">
        <v>102</v>
      </c>
    </row>
    <row r="5" spans="1:7" ht="14" x14ac:dyDescent="0.3">
      <c r="A5" s="5" t="s">
        <v>0</v>
      </c>
      <c r="B5" s="5" t="s">
        <v>122</v>
      </c>
    </row>
    <row r="6" spans="1:7" ht="14" x14ac:dyDescent="0.3">
      <c r="A6" s="4" t="s">
        <v>2</v>
      </c>
      <c r="B6" s="4" t="s">
        <v>118</v>
      </c>
    </row>
    <row r="7" spans="1:7" ht="14" x14ac:dyDescent="0.3">
      <c r="A7" s="1" t="s">
        <v>1</v>
      </c>
      <c r="B7" s="1" t="s">
        <v>28</v>
      </c>
    </row>
    <row r="9" spans="1:7" x14ac:dyDescent="0.25">
      <c r="B9" t="s">
        <v>79</v>
      </c>
      <c r="C9" t="s">
        <v>80</v>
      </c>
      <c r="D9" t="s">
        <v>81</v>
      </c>
    </row>
    <row r="10" spans="1:7" x14ac:dyDescent="0.25">
      <c r="B10" t="s">
        <v>82</v>
      </c>
      <c r="C10" s="21">
        <v>75.655758900000009</v>
      </c>
      <c r="D10" s="21">
        <v>3051.3023165</v>
      </c>
      <c r="E10" s="18"/>
      <c r="F10" s="18"/>
      <c r="G10" s="18"/>
    </row>
    <row r="11" spans="1:7" x14ac:dyDescent="0.25">
      <c r="B11" t="s">
        <v>83</v>
      </c>
      <c r="C11" s="21">
        <v>50.948574799999996</v>
      </c>
      <c r="D11" s="21">
        <v>3304.8412441</v>
      </c>
      <c r="E11" s="18"/>
      <c r="F11" s="18"/>
      <c r="G11" s="18"/>
    </row>
    <row r="12" spans="1:7" x14ac:dyDescent="0.25">
      <c r="B12" t="s">
        <v>84</v>
      </c>
      <c r="C12" s="21">
        <v>71.247923400000005</v>
      </c>
      <c r="D12" s="21">
        <v>3564.5320766999998</v>
      </c>
      <c r="E12" s="19"/>
      <c r="F12" s="19"/>
      <c r="G12" s="19"/>
    </row>
    <row r="13" spans="1:7" x14ac:dyDescent="0.25">
      <c r="B13" t="s">
        <v>85</v>
      </c>
      <c r="C13" s="21">
        <v>90.865322400000011</v>
      </c>
      <c r="D13" s="21">
        <v>4150.2246378999998</v>
      </c>
    </row>
    <row r="14" spans="1:7" x14ac:dyDescent="0.25">
      <c r="B14" t="s">
        <v>86</v>
      </c>
      <c r="C14" s="21">
        <v>103.41363940000001</v>
      </c>
      <c r="D14" s="21">
        <v>4417.5443128000006</v>
      </c>
    </row>
    <row r="15" spans="1:7" x14ac:dyDescent="0.25">
      <c r="B15" t="s">
        <v>87</v>
      </c>
      <c r="C15" s="21">
        <v>171.76125250000001</v>
      </c>
      <c r="D15" s="21">
        <v>4208.6848345999997</v>
      </c>
    </row>
    <row r="16" spans="1:7" x14ac:dyDescent="0.25">
      <c r="B16" t="s">
        <v>88</v>
      </c>
      <c r="C16" s="21">
        <v>99.854589400000009</v>
      </c>
      <c r="D16" s="21">
        <v>1099.3796210999999</v>
      </c>
    </row>
    <row r="17" spans="2:4" x14ac:dyDescent="0.25">
      <c r="B17" t="s">
        <v>89</v>
      </c>
      <c r="C17" s="21">
        <v>66.620884899999993</v>
      </c>
      <c r="D17" s="21">
        <v>1570.6757164000001</v>
      </c>
    </row>
    <row r="18" spans="2:4" x14ac:dyDescent="0.25">
      <c r="B18" t="s">
        <v>90</v>
      </c>
      <c r="C18" s="21">
        <v>74.201276700000008</v>
      </c>
      <c r="D18" s="21">
        <v>1780.1097360000001</v>
      </c>
    </row>
    <row r="19" spans="2:4" x14ac:dyDescent="0.25">
      <c r="B19" t="s">
        <v>91</v>
      </c>
      <c r="C19" s="21">
        <v>71.828186099999996</v>
      </c>
      <c r="D19" s="21">
        <v>2247.2440646</v>
      </c>
    </row>
    <row r="20" spans="2:4" x14ac:dyDescent="0.25">
      <c r="B20" t="s">
        <v>92</v>
      </c>
      <c r="C20" s="21">
        <v>63.490401599999998</v>
      </c>
      <c r="D20" s="21">
        <v>2672.9305941999996</v>
      </c>
    </row>
    <row r="21" spans="2:4" x14ac:dyDescent="0.25">
      <c r="B21" t="s">
        <v>93</v>
      </c>
      <c r="C21" s="21">
        <v>63.627428999999999</v>
      </c>
      <c r="D21" s="21">
        <v>2963.2970879999998</v>
      </c>
    </row>
    <row r="22" spans="2:4" x14ac:dyDescent="0.25">
      <c r="B22" t="s">
        <v>94</v>
      </c>
      <c r="C22" s="21">
        <v>68.044859900000006</v>
      </c>
      <c r="D22" s="21">
        <v>3478.4081160000001</v>
      </c>
    </row>
    <row r="23" spans="2:4" x14ac:dyDescent="0.25">
      <c r="B23" t="s">
        <v>95</v>
      </c>
      <c r="C23" s="21">
        <v>87.613922900000006</v>
      </c>
      <c r="D23" s="21">
        <v>4064.4810620999997</v>
      </c>
    </row>
    <row r="24" spans="2:4" x14ac:dyDescent="0.25">
      <c r="B24" t="s">
        <v>96</v>
      </c>
      <c r="C24" s="21">
        <v>206.37658780000001</v>
      </c>
      <c r="D24" s="21">
        <v>4212.8240799000005</v>
      </c>
    </row>
    <row r="25" spans="2:4" x14ac:dyDescent="0.25">
      <c r="B25" t="s">
        <v>97</v>
      </c>
      <c r="C25" s="21">
        <v>94.794160500000004</v>
      </c>
      <c r="D25" s="21">
        <v>4869.3071883000002</v>
      </c>
    </row>
    <row r="26" spans="2:4" x14ac:dyDescent="0.25">
      <c r="B26" t="s">
        <v>98</v>
      </c>
      <c r="C26" s="21">
        <v>844.4473577</v>
      </c>
      <c r="D26" s="21">
        <v>5445.7267707999999</v>
      </c>
    </row>
    <row r="27" spans="2:4" x14ac:dyDescent="0.25">
      <c r="B27" t="s">
        <v>99</v>
      </c>
      <c r="C27" s="21">
        <v>187.8525367</v>
      </c>
      <c r="D27" s="21">
        <v>6889.5740286999999</v>
      </c>
    </row>
    <row r="28" spans="2:4" x14ac:dyDescent="0.25">
      <c r="B28" t="s">
        <v>100</v>
      </c>
      <c r="C28" s="21">
        <v>529.03909899999996</v>
      </c>
      <c r="D28" s="21">
        <v>7700.5460428000006</v>
      </c>
    </row>
    <row r="29" spans="2:4" x14ac:dyDescent="0.25">
      <c r="B29" t="s">
        <v>101</v>
      </c>
      <c r="C29" s="21">
        <v>300.06174960000004</v>
      </c>
      <c r="D29" s="21">
        <v>8637.6608539999997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334-A166-4AA3-B75C-3EAD40193100}">
  <dimension ref="A1:T27"/>
  <sheetViews>
    <sheetView topLeftCell="A6" zoomScale="85" zoomScaleNormal="85" workbookViewId="0">
      <selection activeCell="B11" sqref="B11:D27"/>
    </sheetView>
  </sheetViews>
  <sheetFormatPr defaultColWidth="9.08984375" defaultRowHeight="14" x14ac:dyDescent="0.3"/>
  <cols>
    <col min="1" max="1" width="33.7265625" style="1" customWidth="1"/>
    <col min="2" max="2" width="23.81640625" style="1" customWidth="1"/>
    <col min="3" max="16" width="9.08984375" style="1"/>
    <col min="17" max="17" width="9.26953125" style="1" customWidth="1"/>
    <col min="18" max="18" width="9.453125" style="1" customWidth="1"/>
    <col min="19" max="20" width="9.08984375" style="2"/>
    <col min="21" max="16384" width="9.08984375" style="1"/>
  </cols>
  <sheetData>
    <row r="1" spans="1:20" ht="51" customHeight="1" x14ac:dyDescent="0.3"/>
    <row r="2" spans="1:20" x14ac:dyDescent="0.3">
      <c r="A2" s="5" t="s">
        <v>26</v>
      </c>
    </row>
    <row r="3" spans="1:20" x14ac:dyDescent="0.3">
      <c r="A3" s="1" t="s">
        <v>41</v>
      </c>
    </row>
    <row r="4" spans="1:20" x14ac:dyDescent="0.3">
      <c r="A4" s="5" t="s">
        <v>3</v>
      </c>
      <c r="B4" s="5" t="s">
        <v>42</v>
      </c>
    </row>
    <row r="5" spans="1:20" x14ac:dyDescent="0.3">
      <c r="A5" s="5" t="s">
        <v>0</v>
      </c>
      <c r="B5" s="5" t="s">
        <v>27</v>
      </c>
    </row>
    <row r="6" spans="1:20" x14ac:dyDescent="0.3">
      <c r="A6" s="5" t="s">
        <v>111</v>
      </c>
      <c r="B6" s="5" t="s">
        <v>113</v>
      </c>
    </row>
    <row r="7" spans="1:20" x14ac:dyDescent="0.3">
      <c r="A7" s="4" t="s">
        <v>2</v>
      </c>
      <c r="B7" s="4" t="s">
        <v>118</v>
      </c>
    </row>
    <row r="8" spans="1:20" x14ac:dyDescent="0.3">
      <c r="A8" s="1" t="s">
        <v>1</v>
      </c>
      <c r="B8" s="1" t="s">
        <v>28</v>
      </c>
    </row>
    <row r="10" spans="1:20" x14ac:dyDescent="0.3">
      <c r="S10" s="1"/>
      <c r="T10" s="1"/>
    </row>
    <row r="11" spans="1:20" x14ac:dyDescent="0.3">
      <c r="B11"/>
      <c r="C11" t="s">
        <v>7</v>
      </c>
      <c r="D11" t="s">
        <v>6</v>
      </c>
      <c r="E11" s="10"/>
      <c r="S11" s="1"/>
      <c r="T11" s="1"/>
    </row>
    <row r="12" spans="1:20" x14ac:dyDescent="0.3">
      <c r="B12" t="s">
        <v>30</v>
      </c>
      <c r="C12" s="21">
        <v>187.202</v>
      </c>
      <c r="D12" s="21">
        <v>219.161</v>
      </c>
      <c r="E12" s="8"/>
      <c r="S12" s="1"/>
      <c r="T12" s="1"/>
    </row>
    <row r="13" spans="1:20" x14ac:dyDescent="0.3">
      <c r="B13" t="s">
        <v>35</v>
      </c>
      <c r="C13" s="21">
        <v>662.21</v>
      </c>
      <c r="D13" s="21">
        <v>2148.0770000000002</v>
      </c>
      <c r="E13" s="8"/>
      <c r="S13" s="1"/>
      <c r="T13" s="1"/>
    </row>
    <row r="14" spans="1:20" x14ac:dyDescent="0.3">
      <c r="B14" t="s">
        <v>32</v>
      </c>
      <c r="C14" s="21">
        <v>672.82899999999995</v>
      </c>
      <c r="D14" s="21">
        <v>687.779</v>
      </c>
      <c r="E14" s="8"/>
      <c r="S14" s="1"/>
      <c r="T14" s="1"/>
    </row>
    <row r="15" spans="1:20" x14ac:dyDescent="0.3">
      <c r="B15" t="s">
        <v>29</v>
      </c>
      <c r="C15" s="21">
        <v>1009.527</v>
      </c>
      <c r="D15" s="21">
        <v>955.73500000000001</v>
      </c>
      <c r="E15" s="8"/>
    </row>
    <row r="16" spans="1:20" x14ac:dyDescent="0.3">
      <c r="B16" t="s">
        <v>20</v>
      </c>
      <c r="C16" s="21">
        <v>1321.0450000000001</v>
      </c>
      <c r="D16" s="21">
        <v>1053.5530000000001</v>
      </c>
      <c r="E16" s="8"/>
    </row>
    <row r="17" spans="2:5" x14ac:dyDescent="0.3">
      <c r="B17" t="s">
        <v>33</v>
      </c>
      <c r="C17" s="21">
        <v>1330.2619999999999</v>
      </c>
      <c r="D17" s="21">
        <v>978.62199999999996</v>
      </c>
      <c r="E17" s="8"/>
    </row>
    <row r="18" spans="2:5" x14ac:dyDescent="0.3">
      <c r="B18" t="s">
        <v>31</v>
      </c>
      <c r="C18" s="21">
        <v>1700.45</v>
      </c>
      <c r="D18" s="21">
        <v>0</v>
      </c>
      <c r="E18" s="8"/>
    </row>
    <row r="19" spans="2:5" x14ac:dyDescent="0.3">
      <c r="B19" t="s">
        <v>34</v>
      </c>
      <c r="C19" s="21">
        <v>1721.444</v>
      </c>
      <c r="D19" s="21">
        <v>1092.8030000000001</v>
      </c>
      <c r="E19" s="8"/>
    </row>
    <row r="20" spans="2:5" x14ac:dyDescent="0.3">
      <c r="B20" t="s">
        <v>37</v>
      </c>
      <c r="C20" s="21">
        <v>1956.5229999999999</v>
      </c>
      <c r="D20" s="21">
        <v>1733.01</v>
      </c>
      <c r="E20" s="8"/>
    </row>
    <row r="21" spans="2:5" x14ac:dyDescent="0.3">
      <c r="B21" t="s">
        <v>36</v>
      </c>
      <c r="C21" s="21">
        <v>2131.4290000000001</v>
      </c>
      <c r="D21" s="21">
        <v>1627.7809999999999</v>
      </c>
      <c r="E21" s="8"/>
    </row>
    <row r="22" spans="2:5" x14ac:dyDescent="0.3">
      <c r="B22" t="s">
        <v>38</v>
      </c>
      <c r="C22" s="21">
        <v>2564.2579999999998</v>
      </c>
      <c r="D22" s="21">
        <v>3007.1840000000002</v>
      </c>
      <c r="E22" s="9"/>
    </row>
    <row r="23" spans="2:5" x14ac:dyDescent="0.3">
      <c r="B23" t="s">
        <v>11</v>
      </c>
      <c r="C23" s="21">
        <v>2781.1750000000002</v>
      </c>
      <c r="D23" s="21">
        <v>2589.4859999999999</v>
      </c>
      <c r="E23" s="8"/>
    </row>
    <row r="24" spans="2:5" x14ac:dyDescent="0.3">
      <c r="B24" t="s">
        <v>12</v>
      </c>
      <c r="C24" s="21">
        <v>3682.114</v>
      </c>
      <c r="D24" s="21">
        <v>3397.6419999999998</v>
      </c>
    </row>
    <row r="25" spans="2:5" x14ac:dyDescent="0.3">
      <c r="B25" t="s">
        <v>39</v>
      </c>
      <c r="C25" s="21">
        <v>4464.3280000000004</v>
      </c>
      <c r="D25" s="21">
        <v>3620.78</v>
      </c>
    </row>
    <row r="26" spans="2:5" x14ac:dyDescent="0.3">
      <c r="B26" t="s">
        <v>40</v>
      </c>
      <c r="C26" s="21">
        <v>5874.8069999999998</v>
      </c>
      <c r="D26" s="21">
        <v>6404.5659999999998</v>
      </c>
    </row>
    <row r="27" spans="2:5" x14ac:dyDescent="0.3">
      <c r="B27" t="s">
        <v>13</v>
      </c>
      <c r="C27" s="21">
        <v>12764.633</v>
      </c>
      <c r="D27" s="21">
        <v>10321.08</v>
      </c>
    </row>
  </sheetData>
  <autoFilter ref="B11:D27" xr:uid="{884CF334-A166-4AA3-B75C-3EAD40193100}">
    <sortState xmlns:xlrd2="http://schemas.microsoft.com/office/spreadsheetml/2017/richdata2" ref="B12:D27">
      <sortCondition ref="C11:C27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21B2-750E-46F4-AE22-0B09D10799F0}">
  <dimension ref="A1:S20"/>
  <sheetViews>
    <sheetView topLeftCell="B10" zoomScale="83" zoomScaleNormal="83" workbookViewId="0">
      <selection activeCell="B12" sqref="B12:F18"/>
    </sheetView>
  </sheetViews>
  <sheetFormatPr defaultColWidth="9.08984375" defaultRowHeight="14" x14ac:dyDescent="0.3"/>
  <cols>
    <col min="1" max="1" width="46" style="1" customWidth="1"/>
    <col min="2" max="2" width="48" style="1" customWidth="1"/>
    <col min="3" max="3" width="11.36328125" style="1" bestFit="1" customWidth="1"/>
    <col min="4" max="4" width="13.36328125" style="1" bestFit="1" customWidth="1"/>
    <col min="5" max="15" width="9.08984375" style="1"/>
    <col min="16" max="16" width="9.26953125" style="1" customWidth="1"/>
    <col min="17" max="17" width="9.453125" style="1" customWidth="1"/>
    <col min="18" max="19" width="9.08984375" style="2"/>
    <col min="20" max="16384" width="9.08984375" style="1"/>
  </cols>
  <sheetData>
    <row r="1" spans="1:19" ht="51" customHeight="1" x14ac:dyDescent="0.3">
      <c r="A1" s="20"/>
    </row>
    <row r="2" spans="1:19" x14ac:dyDescent="0.3">
      <c r="A2" s="5" t="s">
        <v>73</v>
      </c>
    </row>
    <row r="3" spans="1:19" x14ac:dyDescent="0.3">
      <c r="A3" s="1" t="s">
        <v>47</v>
      </c>
    </row>
    <row r="4" spans="1:19" x14ac:dyDescent="0.3">
      <c r="A4" s="5" t="s">
        <v>3</v>
      </c>
      <c r="B4" s="5" t="s">
        <v>105</v>
      </c>
      <c r="C4" s="5"/>
      <c r="D4" s="5"/>
    </row>
    <row r="5" spans="1:19" x14ac:dyDescent="0.3">
      <c r="A5" s="5" t="s">
        <v>0</v>
      </c>
      <c r="B5" s="5" t="s">
        <v>114</v>
      </c>
      <c r="C5" s="5"/>
      <c r="D5" s="5"/>
    </row>
    <row r="6" spans="1:19" x14ac:dyDescent="0.3">
      <c r="A6" s="4" t="s">
        <v>2</v>
      </c>
      <c r="B6" s="4" t="s">
        <v>118</v>
      </c>
      <c r="C6" s="4"/>
      <c r="D6" s="4"/>
    </row>
    <row r="7" spans="1:19" x14ac:dyDescent="0.3">
      <c r="A7" s="1" t="s">
        <v>1</v>
      </c>
      <c r="B7" s="1" t="s">
        <v>28</v>
      </c>
    </row>
    <row r="8" spans="1:19" x14ac:dyDescent="0.3">
      <c r="R8" s="1"/>
      <c r="S8" s="1"/>
    </row>
    <row r="9" spans="1:19" x14ac:dyDescent="0.3">
      <c r="R9" s="1"/>
      <c r="S9" s="1"/>
    </row>
    <row r="10" spans="1:19" x14ac:dyDescent="0.3">
      <c r="R10" s="1"/>
      <c r="S10" s="1"/>
    </row>
    <row r="11" spans="1:19" x14ac:dyDescent="0.3">
      <c r="R11" s="1"/>
      <c r="S11" s="1"/>
    </row>
    <row r="12" spans="1:19" x14ac:dyDescent="0.3">
      <c r="B12" s="23" t="s">
        <v>43</v>
      </c>
      <c r="C12" s="53" t="s">
        <v>18</v>
      </c>
      <c r="D12" s="53"/>
      <c r="E12" s="53" t="s">
        <v>17</v>
      </c>
      <c r="F12" s="53"/>
      <c r="R12" s="1"/>
      <c r="S12" s="1"/>
    </row>
    <row r="13" spans="1:19" x14ac:dyDescent="0.3">
      <c r="B13" s="23"/>
      <c r="C13" s="23" t="s">
        <v>44</v>
      </c>
      <c r="D13" s="23" t="s">
        <v>16</v>
      </c>
      <c r="E13" s="23" t="s">
        <v>8</v>
      </c>
      <c r="F13" s="23" t="s">
        <v>9</v>
      </c>
    </row>
    <row r="14" spans="1:19" x14ac:dyDescent="0.3">
      <c r="B14" s="23" t="s">
        <v>46</v>
      </c>
      <c r="C14" s="23">
        <v>187.202</v>
      </c>
      <c r="D14" s="23">
        <v>219.161</v>
      </c>
      <c r="E14" s="23">
        <v>214.71100000000001</v>
      </c>
      <c r="F14" s="23">
        <v>175.81</v>
      </c>
    </row>
    <row r="15" spans="1:19" x14ac:dyDescent="0.3">
      <c r="B15" s="23" t="s">
        <v>20</v>
      </c>
      <c r="C15" s="23">
        <v>1334</v>
      </c>
      <c r="D15" s="23">
        <v>1053.5530000000001</v>
      </c>
      <c r="E15" s="23">
        <v>892.92</v>
      </c>
      <c r="F15" s="23">
        <v>828.51499999999999</v>
      </c>
    </row>
    <row r="16" spans="1:19" x14ac:dyDescent="0.3">
      <c r="B16" s="23" t="s">
        <v>45</v>
      </c>
      <c r="C16" s="23">
        <v>1731</v>
      </c>
      <c r="D16" s="23">
        <v>1092.8030000000001</v>
      </c>
      <c r="E16" s="23">
        <v>1265.808</v>
      </c>
      <c r="F16" s="23">
        <v>632.03300000000002</v>
      </c>
    </row>
    <row r="17" spans="2:6" x14ac:dyDescent="0.3">
      <c r="B17" s="23" t="s">
        <v>11</v>
      </c>
      <c r="C17" s="23">
        <v>2789</v>
      </c>
      <c r="D17" s="23">
        <v>2589.4859999999999</v>
      </c>
      <c r="E17" s="23">
        <v>2310.0680000000002</v>
      </c>
      <c r="F17" s="23">
        <v>1824.0820000000001</v>
      </c>
    </row>
    <row r="18" spans="2:6" x14ac:dyDescent="0.3">
      <c r="B18" s="23" t="s">
        <v>12</v>
      </c>
      <c r="C18" s="23">
        <v>3700</v>
      </c>
      <c r="D18" s="23">
        <v>3397.6419999999998</v>
      </c>
      <c r="E18" s="23">
        <v>2781.127</v>
      </c>
      <c r="F18" s="23">
        <v>2501.123</v>
      </c>
    </row>
    <row r="19" spans="2:6" x14ac:dyDescent="0.3">
      <c r="B19" s="8"/>
      <c r="C19" s="8"/>
      <c r="D19" s="8"/>
      <c r="E19" s="13"/>
      <c r="F19" s="13"/>
    </row>
    <row r="20" spans="2:6" x14ac:dyDescent="0.3">
      <c r="B20" s="8"/>
      <c r="C20" s="8"/>
      <c r="D20" s="8"/>
      <c r="E20" s="12"/>
      <c r="F20" s="12"/>
    </row>
  </sheetData>
  <autoFilter ref="B13:F18" xr:uid="{821C21B2-750E-46F4-AE22-0B09D10799F0}"/>
  <mergeCells count="2">
    <mergeCell ref="E12:F12"/>
    <mergeCell ref="C12:D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2222-44DE-4B7A-8DC6-08C8C19D11A4}">
  <dimension ref="A1:H22"/>
  <sheetViews>
    <sheetView zoomScale="85" zoomScaleNormal="85" workbookViewId="0">
      <selection activeCell="B4" sqref="B4"/>
    </sheetView>
  </sheetViews>
  <sheetFormatPr defaultRowHeight="12.5" x14ac:dyDescent="0.25"/>
  <cols>
    <col min="1" max="1" width="32.26953125" customWidth="1"/>
    <col min="3" max="3" width="44" bestFit="1" customWidth="1"/>
  </cols>
  <sheetData>
    <row r="1" spans="1:8" ht="42" customHeight="1" x14ac:dyDescent="0.25"/>
    <row r="2" spans="1:8" ht="14" x14ac:dyDescent="0.3">
      <c r="A2" s="5" t="s">
        <v>107</v>
      </c>
      <c r="B2" s="1"/>
      <c r="C2" s="1"/>
      <c r="D2" s="1"/>
      <c r="E2" s="1"/>
      <c r="F2" s="1"/>
      <c r="G2" s="1"/>
      <c r="H2" s="1"/>
    </row>
    <row r="3" spans="1:8" ht="14" x14ac:dyDescent="0.3">
      <c r="A3" s="1" t="s">
        <v>52</v>
      </c>
      <c r="B3" s="1"/>
      <c r="C3" s="1"/>
      <c r="D3" s="1"/>
      <c r="E3" s="1"/>
      <c r="F3" s="1"/>
      <c r="G3" s="1"/>
      <c r="H3" s="1"/>
    </row>
    <row r="4" spans="1:8" ht="14" x14ac:dyDescent="0.3">
      <c r="A4" s="5" t="s">
        <v>3</v>
      </c>
      <c r="B4" s="5" t="s">
        <v>106</v>
      </c>
      <c r="C4" s="1"/>
      <c r="D4" s="1"/>
      <c r="E4" s="1"/>
      <c r="F4" s="1"/>
      <c r="G4" s="1"/>
      <c r="H4" s="1"/>
    </row>
    <row r="5" spans="1:8" ht="14" x14ac:dyDescent="0.3">
      <c r="A5" s="5" t="s">
        <v>0</v>
      </c>
      <c r="B5" s="5" t="s">
        <v>51</v>
      </c>
      <c r="C5" s="1"/>
      <c r="D5" s="1"/>
      <c r="E5" s="1"/>
      <c r="F5" s="1"/>
      <c r="G5" s="1"/>
      <c r="H5" s="1"/>
    </row>
    <row r="6" spans="1:8" ht="14" x14ac:dyDescent="0.3">
      <c r="A6" s="5" t="s">
        <v>111</v>
      </c>
      <c r="B6" s="5" t="s">
        <v>115</v>
      </c>
      <c r="C6" s="1"/>
      <c r="D6" s="1"/>
      <c r="E6" s="1"/>
      <c r="F6" s="1"/>
      <c r="G6" s="1"/>
      <c r="H6" s="1"/>
    </row>
    <row r="7" spans="1:8" ht="14" x14ac:dyDescent="0.3">
      <c r="A7" s="4" t="s">
        <v>2</v>
      </c>
      <c r="B7" s="4" t="s">
        <v>118</v>
      </c>
      <c r="C7" s="1"/>
      <c r="D7" s="1"/>
      <c r="E7" s="1"/>
      <c r="F7" s="1"/>
      <c r="G7" s="1"/>
      <c r="H7" s="1"/>
    </row>
    <row r="8" spans="1:8" ht="14" x14ac:dyDescent="0.3">
      <c r="A8" s="1" t="s">
        <v>1</v>
      </c>
      <c r="B8" s="1" t="s">
        <v>28</v>
      </c>
      <c r="C8" s="1"/>
      <c r="D8" s="1"/>
      <c r="E8" s="1"/>
      <c r="F8" s="1"/>
      <c r="G8" s="1"/>
      <c r="H8" s="1"/>
    </row>
    <row r="11" spans="1:8" x14ac:dyDescent="0.25">
      <c r="D11" t="s">
        <v>17</v>
      </c>
      <c r="F11" t="s">
        <v>18</v>
      </c>
    </row>
    <row r="12" spans="1:8" x14ac:dyDescent="0.25">
      <c r="D12" t="s">
        <v>9</v>
      </c>
      <c r="E12" t="s">
        <v>8</v>
      </c>
      <c r="F12" t="s">
        <v>16</v>
      </c>
      <c r="G12" t="s">
        <v>15</v>
      </c>
    </row>
    <row r="13" spans="1:8" x14ac:dyDescent="0.25">
      <c r="C13" t="s">
        <v>48</v>
      </c>
      <c r="D13" s="27">
        <v>2828.98</v>
      </c>
      <c r="E13" s="27">
        <v>3167.32</v>
      </c>
      <c r="F13" s="27">
        <v>3398.52</v>
      </c>
      <c r="G13" s="27">
        <v>3700</v>
      </c>
    </row>
    <row r="14" spans="1:8" x14ac:dyDescent="0.25">
      <c r="C14" t="s">
        <v>49</v>
      </c>
      <c r="D14" s="28">
        <v>9.7522315842162338E-2</v>
      </c>
      <c r="E14" s="28">
        <v>9.6851586499268269E-2</v>
      </c>
      <c r="F14" s="28">
        <v>8.3939152191148461E-2</v>
      </c>
      <c r="G14" s="28">
        <v>8.1331193810036714E-2</v>
      </c>
    </row>
    <row r="15" spans="1:8" ht="13" x14ac:dyDescent="0.3">
      <c r="C15" t="s">
        <v>50</v>
      </c>
      <c r="D15" s="25">
        <v>4144.6763444651988</v>
      </c>
      <c r="E15" s="25">
        <v>4808.279304606448</v>
      </c>
      <c r="F15" s="25">
        <v>5364.9191221387382</v>
      </c>
      <c r="G15" s="26">
        <v>5992.8677014103396</v>
      </c>
    </row>
    <row r="16" spans="1:8" x14ac:dyDescent="0.25">
      <c r="C16" s="11"/>
      <c r="D16" s="15"/>
      <c r="E16" s="15"/>
    </row>
    <row r="17" spans="3:7" x14ac:dyDescent="0.25">
      <c r="C17" s="11"/>
      <c r="D17" s="15"/>
      <c r="E17" s="15"/>
    </row>
    <row r="18" spans="3:7" x14ac:dyDescent="0.25">
      <c r="C18" s="11"/>
      <c r="D18" s="21"/>
      <c r="E18" s="21"/>
      <c r="F18" s="21"/>
      <c r="G18" s="21"/>
    </row>
    <row r="19" spans="3:7" x14ac:dyDescent="0.25">
      <c r="C19" s="11"/>
      <c r="D19" s="15"/>
      <c r="E19" s="15"/>
    </row>
    <row r="20" spans="3:7" x14ac:dyDescent="0.25">
      <c r="C20" s="11"/>
      <c r="D20" s="15"/>
      <c r="E20" s="15"/>
    </row>
    <row r="21" spans="3:7" x14ac:dyDescent="0.25">
      <c r="C21" s="11"/>
      <c r="D21" s="15"/>
      <c r="E21" s="15"/>
    </row>
    <row r="22" spans="3:7" x14ac:dyDescent="0.25">
      <c r="C22" s="11"/>
      <c r="D22" s="15"/>
      <c r="E22" s="15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684E-E8E9-453B-ABF3-794F4257A2EC}">
  <dimension ref="A1:F14"/>
  <sheetViews>
    <sheetView zoomScale="86" zoomScaleNormal="86" workbookViewId="0">
      <selection activeCell="B6" sqref="B6"/>
    </sheetView>
  </sheetViews>
  <sheetFormatPr defaultRowHeight="12.5" x14ac:dyDescent="0.25"/>
  <cols>
    <col min="1" max="1" width="24" customWidth="1"/>
    <col min="2" max="2" width="50.26953125" customWidth="1"/>
  </cols>
  <sheetData>
    <row r="1" spans="1:6" ht="42" customHeight="1" x14ac:dyDescent="0.25"/>
    <row r="2" spans="1:6" ht="14" x14ac:dyDescent="0.3">
      <c r="A2" s="5" t="s">
        <v>107</v>
      </c>
      <c r="B2" s="1"/>
      <c r="C2" s="1"/>
    </row>
    <row r="3" spans="1:6" ht="14" x14ac:dyDescent="0.3">
      <c r="A3" s="1" t="s">
        <v>52</v>
      </c>
      <c r="B3" s="1"/>
      <c r="C3" s="1"/>
    </row>
    <row r="4" spans="1:6" ht="14" x14ac:dyDescent="0.3">
      <c r="A4" s="5" t="s">
        <v>3</v>
      </c>
      <c r="B4" s="5" t="s">
        <v>53</v>
      </c>
      <c r="C4" s="1"/>
    </row>
    <row r="5" spans="1:6" ht="14" x14ac:dyDescent="0.3">
      <c r="A5" s="5" t="s">
        <v>0</v>
      </c>
      <c r="B5" s="5" t="s">
        <v>116</v>
      </c>
      <c r="C5" s="1"/>
    </row>
    <row r="6" spans="1:6" ht="14" x14ac:dyDescent="0.3">
      <c r="A6" s="4" t="s">
        <v>2</v>
      </c>
      <c r="B6" s="4" t="s">
        <v>118</v>
      </c>
      <c r="C6" s="1"/>
    </row>
    <row r="7" spans="1:6" ht="14" x14ac:dyDescent="0.3">
      <c r="A7" s="1" t="s">
        <v>1</v>
      </c>
      <c r="B7" s="1" t="s">
        <v>28</v>
      </c>
      <c r="C7" s="1"/>
    </row>
    <row r="10" spans="1:6" ht="14" x14ac:dyDescent="0.3">
      <c r="B10" s="29"/>
      <c r="C10" t="s">
        <v>17</v>
      </c>
      <c r="E10" t="s">
        <v>18</v>
      </c>
    </row>
    <row r="11" spans="1:6" ht="14" x14ac:dyDescent="0.3">
      <c r="B11" s="29"/>
      <c r="C11" t="s">
        <v>9</v>
      </c>
      <c r="D11" t="s">
        <v>8</v>
      </c>
      <c r="E11" t="s">
        <v>16</v>
      </c>
      <c r="F11" t="s">
        <v>15</v>
      </c>
    </row>
    <row r="12" spans="1:6" ht="14" x14ac:dyDescent="0.3">
      <c r="B12" s="31" t="s">
        <v>48</v>
      </c>
      <c r="C12" s="32">
        <v>866.76</v>
      </c>
      <c r="D12" s="32">
        <v>944.71</v>
      </c>
      <c r="E12" s="32">
        <v>1054.1500000000001</v>
      </c>
      <c r="F12" s="32">
        <v>1334</v>
      </c>
    </row>
    <row r="13" spans="1:6" ht="14" x14ac:dyDescent="0.3">
      <c r="B13" s="31" t="s">
        <v>49</v>
      </c>
      <c r="C13" s="37">
        <v>2.9879476871293761E-2</v>
      </c>
      <c r="D13" s="37">
        <v>2.8887722832465212E-2</v>
      </c>
      <c r="E13" s="37">
        <v>2.6036173770435118E-2</v>
      </c>
      <c r="F13" s="37">
        <v>2.9321202962074303E-2</v>
      </c>
    </row>
    <row r="14" spans="1:6" ht="14" x14ac:dyDescent="0.3">
      <c r="B14" s="31" t="s">
        <v>50</v>
      </c>
      <c r="C14" s="32">
        <v>1168.7023413172219</v>
      </c>
      <c r="D14" s="32">
        <v>1334.165411442998</v>
      </c>
      <c r="E14" s="32">
        <v>1466.9700724598113</v>
      </c>
      <c r="F14" s="30">
        <v>1621.54700621593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2509-1F91-486E-A484-C3D26910F06D}">
  <dimension ref="A1:H13"/>
  <sheetViews>
    <sheetView topLeftCell="A7" zoomScale="83" zoomScaleNormal="83" workbookViewId="0">
      <selection activeCell="B7" sqref="B7"/>
    </sheetView>
  </sheetViews>
  <sheetFormatPr defaultRowHeight="12.5" x14ac:dyDescent="0.25"/>
  <cols>
    <col min="1" max="1" width="23.54296875" customWidth="1"/>
    <col min="2" max="2" width="26.6328125" customWidth="1"/>
  </cols>
  <sheetData>
    <row r="1" spans="1:8" ht="42" customHeight="1" x14ac:dyDescent="0.25"/>
    <row r="2" spans="1:8" ht="14" x14ac:dyDescent="0.3">
      <c r="A2" s="5" t="s">
        <v>26</v>
      </c>
      <c r="B2" s="1"/>
      <c r="C2" s="1"/>
    </row>
    <row r="3" spans="1:8" ht="14" x14ac:dyDescent="0.3">
      <c r="A3" s="1" t="s">
        <v>19</v>
      </c>
      <c r="B3" s="1"/>
    </row>
    <row r="4" spans="1:8" ht="14" x14ac:dyDescent="0.3">
      <c r="A4" s="5" t="s">
        <v>3</v>
      </c>
      <c r="B4" s="5" t="s">
        <v>110</v>
      </c>
    </row>
    <row r="5" spans="1:8" ht="14" x14ac:dyDescent="0.3">
      <c r="A5" s="5" t="s">
        <v>0</v>
      </c>
      <c r="B5" s="5" t="s">
        <v>117</v>
      </c>
    </row>
    <row r="6" spans="1:8" ht="14" x14ac:dyDescent="0.3">
      <c r="A6" s="4" t="s">
        <v>2</v>
      </c>
      <c r="B6" s="4" t="s">
        <v>118</v>
      </c>
    </row>
    <row r="7" spans="1:8" ht="14" x14ac:dyDescent="0.3">
      <c r="A7" s="1" t="s">
        <v>1</v>
      </c>
      <c r="B7" s="1" t="s">
        <v>28</v>
      </c>
    </row>
    <row r="9" spans="1:8" x14ac:dyDescent="0.25">
      <c r="C9" t="s">
        <v>17</v>
      </c>
      <c r="E9" t="s">
        <v>18</v>
      </c>
      <c r="G9" s="54"/>
      <c r="H9" s="54"/>
    </row>
    <row r="10" spans="1:8" x14ac:dyDescent="0.25">
      <c r="C10" t="s">
        <v>9</v>
      </c>
      <c r="D10" t="s">
        <v>8</v>
      </c>
      <c r="E10" t="s">
        <v>16</v>
      </c>
      <c r="F10" t="s">
        <v>15</v>
      </c>
    </row>
    <row r="11" spans="1:8" x14ac:dyDescent="0.25">
      <c r="B11" t="s">
        <v>54</v>
      </c>
      <c r="C11" s="21">
        <v>1878.96</v>
      </c>
      <c r="D11" s="21">
        <v>2367.7600000000002</v>
      </c>
      <c r="E11" s="21">
        <v>2595.38</v>
      </c>
      <c r="F11" s="21">
        <v>2789</v>
      </c>
      <c r="G11" s="16"/>
      <c r="H11" s="16"/>
    </row>
    <row r="12" spans="1:8" x14ac:dyDescent="0.25">
      <c r="B12" t="s">
        <v>55</v>
      </c>
      <c r="C12" s="14">
        <v>7.1279511540963833E-2</v>
      </c>
      <c r="D12" s="14">
        <v>8.1622860026736965E-2</v>
      </c>
      <c r="E12" s="14">
        <v>7.9362574848285253E-2</v>
      </c>
      <c r="F12" s="14">
        <v>6.1304787444498174E-2</v>
      </c>
    </row>
    <row r="13" spans="1:8" ht="14" x14ac:dyDescent="0.3">
      <c r="B13" t="s">
        <v>50</v>
      </c>
      <c r="C13" s="21">
        <v>2963.9255254024388</v>
      </c>
      <c r="D13" s="21">
        <v>3513.7425687508662</v>
      </c>
      <c r="E13" s="21">
        <v>3995.7470545095807</v>
      </c>
      <c r="F13" s="30">
        <v>4522.9599119947698</v>
      </c>
    </row>
  </sheetData>
  <mergeCells count="1"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1C67-BA28-47C7-814A-77441465EF2D}">
  <dimension ref="A1:G14"/>
  <sheetViews>
    <sheetView topLeftCell="A2" zoomScale="88" zoomScaleNormal="88" workbookViewId="0">
      <selection activeCell="B7" sqref="B7"/>
    </sheetView>
  </sheetViews>
  <sheetFormatPr defaultRowHeight="12.5" x14ac:dyDescent="0.25"/>
  <cols>
    <col min="1" max="1" width="25.7265625" customWidth="1"/>
    <col min="2" max="2" width="22.7265625" customWidth="1"/>
    <col min="3" max="3" width="14.26953125" bestFit="1" customWidth="1"/>
    <col min="4" max="4" width="14.453125" customWidth="1"/>
    <col min="5" max="5" width="14.1796875" customWidth="1"/>
    <col min="6" max="6" width="16.08984375" customWidth="1"/>
  </cols>
  <sheetData>
    <row r="1" spans="1:7" ht="42" customHeight="1" x14ac:dyDescent="0.25"/>
    <row r="2" spans="1:7" ht="14" x14ac:dyDescent="0.3">
      <c r="A2" s="5" t="s">
        <v>73</v>
      </c>
      <c r="B2" s="1"/>
    </row>
    <row r="3" spans="1:7" ht="14" x14ac:dyDescent="0.3">
      <c r="A3" s="1" t="s">
        <v>21</v>
      </c>
      <c r="B3" s="1"/>
    </row>
    <row r="4" spans="1:7" ht="14" x14ac:dyDescent="0.3">
      <c r="A4" s="5" t="s">
        <v>3</v>
      </c>
      <c r="B4" s="5" t="s">
        <v>103</v>
      </c>
    </row>
    <row r="5" spans="1:7" ht="14" x14ac:dyDescent="0.3">
      <c r="A5" s="5" t="s">
        <v>0</v>
      </c>
      <c r="B5" s="5" t="s">
        <v>104</v>
      </c>
    </row>
    <row r="6" spans="1:7" ht="14" x14ac:dyDescent="0.3">
      <c r="A6" s="4" t="s">
        <v>2</v>
      </c>
      <c r="B6" s="4" t="s">
        <v>118</v>
      </c>
    </row>
    <row r="7" spans="1:7" ht="14" x14ac:dyDescent="0.3">
      <c r="A7" s="1" t="s">
        <v>1</v>
      </c>
      <c r="B7" s="1" t="s">
        <v>28</v>
      </c>
    </row>
    <row r="10" spans="1:7" x14ac:dyDescent="0.25">
      <c r="B10" s="38"/>
      <c r="C10" s="55" t="s">
        <v>17</v>
      </c>
      <c r="D10" s="55"/>
      <c r="E10" s="55" t="s">
        <v>18</v>
      </c>
      <c r="F10" s="55"/>
    </row>
    <row r="11" spans="1:7" x14ac:dyDescent="0.25">
      <c r="B11" s="39"/>
      <c r="C11" s="40" t="s">
        <v>56</v>
      </c>
      <c r="D11" s="40" t="s">
        <v>57</v>
      </c>
      <c r="E11" s="40" t="s">
        <v>58</v>
      </c>
      <c r="F11" s="39" t="s">
        <v>59</v>
      </c>
      <c r="G11" s="16"/>
    </row>
    <row r="12" spans="1:7" x14ac:dyDescent="0.25">
      <c r="B12" s="39" t="s">
        <v>48</v>
      </c>
      <c r="C12" s="41">
        <v>177.81</v>
      </c>
      <c r="D12" s="41">
        <v>218.22</v>
      </c>
      <c r="E12" s="41">
        <v>221.35</v>
      </c>
      <c r="F12" s="42">
        <v>187</v>
      </c>
    </row>
    <row r="13" spans="1:7" x14ac:dyDescent="0.25">
      <c r="B13" s="39" t="s">
        <v>50</v>
      </c>
      <c r="C13" s="42">
        <v>96.387821964306966</v>
      </c>
      <c r="D13" s="42">
        <v>105.67646823310876</v>
      </c>
      <c r="E13" s="42">
        <v>111.76914837789037</v>
      </c>
      <c r="F13" s="43">
        <v>119.99247260535201</v>
      </c>
    </row>
    <row r="14" spans="1:7" x14ac:dyDescent="0.25">
      <c r="B14" s="39" t="s">
        <v>60</v>
      </c>
      <c r="C14" s="44">
        <v>6.1295742564086301E-3</v>
      </c>
      <c r="D14" s="44">
        <v>6.6728190412936863E-3</v>
      </c>
      <c r="E14" s="44">
        <v>5.4670654689425724E-3</v>
      </c>
      <c r="F14" s="44">
        <v>4.1104321448982286E-3</v>
      </c>
    </row>
  </sheetData>
  <mergeCells count="2">
    <mergeCell ref="C10:D10"/>
    <mergeCell ref="E10:F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AE58-FB47-4144-9DA7-C4491ADAA389}">
  <dimension ref="A1:I12"/>
  <sheetViews>
    <sheetView zoomScale="81" zoomScaleNormal="81" workbookViewId="0">
      <selection activeCell="C19" sqref="C19"/>
    </sheetView>
  </sheetViews>
  <sheetFormatPr defaultRowHeight="12.5" x14ac:dyDescent="0.25"/>
  <cols>
    <col min="1" max="1" width="30.81640625" customWidth="1"/>
    <col min="2" max="2" width="18.81640625" customWidth="1"/>
  </cols>
  <sheetData>
    <row r="1" spans="1:9" ht="42" customHeight="1" x14ac:dyDescent="0.25"/>
    <row r="2" spans="1:9" ht="14" x14ac:dyDescent="0.3">
      <c r="A2" s="5" t="s">
        <v>73</v>
      </c>
      <c r="B2" s="1"/>
    </row>
    <row r="3" spans="1:9" ht="14" x14ac:dyDescent="0.3">
      <c r="A3" s="1" t="s">
        <v>22</v>
      </c>
      <c r="B3" s="1"/>
    </row>
    <row r="4" spans="1:9" ht="14" x14ac:dyDescent="0.3">
      <c r="A4" s="5" t="s">
        <v>3</v>
      </c>
      <c r="B4" s="5" t="s">
        <v>66</v>
      </c>
    </row>
    <row r="5" spans="1:9" ht="14" x14ac:dyDescent="0.3">
      <c r="A5" s="5" t="s">
        <v>0</v>
      </c>
      <c r="B5" s="5" t="s">
        <v>119</v>
      </c>
    </row>
    <row r="6" spans="1:9" ht="14" x14ac:dyDescent="0.3">
      <c r="A6" s="4" t="s">
        <v>2</v>
      </c>
      <c r="B6" s="4" t="s">
        <v>118</v>
      </c>
    </row>
    <row r="7" spans="1:9" ht="14" x14ac:dyDescent="0.3">
      <c r="A7" s="1" t="s">
        <v>1</v>
      </c>
      <c r="B7" s="1" t="s">
        <v>28</v>
      </c>
    </row>
    <row r="9" spans="1:9" x14ac:dyDescent="0.25">
      <c r="B9" s="45"/>
      <c r="C9" s="46" t="s">
        <v>17</v>
      </c>
      <c r="D9" s="46"/>
      <c r="E9" s="46"/>
      <c r="F9" s="46"/>
      <c r="G9" s="46" t="s">
        <v>18</v>
      </c>
      <c r="H9" s="46"/>
      <c r="I9" s="46"/>
    </row>
    <row r="10" spans="1:9" x14ac:dyDescent="0.25">
      <c r="B10" s="47" t="s">
        <v>61</v>
      </c>
      <c r="C10" s="48" t="s">
        <v>62</v>
      </c>
      <c r="D10" s="48" t="s">
        <v>63</v>
      </c>
      <c r="E10" s="48" t="s">
        <v>9</v>
      </c>
      <c r="F10" s="48" t="s">
        <v>8</v>
      </c>
      <c r="G10" s="48" t="s">
        <v>16</v>
      </c>
      <c r="H10" s="48" t="s">
        <v>15</v>
      </c>
      <c r="I10" s="48" t="s">
        <v>14</v>
      </c>
    </row>
    <row r="11" spans="1:9" x14ac:dyDescent="0.25">
      <c r="B11" s="49" t="s">
        <v>64</v>
      </c>
      <c r="C11" s="50">
        <v>11635.42</v>
      </c>
      <c r="D11" s="50">
        <v>13177.15</v>
      </c>
      <c r="E11" s="50">
        <v>15062.43</v>
      </c>
      <c r="F11" s="50">
        <v>16358.76</v>
      </c>
      <c r="G11" s="51">
        <v>20344.13</v>
      </c>
      <c r="H11" s="52">
        <v>23104</v>
      </c>
      <c r="I11" s="52">
        <v>26134</v>
      </c>
    </row>
    <row r="12" spans="1:9" x14ac:dyDescent="0.25">
      <c r="B12" s="49" t="s">
        <v>65</v>
      </c>
      <c r="C12" s="50">
        <v>11230.87</v>
      </c>
      <c r="D12" s="50">
        <v>12719.63</v>
      </c>
      <c r="E12" s="50">
        <v>14456.11</v>
      </c>
      <c r="F12" s="50">
        <v>16617.650000000001</v>
      </c>
      <c r="G12" s="50">
        <v>16751.64</v>
      </c>
      <c r="H12" s="50">
        <v>19432</v>
      </c>
      <c r="I12" s="50">
        <v>22422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05C-0B2D-4B5D-B185-A81F0B50930F}">
  <dimension ref="A1:G13"/>
  <sheetViews>
    <sheetView topLeftCell="A5" zoomScale="86" zoomScaleNormal="86" workbookViewId="0">
      <selection activeCell="B10" sqref="B10:G13"/>
    </sheetView>
  </sheetViews>
  <sheetFormatPr defaultRowHeight="12.5" x14ac:dyDescent="0.25"/>
  <cols>
    <col min="1" max="1" width="24.453125" customWidth="1"/>
    <col min="2" max="2" width="53.26953125" customWidth="1"/>
  </cols>
  <sheetData>
    <row r="1" spans="1:7" ht="42" customHeight="1" x14ac:dyDescent="0.25"/>
    <row r="2" spans="1:7" ht="14" x14ac:dyDescent="0.3">
      <c r="A2" s="5" t="s">
        <v>73</v>
      </c>
      <c r="B2" s="1"/>
    </row>
    <row r="3" spans="1:7" ht="14" x14ac:dyDescent="0.3">
      <c r="A3" s="1" t="s">
        <v>23</v>
      </c>
      <c r="B3" s="1"/>
    </row>
    <row r="4" spans="1:7" ht="14" x14ac:dyDescent="0.3">
      <c r="A4" s="5" t="s">
        <v>3</v>
      </c>
      <c r="B4" s="5" t="s">
        <v>74</v>
      </c>
    </row>
    <row r="5" spans="1:7" ht="14" x14ac:dyDescent="0.3">
      <c r="A5" s="5" t="s">
        <v>0</v>
      </c>
      <c r="B5" s="5" t="s">
        <v>120</v>
      </c>
    </row>
    <row r="6" spans="1:7" ht="14" x14ac:dyDescent="0.3">
      <c r="A6" s="4" t="s">
        <v>2</v>
      </c>
      <c r="B6" s="4" t="s">
        <v>118</v>
      </c>
    </row>
    <row r="7" spans="1:7" ht="14" x14ac:dyDescent="0.3">
      <c r="A7" s="1" t="s">
        <v>1</v>
      </c>
      <c r="B7" s="1" t="s">
        <v>28</v>
      </c>
    </row>
    <row r="10" spans="1:7" x14ac:dyDescent="0.25">
      <c r="B10" s="33"/>
      <c r="C10" s="34" t="s">
        <v>15</v>
      </c>
      <c r="D10" s="34" t="s">
        <v>14</v>
      </c>
      <c r="E10" s="34" t="s">
        <v>67</v>
      </c>
      <c r="F10" s="34" t="s">
        <v>68</v>
      </c>
      <c r="G10" s="34" t="s">
        <v>69</v>
      </c>
    </row>
    <row r="11" spans="1:7" x14ac:dyDescent="0.25">
      <c r="B11" s="33" t="s">
        <v>70</v>
      </c>
      <c r="C11" s="35">
        <v>21142</v>
      </c>
      <c r="D11" s="35">
        <v>23863</v>
      </c>
      <c r="E11" s="35">
        <v>26244</v>
      </c>
      <c r="F11" s="35">
        <v>30008</v>
      </c>
      <c r="G11" s="35">
        <v>35974</v>
      </c>
    </row>
    <row r="12" spans="1:7" x14ac:dyDescent="0.25">
      <c r="B12" s="33" t="s">
        <v>71</v>
      </c>
      <c r="C12" s="35">
        <v>35728</v>
      </c>
      <c r="D12" s="35">
        <v>30750</v>
      </c>
      <c r="E12" s="35">
        <v>35069</v>
      </c>
      <c r="F12" s="35">
        <v>39085</v>
      </c>
      <c r="G12" s="35">
        <v>44316</v>
      </c>
    </row>
    <row r="13" spans="1:7" x14ac:dyDescent="0.25">
      <c r="B13" s="33" t="s">
        <v>72</v>
      </c>
      <c r="C13" s="35">
        <f>C11-C12</f>
        <v>-14586</v>
      </c>
      <c r="D13" s="35">
        <f t="shared" ref="D13:F13" si="0">D11-D12</f>
        <v>-6887</v>
      </c>
      <c r="E13" s="35">
        <f t="shared" si="0"/>
        <v>-8825</v>
      </c>
      <c r="F13" s="35">
        <f t="shared" si="0"/>
        <v>-9077</v>
      </c>
      <c r="G13" s="35">
        <f>G11-G12</f>
        <v>-8342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 1a</vt:lpstr>
      <vt:lpstr>Figure 1b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Eastone Owino</dc:creator>
  <cp:lastModifiedBy>Louise Summerling</cp:lastModifiedBy>
  <dcterms:created xsi:type="dcterms:W3CDTF">2018-08-25T15:45:43Z</dcterms:created>
  <dcterms:modified xsi:type="dcterms:W3CDTF">2021-07-26T16:06:38Z</dcterms:modified>
</cp:coreProperties>
</file>