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omments1.xml" ContentType="application/vnd.openxmlformats-officedocument.spreadsheetml.comment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6.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7.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S:\Projects\BDBRBR-2017-2019\3-New development finance architecture\Project-content\ITEP 2019\3. Private and blended finance\Poverty impact paper\Production\Data online\"/>
    </mc:Choice>
  </mc:AlternateContent>
  <xr:revisionPtr revIDLastSave="0" documentId="13_ncr:1_{8F787EFB-D263-4EC9-BDD8-C6CAE36CFEF6}" xr6:coauthVersionLast="45" xr6:coauthVersionMax="45" xr10:uidLastSave="{00000000-0000-0000-0000-000000000000}"/>
  <bookViews>
    <workbookView xWindow="-120" yWindow="-120" windowWidth="29040" windowHeight="15840" xr2:uid="{6D5946C6-49E3-4716-B914-C989FCA68683}"/>
  </bookViews>
  <sheets>
    <sheet name="Figure 2" sheetId="2" r:id="rId1"/>
    <sheet name="Figure 3" sheetId="16" r:id="rId2"/>
    <sheet name="Figure 4" sheetId="9" r:id="rId3"/>
    <sheet name="Figure 5" sheetId="10" r:id="rId4"/>
    <sheet name="Figure 6" sheetId="14" r:id="rId5"/>
    <sheet name="Figure 7" sheetId="15" r:id="rId6"/>
    <sheet name="Figure 8" sheetId="13" r:id="rId7"/>
    <sheet name="Figure 9" sheetId="11"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A" localSheetId="1">#REF!</definedName>
    <definedName name="\A" localSheetId="2">#REF!</definedName>
    <definedName name="\A" localSheetId="3">#REF!</definedName>
    <definedName name="\A" localSheetId="7">#REF!</definedName>
    <definedName name="\A">#REF!</definedName>
    <definedName name="\B" localSheetId="1">#REF!</definedName>
    <definedName name="\B" localSheetId="2">#REF!</definedName>
    <definedName name="\B" localSheetId="3">#REF!</definedName>
    <definedName name="\B" localSheetId="7">#REF!</definedName>
    <definedName name="\B">#REF!</definedName>
    <definedName name="\C" localSheetId="1">#REF!</definedName>
    <definedName name="\C" localSheetId="2">#REF!</definedName>
    <definedName name="\C" localSheetId="3">#REF!</definedName>
    <definedName name="\C" localSheetId="7">#REF!</definedName>
    <definedName name="\C">#REF!</definedName>
    <definedName name="\D" localSheetId="1">#REF!</definedName>
    <definedName name="\D" localSheetId="3">#REF!</definedName>
    <definedName name="\D">#REF!</definedName>
    <definedName name="\E" localSheetId="1">#REF!</definedName>
    <definedName name="\E" localSheetId="3">#REF!</definedName>
    <definedName name="\E">#REF!</definedName>
    <definedName name="\F" localSheetId="1">#REF!</definedName>
    <definedName name="\F" localSheetId="3">#REF!</definedName>
    <definedName name="\F">#REF!</definedName>
    <definedName name="\G" localSheetId="1">#REF!</definedName>
    <definedName name="\G" localSheetId="3">#REF!</definedName>
    <definedName name="\G">#REF!</definedName>
    <definedName name="\M" localSheetId="1">#REF!</definedName>
    <definedName name="\M" localSheetId="3">#REF!</definedName>
    <definedName name="\M">#REF!</definedName>
    <definedName name="\Y" localSheetId="1">#REF!</definedName>
    <definedName name="\Y" localSheetId="3">#REF!</definedName>
    <definedName name="\Y">#REF!</definedName>
    <definedName name="\Z" localSheetId="1">#REF!</definedName>
    <definedName name="\Z" localSheetId="3">#REF!</definedName>
    <definedName name="\Z">#REF!</definedName>
    <definedName name="_EX9596" localSheetId="1">#REF!</definedName>
    <definedName name="_EX9596" localSheetId="3">#REF!</definedName>
    <definedName name="_EX9596">#REF!</definedName>
    <definedName name="_xlnm._FilterDatabase" localSheetId="2" hidden="1">'Figure 4'!$F$9:$H$9</definedName>
    <definedName name="_xlnm._FilterDatabase" localSheetId="3" hidden="1">'Figure 5'!$A$64:$AJ$64</definedName>
    <definedName name="_Key1" localSheetId="1" hidden="1">#REF!</definedName>
    <definedName name="_Key1" localSheetId="3" hidden="1">#REF!</definedName>
    <definedName name="_Key1" hidden="1">#REF!</definedName>
    <definedName name="_Order1" hidden="1">255</definedName>
    <definedName name="_Sort" localSheetId="1" hidden="1">#REF!</definedName>
    <definedName name="_Sort" localSheetId="2" hidden="1">#REF!</definedName>
    <definedName name="_Sort" localSheetId="3" hidden="1">#REF!</definedName>
    <definedName name="_Sort" localSheetId="7" hidden="1">#REF!</definedName>
    <definedName name="_Sort" hidden="1">#REF!</definedName>
    <definedName name="a" localSheetId="1">#REF!</definedName>
    <definedName name="a" localSheetId="2">#REF!</definedName>
    <definedName name="a" localSheetId="3">#REF!</definedName>
    <definedName name="a" localSheetId="7">#REF!</definedName>
    <definedName name="a">#REF!</definedName>
    <definedName name="adrra" localSheetId="1">#REF!</definedName>
    <definedName name="adrra" localSheetId="2">#REF!</definedName>
    <definedName name="adrra" localSheetId="3">#REF!</definedName>
    <definedName name="adrra" localSheetId="7">#REF!</definedName>
    <definedName name="adrra">#REF!</definedName>
    <definedName name="adsadrr" localSheetId="1" hidden="1">#REF!</definedName>
    <definedName name="adsadrr" localSheetId="3" hidden="1">#REF!</definedName>
    <definedName name="adsadrr" hidden="1">#REF!</definedName>
    <definedName name="ALLBIRR" localSheetId="1">#REF!</definedName>
    <definedName name="ALLBIRR" localSheetId="3">#REF!</definedName>
    <definedName name="ALLBIRR">#REF!</definedName>
    <definedName name="AllData" localSheetId="1">#REF!</definedName>
    <definedName name="AllData" localSheetId="3">#REF!</definedName>
    <definedName name="AllData">#REF!</definedName>
    <definedName name="ALLSDR" localSheetId="1">#REF!</definedName>
    <definedName name="ALLSDR" localSheetId="3">#REF!</definedName>
    <definedName name="ALLSDR">#REF!</definedName>
    <definedName name="asdrae" localSheetId="1" hidden="1">#REF!</definedName>
    <definedName name="asdrae" localSheetId="3" hidden="1">#REF!</definedName>
    <definedName name="asdrae" hidden="1">#REF!</definedName>
    <definedName name="asdrra" localSheetId="1">#REF!</definedName>
    <definedName name="asdrra" localSheetId="3">#REF!</definedName>
    <definedName name="asdrra">#REF!</definedName>
    <definedName name="ase" localSheetId="1">#REF!</definedName>
    <definedName name="ase" localSheetId="3">#REF!</definedName>
    <definedName name="ase">#REF!</definedName>
    <definedName name="aser" localSheetId="1">#REF!</definedName>
    <definedName name="aser" localSheetId="3">#REF!</definedName>
    <definedName name="aser">#REF!</definedName>
    <definedName name="asraa" localSheetId="1">#REF!</definedName>
    <definedName name="asraa" localSheetId="3">#REF!</definedName>
    <definedName name="asraa">#REF!</definedName>
    <definedName name="asrraa44" localSheetId="1">#REF!</definedName>
    <definedName name="asrraa44" localSheetId="3">#REF!</definedName>
    <definedName name="asrraa44">#REF!</definedName>
    <definedName name="ASSUM" localSheetId="1">#REF!</definedName>
    <definedName name="ASSUM" localSheetId="3">#REF!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1">#REF!</definedName>
    <definedName name="b" localSheetId="2">#REF!</definedName>
    <definedName name="b" localSheetId="3">#REF!</definedName>
    <definedName name="b" localSheetId="7">#REF!</definedName>
    <definedName name="b">#REF!</definedName>
    <definedName name="cc" localSheetId="1">#REF!</definedName>
    <definedName name="cc" localSheetId="2">#REF!</definedName>
    <definedName name="cc" localSheetId="3">#REF!</definedName>
    <definedName name="cc" localSheetId="7">#REF!</definedName>
    <definedName name="cc">#REF!</definedName>
    <definedName name="countries">[2]lists!$A$2:$A$190</definedName>
    <definedName name="Crt" localSheetId="1">#REF!</definedName>
    <definedName name="Crt" localSheetId="2">#REF!</definedName>
    <definedName name="Crt" localSheetId="3">#REF!</definedName>
    <definedName name="Crt" localSheetId="7">#REF!</definedName>
    <definedName name="Crt">#REF!</definedName>
    <definedName name="DACcountries" localSheetId="7">'[3]2011 DAC deflators'!$A$5:$A$28</definedName>
    <definedName name="DACcountries">'[4]2011 DAC deflators'!$A$5:$A$28</definedName>
    <definedName name="Daily_Depreciation">'[1]Inter-Bank'!$E$5</definedName>
    <definedName name="Data">[5]sheet0!$C$2</definedName>
    <definedName name="Dataset" localSheetId="1">#REF!</definedName>
    <definedName name="Dataset" localSheetId="2">#REF!</definedName>
    <definedName name="Dataset" localSheetId="3">#REF!</definedName>
    <definedName name="Dataset" localSheetId="7">#REF!</definedName>
    <definedName name="Dataset">#REF!</definedName>
    <definedName name="dd" localSheetId="1">#REF!</definedName>
    <definedName name="dd" localSheetId="2">#REF!</definedName>
    <definedName name="dd" localSheetId="3">#REF!</definedName>
    <definedName name="dd" localSheetId="7">#REF!</definedName>
    <definedName name="dd">#REF!</definedName>
    <definedName name="Deal_Date">'[1]Inter-Bank'!$B$5</definedName>
    <definedName name="DEBT" localSheetId="1">#REF!</definedName>
    <definedName name="DEBT" localSheetId="2">#REF!</definedName>
    <definedName name="DEBT" localSheetId="3">#REF!</definedName>
    <definedName name="DEBT" localSheetId="7">#REF!</definedName>
    <definedName name="DEBT">#REF!</definedName>
    <definedName name="developing_countries">'[6]country selector'!$AB$8:$AB$181</definedName>
    <definedName name="developingcountries" localSheetId="1">#REF!</definedName>
    <definedName name="developingcountries" localSheetId="2">#REF!</definedName>
    <definedName name="developingcountries" localSheetId="3">#REF!</definedName>
    <definedName name="developingcountries" localSheetId="7">#REF!</definedName>
    <definedName name="developingcountries">#REF!</definedName>
    <definedName name="Donors" localSheetId="1">#REF!</definedName>
    <definedName name="Donors" localSheetId="2">#REF!</definedName>
    <definedName name="Donors" localSheetId="3">#REF!</definedName>
    <definedName name="Donors" localSheetId="7">#REF!</definedName>
    <definedName name="Donors">#REF!</definedName>
    <definedName name="ee" localSheetId="1">#REF!</definedName>
    <definedName name="ee" localSheetId="2">#REF!</definedName>
    <definedName name="ee" localSheetId="3">#REF!</definedName>
    <definedName name="ee" localSheetId="7">#REF!</definedName>
    <definedName name="ee">#REF!</definedName>
    <definedName name="govtexpgroups">[7]Groups!$G$4:$G$9</definedName>
    <definedName name="Highest_Inter_Bank_Rate">'[1]Inter-Bank'!$L$5</definedName>
    <definedName name="INTEREST" localSheetId="1">#REF!</definedName>
    <definedName name="INTEREST" localSheetId="2">#REF!</definedName>
    <definedName name="INTEREST" localSheetId="3">#REF!</definedName>
    <definedName name="INTEREST" localSheetId="7">#REF!</definedName>
    <definedName name="INTEREST">#REF!</definedName>
    <definedName name="Lowest_Inter_Bank_Rate">'[1]Inter-Bank'!$M$5</definedName>
    <definedName name="MEDTERM" localSheetId="1">#REF!</definedName>
    <definedName name="MEDTERM" localSheetId="2">#REF!</definedName>
    <definedName name="MEDTERM" localSheetId="3">#REF!</definedName>
    <definedName name="MEDTERM" localSheetId="7">#REF!</definedName>
    <definedName name="MEDTERM">#REF!</definedName>
    <definedName name="nmBlankCell" localSheetId="1">#REF!</definedName>
    <definedName name="nmBlankCell" localSheetId="2">#REF!</definedName>
    <definedName name="nmBlankCell" localSheetId="3">#REF!</definedName>
    <definedName name="nmBlankCell" localSheetId="7">#REF!</definedName>
    <definedName name="nmBlankCell">#REF!</definedName>
    <definedName name="nmBlankRow" localSheetId="1">#REF!</definedName>
    <definedName name="nmBlankRow" localSheetId="2">#REF!</definedName>
    <definedName name="nmBlankRow" localSheetId="3">#REF!</definedName>
    <definedName name="nmBlankRow" localSheetId="7">#REF!</definedName>
    <definedName name="nmBlankRow">#REF!</definedName>
    <definedName name="nmColumnHeader" localSheetId="1">#REF!</definedName>
    <definedName name="nmColumnHeader" localSheetId="3">#REF!</definedName>
    <definedName name="nmColumnHeader">#REF!</definedName>
    <definedName name="nmData" localSheetId="1">#REF!</definedName>
    <definedName name="nmData" localSheetId="3">#REF!</definedName>
    <definedName name="nmData">#REF!</definedName>
    <definedName name="nmIndexTable" localSheetId="1">#REF!</definedName>
    <definedName name="nmIndexTable" localSheetId="3">#REF!</definedName>
    <definedName name="nmIndexTable">#REF!</definedName>
    <definedName name="nmReportFooter" localSheetId="1">#REF!</definedName>
    <definedName name="nmReportFooter" localSheetId="3">#REF!</definedName>
    <definedName name="nmReportFooter">#REF!</definedName>
    <definedName name="nmReportHeader" localSheetId="1">#REF!:R0</definedName>
    <definedName name="nmReportHeader" localSheetId="2">#REF!:R0</definedName>
    <definedName name="nmReportHeader" localSheetId="3">#REF!:R0</definedName>
    <definedName name="nmReportHeader" localSheetId="7">#REF!:R0</definedName>
    <definedName name="nmReportHeader">#REF!:R0</definedName>
    <definedName name="nmReportNotes" localSheetId="1">#REF!</definedName>
    <definedName name="nmReportNotes" localSheetId="2">#REF!</definedName>
    <definedName name="nmReportNotes" localSheetId="3">#REF!</definedName>
    <definedName name="nmReportNotes" localSheetId="7">#REF!</definedName>
    <definedName name="nmReportNotes">#REF!</definedName>
    <definedName name="nmRowHeader" localSheetId="1">#REF!</definedName>
    <definedName name="nmRowHeader" localSheetId="2">#REF!</definedName>
    <definedName name="nmRowHeader" localSheetId="3">#REF!</definedName>
    <definedName name="nmRowHeader" localSheetId="7">#REF!</definedName>
    <definedName name="nmRowHeader">#REF!</definedName>
    <definedName name="_xlnm.Print_Area">[8]MONTHLY!$A$2:$U$25,[8]MONTHLY!$A$29:$U$66,[8]MONTHLY!$A$71:$U$124,[8]MONTHLY!$A$127:$U$180,[8]MONTHLY!$A$183:$U$238,[8]MONTHLY!$A$244:$U$287,[8]MONTHLY!$A$291:$U$330</definedName>
    <definedName name="Print_Area_MI" localSheetId="1">#REF!</definedName>
    <definedName name="Print_Area_MI" localSheetId="2">#REF!</definedName>
    <definedName name="Print_Area_MI" localSheetId="3">#REF!</definedName>
    <definedName name="Print_Area_MI" localSheetId="7">#REF!</definedName>
    <definedName name="Print_Area_MI">#REF!</definedName>
    <definedName name="_xlnm.Print_Titles" localSheetId="1">#REF!</definedName>
    <definedName name="_xlnm.Print_Titles" localSheetId="2">#REF!</definedName>
    <definedName name="_xlnm.Print_Titles" localSheetId="3">#REF!</definedName>
    <definedName name="_xlnm.Print_Titles" localSheetId="7">#REF!</definedName>
    <definedName name="_xlnm.Print_Titles">#REF!</definedName>
    <definedName name="qrtdata2" localSheetId="1">'[9]Authnot Prelim'!#REF!</definedName>
    <definedName name="qrtdata2" localSheetId="2">'[9]Authnot Prelim'!#REF!</definedName>
    <definedName name="qrtdata2" localSheetId="3">'[9]Authnot Prelim'!#REF!</definedName>
    <definedName name="qrtdata2" localSheetId="7">'[9]Authnot Prelim'!#REF!</definedName>
    <definedName name="qrtdata2">'[9]Authnot Prelim'!#REF!</definedName>
    <definedName name="QtrData" localSheetId="1">'[9]Authnot Prelim'!#REF!</definedName>
    <definedName name="QtrData" localSheetId="2">'[9]Authnot Prelim'!#REF!</definedName>
    <definedName name="QtrData" localSheetId="3">'[9]Authnot Prelim'!#REF!</definedName>
    <definedName name="QtrData" localSheetId="7">'[9]Authnot Prelim'!#REF!</definedName>
    <definedName name="QtrData">'[9]Authnot Prelim'!#REF!</definedName>
    <definedName name="raaesrr" localSheetId="1">#REF!</definedName>
    <definedName name="raaesrr" localSheetId="2">#REF!</definedName>
    <definedName name="raaesrr" localSheetId="3">#REF!</definedName>
    <definedName name="raaesrr" localSheetId="7">#REF!</definedName>
    <definedName name="raaesrr">#REF!</definedName>
    <definedName name="raas" localSheetId="1">#REF!</definedName>
    <definedName name="raas" localSheetId="2">#REF!</definedName>
    <definedName name="raas" localSheetId="3">#REF!</definedName>
    <definedName name="raas" localSheetId="7">#REF!</definedName>
    <definedName name="raas">#REF!</definedName>
    <definedName name="recipients1">'[10]lists of DCs'!$A$3:$A$148</definedName>
    <definedName name="Regions">'[11]OECD ODA Recipients'!$A$5:$C$187</definedName>
    <definedName name="rrasrra" localSheetId="1">#REF!</definedName>
    <definedName name="rrasrra" localSheetId="2">#REF!</definedName>
    <definedName name="rrasrra" localSheetId="3">#REF!</definedName>
    <definedName name="rrasrra" localSheetId="7">#REF!</definedName>
    <definedName name="rrasrra">#REF!</definedName>
    <definedName name="Spread_Between_Highest_and_Lowest_Rates">'[1]Inter-Bank'!$N$5</definedName>
    <definedName name="ss" localSheetId="1">#REF!</definedName>
    <definedName name="ss" localSheetId="2">#REF!</definedName>
    <definedName name="ss" localSheetId="3">#REF!</definedName>
    <definedName name="ss" localSheetId="7">#REF!</definedName>
    <definedName name="ss">#REF!</definedName>
    <definedName name="Table_3.5b" localSheetId="1">#REF!</definedName>
    <definedName name="Table_3.5b" localSheetId="2">#REF!</definedName>
    <definedName name="Table_3.5b" localSheetId="3">#REF!</definedName>
    <definedName name="Table_3.5b" localSheetId="7">#REF!</definedName>
    <definedName name="Table_3.5b">#REF!</definedName>
    <definedName name="table1" localSheetId="1">#REF!</definedName>
    <definedName name="table1" localSheetId="2">#REF!</definedName>
    <definedName name="table1" localSheetId="3">#REF!</definedName>
    <definedName name="table1" localSheetId="7">#REF!</definedName>
    <definedName name="table1">#REF!</definedName>
    <definedName name="TOC" localSheetId="1">#REF!</definedName>
    <definedName name="TOC" localSheetId="3">#REF!</definedName>
    <definedName name="TOC">#REF!</definedName>
    <definedName name="tt" localSheetId="1">#REF!</definedName>
    <definedName name="tt" localSheetId="3">#REF!</definedName>
    <definedName name="tt">#REF!</definedName>
    <definedName name="tta" localSheetId="1">#REF!</definedName>
    <definedName name="tta" localSheetId="3">#REF!</definedName>
    <definedName name="tta">#REF!</definedName>
    <definedName name="ttaa" localSheetId="1">#REF!</definedName>
    <definedName name="ttaa" localSheetId="3">#REF!</definedName>
    <definedName name="ttaa">#REF!</definedName>
    <definedName name="USSR" localSheetId="1">#REF!</definedName>
    <definedName name="USSR" localSheetId="3">#REF!</definedName>
    <definedName name="USSR">#REF!</definedName>
    <definedName name="Weekly_Depreciation">'[1]Inter-Bank'!$I$5</definedName>
    <definedName name="Weighted_Average_Inter_Bank_Exchange_Rate">'[1]Inter-Bank'!$C$5</definedName>
    <definedName name="years">[2]lists!$B$2:$B$15</definedName>
    <definedName name="zrrae" localSheetId="1">#REF!</definedName>
    <definedName name="zrrae" localSheetId="2">#REF!</definedName>
    <definedName name="zrrae" localSheetId="3">#REF!</definedName>
    <definedName name="zrrae" localSheetId="7">#REF!</definedName>
    <definedName name="zrrae">#REF!</definedName>
    <definedName name="zzrr" localSheetId="1">#REF!</definedName>
    <definedName name="zzrr" localSheetId="2">#REF!</definedName>
    <definedName name="zzrr" localSheetId="3">#REF!</definedName>
    <definedName name="zzrr" localSheetId="7">#REF!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3" i="15" l="1"/>
  <c r="B13" i="15"/>
  <c r="D57" i="11"/>
  <c r="D58" i="11"/>
  <c r="D56" i="11"/>
  <c r="D50" i="11"/>
  <c r="D49" i="11"/>
  <c r="D48" i="11"/>
  <c r="D29" i="11"/>
  <c r="D30" i="11"/>
  <c r="D28" i="11"/>
  <c r="D21" i="11"/>
  <c r="D22" i="11"/>
  <c r="D20"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Cecilia Caio</author>
  </authors>
  <commentList>
    <comment ref="B41" authorId="0" shapeId="0" xr:uid="{3FC6A77B-68E9-4F53-B014-93A534D862CB}">
      <text>
        <r>
          <rPr>
            <b/>
            <sz val="9"/>
            <color indexed="81"/>
            <rFont val="Tahoma"/>
            <family val="2"/>
          </rPr>
          <t>Cecilia Caio:</t>
        </r>
        <r>
          <rPr>
            <sz val="9"/>
            <color indexed="81"/>
            <rFont val="Tahoma"/>
            <family val="2"/>
          </rPr>
          <t xml:space="preserve">
people employed in companies and projects financed by OeEB+people employed in financial institutions financed by OeEB</t>
        </r>
      </text>
    </comment>
    <comment ref="B42" authorId="0" shapeId="0" xr:uid="{43F8CA2C-3C59-4BA4-822A-57D5D9BAA165}">
      <text>
        <r>
          <rPr>
            <b/>
            <sz val="9"/>
            <color indexed="81"/>
            <rFont val="Tahoma"/>
            <family val="2"/>
          </rPr>
          <t>Cecilia Caio:</t>
        </r>
        <r>
          <rPr>
            <sz val="9"/>
            <color indexed="81"/>
            <rFont val="Tahoma"/>
            <family val="2"/>
          </rPr>
          <t xml:space="preserve">
direct + indirect</t>
        </r>
      </text>
    </comment>
    <comment ref="B58" authorId="0" shapeId="0" xr:uid="{16540705-9880-44ED-9D17-7DBA8D1764C5}">
      <text>
        <r>
          <rPr>
            <b/>
            <sz val="9"/>
            <color indexed="81"/>
            <rFont val="Tahoma"/>
            <family val="2"/>
          </rPr>
          <t>Cecilia Caio:</t>
        </r>
        <r>
          <rPr>
            <sz val="9"/>
            <color indexed="81"/>
            <rFont val="Tahoma"/>
            <family val="2"/>
          </rPr>
          <t xml:space="preserve">
long term jobs 1919 + short term jobs 14849</t>
        </r>
      </text>
    </comment>
  </commentList>
</comments>
</file>

<file path=xl/sharedStrings.xml><?xml version="1.0" encoding="utf-8"?>
<sst xmlns="http://schemas.openxmlformats.org/spreadsheetml/2006/main" count="429" uniqueCount="357">
  <si>
    <t xml:space="preserve">Amounts mobilised from the private sector by official development finance interventions. </t>
  </si>
  <si>
    <t>Year</t>
  </si>
  <si>
    <t>Amounts mobilised from the private sector</t>
  </si>
  <si>
    <t>Source:</t>
  </si>
  <si>
    <t>OECD-DAC Statistics</t>
  </si>
  <si>
    <t>Note:</t>
  </si>
  <si>
    <t>US$ millions, constant 2017 prices, deflated by the DAC average.</t>
  </si>
  <si>
    <t>Totals by leveraging mechanism</t>
  </si>
  <si>
    <t>Credit lines</t>
  </si>
  <si>
    <t>Direct investment in companies and SPVs</t>
  </si>
  <si>
    <t>Guarantees</t>
  </si>
  <si>
    <t>Shares in CIVs</t>
  </si>
  <si>
    <t>Simple co-financing</t>
  </si>
  <si>
    <t>Syndicated loans</t>
  </si>
  <si>
    <t>Figure 2. Blended finance investments have almost tripled between 2012 and 2017</t>
  </si>
  <si>
    <r>
      <rPr>
        <i/>
        <sz val="11"/>
        <color theme="1"/>
        <rFont val="Arial"/>
        <family val="2"/>
      </rPr>
      <t>Source:</t>
    </r>
    <r>
      <rPr>
        <sz val="11"/>
        <color theme="1"/>
        <rFont val="Arial"/>
        <family val="2"/>
      </rPr>
      <t xml:space="preserve"> OECD DAC Statistics (database accessed on 10 July 2019)</t>
    </r>
  </si>
  <si>
    <t>US$ millions</t>
  </si>
  <si>
    <t>%</t>
  </si>
  <si>
    <t>Less than 1%</t>
  </si>
  <si>
    <t>Above 40%</t>
  </si>
  <si>
    <t>1%-5%</t>
  </si>
  <si>
    <t>5%-20%</t>
  </si>
  <si>
    <t>20%-40%</t>
  </si>
  <si>
    <t>Non-grant government revenue band</t>
  </si>
  <si>
    <t>Less than 400</t>
  </si>
  <si>
    <t>400-1000</t>
  </si>
  <si>
    <t>1000-2000</t>
  </si>
  <si>
    <t>2000-4000</t>
  </si>
  <si>
    <t>Above 4000</t>
  </si>
  <si>
    <t>LDC status</t>
  </si>
  <si>
    <t>LDC</t>
  </si>
  <si>
    <t>Non LDC</t>
  </si>
  <si>
    <t>Income Group</t>
  </si>
  <si>
    <t>Low income</t>
  </si>
  <si>
    <t>Lower-middle income</t>
  </si>
  <si>
    <t>Upper-middle income</t>
  </si>
  <si>
    <t>High income</t>
  </si>
  <si>
    <t>Fragility status</t>
  </si>
  <si>
    <t>Extremely Fragile</t>
  </si>
  <si>
    <t>Fragile</t>
  </si>
  <si>
    <t>Not fragile</t>
  </si>
  <si>
    <t>CBLB</t>
  </si>
  <si>
    <t>Non CBLB</t>
  </si>
  <si>
    <t>Recipient</t>
  </si>
  <si>
    <t>ISO2</t>
  </si>
  <si>
    <t>Albania</t>
  </si>
  <si>
    <t>AL</t>
  </si>
  <si>
    <t>Algeria</t>
  </si>
  <si>
    <t>DZ</t>
  </si>
  <si>
    <t>Angola</t>
  </si>
  <si>
    <t>AO</t>
  </si>
  <si>
    <t>Armenia</t>
  </si>
  <si>
    <t>AM</t>
  </si>
  <si>
    <t>Azerbaijan</t>
  </si>
  <si>
    <t>AZ</t>
  </si>
  <si>
    <t>Bangladesh</t>
  </si>
  <si>
    <t>BD</t>
  </si>
  <si>
    <t>Belarus</t>
  </si>
  <si>
    <t>BY</t>
  </si>
  <si>
    <t>Belize</t>
  </si>
  <si>
    <t>BZ</t>
  </si>
  <si>
    <t>Benin</t>
  </si>
  <si>
    <t>BJ</t>
  </si>
  <si>
    <t>Bhutan</t>
  </si>
  <si>
    <t>BT</t>
  </si>
  <si>
    <t>Bolivia</t>
  </si>
  <si>
    <t>BO</t>
  </si>
  <si>
    <t>Bosnia and Herzegovina</t>
  </si>
  <si>
    <t>BA</t>
  </si>
  <si>
    <t>Botswana</t>
  </si>
  <si>
    <t>BW</t>
  </si>
  <si>
    <t>Brazil</t>
  </si>
  <si>
    <t>BR</t>
  </si>
  <si>
    <t>Burkina Faso</t>
  </si>
  <si>
    <t>BF</t>
  </si>
  <si>
    <t>Burundi</t>
  </si>
  <si>
    <t>BI</t>
  </si>
  <si>
    <t>Cabo Verde</t>
  </si>
  <si>
    <t>CV</t>
  </si>
  <si>
    <t>Cameroon</t>
  </si>
  <si>
    <t>CM</t>
  </si>
  <si>
    <t>Chad</t>
  </si>
  <si>
    <t>TD</t>
  </si>
  <si>
    <t>Chile</t>
  </si>
  <si>
    <t>CL</t>
  </si>
  <si>
    <t>China (People's Republic of)</t>
  </si>
  <si>
    <t>CN</t>
  </si>
  <si>
    <t>Colombia</t>
  </si>
  <si>
    <t>CO</t>
  </si>
  <si>
    <t>Congo</t>
  </si>
  <si>
    <t>CG</t>
  </si>
  <si>
    <t>Costa Rica</t>
  </si>
  <si>
    <t>CR</t>
  </si>
  <si>
    <t>Côte d'Ivoire</t>
  </si>
  <si>
    <t>CI</t>
  </si>
  <si>
    <t>Democratic Republic of the Congo</t>
  </si>
  <si>
    <t>CD</t>
  </si>
  <si>
    <t>Djibouti</t>
  </si>
  <si>
    <t>DJ</t>
  </si>
  <si>
    <t>Dominican Republic</t>
  </si>
  <si>
    <t>DO</t>
  </si>
  <si>
    <t>Ecuador</t>
  </si>
  <si>
    <t>EC</t>
  </si>
  <si>
    <t>Egypt</t>
  </si>
  <si>
    <t>EG</t>
  </si>
  <si>
    <t>El Salvador</t>
  </si>
  <si>
    <t>SV</t>
  </si>
  <si>
    <t>Eswatini</t>
  </si>
  <si>
    <t>SZ</t>
  </si>
  <si>
    <t>Ethiopia</t>
  </si>
  <si>
    <t>ET</t>
  </si>
  <si>
    <t>Fiji</t>
  </si>
  <si>
    <t>FJ</t>
  </si>
  <si>
    <t>Gabon</t>
  </si>
  <si>
    <t>GA</t>
  </si>
  <si>
    <t>Gambia</t>
  </si>
  <si>
    <t>GM</t>
  </si>
  <si>
    <t>Georgia</t>
  </si>
  <si>
    <t>GE</t>
  </si>
  <si>
    <t>Ghana</t>
  </si>
  <si>
    <t>GH</t>
  </si>
  <si>
    <t>Guatemala</t>
  </si>
  <si>
    <t>GT</t>
  </si>
  <si>
    <t>Guinea</t>
  </si>
  <si>
    <t>GN</t>
  </si>
  <si>
    <t>Guinea-Bissau</t>
  </si>
  <si>
    <t>GW</t>
  </si>
  <si>
    <t>Guyana</t>
  </si>
  <si>
    <t>GY</t>
  </si>
  <si>
    <t>Haiti</t>
  </si>
  <si>
    <t>HT</t>
  </si>
  <si>
    <t>Honduras</t>
  </si>
  <si>
    <t>HN</t>
  </si>
  <si>
    <t>India</t>
  </si>
  <si>
    <t>IN</t>
  </si>
  <si>
    <t>Indonesia</t>
  </si>
  <si>
    <t>ID</t>
  </si>
  <si>
    <t>Iran</t>
  </si>
  <si>
    <t>IR</t>
  </si>
  <si>
    <t>Iraq</t>
  </si>
  <si>
    <t>IQ</t>
  </si>
  <si>
    <t>Jamaica</t>
  </si>
  <si>
    <t>JM</t>
  </si>
  <si>
    <t>Jordan</t>
  </si>
  <si>
    <t>JO</t>
  </si>
  <si>
    <t>Kazakhstan</t>
  </si>
  <si>
    <t>KZ</t>
  </si>
  <si>
    <t>Kenya</t>
  </si>
  <si>
    <t>KE</t>
  </si>
  <si>
    <t>Kosovo</t>
  </si>
  <si>
    <t>XK</t>
  </si>
  <si>
    <t>Kyrgyzstan</t>
  </si>
  <si>
    <t>KG</t>
  </si>
  <si>
    <t>Lao People's Democratic Republic</t>
  </si>
  <si>
    <t>LA</t>
  </si>
  <si>
    <t>Lebanon</t>
  </si>
  <si>
    <t>LB</t>
  </si>
  <si>
    <t>Lesotho</t>
  </si>
  <si>
    <t>LS</t>
  </si>
  <si>
    <t>Liberia</t>
  </si>
  <si>
    <t>LR</t>
  </si>
  <si>
    <t>Madagascar</t>
  </si>
  <si>
    <t>MG</t>
  </si>
  <si>
    <t>Malawi</t>
  </si>
  <si>
    <t>MW</t>
  </si>
  <si>
    <t>Malaysia</t>
  </si>
  <si>
    <t>MY</t>
  </si>
  <si>
    <t>Maldives</t>
  </si>
  <si>
    <t>MV</t>
  </si>
  <si>
    <t>Mali</t>
  </si>
  <si>
    <t>ML</t>
  </si>
  <si>
    <t>Mauritania</t>
  </si>
  <si>
    <t>MR</t>
  </si>
  <si>
    <t>Mauritius</t>
  </si>
  <si>
    <t>MU</t>
  </si>
  <si>
    <t>Mexico</t>
  </si>
  <si>
    <t>MX</t>
  </si>
  <si>
    <t>Moldova</t>
  </si>
  <si>
    <t>MD</t>
  </si>
  <si>
    <t>Mongolia</t>
  </si>
  <si>
    <t>MN</t>
  </si>
  <si>
    <t>Montenegro</t>
  </si>
  <si>
    <t>ME</t>
  </si>
  <si>
    <t>Morocco</t>
  </si>
  <si>
    <t>MA</t>
  </si>
  <si>
    <t>Mozambique</t>
  </si>
  <si>
    <t>MZ</t>
  </si>
  <si>
    <t>Myanmar</t>
  </si>
  <si>
    <t>MM</t>
  </si>
  <si>
    <t>Namibia</t>
  </si>
  <si>
    <t>NA</t>
  </si>
  <si>
    <t>Nepal</t>
  </si>
  <si>
    <t>NP</t>
  </si>
  <si>
    <t>Nicaragua</t>
  </si>
  <si>
    <t>NI</t>
  </si>
  <si>
    <t>Niger</t>
  </si>
  <si>
    <t>NE</t>
  </si>
  <si>
    <t>Nigeria</t>
  </si>
  <si>
    <t>NG</t>
  </si>
  <si>
    <t>North Macedonia</t>
  </si>
  <si>
    <t>MK</t>
  </si>
  <si>
    <t>Pakistan</t>
  </si>
  <si>
    <t>PK</t>
  </si>
  <si>
    <t>Panama</t>
  </si>
  <si>
    <t>PA</t>
  </si>
  <si>
    <t>Papua New Guinea</t>
  </si>
  <si>
    <t>PG</t>
  </si>
  <si>
    <t>Paraguay</t>
  </si>
  <si>
    <t>PY</t>
  </si>
  <si>
    <t>Peru</t>
  </si>
  <si>
    <t>PE</t>
  </si>
  <si>
    <t>Philippines</t>
  </si>
  <si>
    <t>PH</t>
  </si>
  <si>
    <t>Rwanda</t>
  </si>
  <si>
    <t>RW</t>
  </si>
  <si>
    <t>Samoa</t>
  </si>
  <si>
    <t>WS</t>
  </si>
  <si>
    <t>Sao Tome and Principe</t>
  </si>
  <si>
    <t>ST</t>
  </si>
  <si>
    <t>Senegal</t>
  </si>
  <si>
    <t>SN</t>
  </si>
  <si>
    <t>Serbia</t>
  </si>
  <si>
    <t>RS</t>
  </si>
  <si>
    <t>Seychelles</t>
  </si>
  <si>
    <t>SC</t>
  </si>
  <si>
    <t>Sierra Leone</t>
  </si>
  <si>
    <t>SL</t>
  </si>
  <si>
    <t>Solomon Islands</t>
  </si>
  <si>
    <t>SB</t>
  </si>
  <si>
    <t>South Africa</t>
  </si>
  <si>
    <t>ZA</t>
  </si>
  <si>
    <t>South Sudan</t>
  </si>
  <si>
    <t>SS</t>
  </si>
  <si>
    <t>Sri Lanka</t>
  </si>
  <si>
    <t>LK</t>
  </si>
  <si>
    <t>Sudan</t>
  </si>
  <si>
    <t>SD</t>
  </si>
  <si>
    <t>Tajikistan</t>
  </si>
  <si>
    <t>TJ</t>
  </si>
  <si>
    <t>Tanzania</t>
  </si>
  <si>
    <t>TZ</t>
  </si>
  <si>
    <t>Thailand</t>
  </si>
  <si>
    <t>TH</t>
  </si>
  <si>
    <t>Timor-Leste</t>
  </si>
  <si>
    <t>TL</t>
  </si>
  <si>
    <t>Togo</t>
  </si>
  <si>
    <t>TG</t>
  </si>
  <si>
    <t>Tunisia</t>
  </si>
  <si>
    <t>TN</t>
  </si>
  <si>
    <t>Turkey</t>
  </si>
  <si>
    <t>TR</t>
  </si>
  <si>
    <t>Turkmenistan</t>
  </si>
  <si>
    <t>TM</t>
  </si>
  <si>
    <t>Uganda</t>
  </si>
  <si>
    <t>UG</t>
  </si>
  <si>
    <t>Ukraine</t>
  </si>
  <si>
    <t>UA</t>
  </si>
  <si>
    <t>Uruguay</t>
  </si>
  <si>
    <t>UY</t>
  </si>
  <si>
    <t>Uzbekistan</t>
  </si>
  <si>
    <t>UZ</t>
  </si>
  <si>
    <t>Vanuatu</t>
  </si>
  <si>
    <t>VU</t>
  </si>
  <si>
    <t>Viet Nam</t>
  </si>
  <si>
    <t>VN</t>
  </si>
  <si>
    <t>West Bank and Gaza Strip</t>
  </si>
  <si>
    <t>PS</t>
  </si>
  <si>
    <t>Yemen</t>
  </si>
  <si>
    <t>YE</t>
  </si>
  <si>
    <t>Zambia</t>
  </si>
  <si>
    <t>ZM</t>
  </si>
  <si>
    <t>Zimbabwe</t>
  </si>
  <si>
    <t>ZW</t>
  </si>
  <si>
    <t>Energy</t>
  </si>
  <si>
    <t>Banking &amp; Financial Services</t>
  </si>
  <si>
    <t>Industry, Mining, Construction</t>
  </si>
  <si>
    <t>Health</t>
  </si>
  <si>
    <t>Agriculture, Forestry, Fishing</t>
  </si>
  <si>
    <t>13 others</t>
  </si>
  <si>
    <t>Transport &amp; Storage</t>
  </si>
  <si>
    <t>Communications</t>
  </si>
  <si>
    <t>Water Supply &amp; Sanitation</t>
  </si>
  <si>
    <t>General Environment Protection</t>
  </si>
  <si>
    <t>Other Social Infrastructure &amp; Services</t>
  </si>
  <si>
    <t>Education</t>
  </si>
  <si>
    <t>Government &amp; Civil Society</t>
  </si>
  <si>
    <t>Other Multisector</t>
  </si>
  <si>
    <t>Tourism</t>
  </si>
  <si>
    <t>Business &amp; Other Services</t>
  </si>
  <si>
    <t>Trade Policies &amp; Regulations</t>
  </si>
  <si>
    <t>Humanitarian</t>
  </si>
  <si>
    <t>Other Commodity Assistance</t>
  </si>
  <si>
    <t>Unallocated / Unspecified</t>
  </si>
  <si>
    <t>Total countries with data</t>
  </si>
  <si>
    <t>Total countries with data ex unspecified</t>
  </si>
  <si>
    <t>Grand total</t>
  </si>
  <si>
    <t>Non-LDC</t>
  </si>
  <si>
    <t>Male</t>
  </si>
  <si>
    <t>Female</t>
  </si>
  <si>
    <t>New</t>
  </si>
  <si>
    <t>Improved</t>
  </si>
  <si>
    <t>Globally</t>
  </si>
  <si>
    <t>Total</t>
  </si>
  <si>
    <t>LIC</t>
  </si>
  <si>
    <t>LMIC</t>
  </si>
  <si>
    <t>Other UMIC</t>
  </si>
  <si>
    <t>With gender breakdown</t>
  </si>
  <si>
    <t>Without gender breakdown</t>
  </si>
  <si>
    <t>Jobs created</t>
  </si>
  <si>
    <t>Direct jobs created</t>
  </si>
  <si>
    <t>People with new or improved access</t>
  </si>
  <si>
    <t>Figure 4. In eight of the top ten recipients of private finance mobilised via blending less than 5% of the population lives in extreme poverty</t>
  </si>
  <si>
    <t>Source: OECD DAC Statistics (database accessed on 10 July 2019) and World Bank PovcalNet</t>
  </si>
  <si>
    <t>Amounts mobilised from the private sector by official development finance interventions. 2017, US$ millions.</t>
  </si>
  <si>
    <t>$1.90 headcount %</t>
  </si>
  <si>
    <t>Notes: Countries for which no poverty data is available have been excluded. Extreme poverty is defined by the $1.90 a day international poverty line (2011 PPP$: purchasing power parity) and is based on most recent data available. Bands were identified in such a way as to contain as even as possible a number of countries within them. Disaggregated data on private finance mobilised from IFC is not available for 2017 (US$5.7 billion) and is not included in the chart.</t>
  </si>
  <si>
    <t>Figure 5. Infrastructure (energy) and financial services dominate the sectoral allocation of blended finance</t>
  </si>
  <si>
    <t>Source: OECD DAC Statistics (database accessed on 10 July 2019)</t>
  </si>
  <si>
    <t>Notes: 13 others include: transport and storage; communications; water supply and sanitation; general environment protection; other social infrastructure and services; education; government and civil society; other multisector; tourism; business and other services; trade policies and regulations; humanitarian; other commodity assistance.</t>
  </si>
  <si>
    <t>Percent of total excluding finace mobilised to sectors 'Unallocated/unspecified'.</t>
  </si>
  <si>
    <t>US$ millions, constant 2017 prices</t>
  </si>
  <si>
    <t>Figure 6. Most jobs created go to men</t>
  </si>
  <si>
    <t>Source: Development Initiatives based on data reported by individual organisations</t>
  </si>
  <si>
    <t xml:space="preserve">Notes: Data is based on reporting by 18 DFIs/ MDBs.  </t>
  </si>
  <si>
    <t>6b. Direct jobs created</t>
  </si>
  <si>
    <t>6a. Jobs created</t>
  </si>
  <si>
    <t>Figure 7. Women benefit from new or improved access to goods and services more than men</t>
  </si>
  <si>
    <t>Notes: Data is based on reporting by 15 DFIs/ MDBs.</t>
  </si>
  <si>
    <t>Percent</t>
  </si>
  <si>
    <t>Country grouping</t>
  </si>
  <si>
    <t>Share of CO2 emissions reduced or avoided, 2017</t>
  </si>
  <si>
    <t>Figure 8. Excluding Brazil, most of the selected USAID projects included in the Dollars to Results database and aimed at reducing or avoiding CO2 emissions targeted LMICs</t>
  </si>
  <si>
    <t>Source: USAID Dollars to Results (accessed on 12 August 2019)</t>
  </si>
  <si>
    <t>Notes: Data is for 2017. Data is not comprehensive of all USAID’s investments and achievements. Data includes data reported under the following results indicators: greenhouse gas emissions, measured in metric tons of CO2 equivalent reduced or sequestered; greenhouse gas emissions, measured in metric tons of CO2 equivalent reduced or sequestered, or avoided through clean energy activities; greenhouse gas emissions, measured in metric tons of CO2 equivalent reduced or sequestered, or avoided through sustainable landscapes activities.</t>
  </si>
  <si>
    <t>Percent of total</t>
  </si>
  <si>
    <t>Figure 9. The gender breakdown of new and improved access to infrastructure varies across countries facing different levels of fragility and vulnerability (PIDG results data)</t>
  </si>
  <si>
    <t>Source: PIDG Results Database (accessed on 5 August 2019)</t>
  </si>
  <si>
    <t>Amounts mobilised from the private sector by official development finance interventions. US$ millions.</t>
  </si>
  <si>
    <t>Predicted number of people with new or improved access to infrastructure</t>
  </si>
  <si>
    <t>Category</t>
  </si>
  <si>
    <t>Actual number of people with new or improved access to infrastructure</t>
  </si>
  <si>
    <t>People</t>
  </si>
  <si>
    <t>Global</t>
  </si>
  <si>
    <t>Overall total</t>
  </si>
  <si>
    <t xml:space="preserve">Figure 3. The poorest and most vulnerable countries are bypassed by blended finance investments </t>
  </si>
  <si>
    <t>Source: OECD DAC Statistics (database accessed on 10 July 2019) for amounts of private finance mobilised; United Nations for list of LDCs; DI for list of countries being left behind; World Bank PovcalNet for poverty data; IMF World Economic Outlook database; IMF Article IV staff and programme review reports for government revenue data; World Bank for income groups classification; OECD State of Fragility 2018 for fragility classification.</t>
  </si>
  <si>
    <t>Notes: Extreme poverty is defined by the $1.90 a day international poverty line (2011 PPP$: purchasing power parity) and is based on most recent data available. Poverty and government revenue bands were identified in such a way as to contain as even as possible a number of countries within them. Disaggregated data on private finance mobilised from IFC is not available for 2017 (US$5.7 billion) and is not included in the chart.</t>
  </si>
  <si>
    <t>Private finance mobilsed by % of population living in extreme poverty</t>
  </si>
  <si>
    <t>Poverty band</t>
  </si>
  <si>
    <t>Private finance mobilsed by non-grant government revenue band</t>
  </si>
  <si>
    <t>Private finance mobilsed by LDC status</t>
  </si>
  <si>
    <t>Private finance mobilsed by Income group</t>
  </si>
  <si>
    <t>Private finance mobilsed by fragility status</t>
  </si>
  <si>
    <t>Private finance mobilsed in countries being lehind behind</t>
  </si>
  <si>
    <t>Fragile (other)</t>
  </si>
  <si>
    <t>Notes: Data is for 2017. It includes data on projects by a selection of PIDG Companies (EAIF, GuarantCo, and ICF-DP) that have reached financial close between 2012 and 2017 and have undergone post-completion monitoring (meaning that in addition to predicted impact data, actual impact data is also available). The size of each bubble is scaled according to the total number of people with new or improved access to infrastructure according each of the two respective measures (predicted and actual) it belongs to.</t>
  </si>
  <si>
    <t>Discussion paper: How blended finance reaches the poorest people: the theory and the practice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</si>
</sst>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_-;\-* #,##0_-;_-* &quot;-&quot;??_-;_-@_-"/>
  </numFmts>
  <fonts count="16" x14ac:knownFonts="1">
    <font>
      <sz val="11"/>
      <color theme="1"/>
      <name val="Arial"/>
      <family val="2"/>
      <scheme val="minor"/>
    </font>
    <font>
      <sz val="10"/>
      <color theme="1"/>
      <name val="Arial"/>
      <family val="2"/>
    </font>
    <font>
      <b/>
      <sz val="10"/>
      <color theme="1"/>
      <name val="Arial"/>
      <family val="2"/>
    </font>
    <font>
      <b/>
      <sz val="11"/>
      <color theme="1"/>
      <name val="Arial"/>
      <family val="2"/>
    </font>
    <font>
      <sz val="11"/>
      <color theme="1"/>
      <name val="Arial"/>
      <family val="2"/>
    </font>
    <font>
      <i/>
      <sz val="11"/>
      <color theme="1"/>
      <name val="Arial"/>
      <family val="2"/>
    </font>
    <font>
      <sz val="11"/>
      <name val="Arial"/>
      <family val="2"/>
    </font>
    <font>
      <sz val="11"/>
      <color theme="1"/>
      <name val="Arial"/>
      <family val="2"/>
      <scheme val="minor"/>
    </font>
    <font>
      <b/>
      <sz val="11"/>
      <color theme="1"/>
      <name val="Arial"/>
      <family val="2"/>
      <scheme val="minor"/>
    </font>
    <font>
      <sz val="10"/>
      <color rgb="FFFF0000"/>
      <name val="Arial"/>
      <family val="2"/>
    </font>
    <font>
      <sz val="10"/>
      <color theme="0" tint="-0.499984740745262"/>
      <name val="Arial"/>
      <family val="2"/>
    </font>
    <font>
      <u/>
      <sz val="11"/>
      <color theme="1"/>
      <name val="Arial"/>
      <family val="2"/>
      <scheme val="minor"/>
    </font>
    <font>
      <i/>
      <sz val="11"/>
      <color theme="1"/>
      <name val="Arial"/>
      <family val="2"/>
      <scheme val="minor"/>
    </font>
    <font>
      <b/>
      <sz val="9"/>
      <color indexed="81"/>
      <name val="Tahoma"/>
      <family val="2"/>
    </font>
    <font>
      <sz val="9"/>
      <color indexed="81"/>
      <name val="Tahoma"/>
      <family val="2"/>
    </font>
    <font>
      <sz val="11"/>
      <color theme="0" tint="-0.499984740745262"/>
      <name val="Arial"/>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indexed="64"/>
      </bottom>
      <diagonal/>
    </border>
    <border>
      <left/>
      <right/>
      <top/>
      <bottom style="thin">
        <color auto="1"/>
      </bottom>
      <diagonal/>
    </border>
    <border>
      <left/>
      <right style="thin">
        <color indexed="64"/>
      </right>
      <top/>
      <bottom style="thin">
        <color indexed="64"/>
      </bottom>
      <diagonal/>
    </border>
    <border>
      <left style="thin">
        <color auto="1"/>
      </left>
      <right style="thin">
        <color auto="1"/>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top/>
      <bottom style="thin">
        <color auto="1"/>
      </bottom>
      <diagonal/>
    </border>
    <border>
      <left style="thin">
        <color auto="1"/>
      </left>
      <right/>
      <top/>
      <bottom/>
      <diagonal/>
    </border>
  </borders>
  <cellStyleXfs count="6">
    <xf numFmtId="0" fontId="0" fillId="0" borderId="0"/>
    <xf numFmtId="0" fontId="1" fillId="0" borderId="0"/>
    <xf numFmtId="43" fontId="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0" fontId="1" fillId="0" borderId="0"/>
  </cellStyleXfs>
  <cellXfs count="145">
    <xf numFmtId="0" fontId="0" fillId="0" borderId="0" xfId="0"/>
    <xf numFmtId="0" fontId="2" fillId="0" borderId="0" xfId="1" applyFont="1"/>
    <xf numFmtId="0" fontId="1" fillId="0" borderId="0" xfId="1"/>
    <xf numFmtId="0" fontId="1" fillId="0" borderId="1" xfId="1" applyBorder="1"/>
    <xf numFmtId="0" fontId="1" fillId="0" borderId="2" xfId="1" applyBorder="1"/>
    <xf numFmtId="0" fontId="1" fillId="0" borderId="3" xfId="1" applyBorder="1"/>
    <xf numFmtId="0" fontId="1" fillId="0" borderId="4" xfId="1" applyBorder="1"/>
    <xf numFmtId="0" fontId="1" fillId="0" borderId="7" xfId="1" applyBorder="1"/>
    <xf numFmtId="2" fontId="1" fillId="0" borderId="0" xfId="1" applyNumberFormat="1"/>
    <xf numFmtId="2" fontId="1" fillId="0" borderId="8" xfId="1" applyNumberFormat="1" applyBorder="1"/>
    <xf numFmtId="2" fontId="1" fillId="0" borderId="5" xfId="1" applyNumberFormat="1" applyBorder="1"/>
    <xf numFmtId="2" fontId="1" fillId="0" borderId="6" xfId="1" applyNumberFormat="1" applyBorder="1"/>
    <xf numFmtId="0" fontId="4" fillId="0" borderId="0" xfId="0" applyFont="1"/>
    <xf numFmtId="0" fontId="6" fillId="0" borderId="0" xfId="0" applyFont="1" applyAlignment="1">
      <alignment vertical="center"/>
    </xf>
    <xf numFmtId="164" fontId="1" fillId="0" borderId="5" xfId="1" applyNumberFormat="1" applyBorder="1"/>
    <xf numFmtId="164" fontId="1" fillId="0" borderId="6" xfId="1" applyNumberFormat="1" applyBorder="1"/>
    <xf numFmtId="0" fontId="1" fillId="0" borderId="9" xfId="1" applyBorder="1"/>
    <xf numFmtId="0" fontId="1" fillId="0" borderId="10" xfId="1" applyBorder="1"/>
    <xf numFmtId="0" fontId="1" fillId="0" borderId="11" xfId="1" applyBorder="1"/>
    <xf numFmtId="0" fontId="1" fillId="0" borderId="12" xfId="1" applyBorder="1"/>
    <xf numFmtId="0" fontId="1" fillId="0" borderId="13" xfId="1" applyBorder="1"/>
    <xf numFmtId="164" fontId="1" fillId="0" borderId="13" xfId="1" applyNumberFormat="1" applyBorder="1"/>
    <xf numFmtId="164" fontId="1" fillId="0" borderId="11" xfId="1" applyNumberFormat="1" applyBorder="1"/>
    <xf numFmtId="164" fontId="1" fillId="0" borderId="12" xfId="1" applyNumberFormat="1" applyBorder="1"/>
    <xf numFmtId="165" fontId="0" fillId="0" borderId="11" xfId="4" applyNumberFormat="1" applyFont="1" applyBorder="1"/>
    <xf numFmtId="165" fontId="0" fillId="0" borderId="12" xfId="4" applyNumberFormat="1" applyFont="1" applyBorder="1"/>
    <xf numFmtId="0" fontId="1" fillId="0" borderId="14" xfId="1" applyBorder="1"/>
    <xf numFmtId="0" fontId="1" fillId="0" borderId="15" xfId="1" applyBorder="1"/>
    <xf numFmtId="164" fontId="1" fillId="0" borderId="15" xfId="1" applyNumberFormat="1" applyBorder="1"/>
    <xf numFmtId="164" fontId="1" fillId="0" borderId="0" xfId="1" applyNumberFormat="1"/>
    <xf numFmtId="164" fontId="1" fillId="0" borderId="8" xfId="1" applyNumberFormat="1" applyBorder="1"/>
    <xf numFmtId="165" fontId="0" fillId="0" borderId="0" xfId="4" applyNumberFormat="1" applyFont="1"/>
    <xf numFmtId="165" fontId="0" fillId="0" borderId="8" xfId="4" applyNumberFormat="1" applyFont="1" applyBorder="1"/>
    <xf numFmtId="164" fontId="1" fillId="0" borderId="14" xfId="1" applyNumberFormat="1" applyBorder="1"/>
    <xf numFmtId="165" fontId="0" fillId="0" borderId="5" xfId="4" applyNumberFormat="1" applyFont="1" applyBorder="1"/>
    <xf numFmtId="165" fontId="0" fillId="0" borderId="6" xfId="4" applyNumberFormat="1" applyFont="1" applyBorder="1"/>
    <xf numFmtId="0" fontId="9" fillId="0" borderId="0" xfId="1" applyFont="1"/>
    <xf numFmtId="9" fontId="0" fillId="0" borderId="12" xfId="4" applyFont="1" applyBorder="1"/>
    <xf numFmtId="9" fontId="0" fillId="0" borderId="8" xfId="4" applyFont="1" applyBorder="1"/>
    <xf numFmtId="9" fontId="0" fillId="0" borderId="6" xfId="4" applyFont="1" applyBorder="1"/>
    <xf numFmtId="0" fontId="1" fillId="0" borderId="5" xfId="1" applyBorder="1"/>
    <xf numFmtId="0" fontId="1" fillId="0" borderId="9" xfId="1" applyBorder="1" applyAlignment="1">
      <alignment wrapText="1"/>
    </xf>
    <xf numFmtId="9" fontId="0" fillId="0" borderId="11" xfId="4" applyFont="1" applyBorder="1"/>
    <xf numFmtId="9" fontId="1" fillId="0" borderId="0" xfId="1" applyNumberFormat="1"/>
    <xf numFmtId="9" fontId="0" fillId="0" borderId="0" xfId="4" applyFont="1"/>
    <xf numFmtId="2" fontId="0" fillId="0" borderId="0" xfId="4" applyNumberFormat="1" applyFont="1"/>
    <xf numFmtId="164" fontId="1" fillId="0" borderId="9" xfId="1" applyNumberFormat="1" applyBorder="1"/>
    <xf numFmtId="164" fontId="1" fillId="0" borderId="2" xfId="1" applyNumberFormat="1" applyBorder="1"/>
    <xf numFmtId="164" fontId="1" fillId="0" borderId="3" xfId="1" applyNumberFormat="1" applyBorder="1"/>
    <xf numFmtId="0" fontId="10" fillId="0" borderId="1" xfId="1" applyFont="1" applyBorder="1"/>
    <xf numFmtId="164" fontId="10" fillId="0" borderId="9" xfId="1" applyNumberFormat="1" applyFont="1" applyBorder="1"/>
    <xf numFmtId="164" fontId="10" fillId="0" borderId="2" xfId="1" applyNumberFormat="1" applyFont="1" applyBorder="1"/>
    <xf numFmtId="164" fontId="10" fillId="0" borderId="3" xfId="1" applyNumberFormat="1" applyFont="1" applyBorder="1"/>
    <xf numFmtId="0" fontId="2" fillId="0" borderId="5" xfId="1" applyFont="1" applyBorder="1"/>
    <xf numFmtId="0" fontId="8" fillId="0" borderId="0" xfId="0" applyFont="1"/>
    <xf numFmtId="0" fontId="11" fillId="0" borderId="0" xfId="0" applyFont="1"/>
    <xf numFmtId="0" fontId="12" fillId="0" borderId="0" xfId="0" applyFont="1" applyAlignment="1">
      <alignment wrapText="1"/>
    </xf>
    <xf numFmtId="9" fontId="0" fillId="0" borderId="0" xfId="3" applyFont="1"/>
    <xf numFmtId="0" fontId="5" fillId="0" borderId="0" xfId="0" applyFont="1"/>
    <xf numFmtId="1" fontId="1" fillId="0" borderId="15" xfId="1" applyNumberFormat="1" applyBorder="1"/>
    <xf numFmtId="1" fontId="1" fillId="0" borderId="14" xfId="1" applyNumberFormat="1" applyBorder="1"/>
    <xf numFmtId="0" fontId="1" fillId="0" borderId="1" xfId="1" applyBorder="1" applyAlignment="1">
      <alignment wrapText="1"/>
    </xf>
    <xf numFmtId="2" fontId="1" fillId="0" borderId="7" xfId="1" applyNumberFormat="1" applyBorder="1"/>
    <xf numFmtId="2" fontId="1" fillId="0" borderId="4" xfId="1" applyNumberFormat="1" applyBorder="1"/>
    <xf numFmtId="164" fontId="1" fillId="0" borderId="0" xfId="1" applyNumberFormat="1" applyBorder="1"/>
    <xf numFmtId="9" fontId="0" fillId="0" borderId="2" xfId="4" applyFont="1" applyBorder="1"/>
    <xf numFmtId="9" fontId="0" fillId="0" borderId="3" xfId="4" applyFont="1" applyBorder="1"/>
    <xf numFmtId="0" fontId="10" fillId="0" borderId="7" xfId="1" applyFont="1" applyBorder="1"/>
    <xf numFmtId="164" fontId="10" fillId="0" borderId="15" xfId="1" applyNumberFormat="1" applyFont="1" applyBorder="1"/>
    <xf numFmtId="164" fontId="10" fillId="0" borderId="0" xfId="1" applyNumberFormat="1" applyFont="1"/>
    <xf numFmtId="164" fontId="10" fillId="0" borderId="8" xfId="1" applyNumberFormat="1" applyFont="1" applyBorder="1"/>
    <xf numFmtId="9" fontId="15" fillId="0" borderId="0" xfId="4" applyFont="1"/>
    <xf numFmtId="9" fontId="15" fillId="0" borderId="8" xfId="4" applyFont="1" applyBorder="1"/>
    <xf numFmtId="9" fontId="15" fillId="0" borderId="5" xfId="4" applyFont="1" applyBorder="1"/>
    <xf numFmtId="9" fontId="15" fillId="0" borderId="6" xfId="4" applyFont="1" applyBorder="1"/>
    <xf numFmtId="0" fontId="1" fillId="0" borderId="9" xfId="1" applyFill="1" applyBorder="1"/>
    <xf numFmtId="0" fontId="1" fillId="0" borderId="2" xfId="1" applyFill="1" applyBorder="1"/>
    <xf numFmtId="0" fontId="0" fillId="0" borderId="0" xfId="0" applyAlignment="1"/>
    <xf numFmtId="0" fontId="0" fillId="0" borderId="3" xfId="0" applyFont="1" applyBorder="1" applyAlignment="1">
      <alignment wrapText="1"/>
    </xf>
    <xf numFmtId="0" fontId="0" fillId="0" borderId="0" xfId="0" applyFont="1" applyBorder="1"/>
    <xf numFmtId="0" fontId="0" fillId="0" borderId="0" xfId="0" applyBorder="1"/>
    <xf numFmtId="0" fontId="0" fillId="0" borderId="13" xfId="0" applyBorder="1" applyAlignment="1">
      <alignment wrapText="1"/>
    </xf>
    <xf numFmtId="0" fontId="0" fillId="0" borderId="12" xfId="0" applyBorder="1" applyAlignment="1">
      <alignment wrapText="1"/>
    </xf>
    <xf numFmtId="0" fontId="0" fillId="0" borderId="13" xfId="0" applyBorder="1"/>
    <xf numFmtId="0" fontId="0" fillId="0" borderId="12" xfId="0" applyBorder="1"/>
    <xf numFmtId="9" fontId="0" fillId="0" borderId="14" xfId="3" applyFont="1" applyBorder="1"/>
    <xf numFmtId="9" fontId="0" fillId="0" borderId="6" xfId="3" applyFont="1" applyBorder="1"/>
    <xf numFmtId="0" fontId="0" fillId="0" borderId="0" xfId="0" applyFill="1" applyBorder="1"/>
    <xf numFmtId="0" fontId="0" fillId="0" borderId="1" xfId="0" applyFill="1" applyBorder="1"/>
    <xf numFmtId="0" fontId="0" fillId="0" borderId="10" xfId="0" applyFill="1" applyBorder="1"/>
    <xf numFmtId="3" fontId="0" fillId="0" borderId="13" xfId="0" applyNumberFormat="1" applyBorder="1"/>
    <xf numFmtId="0" fontId="0" fillId="0" borderId="9" xfId="0" applyBorder="1"/>
    <xf numFmtId="9" fontId="0" fillId="0" borderId="9" xfId="3" applyFont="1" applyBorder="1"/>
    <xf numFmtId="9" fontId="0" fillId="0" borderId="3" xfId="3" applyFont="1" applyBorder="1"/>
    <xf numFmtId="0" fontId="0" fillId="0" borderId="3" xfId="0" applyBorder="1"/>
    <xf numFmtId="3" fontId="0" fillId="0" borderId="12" xfId="0" applyNumberFormat="1" applyBorder="1"/>
    <xf numFmtId="0" fontId="0" fillId="0" borderId="10" xfId="0" applyBorder="1"/>
    <xf numFmtId="0" fontId="0" fillId="0" borderId="7" xfId="0" applyBorder="1"/>
    <xf numFmtId="0" fontId="0" fillId="0" borderId="4" xfId="0" applyBorder="1"/>
    <xf numFmtId="0" fontId="0" fillId="0" borderId="1" xfId="0" applyBorder="1"/>
    <xf numFmtId="0" fontId="0" fillId="0" borderId="0" xfId="0" applyFont="1" applyBorder="1" applyAlignment="1">
      <alignment wrapText="1"/>
    </xf>
    <xf numFmtId="3" fontId="0" fillId="0" borderId="0" xfId="0" applyNumberFormat="1" applyFont="1" applyBorder="1"/>
    <xf numFmtId="166" fontId="0" fillId="0" borderId="0" xfId="2" applyNumberFormat="1" applyFont="1" applyBorder="1"/>
    <xf numFmtId="0" fontId="0" fillId="0" borderId="2" xfId="0" applyBorder="1"/>
    <xf numFmtId="0" fontId="0" fillId="0" borderId="1" xfId="0" applyBorder="1" applyAlignment="1">
      <alignment wrapText="1"/>
    </xf>
    <xf numFmtId="0" fontId="0" fillId="0" borderId="11" xfId="0" applyBorder="1" applyAlignment="1">
      <alignment wrapText="1"/>
    </xf>
    <xf numFmtId="1" fontId="0" fillId="0" borderId="1" xfId="0" applyNumberFormat="1" applyBorder="1"/>
    <xf numFmtId="0" fontId="12" fillId="0" borderId="0" xfId="0" applyFont="1" applyFill="1" applyAlignment="1"/>
    <xf numFmtId="1" fontId="0" fillId="0" borderId="8" xfId="0" applyNumberFormat="1" applyBorder="1"/>
    <xf numFmtId="1" fontId="0" fillId="0" borderId="6" xfId="0" applyNumberFormat="1" applyBorder="1"/>
    <xf numFmtId="1" fontId="0" fillId="0" borderId="3" xfId="0" applyNumberFormat="1" applyBorder="1"/>
    <xf numFmtId="165" fontId="0" fillId="0" borderId="7" xfId="3" applyNumberFormat="1" applyFont="1" applyBorder="1"/>
    <xf numFmtId="165" fontId="0" fillId="0" borderId="1" xfId="3" applyNumberFormat="1" applyFont="1" applyBorder="1"/>
    <xf numFmtId="0" fontId="0" fillId="0" borderId="0" xfId="0" applyFill="1"/>
    <xf numFmtId="9" fontId="12" fillId="0" borderId="0" xfId="3" applyFont="1" applyFill="1" applyBorder="1" applyAlignment="1">
      <alignment horizontal="left"/>
    </xf>
    <xf numFmtId="0" fontId="0" fillId="0" borderId="13" xfId="0" applyFill="1" applyBorder="1"/>
    <xf numFmtId="0" fontId="0" fillId="0" borderId="12" xfId="0" applyFill="1" applyBorder="1"/>
    <xf numFmtId="0" fontId="0" fillId="0" borderId="14" xfId="0" applyFill="1" applyBorder="1"/>
    <xf numFmtId="0" fontId="0" fillId="0" borderId="6" xfId="0" applyFill="1" applyBorder="1"/>
    <xf numFmtId="0" fontId="0" fillId="0" borderId="4" xfId="0" applyFill="1" applyBorder="1"/>
    <xf numFmtId="0" fontId="11" fillId="0" borderId="0" xfId="0" applyFont="1" applyFill="1" applyBorder="1" applyAlignment="1"/>
    <xf numFmtId="0" fontId="0" fillId="0" borderId="8" xfId="0" applyFill="1" applyBorder="1"/>
    <xf numFmtId="0" fontId="0" fillId="0" borderId="7" xfId="0" applyFill="1" applyBorder="1"/>
    <xf numFmtId="0" fontId="0" fillId="0" borderId="11" xfId="0" applyFill="1" applyBorder="1"/>
    <xf numFmtId="0" fontId="0" fillId="0" borderId="5" xfId="0" applyFill="1" applyBorder="1"/>
    <xf numFmtId="0" fontId="0" fillId="0" borderId="2" xfId="0" applyFill="1" applyBorder="1"/>
    <xf numFmtId="0" fontId="11" fillId="0" borderId="0" xfId="0" applyFont="1" applyFill="1" applyAlignment="1"/>
    <xf numFmtId="0" fontId="0" fillId="0" borderId="3" xfId="0" applyFill="1" applyBorder="1"/>
    <xf numFmtId="1" fontId="7" fillId="0" borderId="7" xfId="3" applyNumberFormat="1" applyFont="1" applyFill="1" applyBorder="1" applyAlignment="1">
      <alignment horizontal="left"/>
    </xf>
    <xf numFmtId="1" fontId="7" fillId="0" borderId="4" xfId="3" applyNumberFormat="1" applyFont="1" applyFill="1" applyBorder="1" applyAlignment="1">
      <alignment horizontal="left"/>
    </xf>
    <xf numFmtId="165" fontId="0" fillId="0" borderId="10" xfId="3" applyNumberFormat="1" applyFont="1" applyFill="1" applyBorder="1"/>
    <xf numFmtId="165" fontId="0" fillId="0" borderId="7" xfId="3" applyNumberFormat="1" applyFont="1" applyFill="1" applyBorder="1"/>
    <xf numFmtId="165" fontId="0" fillId="0" borderId="1" xfId="3" applyNumberFormat="1" applyFont="1" applyFill="1" applyBorder="1"/>
    <xf numFmtId="0" fontId="8" fillId="0" borderId="0" xfId="0" applyFont="1" applyFill="1" applyAlignment="1"/>
    <xf numFmtId="1" fontId="7" fillId="0" borderId="1" xfId="3" applyNumberFormat="1" applyFont="1" applyFill="1" applyBorder="1" applyAlignment="1">
      <alignment horizontal="left"/>
    </xf>
    <xf numFmtId="0" fontId="1" fillId="0" borderId="0" xfId="1" applyFill="1"/>
    <xf numFmtId="0" fontId="1" fillId="0" borderId="0" xfId="1" applyBorder="1"/>
    <xf numFmtId="0" fontId="1" fillId="0" borderId="0" xfId="1" applyFill="1" applyBorder="1"/>
    <xf numFmtId="165" fontId="1" fillId="0" borderId="0" xfId="1" applyNumberFormat="1" applyFill="1" applyBorder="1"/>
    <xf numFmtId="165" fontId="0" fillId="0" borderId="0" xfId="4" applyNumberFormat="1" applyFont="1" applyBorder="1"/>
    <xf numFmtId="9" fontId="0" fillId="0" borderId="0" xfId="4" applyFont="1" applyBorder="1"/>
    <xf numFmtId="165" fontId="0" fillId="0" borderId="2" xfId="4" applyNumberFormat="1" applyFont="1" applyBorder="1"/>
    <xf numFmtId="9" fontId="0" fillId="0" borderId="5" xfId="3" applyFont="1" applyBorder="1"/>
    <xf numFmtId="9" fontId="0" fillId="0" borderId="1" xfId="3" applyFont="1" applyBorder="1"/>
    <xf numFmtId="0" fontId="3" fillId="0" borderId="0" xfId="0" applyFont="1" applyAlignment="1">
      <alignment horizontal="left" wrapText="1"/>
    </xf>
  </cellXfs>
  <cellStyles count="6">
    <cellStyle name="Comma" xfId="2" builtinId="3"/>
    <cellStyle name="Normal" xfId="0" builtinId="0"/>
    <cellStyle name="Normal 2" xfId="1" xr:uid="{D36BE653-33A1-4265-96F6-09786FE257B0}"/>
    <cellStyle name="Normal 3" xfId="5" xr:uid="{1EAA8CE9-A173-407A-8C37-46A471FAAD8D}"/>
    <cellStyle name="Percent" xfId="3" builtinId="5"/>
    <cellStyle name="Percent 2" xfId="4" xr:uid="{3A8A299B-52B6-4AA1-BC0F-0CF6A630B0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calcChain" Target="calcChain.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39662417284584"/>
          <c:y val="5.1162790697674418E-2"/>
          <c:w val="0.86406902468211599"/>
          <c:h val="0.84093828969053286"/>
        </c:manualLayout>
      </c:layout>
      <c:barChart>
        <c:barDir val="col"/>
        <c:grouping val="clustered"/>
        <c:varyColors val="0"/>
        <c:ser>
          <c:idx val="0"/>
          <c:order val="0"/>
          <c:spPr>
            <a:solidFill>
              <a:schemeClr val="accent1"/>
            </a:solidFill>
            <a:ln>
              <a:noFill/>
            </a:ln>
            <a:effectLst/>
          </c:spPr>
          <c:invertIfNegative val="0"/>
          <c:dLbls>
            <c:numFmt formatCode="#,##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2'!$B$9:$G$9</c:f>
              <c:numCache>
                <c:formatCode>General</c:formatCode>
                <c:ptCount val="6"/>
                <c:pt idx="0">
                  <c:v>2012</c:v>
                </c:pt>
                <c:pt idx="1">
                  <c:v>2013</c:v>
                </c:pt>
                <c:pt idx="2">
                  <c:v>2014</c:v>
                </c:pt>
                <c:pt idx="3">
                  <c:v>2015</c:v>
                </c:pt>
                <c:pt idx="4">
                  <c:v>2016</c:v>
                </c:pt>
                <c:pt idx="5">
                  <c:v>2017</c:v>
                </c:pt>
              </c:numCache>
            </c:numRef>
          </c:cat>
          <c:val>
            <c:numRef>
              <c:f>'Figure 2'!$B$10:$G$10</c:f>
              <c:numCache>
                <c:formatCode>0.0</c:formatCode>
                <c:ptCount val="6"/>
                <c:pt idx="0">
                  <c:v>14081.217695332442</c:v>
                </c:pt>
                <c:pt idx="1">
                  <c:v>17758.860972735736</c:v>
                </c:pt>
                <c:pt idx="2">
                  <c:v>20713.556947613961</c:v>
                </c:pt>
                <c:pt idx="3">
                  <c:v>28023.229629043635</c:v>
                </c:pt>
                <c:pt idx="4">
                  <c:v>34472.593022148423</c:v>
                </c:pt>
                <c:pt idx="5">
                  <c:v>38242.562213494188</c:v>
                </c:pt>
              </c:numCache>
            </c:numRef>
          </c:val>
          <c:extLst>
            <c:ext xmlns:c16="http://schemas.microsoft.com/office/drawing/2014/chart" uri="{C3380CC4-5D6E-409C-BE32-E72D297353CC}">
              <c16:uniqueId val="{00000000-B9C1-4F4C-A7FD-77EA8E2594E4}"/>
            </c:ext>
          </c:extLst>
        </c:ser>
        <c:dLbls>
          <c:showLegendKey val="0"/>
          <c:showVal val="0"/>
          <c:showCatName val="0"/>
          <c:showSerName val="0"/>
          <c:showPercent val="0"/>
          <c:showBubbleSize val="0"/>
        </c:dLbls>
        <c:gapWidth val="50"/>
        <c:overlap val="-27"/>
        <c:axId val="2137532688"/>
        <c:axId val="506572975"/>
      </c:barChart>
      <c:catAx>
        <c:axId val="213753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6572975"/>
        <c:crosses val="autoZero"/>
        <c:auto val="1"/>
        <c:lblAlgn val="ctr"/>
        <c:lblOffset val="100"/>
        <c:noMultiLvlLbl val="0"/>
      </c:catAx>
      <c:valAx>
        <c:axId val="50657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US$ billions (constant 2017 prices)</a:t>
                </a:r>
              </a:p>
            </c:rich>
          </c:tx>
          <c:layout>
            <c:manualLayout>
              <c:xMode val="edge"/>
              <c:yMode val="edge"/>
              <c:x val="2.2066915473178618E-3"/>
              <c:y val="8.8631752426295549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37532688"/>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Income</a:t>
            </a:r>
            <a:r>
              <a:rPr lang="en-GB" baseline="0"/>
              <a:t> group, 2017</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2.9928233836120574E-2"/>
          <c:y val="0.16377450644756361"/>
          <c:w val="0.44658792650918633"/>
          <c:h val="0.64724865913499929"/>
        </c:manualLayout>
      </c:layout>
      <c:barChart>
        <c:barDir val="col"/>
        <c:grouping val="percentStacked"/>
        <c:varyColors val="0"/>
        <c:ser>
          <c:idx val="3"/>
          <c:order val="0"/>
          <c:tx>
            <c:strRef>
              <c:f>'Figure 3'!$A$61</c:f>
              <c:strCache>
                <c:ptCount val="1"/>
                <c:pt idx="0">
                  <c:v>Low income</c:v>
                </c:pt>
              </c:strCache>
            </c:strRef>
          </c:tx>
          <c:spPr>
            <a:solidFill>
              <a:schemeClr val="accent4"/>
            </a:solidFill>
            <a:ln>
              <a:noFill/>
            </a:ln>
            <a:effectLst/>
          </c:spPr>
          <c:invertIfNegative val="0"/>
          <c:val>
            <c:numRef>
              <c:f>'Figure 3'!$I$61</c:f>
              <c:numCache>
                <c:formatCode>0%</c:formatCode>
                <c:ptCount val="1"/>
                <c:pt idx="0">
                  <c:v>3.3674619818811306E-2</c:v>
                </c:pt>
              </c:numCache>
            </c:numRef>
          </c:val>
          <c:extLst>
            <c:ext xmlns:c16="http://schemas.microsoft.com/office/drawing/2014/chart" uri="{C3380CC4-5D6E-409C-BE32-E72D297353CC}">
              <c16:uniqueId val="{00000001-D34F-4BFA-B363-0736A9972486}"/>
            </c:ext>
          </c:extLst>
        </c:ser>
        <c:ser>
          <c:idx val="4"/>
          <c:order val="1"/>
          <c:tx>
            <c:strRef>
              <c:f>'Figure 3'!$A$62</c:f>
              <c:strCache>
                <c:ptCount val="1"/>
                <c:pt idx="0">
                  <c:v>Lower-middle income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3'!$I$62</c:f>
              <c:numCache>
                <c:formatCode>0%</c:formatCode>
                <c:ptCount val="1"/>
                <c:pt idx="0">
                  <c:v>0.29367907485576472</c:v>
                </c:pt>
              </c:numCache>
            </c:numRef>
          </c:val>
          <c:extLst>
            <c:ext xmlns:c16="http://schemas.microsoft.com/office/drawing/2014/chart" uri="{C3380CC4-5D6E-409C-BE32-E72D297353CC}">
              <c16:uniqueId val="{00000000-D34F-4BFA-B363-0736A9972486}"/>
            </c:ext>
          </c:extLst>
        </c:ser>
        <c:ser>
          <c:idx val="0"/>
          <c:order val="2"/>
          <c:tx>
            <c:strRef>
              <c:f>'Figure 3'!$A$63</c:f>
              <c:strCache>
                <c:ptCount val="1"/>
                <c:pt idx="0">
                  <c:v>Upper-middle 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3'!$I$63</c:f>
              <c:numCache>
                <c:formatCode>0%</c:formatCode>
                <c:ptCount val="1"/>
                <c:pt idx="0">
                  <c:v>0.49726605560467202</c:v>
                </c:pt>
              </c:numCache>
            </c:numRef>
          </c:val>
          <c:extLst>
            <c:ext xmlns:c16="http://schemas.microsoft.com/office/drawing/2014/chart" uri="{C3380CC4-5D6E-409C-BE32-E72D297353CC}">
              <c16:uniqueId val="{00000002-D34F-4BFA-B363-0736A9972486}"/>
            </c:ext>
          </c:extLst>
        </c:ser>
        <c:ser>
          <c:idx val="1"/>
          <c:order val="3"/>
          <c:tx>
            <c:strRef>
              <c:f>'Figure 3'!$A$64</c:f>
              <c:strCache>
                <c:ptCount val="1"/>
                <c:pt idx="0">
                  <c:v>High income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3'!$I$64</c:f>
              <c:numCache>
                <c:formatCode>0%</c:formatCode>
                <c:ptCount val="1"/>
                <c:pt idx="0">
                  <c:v>0.17538024972075203</c:v>
                </c:pt>
              </c:numCache>
            </c:numRef>
          </c:val>
          <c:extLst>
            <c:ext xmlns:c16="http://schemas.microsoft.com/office/drawing/2014/chart" uri="{C3380CC4-5D6E-409C-BE32-E72D297353CC}">
              <c16:uniqueId val="{00000003-D34F-4BFA-B363-0736A9972486}"/>
            </c:ext>
          </c:extLst>
        </c:ser>
        <c:dLbls>
          <c:showLegendKey val="0"/>
          <c:showVal val="0"/>
          <c:showCatName val="0"/>
          <c:showSerName val="0"/>
          <c:showPercent val="0"/>
          <c:showBubbleSize val="0"/>
        </c:dLbls>
        <c:gapWidth val="20"/>
        <c:overlap val="100"/>
        <c:axId val="1835769007"/>
        <c:axId val="853155855"/>
      </c:barChart>
      <c:catAx>
        <c:axId val="183576900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000" b="0" i="0" baseline="0">
                    <a:effectLst/>
                  </a:rPr>
                  <a:t>Extreme poverty ($1.90/day) percent band</a:t>
                </a:r>
                <a:endParaRPr lang="en-GB" sz="1000">
                  <a:effectLst/>
                </a:endParaRPr>
              </a:p>
            </c:rich>
          </c:tx>
          <c:layout>
            <c:manualLayout>
              <c:xMode val="edge"/>
              <c:yMode val="edge"/>
              <c:x val="0.20230101455473373"/>
              <c:y val="0.85365859279485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crossAx val="853155855"/>
        <c:crosses val="autoZero"/>
        <c:auto val="1"/>
        <c:lblAlgn val="ctr"/>
        <c:lblOffset val="100"/>
        <c:noMultiLvlLbl val="0"/>
      </c:catAx>
      <c:valAx>
        <c:axId val="85315585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35769007"/>
        <c:crosses val="autoZero"/>
        <c:crossBetween val="between"/>
      </c:valAx>
      <c:spPr>
        <a:noFill/>
        <a:ln>
          <a:noFill/>
        </a:ln>
        <a:effectLst/>
      </c:spPr>
    </c:plotArea>
    <c:legend>
      <c:legendPos val="b"/>
      <c:layout>
        <c:manualLayout>
          <c:xMode val="edge"/>
          <c:yMode val="edge"/>
          <c:x val="0.58780122946331126"/>
          <c:y val="0.14118635170603674"/>
          <c:w val="0.41219873679942254"/>
          <c:h val="0.611702472939322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3'!$A$79</c:f>
              <c:strCache>
                <c:ptCount val="1"/>
                <c:pt idx="0">
                  <c:v>Fragile</c:v>
                </c:pt>
              </c:strCache>
            </c:strRef>
          </c:tx>
          <c:spPr>
            <a:ln w="28575" cap="rnd">
              <a:solidFill>
                <a:schemeClr val="accent1"/>
              </a:solidFill>
              <a:round/>
            </a:ln>
            <a:effectLst/>
          </c:spPr>
          <c:marker>
            <c:symbol val="none"/>
          </c:marker>
          <c:cat>
            <c:numRef>
              <c:f>'Figure 3'!$F$12:$I$12</c:f>
              <c:numCache>
                <c:formatCode>General</c:formatCode>
                <c:ptCount val="4"/>
                <c:pt idx="0">
                  <c:v>2014</c:v>
                </c:pt>
                <c:pt idx="1">
                  <c:v>2015</c:v>
                </c:pt>
                <c:pt idx="2">
                  <c:v>2016</c:v>
                </c:pt>
                <c:pt idx="3">
                  <c:v>2017</c:v>
                </c:pt>
              </c:numCache>
            </c:numRef>
          </c:cat>
          <c:val>
            <c:numRef>
              <c:f>'Figure 3'!$F$79:$I$79</c:f>
              <c:numCache>
                <c:formatCode>0.0%</c:formatCode>
                <c:ptCount val="4"/>
                <c:pt idx="0">
                  <c:v>0.25985631436101758</c:v>
                </c:pt>
                <c:pt idx="1">
                  <c:v>0.25313664619825443</c:v>
                </c:pt>
                <c:pt idx="2">
                  <c:v>0.19311435318487766</c:v>
                </c:pt>
                <c:pt idx="3" formatCode="0%">
                  <c:v>0.17544541315616402</c:v>
                </c:pt>
              </c:numCache>
            </c:numRef>
          </c:val>
          <c:smooth val="0"/>
          <c:extLst>
            <c:ext xmlns:c16="http://schemas.microsoft.com/office/drawing/2014/chart" uri="{C3380CC4-5D6E-409C-BE32-E72D297353CC}">
              <c16:uniqueId val="{00000000-9E62-41CC-B303-49816673D0B7}"/>
            </c:ext>
          </c:extLst>
        </c:ser>
        <c:dLbls>
          <c:showLegendKey val="0"/>
          <c:showVal val="0"/>
          <c:showCatName val="0"/>
          <c:showSerName val="0"/>
          <c:showPercent val="0"/>
          <c:showBubbleSize val="0"/>
        </c:dLbls>
        <c:smooth val="0"/>
        <c:axId val="1430125807"/>
        <c:axId val="1781842655"/>
      </c:lineChart>
      <c:catAx>
        <c:axId val="143012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81842655"/>
        <c:crosses val="autoZero"/>
        <c:auto val="1"/>
        <c:lblAlgn val="ctr"/>
        <c:lblOffset val="100"/>
        <c:noMultiLvlLbl val="0"/>
      </c:catAx>
      <c:valAx>
        <c:axId val="1781842655"/>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Sahre of blended finance to fragile states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3012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Fragility</a:t>
            </a:r>
            <a:r>
              <a:rPr lang="en-GB" baseline="0"/>
              <a:t> status, 2017</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2.9928233836120574E-2"/>
          <c:y val="0.16377450644756361"/>
          <c:w val="0.44658792650918633"/>
          <c:h val="0.64724865913499929"/>
        </c:manualLayout>
      </c:layout>
      <c:barChart>
        <c:barDir val="col"/>
        <c:grouping val="percentStacked"/>
        <c:varyColors val="0"/>
        <c:ser>
          <c:idx val="3"/>
          <c:order val="0"/>
          <c:tx>
            <c:strRef>
              <c:f>'Figure 3'!$A$77</c:f>
              <c:strCache>
                <c:ptCount val="1"/>
                <c:pt idx="0">
                  <c:v>Extremely Fragile</c:v>
                </c:pt>
              </c:strCache>
            </c:strRef>
          </c:tx>
          <c:spPr>
            <a:solidFill>
              <a:schemeClr val="accent4"/>
            </a:solidFill>
            <a:ln>
              <a:noFill/>
            </a:ln>
            <a:effectLst/>
          </c:spPr>
          <c:invertIfNegative val="0"/>
          <c:val>
            <c:numRef>
              <c:f>'Figure 3'!$I$77</c:f>
              <c:numCache>
                <c:formatCode>0%</c:formatCode>
                <c:ptCount val="1"/>
                <c:pt idx="0">
                  <c:v>4.468645784275789E-2</c:v>
                </c:pt>
              </c:numCache>
            </c:numRef>
          </c:val>
          <c:extLst>
            <c:ext xmlns:c16="http://schemas.microsoft.com/office/drawing/2014/chart" uri="{C3380CC4-5D6E-409C-BE32-E72D297353CC}">
              <c16:uniqueId val="{00000000-F62A-4C4B-9128-C129D981F2A7}"/>
            </c:ext>
          </c:extLst>
        </c:ser>
        <c:ser>
          <c:idx val="4"/>
          <c:order val="1"/>
          <c:tx>
            <c:strRef>
              <c:f>'Figure 3'!$A$78</c:f>
              <c:strCache>
                <c:ptCount val="1"/>
                <c:pt idx="0">
                  <c:v>Fragile (other)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3'!$I$78</c:f>
              <c:numCache>
                <c:formatCode>0%</c:formatCode>
                <c:ptCount val="1"/>
                <c:pt idx="0">
                  <c:v>0.13075895531340614</c:v>
                </c:pt>
              </c:numCache>
            </c:numRef>
          </c:val>
          <c:extLst>
            <c:ext xmlns:c16="http://schemas.microsoft.com/office/drawing/2014/chart" uri="{C3380CC4-5D6E-409C-BE32-E72D297353CC}">
              <c16:uniqueId val="{00000001-F62A-4C4B-9128-C129D981F2A7}"/>
            </c:ext>
          </c:extLst>
        </c:ser>
        <c:ser>
          <c:idx val="0"/>
          <c:order val="2"/>
          <c:tx>
            <c:strRef>
              <c:f>'Figure 3'!$A$80</c:f>
              <c:strCache>
                <c:ptCount val="1"/>
                <c:pt idx="0">
                  <c:v>Not fragile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3'!$I$80</c:f>
              <c:numCache>
                <c:formatCode>0%</c:formatCode>
                <c:ptCount val="1"/>
                <c:pt idx="0">
                  <c:v>0.82455458684383587</c:v>
                </c:pt>
              </c:numCache>
            </c:numRef>
          </c:val>
          <c:extLst>
            <c:ext xmlns:c16="http://schemas.microsoft.com/office/drawing/2014/chart" uri="{C3380CC4-5D6E-409C-BE32-E72D297353CC}">
              <c16:uniqueId val="{00000004-F62A-4C4B-9128-C129D981F2A7}"/>
            </c:ext>
          </c:extLst>
        </c:ser>
        <c:dLbls>
          <c:showLegendKey val="0"/>
          <c:showVal val="0"/>
          <c:showCatName val="0"/>
          <c:showSerName val="0"/>
          <c:showPercent val="0"/>
          <c:showBubbleSize val="0"/>
        </c:dLbls>
        <c:gapWidth val="20"/>
        <c:overlap val="100"/>
        <c:axId val="1835769007"/>
        <c:axId val="853155855"/>
      </c:barChart>
      <c:catAx>
        <c:axId val="183576900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000" b="0" i="0" baseline="0">
                    <a:effectLst/>
                  </a:rPr>
                  <a:t>Extreme poverty ($1.90/day) percent band</a:t>
                </a:r>
                <a:endParaRPr lang="en-GB" sz="1000">
                  <a:effectLst/>
                </a:endParaRPr>
              </a:p>
            </c:rich>
          </c:tx>
          <c:layout>
            <c:manualLayout>
              <c:xMode val="edge"/>
              <c:yMode val="edge"/>
              <c:x val="0.20230101455473373"/>
              <c:y val="0.85365859279485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crossAx val="853155855"/>
        <c:crosses val="autoZero"/>
        <c:auto val="1"/>
        <c:lblAlgn val="ctr"/>
        <c:lblOffset val="100"/>
        <c:noMultiLvlLbl val="0"/>
      </c:catAx>
      <c:valAx>
        <c:axId val="85315585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35769007"/>
        <c:crosses val="autoZero"/>
        <c:crossBetween val="between"/>
      </c:valAx>
      <c:spPr>
        <a:noFill/>
        <a:ln>
          <a:noFill/>
        </a:ln>
        <a:effectLst/>
      </c:spPr>
    </c:plotArea>
    <c:legend>
      <c:legendPos val="b"/>
      <c:layout>
        <c:manualLayout>
          <c:xMode val="edge"/>
          <c:yMode val="edge"/>
          <c:x val="0.58382775368120632"/>
          <c:y val="0.14118642047730118"/>
          <c:w val="0.41617224631879374"/>
          <c:h val="0.577043100557229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3'!$A$94</c:f>
              <c:strCache>
                <c:ptCount val="1"/>
                <c:pt idx="0">
                  <c:v>CBLB</c:v>
                </c:pt>
              </c:strCache>
            </c:strRef>
          </c:tx>
          <c:spPr>
            <a:ln w="28575" cap="rnd">
              <a:solidFill>
                <a:schemeClr val="accent1"/>
              </a:solidFill>
              <a:round/>
            </a:ln>
            <a:effectLst/>
          </c:spPr>
          <c:marker>
            <c:symbol val="none"/>
          </c:marker>
          <c:cat>
            <c:numRef>
              <c:f>'Figure 3'!$F$93:$I$93</c:f>
              <c:numCache>
                <c:formatCode>General</c:formatCode>
                <c:ptCount val="4"/>
                <c:pt idx="0">
                  <c:v>2014</c:v>
                </c:pt>
                <c:pt idx="1">
                  <c:v>2015</c:v>
                </c:pt>
                <c:pt idx="2">
                  <c:v>2016</c:v>
                </c:pt>
                <c:pt idx="3">
                  <c:v>2017</c:v>
                </c:pt>
              </c:numCache>
            </c:numRef>
          </c:cat>
          <c:val>
            <c:numRef>
              <c:f>'Figure 3'!$F$94:$I$94</c:f>
              <c:numCache>
                <c:formatCode>0.0%</c:formatCode>
                <c:ptCount val="4"/>
                <c:pt idx="0">
                  <c:v>0.10194928614528753</c:v>
                </c:pt>
                <c:pt idx="1">
                  <c:v>9.9048548638832404E-2</c:v>
                </c:pt>
                <c:pt idx="2">
                  <c:v>7.4629006924344099E-2</c:v>
                </c:pt>
                <c:pt idx="3" formatCode="0%">
                  <c:v>4.1905062144762847E-2</c:v>
                </c:pt>
              </c:numCache>
            </c:numRef>
          </c:val>
          <c:smooth val="0"/>
          <c:extLst>
            <c:ext xmlns:c16="http://schemas.microsoft.com/office/drawing/2014/chart" uri="{C3380CC4-5D6E-409C-BE32-E72D297353CC}">
              <c16:uniqueId val="{00000000-E247-4E82-9666-66365C7CAAAB}"/>
            </c:ext>
          </c:extLst>
        </c:ser>
        <c:dLbls>
          <c:showLegendKey val="0"/>
          <c:showVal val="0"/>
          <c:showCatName val="0"/>
          <c:showSerName val="0"/>
          <c:showPercent val="0"/>
          <c:showBubbleSize val="0"/>
        </c:dLbls>
        <c:smooth val="0"/>
        <c:axId val="1430125807"/>
        <c:axId val="1781842655"/>
      </c:lineChart>
      <c:catAx>
        <c:axId val="143012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81842655"/>
        <c:crosses val="autoZero"/>
        <c:auto val="1"/>
        <c:lblAlgn val="ctr"/>
        <c:lblOffset val="100"/>
        <c:noMultiLvlLbl val="0"/>
      </c:catAx>
      <c:valAx>
        <c:axId val="1781842655"/>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Share of blended finance to Countries Being Left Behind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3012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Countries Being Left Behind</a:t>
            </a:r>
            <a:r>
              <a:rPr lang="en-GB" baseline="0"/>
              <a:t>, 2017</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2.9928233836120574E-2"/>
          <c:y val="0.16377450644756361"/>
          <c:w val="0.44658792650918633"/>
          <c:h val="0.64724865913499929"/>
        </c:manualLayout>
      </c:layout>
      <c:barChart>
        <c:barDir val="col"/>
        <c:grouping val="percentStacked"/>
        <c:varyColors val="0"/>
        <c:ser>
          <c:idx val="3"/>
          <c:order val="0"/>
          <c:tx>
            <c:strRef>
              <c:f>'Figure 3'!$A$94</c:f>
              <c:strCache>
                <c:ptCount val="1"/>
                <c:pt idx="0">
                  <c:v>CBLB</c:v>
                </c:pt>
              </c:strCache>
            </c:strRef>
          </c:tx>
          <c:spPr>
            <a:solidFill>
              <a:schemeClr val="accent4"/>
            </a:solidFill>
            <a:ln>
              <a:noFill/>
            </a:ln>
            <a:effectLst/>
          </c:spPr>
          <c:invertIfNegative val="0"/>
          <c:val>
            <c:numRef>
              <c:f>'Figure 3'!$I$94</c:f>
              <c:numCache>
                <c:formatCode>0%</c:formatCode>
                <c:ptCount val="1"/>
                <c:pt idx="0">
                  <c:v>4.1905062144762847E-2</c:v>
                </c:pt>
              </c:numCache>
            </c:numRef>
          </c:val>
          <c:extLst>
            <c:ext xmlns:c16="http://schemas.microsoft.com/office/drawing/2014/chart" uri="{C3380CC4-5D6E-409C-BE32-E72D297353CC}">
              <c16:uniqueId val="{00000000-E9F0-496D-9E5A-A8F7D46DCC66}"/>
            </c:ext>
          </c:extLst>
        </c:ser>
        <c:ser>
          <c:idx val="4"/>
          <c:order val="1"/>
          <c:tx>
            <c:strRef>
              <c:f>'Figure 3'!$A$95</c:f>
              <c:strCache>
                <c:ptCount val="1"/>
                <c:pt idx="0">
                  <c:v>Non CBLB</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3'!$I$95</c:f>
              <c:numCache>
                <c:formatCode>0%</c:formatCode>
                <c:ptCount val="1"/>
                <c:pt idx="0">
                  <c:v>0.95809493785523714</c:v>
                </c:pt>
              </c:numCache>
            </c:numRef>
          </c:val>
          <c:extLst>
            <c:ext xmlns:c16="http://schemas.microsoft.com/office/drawing/2014/chart" uri="{C3380CC4-5D6E-409C-BE32-E72D297353CC}">
              <c16:uniqueId val="{00000001-E9F0-496D-9E5A-A8F7D46DCC66}"/>
            </c:ext>
          </c:extLst>
        </c:ser>
        <c:dLbls>
          <c:showLegendKey val="0"/>
          <c:showVal val="0"/>
          <c:showCatName val="0"/>
          <c:showSerName val="0"/>
          <c:showPercent val="0"/>
          <c:showBubbleSize val="0"/>
        </c:dLbls>
        <c:gapWidth val="20"/>
        <c:overlap val="100"/>
        <c:axId val="1835769007"/>
        <c:axId val="853155855"/>
      </c:barChart>
      <c:catAx>
        <c:axId val="183576900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000" b="0" i="0" baseline="0">
                    <a:effectLst/>
                  </a:rPr>
                  <a:t>Extreme poverty ($1.90/day) percent band</a:t>
                </a:r>
                <a:endParaRPr lang="en-GB" sz="1000">
                  <a:effectLst/>
                </a:endParaRPr>
              </a:p>
            </c:rich>
          </c:tx>
          <c:layout>
            <c:manualLayout>
              <c:xMode val="edge"/>
              <c:yMode val="edge"/>
              <c:x val="0.20230101455473373"/>
              <c:y val="0.85365859279485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crossAx val="853155855"/>
        <c:crosses val="autoZero"/>
        <c:auto val="1"/>
        <c:lblAlgn val="ctr"/>
        <c:lblOffset val="100"/>
        <c:noMultiLvlLbl val="0"/>
      </c:catAx>
      <c:valAx>
        <c:axId val="85315585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35769007"/>
        <c:crosses val="autoZero"/>
        <c:crossBetween val="between"/>
      </c:valAx>
      <c:spPr>
        <a:noFill/>
        <a:ln>
          <a:noFill/>
        </a:ln>
        <a:effectLst/>
      </c:spPr>
    </c:plotArea>
    <c:legend>
      <c:legendPos val="b"/>
      <c:layout>
        <c:manualLayout>
          <c:xMode val="edge"/>
          <c:yMode val="edge"/>
          <c:x val="0.58780122946331126"/>
          <c:y val="0.14118635170603674"/>
          <c:w val="0.41219873679942254"/>
          <c:h val="0.611702472939322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0586110946658"/>
          <c:y val="5.0984936268829661E-2"/>
          <c:w val="0.75805079628204364"/>
          <c:h val="0.75212050984936274"/>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Lbl>
              <c:idx val="13"/>
              <c:layout>
                <c:manualLayout>
                  <c:x val="-2.7067669172932331E-2"/>
                  <c:y val="-7.0921985815602925E-2"/>
                </c:manualLayout>
              </c:layout>
              <c:tx>
                <c:rich>
                  <a:bodyPr/>
                  <a:lstStyle/>
                  <a:p>
                    <a:r>
                      <a:rPr lang="en-US"/>
                      <a:t>Brazil</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5B5-4679-8FF0-9CA4844E8386}"/>
                </c:ext>
              </c:extLst>
            </c:dLbl>
            <c:dLbl>
              <c:idx val="44"/>
              <c:layout>
                <c:manualLayout>
                  <c:x val="-1.2030075187969926E-2"/>
                  <c:y val="-4.7281323877069424E-3"/>
                </c:manualLayout>
              </c:layout>
              <c:tx>
                <c:rich>
                  <a:bodyPr/>
                  <a:lstStyle/>
                  <a:p>
                    <a:r>
                      <a:rPr lang="en-US"/>
                      <a:t>India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B5-4679-8FF0-9CA4844E8386}"/>
                </c:ext>
              </c:extLst>
            </c:dLbl>
            <c:dLbl>
              <c:idx val="58"/>
              <c:tx>
                <c:rich>
                  <a:bodyPr/>
                  <a:lstStyle/>
                  <a:p>
                    <a:r>
                      <a:rPr lang="en-US"/>
                      <a:t>Madagascar</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5B5-4679-8FF0-9CA4844E8386}"/>
                </c:ext>
              </c:extLst>
            </c:dLbl>
            <c:dLbl>
              <c:idx val="76"/>
              <c:layout>
                <c:manualLayout>
                  <c:x val="-3.0075187969924814E-3"/>
                  <c:y val="-4.3340712878365935E-17"/>
                </c:manualLayout>
              </c:layout>
              <c:tx>
                <c:rich>
                  <a:bodyPr/>
                  <a:lstStyle/>
                  <a:p>
                    <a:r>
                      <a:rPr lang="en-US"/>
                      <a:t>Nigeria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B5-4679-8FF0-9CA4844E8386}"/>
                </c:ext>
              </c:extLst>
            </c:dLbl>
            <c:dLbl>
              <c:idx val="92"/>
              <c:layout>
                <c:manualLayout>
                  <c:x val="-2.7067669172932331E-2"/>
                  <c:y val="-4.7281323877068647E-2"/>
                </c:manualLayout>
              </c:layout>
              <c:tx>
                <c:rich>
                  <a:bodyPr/>
                  <a:lstStyle/>
                  <a:p>
                    <a:r>
                      <a:rPr lang="en-US"/>
                      <a:t>South Africa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5B5-4679-8FF0-9CA4844E8386}"/>
                </c:ext>
              </c:extLst>
            </c:dLbl>
            <c:dLbl>
              <c:idx val="102"/>
              <c:layout>
                <c:manualLayout>
                  <c:x val="-8.7218045112782069E-2"/>
                  <c:y val="-7.4159907300115957E-2"/>
                </c:manualLayout>
              </c:layout>
              <c:tx>
                <c:rich>
                  <a:bodyPr/>
                  <a:lstStyle/>
                  <a:p>
                    <a:r>
                      <a:rPr lang="en-US"/>
                      <a:t>Turkey</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5B5-4679-8FF0-9CA4844E8386}"/>
                </c:ext>
              </c:extLst>
            </c:dLbl>
            <c:dLbl>
              <c:idx val="105"/>
              <c:layout>
                <c:manualLayout>
                  <c:x val="3.0075187969924814E-3"/>
                  <c:y val="-4.2553191489361701E-2"/>
                </c:manualLayout>
              </c:layout>
              <c:tx>
                <c:rich>
                  <a:bodyPr/>
                  <a:lstStyle/>
                  <a:p>
                    <a:r>
                      <a:rPr lang="en-US"/>
                      <a:t>Ukraine</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5B5-4679-8FF0-9CA4844E8386}"/>
                </c:ext>
              </c:extLst>
            </c:dLbl>
            <c:dLbl>
              <c:idx val="112"/>
              <c:layout>
                <c:manualLayout>
                  <c:x val="1.697349444844844E-2"/>
                  <c:y val="-2.978918550356635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r>
                      <a:rPr lang="en-US"/>
                      <a:t>Zambia</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427781596456611"/>
                      <c:h val="5.08004380247171E-2"/>
                    </c:manualLayout>
                  </c15:layout>
                </c:ext>
                <c:ext xmlns:c16="http://schemas.microsoft.com/office/drawing/2014/chart" uri="{C3380CC4-5D6E-409C-BE32-E72D297353CC}">
                  <c16:uniqueId val="{00000007-C5B5-4679-8FF0-9CA4844E83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'Figure 4'!$D$10:$D$123</c:f>
              <c:numCache>
                <c:formatCode>0.00</c:formatCode>
                <c:ptCount val="114"/>
                <c:pt idx="0">
                  <c:v>5.4131439522038098</c:v>
                </c:pt>
                <c:pt idx="1">
                  <c:v>0</c:v>
                </c:pt>
                <c:pt idx="2">
                  <c:v>33.481425197018517</c:v>
                </c:pt>
                <c:pt idx="3">
                  <c:v>92.298311754388465</c:v>
                </c:pt>
                <c:pt idx="4">
                  <c:v>524.5</c:v>
                </c:pt>
                <c:pt idx="5">
                  <c:v>131.42834365579529</c:v>
                </c:pt>
                <c:pt idx="6">
                  <c:v>101.23724702572721</c:v>
                </c:pt>
                <c:pt idx="7">
                  <c:v>0</c:v>
                </c:pt>
                <c:pt idx="8">
                  <c:v>4.5024960545598018</c:v>
                </c:pt>
                <c:pt idx="9">
                  <c:v>0</c:v>
                </c:pt>
                <c:pt idx="10">
                  <c:v>2.5381707361064141</c:v>
                </c:pt>
                <c:pt idx="11">
                  <c:v>21.726062495849643</c:v>
                </c:pt>
                <c:pt idx="12">
                  <c:v>66</c:v>
                </c:pt>
                <c:pt idx="13">
                  <c:v>1680.0471469104832</c:v>
                </c:pt>
                <c:pt idx="14">
                  <c:v>38.620829190621123</c:v>
                </c:pt>
                <c:pt idx="15">
                  <c:v>11.033123</c:v>
                </c:pt>
                <c:pt idx="16">
                  <c:v>1.2818769022658099</c:v>
                </c:pt>
                <c:pt idx="17">
                  <c:v>511.79595767416299</c:v>
                </c:pt>
                <c:pt idx="18">
                  <c:v>0</c:v>
                </c:pt>
                <c:pt idx="19">
                  <c:v>24.630109345056923</c:v>
                </c:pt>
                <c:pt idx="20">
                  <c:v>562.09110372928603</c:v>
                </c:pt>
                <c:pt idx="21">
                  <c:v>1122.3878949052512</c:v>
                </c:pt>
                <c:pt idx="22">
                  <c:v>0</c:v>
                </c:pt>
                <c:pt idx="23">
                  <c:v>126.57913186505263</c:v>
                </c:pt>
                <c:pt idx="24">
                  <c:v>289.74799101980727</c:v>
                </c:pt>
                <c:pt idx="25">
                  <c:v>5.5369336222444412</c:v>
                </c:pt>
                <c:pt idx="26">
                  <c:v>29.014238597677828</c:v>
                </c:pt>
                <c:pt idx="27">
                  <c:v>42.883482000000001</c:v>
                </c:pt>
                <c:pt idx="28">
                  <c:v>125.04751445947468</c:v>
                </c:pt>
                <c:pt idx="29">
                  <c:v>795.74806654280871</c:v>
                </c:pt>
                <c:pt idx="30">
                  <c:v>184.35950614045765</c:v>
                </c:pt>
                <c:pt idx="31">
                  <c:v>13.86</c:v>
                </c:pt>
                <c:pt idx="32">
                  <c:v>123.19174561382852</c:v>
                </c:pt>
                <c:pt idx="33">
                  <c:v>1.7389999999999999E-2</c:v>
                </c:pt>
                <c:pt idx="34">
                  <c:v>147.30000000000001</c:v>
                </c:pt>
                <c:pt idx="35">
                  <c:v>0.30066999999999999</c:v>
                </c:pt>
                <c:pt idx="36">
                  <c:v>74.041723080167003</c:v>
                </c:pt>
                <c:pt idx="37">
                  <c:v>232.75419299368437</c:v>
                </c:pt>
                <c:pt idx="38">
                  <c:v>33.571387999999999</c:v>
                </c:pt>
                <c:pt idx="39">
                  <c:v>120.44912323300642</c:v>
                </c:pt>
                <c:pt idx="40">
                  <c:v>0.46418442114755942</c:v>
                </c:pt>
                <c:pt idx="41">
                  <c:v>0</c:v>
                </c:pt>
                <c:pt idx="42">
                  <c:v>4.6064600000000002</c:v>
                </c:pt>
                <c:pt idx="43">
                  <c:v>17.559249999999999</c:v>
                </c:pt>
                <c:pt idx="44">
                  <c:v>1093.8578404812445</c:v>
                </c:pt>
                <c:pt idx="45">
                  <c:v>154.16161611852112</c:v>
                </c:pt>
                <c:pt idx="46">
                  <c:v>0</c:v>
                </c:pt>
                <c:pt idx="47">
                  <c:v>1000</c:v>
                </c:pt>
                <c:pt idx="48">
                  <c:v>29.25</c:v>
                </c:pt>
                <c:pt idx="49">
                  <c:v>406.00814534404236</c:v>
                </c:pt>
                <c:pt idx="50">
                  <c:v>157.73180020770079</c:v>
                </c:pt>
                <c:pt idx="51">
                  <c:v>120.65090388793071</c:v>
                </c:pt>
                <c:pt idx="52">
                  <c:v>41.874384158572596</c:v>
                </c:pt>
                <c:pt idx="53">
                  <c:v>8.9988052917305126</c:v>
                </c:pt>
                <c:pt idx="54">
                  <c:v>9.2524139567128838</c:v>
                </c:pt>
                <c:pt idx="55">
                  <c:v>190.49131753240897</c:v>
                </c:pt>
                <c:pt idx="56">
                  <c:v>0</c:v>
                </c:pt>
                <c:pt idx="57">
                  <c:v>21.053001053001054</c:v>
                </c:pt>
                <c:pt idx="58">
                  <c:v>135.83594221621013</c:v>
                </c:pt>
                <c:pt idx="59">
                  <c:v>39.400488843422394</c:v>
                </c:pt>
                <c:pt idx="60">
                  <c:v>54</c:v>
                </c:pt>
                <c:pt idx="61">
                  <c:v>0</c:v>
                </c:pt>
                <c:pt idx="62">
                  <c:v>52.074655032509725</c:v>
                </c:pt>
                <c:pt idx="63">
                  <c:v>0</c:v>
                </c:pt>
                <c:pt idx="64">
                  <c:v>45</c:v>
                </c:pt>
                <c:pt idx="65">
                  <c:v>931.70873922384499</c:v>
                </c:pt>
                <c:pt idx="66">
                  <c:v>11.339189126102996</c:v>
                </c:pt>
                <c:pt idx="67">
                  <c:v>192.62041706125413</c:v>
                </c:pt>
                <c:pt idx="68">
                  <c:v>315.08737647954007</c:v>
                </c:pt>
                <c:pt idx="69">
                  <c:v>274.02309515161767</c:v>
                </c:pt>
                <c:pt idx="70">
                  <c:v>23.153617799606874</c:v>
                </c:pt>
                <c:pt idx="71">
                  <c:v>280.76304123884233</c:v>
                </c:pt>
                <c:pt idx="72">
                  <c:v>94.399411580881548</c:v>
                </c:pt>
                <c:pt idx="73">
                  <c:v>15.332859325893361</c:v>
                </c:pt>
                <c:pt idx="74">
                  <c:v>27.940086320595199</c:v>
                </c:pt>
                <c:pt idx="75">
                  <c:v>5.1753431912974861</c:v>
                </c:pt>
                <c:pt idx="76">
                  <c:v>346.33298165695851</c:v>
                </c:pt>
                <c:pt idx="77">
                  <c:v>27.234505692706573</c:v>
                </c:pt>
                <c:pt idx="78">
                  <c:v>211.2068082636126</c:v>
                </c:pt>
                <c:pt idx="79">
                  <c:v>60.446616066959763</c:v>
                </c:pt>
                <c:pt idx="80">
                  <c:v>8.8129358571538054E-3</c:v>
                </c:pt>
                <c:pt idx="81">
                  <c:v>60.660567393754945</c:v>
                </c:pt>
                <c:pt idx="82">
                  <c:v>214.32280972316542</c:v>
                </c:pt>
                <c:pt idx="83">
                  <c:v>125.1497371</c:v>
                </c:pt>
                <c:pt idx="84">
                  <c:v>28.898226274829195</c:v>
                </c:pt>
                <c:pt idx="85">
                  <c:v>1.6666700000000001</c:v>
                </c:pt>
                <c:pt idx="86">
                  <c:v>0.1054199075639725</c:v>
                </c:pt>
                <c:pt idx="87">
                  <c:v>40.100261814902488</c:v>
                </c:pt>
                <c:pt idx="88">
                  <c:v>292.70701300359605</c:v>
                </c:pt>
                <c:pt idx="89">
                  <c:v>15</c:v>
                </c:pt>
                <c:pt idx="90">
                  <c:v>0.5</c:v>
                </c:pt>
                <c:pt idx="91">
                  <c:v>0</c:v>
                </c:pt>
                <c:pt idx="92">
                  <c:v>753.618655963533</c:v>
                </c:pt>
                <c:pt idx="93">
                  <c:v>0</c:v>
                </c:pt>
                <c:pt idx="94">
                  <c:v>40.488623307497406</c:v>
                </c:pt>
                <c:pt idx="95">
                  <c:v>7.11456</c:v>
                </c:pt>
                <c:pt idx="96">
                  <c:v>7.0859091421485747</c:v>
                </c:pt>
                <c:pt idx="97">
                  <c:v>55.506952134932035</c:v>
                </c:pt>
                <c:pt idx="98">
                  <c:v>403.05196007256222</c:v>
                </c:pt>
                <c:pt idx="99">
                  <c:v>2.1090000000000001E-2</c:v>
                </c:pt>
                <c:pt idx="100">
                  <c:v>145.66770003381805</c:v>
                </c:pt>
                <c:pt idx="101">
                  <c:v>171.85490291640093</c:v>
                </c:pt>
                <c:pt idx="102">
                  <c:v>3800.6355086942795</c:v>
                </c:pt>
                <c:pt idx="103">
                  <c:v>10.616334122421373</c:v>
                </c:pt>
                <c:pt idx="104">
                  <c:v>26.395583204703939</c:v>
                </c:pt>
                <c:pt idx="105">
                  <c:v>2080.2867606342979</c:v>
                </c:pt>
                <c:pt idx="106">
                  <c:v>228.22935531000002</c:v>
                </c:pt>
                <c:pt idx="107">
                  <c:v>0</c:v>
                </c:pt>
                <c:pt idx="108">
                  <c:v>8.8129358571538054E-3</c:v>
                </c:pt>
                <c:pt idx="109">
                  <c:v>55.60165184487947</c:v>
                </c:pt>
                <c:pt idx="110">
                  <c:v>11.092099895164019</c:v>
                </c:pt>
                <c:pt idx="111">
                  <c:v>0</c:v>
                </c:pt>
                <c:pt idx="112">
                  <c:v>179.27865957645616</c:v>
                </c:pt>
                <c:pt idx="113">
                  <c:v>1.053001053001053</c:v>
                </c:pt>
              </c:numCache>
            </c:numRef>
          </c:xVal>
          <c:yVal>
            <c:numRef>
              <c:f>'Figure 4'!$C$10:$C$123</c:f>
              <c:numCache>
                <c:formatCode>0</c:formatCode>
                <c:ptCount val="114"/>
                <c:pt idx="0">
                  <c:v>0.84975440000000002</c:v>
                </c:pt>
                <c:pt idx="1">
                  <c:v>0.34568769999999999</c:v>
                </c:pt>
                <c:pt idx="2">
                  <c:v>27.854130000000001</c:v>
                </c:pt>
                <c:pt idx="3">
                  <c:v>1.86327</c:v>
                </c:pt>
                <c:pt idx="4">
                  <c:v>0</c:v>
                </c:pt>
                <c:pt idx="5">
                  <c:v>15.1553</c:v>
                </c:pt>
                <c:pt idx="6">
                  <c:v>0</c:v>
                </c:pt>
                <c:pt idx="7">
                  <c:v>13.84633</c:v>
                </c:pt>
                <c:pt idx="8">
                  <c:v>49.553669999999997</c:v>
                </c:pt>
                <c:pt idx="9">
                  <c:v>1.6567190000000001</c:v>
                </c:pt>
                <c:pt idx="10">
                  <c:v>6.3539830000000004</c:v>
                </c:pt>
                <c:pt idx="11">
                  <c:v>0.20116680000000001</c:v>
                </c:pt>
                <c:pt idx="12">
                  <c:v>12.780279999999999</c:v>
                </c:pt>
                <c:pt idx="13">
                  <c:v>3.3620380000000001</c:v>
                </c:pt>
                <c:pt idx="14">
                  <c:v>42.801000000000002</c:v>
                </c:pt>
                <c:pt idx="15">
                  <c:v>74.732219999999998</c:v>
                </c:pt>
                <c:pt idx="16">
                  <c:v>7.2106430000000001</c:v>
                </c:pt>
                <c:pt idx="17">
                  <c:v>22.790800000000001</c:v>
                </c:pt>
                <c:pt idx="18">
                  <c:v>34.138359999999999</c:v>
                </c:pt>
                <c:pt idx="19">
                  <c:v>1.297453</c:v>
                </c:pt>
                <c:pt idx="20">
                  <c:v>0.72780889999999998</c:v>
                </c:pt>
                <c:pt idx="21">
                  <c:v>4.5325860000000002</c:v>
                </c:pt>
                <c:pt idx="22">
                  <c:v>34.938830000000003</c:v>
                </c:pt>
                <c:pt idx="23">
                  <c:v>1.5155050000000001</c:v>
                </c:pt>
                <c:pt idx="24">
                  <c:v>28.206910000000001</c:v>
                </c:pt>
                <c:pt idx="25">
                  <c:v>72.323350000000005</c:v>
                </c:pt>
                <c:pt idx="26">
                  <c:v>18.601669999999999</c:v>
                </c:pt>
                <c:pt idx="27">
                  <c:v>1.918086</c:v>
                </c:pt>
                <c:pt idx="28">
                  <c:v>3.4400659999999998</c:v>
                </c:pt>
                <c:pt idx="29">
                  <c:v>1.3487880000000001</c:v>
                </c:pt>
                <c:pt idx="30">
                  <c:v>1.925052</c:v>
                </c:pt>
                <c:pt idx="31">
                  <c:v>38.9848</c:v>
                </c:pt>
                <c:pt idx="32">
                  <c:v>27.0016</c:v>
                </c:pt>
                <c:pt idx="33">
                  <c:v>0.95880609999999999</c:v>
                </c:pt>
                <c:pt idx="34">
                  <c:v>4.0734469999999998</c:v>
                </c:pt>
                <c:pt idx="35">
                  <c:v>11.09463</c:v>
                </c:pt>
                <c:pt idx="36">
                  <c:v>3.972607</c:v>
                </c:pt>
                <c:pt idx="37">
                  <c:v>10.91799</c:v>
                </c:pt>
                <c:pt idx="38">
                  <c:v>7.8824550000000002</c:v>
                </c:pt>
                <c:pt idx="39">
                  <c:v>32.967460000000003</c:v>
                </c:pt>
                <c:pt idx="40">
                  <c:v>65.340339999999998</c:v>
                </c:pt>
                <c:pt idx="41">
                  <c:v>6.4962749999999998</c:v>
                </c:pt>
                <c:pt idx="42">
                  <c:v>23.67109</c:v>
                </c:pt>
                <c:pt idx="43">
                  <c:v>16.159569999999999</c:v>
                </c:pt>
                <c:pt idx="44">
                  <c:v>13.422040000000001</c:v>
                </c:pt>
                <c:pt idx="45">
                  <c:v>7.1793950000000004</c:v>
                </c:pt>
                <c:pt idx="46">
                  <c:v>0.37103589999999997</c:v>
                </c:pt>
                <c:pt idx="47">
                  <c:v>2.2275860000000001</c:v>
                </c:pt>
                <c:pt idx="48">
                  <c:v>1.8364370000000001</c:v>
                </c:pt>
                <c:pt idx="49">
                  <c:v>0.23582880000000001</c:v>
                </c:pt>
                <c:pt idx="50">
                  <c:v>1.8679299999999999E-2</c:v>
                </c:pt>
                <c:pt idx="51">
                  <c:v>37.286720000000003</c:v>
                </c:pt>
                <c:pt idx="52">
                  <c:v>0.35244110000000001</c:v>
                </c:pt>
                <c:pt idx="53">
                  <c:v>2.5355449999999999</c:v>
                </c:pt>
                <c:pt idx="54">
                  <c:v>14.02887</c:v>
                </c:pt>
                <c:pt idx="55">
                  <c:v>0</c:v>
                </c:pt>
                <c:pt idx="56">
                  <c:v>54.80218</c:v>
                </c:pt>
                <c:pt idx="57">
                  <c:v>40.186</c:v>
                </c:pt>
                <c:pt idx="58">
                  <c:v>77.465029999999999</c:v>
                </c:pt>
                <c:pt idx="59">
                  <c:v>69.555790000000002</c:v>
                </c:pt>
                <c:pt idx="60">
                  <c:v>1.22632E-2</c:v>
                </c:pt>
                <c:pt idx="61">
                  <c:v>4.079879</c:v>
                </c:pt>
                <c:pt idx="62">
                  <c:v>47.794240000000002</c:v>
                </c:pt>
                <c:pt idx="63">
                  <c:v>6.244961</c:v>
                </c:pt>
                <c:pt idx="64">
                  <c:v>0.39821200000000001</c:v>
                </c:pt>
                <c:pt idx="65">
                  <c:v>3.3176049999999999</c:v>
                </c:pt>
                <c:pt idx="66">
                  <c:v>3.1209199999999999E-2</c:v>
                </c:pt>
                <c:pt idx="67">
                  <c:v>0.1997766</c:v>
                </c:pt>
                <c:pt idx="68">
                  <c:v>0</c:v>
                </c:pt>
                <c:pt idx="69">
                  <c:v>0.92318829999999996</c:v>
                </c:pt>
                <c:pt idx="70">
                  <c:v>62.145180000000003</c:v>
                </c:pt>
                <c:pt idx="71">
                  <c:v>6.3554339999999998</c:v>
                </c:pt>
                <c:pt idx="72">
                  <c:v>13.443759999999999</c:v>
                </c:pt>
                <c:pt idx="73">
                  <c:v>7.0315890000000003</c:v>
                </c:pt>
                <c:pt idx="74">
                  <c:v>2.8660869999999998</c:v>
                </c:pt>
                <c:pt idx="75">
                  <c:v>44.507860000000001</c:v>
                </c:pt>
                <c:pt idx="76">
                  <c:v>47.763579999999997</c:v>
                </c:pt>
                <c:pt idx="77">
                  <c:v>5.0226410000000001</c:v>
                </c:pt>
                <c:pt idx="78">
                  <c:v>5.2293050000000001</c:v>
                </c:pt>
                <c:pt idx="79">
                  <c:v>1.978923</c:v>
                </c:pt>
                <c:pt idx="80">
                  <c:v>28.41159</c:v>
                </c:pt>
                <c:pt idx="81">
                  <c:v>1.8913450000000001</c:v>
                </c:pt>
                <c:pt idx="82">
                  <c:v>3.5548839999999999</c:v>
                </c:pt>
                <c:pt idx="83">
                  <c:v>8.3162970000000005</c:v>
                </c:pt>
                <c:pt idx="84">
                  <c:v>51.496339999999996</c:v>
                </c:pt>
                <c:pt idx="85">
                  <c:v>1.0525260000000001</c:v>
                </c:pt>
                <c:pt idx="86">
                  <c:v>25.948350000000001</c:v>
                </c:pt>
                <c:pt idx="87">
                  <c:v>35.651020000000003</c:v>
                </c:pt>
                <c:pt idx="88">
                  <c:v>0.1029383</c:v>
                </c:pt>
                <c:pt idx="89">
                  <c:v>1.0066729999999999</c:v>
                </c:pt>
                <c:pt idx="90">
                  <c:v>48.390569999999997</c:v>
                </c:pt>
                <c:pt idx="91">
                  <c:v>24.685400000000001</c:v>
                </c:pt>
                <c:pt idx="92">
                  <c:v>18.878779999999999</c:v>
                </c:pt>
                <c:pt idx="93">
                  <c:v>73.258030000000005</c:v>
                </c:pt>
                <c:pt idx="94">
                  <c:v>0.77235529999999997</c:v>
                </c:pt>
                <c:pt idx="95">
                  <c:v>7.6651740000000004</c:v>
                </c:pt>
                <c:pt idx="96">
                  <c:v>4.8137299999999996</c:v>
                </c:pt>
                <c:pt idx="97">
                  <c:v>40.69012</c:v>
                </c:pt>
                <c:pt idx="98">
                  <c:v>2.5625100000000001E-2</c:v>
                </c:pt>
                <c:pt idx="99">
                  <c:v>31.196529999999999</c:v>
                </c:pt>
                <c:pt idx="100">
                  <c:v>49.154130000000002</c:v>
                </c:pt>
                <c:pt idx="101">
                  <c:v>0.92974389999999996</c:v>
                </c:pt>
                <c:pt idx="102">
                  <c:v>0.28064159999999999</c:v>
                </c:pt>
                <c:pt idx="103">
                  <c:v>2.7781090000000002</c:v>
                </c:pt>
                <c:pt idx="104">
                  <c:v>39.241540000000001</c:v>
                </c:pt>
                <c:pt idx="105">
                  <c:v>0.11985369999999999</c:v>
                </c:pt>
                <c:pt idx="106">
                  <c:v>0.1253706</c:v>
                </c:pt>
                <c:pt idx="107">
                  <c:v>14.005520000000001</c:v>
                </c:pt>
                <c:pt idx="108">
                  <c:v>12.80752</c:v>
                </c:pt>
                <c:pt idx="109">
                  <c:v>2.298394</c:v>
                </c:pt>
                <c:pt idx="110">
                  <c:v>0.59297900000000003</c:v>
                </c:pt>
                <c:pt idx="111">
                  <c:v>40.845359999999999</c:v>
                </c:pt>
                <c:pt idx="112">
                  <c:v>57.495550000000001</c:v>
                </c:pt>
                <c:pt idx="113">
                  <c:v>16.039110000000001</c:v>
                </c:pt>
              </c:numCache>
            </c:numRef>
          </c:yVal>
          <c:smooth val="0"/>
          <c:extLst>
            <c:ext xmlns:c16="http://schemas.microsoft.com/office/drawing/2014/chart" uri="{C3380CC4-5D6E-409C-BE32-E72D297353CC}">
              <c16:uniqueId val="{00000008-C5B5-4679-8FF0-9CA4844E8386}"/>
            </c:ext>
          </c:extLst>
        </c:ser>
        <c:dLbls>
          <c:showLegendKey val="0"/>
          <c:showVal val="0"/>
          <c:showCatName val="0"/>
          <c:showSerName val="0"/>
          <c:showPercent val="0"/>
          <c:showBubbleSize val="0"/>
        </c:dLbls>
        <c:axId val="999500911"/>
        <c:axId val="121040831"/>
      </c:scatterChart>
      <c:valAx>
        <c:axId val="999500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Private</a:t>
                </a:r>
                <a:r>
                  <a:rPr lang="en-GB" baseline="0"/>
                  <a:t> finance mobilised via blending, 2017, US$ billions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1040831"/>
        <c:crosses val="autoZero"/>
        <c:crossBetween val="midCat"/>
        <c:dispUnits>
          <c:builtInUnit val="thousands"/>
        </c:dispUnits>
      </c:valAx>
      <c:valAx>
        <c:axId val="121040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Percentage of population living on less than $1.90 a day</a:t>
                </a:r>
              </a:p>
            </c:rich>
          </c:tx>
          <c:layout>
            <c:manualLayout>
              <c:xMode val="edge"/>
              <c:yMode val="edge"/>
              <c:x val="2.1938073530282404E-2"/>
              <c:y val="5.6737588652482268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99500911"/>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122703412073491E-2"/>
          <c:y val="6.4327485380116955E-2"/>
          <c:w val="0.87232174103237092"/>
          <c:h val="0.58290279504535603"/>
        </c:manualLayout>
      </c:layout>
      <c:barChart>
        <c:barDir val="col"/>
        <c:grouping val="percentStacked"/>
        <c:varyColors val="0"/>
        <c:ser>
          <c:idx val="0"/>
          <c:order val="0"/>
          <c:tx>
            <c:strRef>
              <c:f>'Figure 5'!$A$13</c:f>
              <c:strCache>
                <c:ptCount val="1"/>
                <c:pt idx="0">
                  <c:v>Energy</c:v>
                </c:pt>
              </c:strCache>
            </c:strRef>
          </c:tx>
          <c:spPr>
            <a:solidFill>
              <a:schemeClr val="accent1"/>
            </a:solidFill>
            <a:ln>
              <a:noFill/>
            </a:ln>
            <a:effectLst/>
          </c:spPr>
          <c:invertIfNegative val="0"/>
          <c:cat>
            <c:numRef>
              <c:f>'Figure 5'!$H$12:$M$12</c:f>
              <c:numCache>
                <c:formatCode>General</c:formatCode>
                <c:ptCount val="6"/>
                <c:pt idx="0">
                  <c:v>2012</c:v>
                </c:pt>
                <c:pt idx="1">
                  <c:v>2013</c:v>
                </c:pt>
                <c:pt idx="2">
                  <c:v>2014</c:v>
                </c:pt>
                <c:pt idx="3">
                  <c:v>2015</c:v>
                </c:pt>
                <c:pt idx="4">
                  <c:v>2016</c:v>
                </c:pt>
                <c:pt idx="5">
                  <c:v>2017</c:v>
                </c:pt>
              </c:numCache>
            </c:numRef>
          </c:cat>
          <c:val>
            <c:numRef>
              <c:f>'Figure 5'!$H$13:$M$13</c:f>
              <c:numCache>
                <c:formatCode>0%</c:formatCode>
                <c:ptCount val="6"/>
                <c:pt idx="0">
                  <c:v>0.23959778932620263</c:v>
                </c:pt>
                <c:pt idx="1">
                  <c:v>0.27339017302358504</c:v>
                </c:pt>
                <c:pt idx="2">
                  <c:v>0.25304198448019172</c:v>
                </c:pt>
                <c:pt idx="3">
                  <c:v>0.21805765320840986</c:v>
                </c:pt>
                <c:pt idx="4">
                  <c:v>0.29953132595840903</c:v>
                </c:pt>
                <c:pt idx="5">
                  <c:v>0.37084749576223897</c:v>
                </c:pt>
              </c:numCache>
            </c:numRef>
          </c:val>
          <c:extLst>
            <c:ext xmlns:c16="http://schemas.microsoft.com/office/drawing/2014/chart" uri="{C3380CC4-5D6E-409C-BE32-E72D297353CC}">
              <c16:uniqueId val="{00000000-799A-4B81-9736-0026516F4F1C}"/>
            </c:ext>
          </c:extLst>
        </c:ser>
        <c:ser>
          <c:idx val="1"/>
          <c:order val="1"/>
          <c:tx>
            <c:strRef>
              <c:f>'Figure 5'!$A$14</c:f>
              <c:strCache>
                <c:ptCount val="1"/>
                <c:pt idx="0">
                  <c:v>Banking &amp; Financial Services</c:v>
                </c:pt>
              </c:strCache>
            </c:strRef>
          </c:tx>
          <c:spPr>
            <a:solidFill>
              <a:schemeClr val="accent2"/>
            </a:solidFill>
            <a:ln>
              <a:noFill/>
            </a:ln>
            <a:effectLst/>
          </c:spPr>
          <c:invertIfNegative val="0"/>
          <c:cat>
            <c:numRef>
              <c:f>'Figure 5'!$H$12:$M$12</c:f>
              <c:numCache>
                <c:formatCode>General</c:formatCode>
                <c:ptCount val="6"/>
                <c:pt idx="0">
                  <c:v>2012</c:v>
                </c:pt>
                <c:pt idx="1">
                  <c:v>2013</c:v>
                </c:pt>
                <c:pt idx="2">
                  <c:v>2014</c:v>
                </c:pt>
                <c:pt idx="3">
                  <c:v>2015</c:v>
                </c:pt>
                <c:pt idx="4">
                  <c:v>2016</c:v>
                </c:pt>
                <c:pt idx="5">
                  <c:v>2017</c:v>
                </c:pt>
              </c:numCache>
            </c:numRef>
          </c:cat>
          <c:val>
            <c:numRef>
              <c:f>'Figure 5'!$H$14:$M$14</c:f>
              <c:numCache>
                <c:formatCode>0%</c:formatCode>
                <c:ptCount val="6"/>
                <c:pt idx="0">
                  <c:v>0.40040719785404499</c:v>
                </c:pt>
                <c:pt idx="1">
                  <c:v>0.30518541519685155</c:v>
                </c:pt>
                <c:pt idx="2">
                  <c:v>0.33778736141906546</c:v>
                </c:pt>
                <c:pt idx="3">
                  <c:v>0.28668320803146574</c:v>
                </c:pt>
                <c:pt idx="4">
                  <c:v>0.23877215150119682</c:v>
                </c:pt>
                <c:pt idx="5">
                  <c:v>0.35584466108461188</c:v>
                </c:pt>
              </c:numCache>
            </c:numRef>
          </c:val>
          <c:extLst>
            <c:ext xmlns:c16="http://schemas.microsoft.com/office/drawing/2014/chart" uri="{C3380CC4-5D6E-409C-BE32-E72D297353CC}">
              <c16:uniqueId val="{00000001-799A-4B81-9736-0026516F4F1C}"/>
            </c:ext>
          </c:extLst>
        </c:ser>
        <c:ser>
          <c:idx val="2"/>
          <c:order val="2"/>
          <c:tx>
            <c:strRef>
              <c:f>'Figure 5'!$A$15</c:f>
              <c:strCache>
                <c:ptCount val="1"/>
                <c:pt idx="0">
                  <c:v>Industry, Mining, Construction</c:v>
                </c:pt>
              </c:strCache>
            </c:strRef>
          </c:tx>
          <c:spPr>
            <a:solidFill>
              <a:schemeClr val="accent3"/>
            </a:solidFill>
            <a:ln>
              <a:noFill/>
            </a:ln>
            <a:effectLst/>
          </c:spPr>
          <c:invertIfNegative val="0"/>
          <c:cat>
            <c:numRef>
              <c:f>'Figure 5'!$H$12:$M$12</c:f>
              <c:numCache>
                <c:formatCode>General</c:formatCode>
                <c:ptCount val="6"/>
                <c:pt idx="0">
                  <c:v>2012</c:v>
                </c:pt>
                <c:pt idx="1">
                  <c:v>2013</c:v>
                </c:pt>
                <c:pt idx="2">
                  <c:v>2014</c:v>
                </c:pt>
                <c:pt idx="3">
                  <c:v>2015</c:v>
                </c:pt>
                <c:pt idx="4">
                  <c:v>2016</c:v>
                </c:pt>
                <c:pt idx="5">
                  <c:v>2017</c:v>
                </c:pt>
              </c:numCache>
            </c:numRef>
          </c:cat>
          <c:val>
            <c:numRef>
              <c:f>'Figure 5'!$H$15:$M$15</c:f>
              <c:numCache>
                <c:formatCode>0%</c:formatCode>
                <c:ptCount val="6"/>
                <c:pt idx="0">
                  <c:v>0.15642666800126928</c:v>
                </c:pt>
                <c:pt idx="1">
                  <c:v>0.20637249314543429</c:v>
                </c:pt>
                <c:pt idx="2">
                  <c:v>0.15758839495718882</c:v>
                </c:pt>
                <c:pt idx="3">
                  <c:v>0.28730266608948402</c:v>
                </c:pt>
                <c:pt idx="4">
                  <c:v>0.24237558796728143</c:v>
                </c:pt>
                <c:pt idx="5">
                  <c:v>8.5167932098775254E-2</c:v>
                </c:pt>
              </c:numCache>
            </c:numRef>
          </c:val>
          <c:extLst>
            <c:ext xmlns:c16="http://schemas.microsoft.com/office/drawing/2014/chart" uri="{C3380CC4-5D6E-409C-BE32-E72D297353CC}">
              <c16:uniqueId val="{00000002-799A-4B81-9736-0026516F4F1C}"/>
            </c:ext>
          </c:extLst>
        </c:ser>
        <c:ser>
          <c:idx val="3"/>
          <c:order val="3"/>
          <c:tx>
            <c:strRef>
              <c:f>'Figure 5'!$A$16</c:f>
              <c:strCache>
                <c:ptCount val="1"/>
                <c:pt idx="0">
                  <c:v>Health</c:v>
                </c:pt>
              </c:strCache>
            </c:strRef>
          </c:tx>
          <c:spPr>
            <a:solidFill>
              <a:schemeClr val="accent4"/>
            </a:solidFill>
            <a:ln>
              <a:noFill/>
            </a:ln>
            <a:effectLst/>
          </c:spPr>
          <c:invertIfNegative val="0"/>
          <c:cat>
            <c:numRef>
              <c:f>'Figure 5'!$H$12:$M$12</c:f>
              <c:numCache>
                <c:formatCode>General</c:formatCode>
                <c:ptCount val="6"/>
                <c:pt idx="0">
                  <c:v>2012</c:v>
                </c:pt>
                <c:pt idx="1">
                  <c:v>2013</c:v>
                </c:pt>
                <c:pt idx="2">
                  <c:v>2014</c:v>
                </c:pt>
                <c:pt idx="3">
                  <c:v>2015</c:v>
                </c:pt>
                <c:pt idx="4">
                  <c:v>2016</c:v>
                </c:pt>
                <c:pt idx="5">
                  <c:v>2017</c:v>
                </c:pt>
              </c:numCache>
            </c:numRef>
          </c:cat>
          <c:val>
            <c:numRef>
              <c:f>'Figure 5'!$H$16:$M$16</c:f>
              <c:numCache>
                <c:formatCode>0%</c:formatCode>
                <c:ptCount val="6"/>
                <c:pt idx="0">
                  <c:v>6.70704765332509E-3</c:v>
                </c:pt>
                <c:pt idx="1">
                  <c:v>4.5516985419188867E-2</c:v>
                </c:pt>
                <c:pt idx="2">
                  <c:v>2.2446116594085633E-2</c:v>
                </c:pt>
                <c:pt idx="3">
                  <c:v>2.5754007259700975E-2</c:v>
                </c:pt>
                <c:pt idx="4">
                  <c:v>3.3624328221524447E-2</c:v>
                </c:pt>
                <c:pt idx="5">
                  <c:v>5.7878810568686878E-2</c:v>
                </c:pt>
              </c:numCache>
            </c:numRef>
          </c:val>
          <c:extLst>
            <c:ext xmlns:c16="http://schemas.microsoft.com/office/drawing/2014/chart" uri="{C3380CC4-5D6E-409C-BE32-E72D297353CC}">
              <c16:uniqueId val="{00000003-799A-4B81-9736-0026516F4F1C}"/>
            </c:ext>
          </c:extLst>
        </c:ser>
        <c:ser>
          <c:idx val="4"/>
          <c:order val="4"/>
          <c:tx>
            <c:strRef>
              <c:f>'Figure 5'!$A$17</c:f>
              <c:strCache>
                <c:ptCount val="1"/>
                <c:pt idx="0">
                  <c:v>Agriculture, Forestry, Fishing</c:v>
                </c:pt>
              </c:strCache>
            </c:strRef>
          </c:tx>
          <c:spPr>
            <a:solidFill>
              <a:schemeClr val="accent5"/>
            </a:solidFill>
            <a:ln>
              <a:noFill/>
            </a:ln>
            <a:effectLst/>
          </c:spPr>
          <c:invertIfNegative val="0"/>
          <c:cat>
            <c:numRef>
              <c:f>'Figure 5'!$H$12:$M$12</c:f>
              <c:numCache>
                <c:formatCode>General</c:formatCode>
                <c:ptCount val="6"/>
                <c:pt idx="0">
                  <c:v>2012</c:v>
                </c:pt>
                <c:pt idx="1">
                  <c:v>2013</c:v>
                </c:pt>
                <c:pt idx="2">
                  <c:v>2014</c:v>
                </c:pt>
                <c:pt idx="3">
                  <c:v>2015</c:v>
                </c:pt>
                <c:pt idx="4">
                  <c:v>2016</c:v>
                </c:pt>
                <c:pt idx="5">
                  <c:v>2017</c:v>
                </c:pt>
              </c:numCache>
            </c:numRef>
          </c:cat>
          <c:val>
            <c:numRef>
              <c:f>'Figure 5'!$H$17:$M$17</c:f>
              <c:numCache>
                <c:formatCode>0%</c:formatCode>
                <c:ptCount val="6"/>
                <c:pt idx="0">
                  <c:v>4.1465640527481556E-2</c:v>
                </c:pt>
                <c:pt idx="1">
                  <c:v>2.2538244656875824E-2</c:v>
                </c:pt>
                <c:pt idx="2">
                  <c:v>4.5558475486069387E-2</c:v>
                </c:pt>
                <c:pt idx="3">
                  <c:v>3.5919342512564824E-2</c:v>
                </c:pt>
                <c:pt idx="4">
                  <c:v>3.7171312765100356E-2</c:v>
                </c:pt>
                <c:pt idx="5">
                  <c:v>3.8836469860104375E-2</c:v>
                </c:pt>
              </c:numCache>
            </c:numRef>
          </c:val>
          <c:extLst>
            <c:ext xmlns:c16="http://schemas.microsoft.com/office/drawing/2014/chart" uri="{C3380CC4-5D6E-409C-BE32-E72D297353CC}">
              <c16:uniqueId val="{00000004-799A-4B81-9736-0026516F4F1C}"/>
            </c:ext>
          </c:extLst>
        </c:ser>
        <c:ser>
          <c:idx val="5"/>
          <c:order val="5"/>
          <c:tx>
            <c:strRef>
              <c:f>'Figure 5'!$A$18</c:f>
              <c:strCache>
                <c:ptCount val="1"/>
                <c:pt idx="0">
                  <c:v>13 others</c:v>
                </c:pt>
              </c:strCache>
            </c:strRef>
          </c:tx>
          <c:spPr>
            <a:solidFill>
              <a:schemeClr val="accent6"/>
            </a:solidFill>
            <a:ln>
              <a:noFill/>
            </a:ln>
            <a:effectLst/>
          </c:spPr>
          <c:invertIfNegative val="0"/>
          <c:cat>
            <c:numRef>
              <c:f>'Figure 5'!$H$12:$M$12</c:f>
              <c:numCache>
                <c:formatCode>General</c:formatCode>
                <c:ptCount val="6"/>
                <c:pt idx="0">
                  <c:v>2012</c:v>
                </c:pt>
                <c:pt idx="1">
                  <c:v>2013</c:v>
                </c:pt>
                <c:pt idx="2">
                  <c:v>2014</c:v>
                </c:pt>
                <c:pt idx="3">
                  <c:v>2015</c:v>
                </c:pt>
                <c:pt idx="4">
                  <c:v>2016</c:v>
                </c:pt>
                <c:pt idx="5">
                  <c:v>2017</c:v>
                </c:pt>
              </c:numCache>
            </c:numRef>
          </c:cat>
          <c:val>
            <c:numRef>
              <c:f>'Figure 5'!$H$18:$M$18</c:f>
              <c:numCache>
                <c:formatCode>0%</c:formatCode>
                <c:ptCount val="6"/>
                <c:pt idx="0">
                  <c:v>0.15539565663767632</c:v>
                </c:pt>
                <c:pt idx="1">
                  <c:v>0.14699668855806439</c:v>
                </c:pt>
                <c:pt idx="2">
                  <c:v>0.18357766706339895</c:v>
                </c:pt>
                <c:pt idx="3">
                  <c:v>0.14628312289837442</c:v>
                </c:pt>
                <c:pt idx="4">
                  <c:v>0.14852529358648806</c:v>
                </c:pt>
                <c:pt idx="5">
                  <c:v>9.142463062558262E-2</c:v>
                </c:pt>
              </c:numCache>
            </c:numRef>
          </c:val>
          <c:extLst>
            <c:ext xmlns:c16="http://schemas.microsoft.com/office/drawing/2014/chart" uri="{C3380CC4-5D6E-409C-BE32-E72D297353CC}">
              <c16:uniqueId val="{00000005-799A-4B81-9736-0026516F4F1C}"/>
            </c:ext>
          </c:extLst>
        </c:ser>
        <c:dLbls>
          <c:showLegendKey val="0"/>
          <c:showVal val="0"/>
          <c:showCatName val="0"/>
          <c:showSerName val="0"/>
          <c:showPercent val="0"/>
          <c:showBubbleSize val="0"/>
        </c:dLbls>
        <c:gapWidth val="150"/>
        <c:overlap val="100"/>
        <c:axId val="871010287"/>
        <c:axId val="1325913263"/>
      </c:barChart>
      <c:catAx>
        <c:axId val="87101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913263"/>
        <c:crosses val="autoZero"/>
        <c:auto val="1"/>
        <c:lblAlgn val="ctr"/>
        <c:lblOffset val="100"/>
        <c:noMultiLvlLbl val="0"/>
      </c:catAx>
      <c:valAx>
        <c:axId val="13259132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010287"/>
        <c:crosses val="autoZero"/>
        <c:crossBetween val="between"/>
      </c:valAx>
      <c:spPr>
        <a:noFill/>
        <a:ln>
          <a:noFill/>
        </a:ln>
        <a:effectLst/>
      </c:spPr>
    </c:plotArea>
    <c:legend>
      <c:legendPos val="b"/>
      <c:layout>
        <c:manualLayout>
          <c:xMode val="edge"/>
          <c:yMode val="edge"/>
          <c:x val="3.2730096237970255E-2"/>
          <c:y val="0.75365289865082652"/>
          <c:w val="0.91231758530183737"/>
          <c:h val="0.211259382050927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1403538085590763E-2"/>
          <c:y val="0.20642985543205813"/>
          <c:w val="0.81388888888888888"/>
          <c:h val="0.6654946777486147"/>
        </c:manualLayout>
      </c:layout>
      <c:ofPieChart>
        <c:ofPieType val="pie"/>
        <c:varyColors val="1"/>
        <c:ser>
          <c:idx val="0"/>
          <c:order val="0"/>
          <c:tx>
            <c:strRef>
              <c:f>'Figure 6'!$A$12</c:f>
              <c:strCache>
                <c:ptCount val="1"/>
                <c:pt idx="0">
                  <c:v>Jobs created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F1-4593-B8E9-9627F5C3FC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F1-4593-B8E9-9627F5C3FC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F1-4593-B8E9-9627F5C3FC6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9F1-4593-B8E9-9627F5C3FC64}"/>
              </c:ext>
            </c:extLst>
          </c:dPt>
          <c:dLbls>
            <c:dLbl>
              <c:idx val="0"/>
              <c:layout>
                <c:manualLayout>
                  <c:x val="3.0947072013349314E-2"/>
                  <c:y val="-3.50345897484463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9F1-4593-B8E9-9627F5C3FC64}"/>
                </c:ext>
              </c:extLst>
            </c:dLbl>
            <c:dLbl>
              <c:idx val="1"/>
              <c:tx>
                <c:rich>
                  <a:bodyPr/>
                  <a:lstStyle/>
                  <a:p>
                    <a:fld id="{7498A889-11AD-4711-9232-E6E47928F14B}" type="CATEGORYNAME">
                      <a:rPr lang="en-US"/>
                      <a:pPr/>
                      <a:t>[CATEGORY NAME]</a:t>
                    </a:fld>
                    <a:r>
                      <a:rPr lang="en-US" baseline="0"/>
                      <a:t>
67%</a:t>
                    </a: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9F1-4593-B8E9-9627F5C3FC64}"/>
                </c:ext>
              </c:extLst>
            </c:dLbl>
            <c:dLbl>
              <c:idx val="2"/>
              <c:tx>
                <c:rich>
                  <a:bodyPr/>
                  <a:lstStyle/>
                  <a:p>
                    <a:fld id="{DB98A561-F008-411A-8CDB-0B24E9E9CEC0}" type="CATEGORYNAME">
                      <a:rPr lang="en-US"/>
                      <a:pPr/>
                      <a:t>[CATEGORY NAME]</a:t>
                    </a:fld>
                    <a:r>
                      <a:rPr lang="en-US" baseline="0"/>
                      <a:t>
33%</a:t>
                    </a: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9F1-4593-B8E9-9627F5C3FC64}"/>
                </c:ext>
              </c:extLst>
            </c:dLbl>
            <c:dLbl>
              <c:idx val="3"/>
              <c:layout>
                <c:manualLayout>
                  <c:x val="-0.12658737028732336"/>
                  <c:y val="-6.3605451380433116E-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9F1-4593-B8E9-9627F5C3FC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6'!$B$11:$D$11</c:f>
              <c:strCache>
                <c:ptCount val="3"/>
                <c:pt idx="0">
                  <c:v>Without gender breakdown</c:v>
                </c:pt>
                <c:pt idx="1">
                  <c:v>Male</c:v>
                </c:pt>
                <c:pt idx="2">
                  <c:v>Female</c:v>
                </c:pt>
              </c:strCache>
            </c:strRef>
          </c:cat>
          <c:val>
            <c:numRef>
              <c:f>'Figure 6'!$B$12:$D$12</c:f>
              <c:numCache>
                <c:formatCode>General</c:formatCode>
                <c:ptCount val="3"/>
                <c:pt idx="0" formatCode="#,##0">
                  <c:v>4596574</c:v>
                </c:pt>
                <c:pt idx="1">
                  <c:v>2497091.6</c:v>
                </c:pt>
                <c:pt idx="2">
                  <c:v>1239692.3999999999</c:v>
                </c:pt>
              </c:numCache>
            </c:numRef>
          </c:val>
          <c:extLst>
            <c:ext xmlns:c16="http://schemas.microsoft.com/office/drawing/2014/chart" uri="{C3380CC4-5D6E-409C-BE32-E72D297353CC}">
              <c16:uniqueId val="{00000008-09F1-4593-B8E9-9627F5C3FC64}"/>
            </c:ext>
          </c:extLst>
        </c:ser>
        <c:dLbls>
          <c:showLegendKey val="0"/>
          <c:showVal val="0"/>
          <c:showCatName val="0"/>
          <c:showSerName val="0"/>
          <c:showPercent val="0"/>
          <c:showBubbleSize val="0"/>
          <c:showLeaderLines val="1"/>
        </c:dLbls>
        <c:gapWidth val="100"/>
        <c:splitType val="pos"/>
        <c:splitPos val="2"/>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83333333333334E-2"/>
          <c:y val="0.22876895596383789"/>
          <c:w val="0.81388888888888888"/>
          <c:h val="0.6654946777486147"/>
        </c:manualLayout>
      </c:layout>
      <c:ofPieChart>
        <c:ofPieType val="pie"/>
        <c:varyColors val="1"/>
        <c:ser>
          <c:idx val="0"/>
          <c:order val="0"/>
          <c:tx>
            <c:strRef>
              <c:f>'Figure 6'!$A$27</c:f>
              <c:strCache>
                <c:ptCount val="1"/>
                <c:pt idx="0">
                  <c:v>Direct jobs created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2D-46C7-B50C-65433D261D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2D-46C7-B50C-65433D261D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2D-46C7-B50C-65433D261D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2D-46C7-B50C-65433D261D85}"/>
              </c:ext>
            </c:extLst>
          </c:dPt>
          <c:dLbls>
            <c:dLbl>
              <c:idx val="0"/>
              <c:layout>
                <c:manualLayout>
                  <c:x val="0.10015966754155731"/>
                  <c:y val="-3.31803047587249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42D-46C7-B50C-65433D261D85}"/>
                </c:ext>
              </c:extLst>
            </c:dLbl>
            <c:dLbl>
              <c:idx val="1"/>
              <c:layout>
                <c:manualLayout>
                  <c:x val="0.11284350393700787"/>
                  <c:y val="5.0029163021289005E-3"/>
                </c:manualLayout>
              </c:layout>
              <c:tx>
                <c:rich>
                  <a:bodyPr/>
                  <a:lstStyle/>
                  <a:p>
                    <a:fld id="{BB9A6B14-0A3C-47B1-9BE4-31A78F5257BE}" type="CATEGORYNAME">
                      <a:rPr lang="en-US"/>
                      <a:pPr/>
                      <a:t>[CATEGORY NAME]</a:t>
                    </a:fld>
                    <a:r>
                      <a:rPr lang="en-US" baseline="0"/>
                      <a:t>
65%</a:t>
                    </a: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42D-46C7-B50C-65433D261D85}"/>
                </c:ext>
              </c:extLst>
            </c:dLbl>
            <c:dLbl>
              <c:idx val="2"/>
              <c:tx>
                <c:rich>
                  <a:bodyPr/>
                  <a:lstStyle/>
                  <a:p>
                    <a:fld id="{B4433C6D-E59A-4056-9EB4-90D7EF6CE6A4}" type="CATEGORYNAME">
                      <a:rPr lang="en-US"/>
                      <a:pPr/>
                      <a:t>[CATEGORY NAME]</a:t>
                    </a:fld>
                    <a:r>
                      <a:rPr lang="en-US" baseline="0"/>
                      <a:t>
35%</a:t>
                    </a: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42D-46C7-B50C-65433D261D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6'!$B$26:$D$26</c:f>
              <c:strCache>
                <c:ptCount val="3"/>
                <c:pt idx="0">
                  <c:v>Without gender breakdown</c:v>
                </c:pt>
                <c:pt idx="1">
                  <c:v>Male</c:v>
                </c:pt>
                <c:pt idx="2">
                  <c:v>Female</c:v>
                </c:pt>
              </c:strCache>
            </c:strRef>
          </c:cat>
          <c:val>
            <c:numRef>
              <c:f>'Figure 6'!$B$27:$D$27</c:f>
              <c:numCache>
                <c:formatCode>General</c:formatCode>
                <c:ptCount val="3"/>
                <c:pt idx="0" formatCode="#,##0">
                  <c:v>1787235</c:v>
                </c:pt>
                <c:pt idx="1">
                  <c:v>581028</c:v>
                </c:pt>
                <c:pt idx="2">
                  <c:v>310082</c:v>
                </c:pt>
              </c:numCache>
            </c:numRef>
          </c:val>
          <c:extLst>
            <c:ext xmlns:c16="http://schemas.microsoft.com/office/drawing/2014/chart" uri="{C3380CC4-5D6E-409C-BE32-E72D297353CC}">
              <c16:uniqueId val="{00000008-942D-46C7-B50C-65433D261D85}"/>
            </c:ext>
          </c:extLst>
        </c:ser>
        <c:dLbls>
          <c:showLegendKey val="0"/>
          <c:showVal val="0"/>
          <c:showCatName val="0"/>
          <c:showSerName val="0"/>
          <c:showPercent val="0"/>
          <c:showBubbleSize val="0"/>
          <c:showLeaderLines val="1"/>
        </c:dLbls>
        <c:gapWidth val="100"/>
        <c:splitType val="pos"/>
        <c:splitPos val="2"/>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ofPieChart>
        <c:ofPieType val="pie"/>
        <c:varyColors val="1"/>
        <c:ser>
          <c:idx val="0"/>
          <c:order val="0"/>
          <c:tx>
            <c:strRef>
              <c:f>'Figure 7'!$A$12</c:f>
              <c:strCache>
                <c:ptCount val="1"/>
                <c:pt idx="0">
                  <c:v>People with new or improved access</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86-4061-A7A1-ABE4237830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86-4061-A7A1-ABE4237830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86-4061-A7A1-ABE42378306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286-4061-A7A1-ABE423783064}"/>
              </c:ext>
            </c:extLst>
          </c:dPt>
          <c:dLbls>
            <c:dLbl>
              <c:idx val="0"/>
              <c:layout>
                <c:manualLayout>
                  <c:x val="9.6191471115615504E-2"/>
                  <c:y val="2.02335052945967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286-4061-A7A1-ABE423783064}"/>
                </c:ext>
              </c:extLst>
            </c:dLbl>
            <c:dLbl>
              <c:idx val="1"/>
              <c:tx>
                <c:rich>
                  <a:bodyPr/>
                  <a:lstStyle/>
                  <a:p>
                    <a:fld id="{D690F962-CBC5-4B42-B904-1F50CC4C051D}" type="CATEGORYNAME">
                      <a:rPr lang="en-US"/>
                      <a:pPr/>
                      <a:t>[CATEGORY NAME]</a:t>
                    </a:fld>
                    <a:r>
                      <a:rPr lang="en-US" baseline="0"/>
                      <a:t>
45%</a:t>
                    </a: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286-4061-A7A1-ABE423783064}"/>
                </c:ext>
              </c:extLst>
            </c:dLbl>
            <c:dLbl>
              <c:idx val="2"/>
              <c:tx>
                <c:rich>
                  <a:bodyPr/>
                  <a:lstStyle/>
                  <a:p>
                    <a:fld id="{A11F5C81-E78E-4301-86C7-050A0EE5550B}" type="CATEGORYNAME">
                      <a:rPr lang="en-US"/>
                      <a:pPr/>
                      <a:t>[CATEGORY NAME]</a:t>
                    </a:fld>
                    <a:r>
                      <a:rPr lang="en-US" baseline="0"/>
                      <a:t>
55%</a:t>
                    </a: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286-4061-A7A1-ABE4237830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7'!$B$11:$D$11</c:f>
              <c:strCache>
                <c:ptCount val="3"/>
                <c:pt idx="0">
                  <c:v>Without gender breakdown</c:v>
                </c:pt>
                <c:pt idx="1">
                  <c:v>Male</c:v>
                </c:pt>
                <c:pt idx="2">
                  <c:v>Female</c:v>
                </c:pt>
              </c:strCache>
            </c:strRef>
          </c:cat>
          <c:val>
            <c:numRef>
              <c:f>'Figure 7'!$B$12:$D$12</c:f>
              <c:numCache>
                <c:formatCode>General</c:formatCode>
                <c:ptCount val="3"/>
                <c:pt idx="0">
                  <c:v>551879951.33333349</c:v>
                </c:pt>
                <c:pt idx="1">
                  <c:v>89463067.333333343</c:v>
                </c:pt>
                <c:pt idx="2">
                  <c:v>111433493</c:v>
                </c:pt>
              </c:numCache>
            </c:numRef>
          </c:val>
          <c:extLst>
            <c:ext xmlns:c16="http://schemas.microsoft.com/office/drawing/2014/chart" uri="{C3380CC4-5D6E-409C-BE32-E72D297353CC}">
              <c16:uniqueId val="{00000008-3286-4061-A7A1-ABE423783064}"/>
            </c:ext>
          </c:extLst>
        </c:ser>
        <c:dLbls>
          <c:showLegendKey val="0"/>
          <c:showVal val="0"/>
          <c:showCatName val="0"/>
          <c:showSerName val="0"/>
          <c:showPercent val="0"/>
          <c:showBubbleSize val="0"/>
          <c:showLeaderLines val="1"/>
        </c:dLbls>
        <c:gapWidth val="100"/>
        <c:splitType val="pos"/>
        <c:splitPos val="2"/>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803974650516426"/>
          <c:y val="5.0925925925925923E-2"/>
          <c:w val="0.86314558420865362"/>
          <c:h val="0.69757582385535144"/>
        </c:manualLayout>
      </c:layout>
      <c:barChart>
        <c:barDir val="col"/>
        <c:grouping val="stacked"/>
        <c:varyColors val="0"/>
        <c:ser>
          <c:idx val="0"/>
          <c:order val="0"/>
          <c:tx>
            <c:strRef>
              <c:f>'Figure 2'!$A$63</c:f>
              <c:strCache>
                <c:ptCount val="1"/>
                <c:pt idx="0">
                  <c:v>Credit lines</c:v>
                </c:pt>
              </c:strCache>
            </c:strRef>
          </c:tx>
          <c:spPr>
            <a:solidFill>
              <a:schemeClr val="accent1"/>
            </a:solidFill>
            <a:ln>
              <a:noFill/>
            </a:ln>
            <a:effectLst/>
          </c:spPr>
          <c:invertIfNegative val="0"/>
          <c:cat>
            <c:numRef>
              <c:f>'Figure 2'!$B$62:$G$62</c:f>
              <c:numCache>
                <c:formatCode>General</c:formatCode>
                <c:ptCount val="6"/>
                <c:pt idx="0">
                  <c:v>2012</c:v>
                </c:pt>
                <c:pt idx="1">
                  <c:v>2013</c:v>
                </c:pt>
                <c:pt idx="2">
                  <c:v>2014</c:v>
                </c:pt>
                <c:pt idx="3">
                  <c:v>2015</c:v>
                </c:pt>
                <c:pt idx="4">
                  <c:v>2016</c:v>
                </c:pt>
                <c:pt idx="5">
                  <c:v>2017</c:v>
                </c:pt>
              </c:numCache>
            </c:numRef>
          </c:cat>
          <c:val>
            <c:numRef>
              <c:f>'Figure 2'!$B$63:$G$63</c:f>
              <c:numCache>
                <c:formatCode>0.00</c:formatCode>
                <c:ptCount val="6"/>
                <c:pt idx="0">
                  <c:v>2896.2446789062346</c:v>
                </c:pt>
                <c:pt idx="1">
                  <c:v>3039.2598952387789</c:v>
                </c:pt>
                <c:pt idx="2">
                  <c:v>4052.401201596052</c:v>
                </c:pt>
                <c:pt idx="3">
                  <c:v>4308.7017866257238</c:v>
                </c:pt>
                <c:pt idx="4">
                  <c:v>6159.1837522253954</c:v>
                </c:pt>
                <c:pt idx="5">
                  <c:v>4276.6618628227116</c:v>
                </c:pt>
              </c:numCache>
            </c:numRef>
          </c:val>
          <c:extLst>
            <c:ext xmlns:c16="http://schemas.microsoft.com/office/drawing/2014/chart" uri="{C3380CC4-5D6E-409C-BE32-E72D297353CC}">
              <c16:uniqueId val="{00000000-A1AC-4BC0-A89F-916F6A03C483}"/>
            </c:ext>
          </c:extLst>
        </c:ser>
        <c:ser>
          <c:idx val="1"/>
          <c:order val="1"/>
          <c:tx>
            <c:strRef>
              <c:f>'Figure 2'!$A$64</c:f>
              <c:strCache>
                <c:ptCount val="1"/>
                <c:pt idx="0">
                  <c:v>Direct investment in companies and SPVs</c:v>
                </c:pt>
              </c:strCache>
            </c:strRef>
          </c:tx>
          <c:spPr>
            <a:solidFill>
              <a:schemeClr val="accent2"/>
            </a:solidFill>
            <a:ln>
              <a:noFill/>
            </a:ln>
            <a:effectLst/>
          </c:spPr>
          <c:invertIfNegative val="0"/>
          <c:cat>
            <c:numRef>
              <c:f>'Figure 2'!$B$62:$G$62</c:f>
              <c:numCache>
                <c:formatCode>General</c:formatCode>
                <c:ptCount val="6"/>
                <c:pt idx="0">
                  <c:v>2012</c:v>
                </c:pt>
                <c:pt idx="1">
                  <c:v>2013</c:v>
                </c:pt>
                <c:pt idx="2">
                  <c:v>2014</c:v>
                </c:pt>
                <c:pt idx="3">
                  <c:v>2015</c:v>
                </c:pt>
                <c:pt idx="4">
                  <c:v>2016</c:v>
                </c:pt>
                <c:pt idx="5">
                  <c:v>2017</c:v>
                </c:pt>
              </c:numCache>
            </c:numRef>
          </c:cat>
          <c:val>
            <c:numRef>
              <c:f>'Figure 2'!$B$64:$G$64</c:f>
              <c:numCache>
                <c:formatCode>0.00</c:formatCode>
                <c:ptCount val="6"/>
                <c:pt idx="0">
                  <c:v>1149.4274228534564</c:v>
                </c:pt>
                <c:pt idx="1">
                  <c:v>1276.9093071083698</c:v>
                </c:pt>
                <c:pt idx="2">
                  <c:v>1532.7588198514941</c:v>
                </c:pt>
                <c:pt idx="3">
                  <c:v>2076.1154611064376</c:v>
                </c:pt>
                <c:pt idx="4">
                  <c:v>9274.7401539824441</c:v>
                </c:pt>
                <c:pt idx="5">
                  <c:v>10413.215426543817</c:v>
                </c:pt>
              </c:numCache>
            </c:numRef>
          </c:val>
          <c:extLst>
            <c:ext xmlns:c16="http://schemas.microsoft.com/office/drawing/2014/chart" uri="{C3380CC4-5D6E-409C-BE32-E72D297353CC}">
              <c16:uniqueId val="{00000001-A1AC-4BC0-A89F-916F6A03C483}"/>
            </c:ext>
          </c:extLst>
        </c:ser>
        <c:ser>
          <c:idx val="2"/>
          <c:order val="2"/>
          <c:tx>
            <c:strRef>
              <c:f>'Figure 2'!$A$65</c:f>
              <c:strCache>
                <c:ptCount val="1"/>
                <c:pt idx="0">
                  <c:v>Guarantees</c:v>
                </c:pt>
              </c:strCache>
            </c:strRef>
          </c:tx>
          <c:spPr>
            <a:solidFill>
              <a:schemeClr val="accent3"/>
            </a:solidFill>
            <a:ln>
              <a:noFill/>
            </a:ln>
            <a:effectLst/>
          </c:spPr>
          <c:invertIfNegative val="0"/>
          <c:cat>
            <c:numRef>
              <c:f>'Figure 2'!$B$62:$G$62</c:f>
              <c:numCache>
                <c:formatCode>General</c:formatCode>
                <c:ptCount val="6"/>
                <c:pt idx="0">
                  <c:v>2012</c:v>
                </c:pt>
                <c:pt idx="1">
                  <c:v>2013</c:v>
                </c:pt>
                <c:pt idx="2">
                  <c:v>2014</c:v>
                </c:pt>
                <c:pt idx="3">
                  <c:v>2015</c:v>
                </c:pt>
                <c:pt idx="4">
                  <c:v>2016</c:v>
                </c:pt>
                <c:pt idx="5">
                  <c:v>2017</c:v>
                </c:pt>
              </c:numCache>
            </c:numRef>
          </c:cat>
          <c:val>
            <c:numRef>
              <c:f>'Figure 2'!$B$65:$G$65</c:f>
              <c:numCache>
                <c:formatCode>0.00</c:formatCode>
                <c:ptCount val="6"/>
                <c:pt idx="0">
                  <c:v>7388.6348595352729</c:v>
                </c:pt>
                <c:pt idx="1">
                  <c:v>8679.4065338487908</c:v>
                </c:pt>
                <c:pt idx="2">
                  <c:v>7629.1981451663805</c:v>
                </c:pt>
                <c:pt idx="3">
                  <c:v>11166.059898852665</c:v>
                </c:pt>
                <c:pt idx="4">
                  <c:v>11946.284462175683</c:v>
                </c:pt>
                <c:pt idx="5">
                  <c:v>14886.917521517129</c:v>
                </c:pt>
              </c:numCache>
            </c:numRef>
          </c:val>
          <c:extLst>
            <c:ext xmlns:c16="http://schemas.microsoft.com/office/drawing/2014/chart" uri="{C3380CC4-5D6E-409C-BE32-E72D297353CC}">
              <c16:uniqueId val="{00000002-A1AC-4BC0-A89F-916F6A03C483}"/>
            </c:ext>
          </c:extLst>
        </c:ser>
        <c:ser>
          <c:idx val="3"/>
          <c:order val="3"/>
          <c:tx>
            <c:strRef>
              <c:f>'Figure 2'!$A$66</c:f>
              <c:strCache>
                <c:ptCount val="1"/>
                <c:pt idx="0">
                  <c:v>Shares in CIVs</c:v>
                </c:pt>
              </c:strCache>
            </c:strRef>
          </c:tx>
          <c:spPr>
            <a:solidFill>
              <a:schemeClr val="accent4"/>
            </a:solidFill>
            <a:ln>
              <a:noFill/>
            </a:ln>
            <a:effectLst/>
          </c:spPr>
          <c:invertIfNegative val="0"/>
          <c:cat>
            <c:numRef>
              <c:f>'Figure 2'!$B$62:$G$62</c:f>
              <c:numCache>
                <c:formatCode>General</c:formatCode>
                <c:ptCount val="6"/>
                <c:pt idx="0">
                  <c:v>2012</c:v>
                </c:pt>
                <c:pt idx="1">
                  <c:v>2013</c:v>
                </c:pt>
                <c:pt idx="2">
                  <c:v>2014</c:v>
                </c:pt>
                <c:pt idx="3">
                  <c:v>2015</c:v>
                </c:pt>
                <c:pt idx="4">
                  <c:v>2016</c:v>
                </c:pt>
                <c:pt idx="5">
                  <c:v>2017</c:v>
                </c:pt>
              </c:numCache>
            </c:numRef>
          </c:cat>
          <c:val>
            <c:numRef>
              <c:f>'Figure 2'!$B$66:$G$66</c:f>
              <c:numCache>
                <c:formatCode>0.00</c:formatCode>
                <c:ptCount val="6"/>
                <c:pt idx="0">
                  <c:v>1496.6047273986223</c:v>
                </c:pt>
                <c:pt idx="1">
                  <c:v>2368.8376666220061</c:v>
                </c:pt>
                <c:pt idx="2">
                  <c:v>2216.8375556242318</c:v>
                </c:pt>
                <c:pt idx="3">
                  <c:v>2839.4854191071199</c:v>
                </c:pt>
                <c:pt idx="4">
                  <c:v>1465.0866504213386</c:v>
                </c:pt>
                <c:pt idx="5">
                  <c:v>1714.9906520330105</c:v>
                </c:pt>
              </c:numCache>
            </c:numRef>
          </c:val>
          <c:extLst>
            <c:ext xmlns:c16="http://schemas.microsoft.com/office/drawing/2014/chart" uri="{C3380CC4-5D6E-409C-BE32-E72D297353CC}">
              <c16:uniqueId val="{00000003-A1AC-4BC0-A89F-916F6A03C483}"/>
            </c:ext>
          </c:extLst>
        </c:ser>
        <c:ser>
          <c:idx val="4"/>
          <c:order val="4"/>
          <c:tx>
            <c:strRef>
              <c:f>'Figure 2'!$A$67</c:f>
              <c:strCache>
                <c:ptCount val="1"/>
                <c:pt idx="0">
                  <c:v>Simple co-financing</c:v>
                </c:pt>
              </c:strCache>
            </c:strRef>
          </c:tx>
          <c:spPr>
            <a:solidFill>
              <a:schemeClr val="accent5"/>
            </a:solidFill>
            <a:ln>
              <a:noFill/>
            </a:ln>
            <a:effectLst/>
          </c:spPr>
          <c:invertIfNegative val="0"/>
          <c:cat>
            <c:numRef>
              <c:f>'Figure 2'!$B$62:$G$62</c:f>
              <c:numCache>
                <c:formatCode>General</c:formatCode>
                <c:ptCount val="6"/>
                <c:pt idx="0">
                  <c:v>2012</c:v>
                </c:pt>
                <c:pt idx="1">
                  <c:v>2013</c:v>
                </c:pt>
                <c:pt idx="2">
                  <c:v>2014</c:v>
                </c:pt>
                <c:pt idx="3">
                  <c:v>2015</c:v>
                </c:pt>
                <c:pt idx="4">
                  <c:v>2016</c:v>
                </c:pt>
                <c:pt idx="5">
                  <c:v>2017</c:v>
                </c:pt>
              </c:numCache>
            </c:numRef>
          </c:cat>
          <c:val>
            <c:numRef>
              <c:f>'Figure 2'!$B$67:$G$67</c:f>
              <c:numCache>
                <c:formatCode>0.00</c:formatCode>
                <c:ptCount val="6"/>
                <c:pt idx="0">
                  <c:v>140.73090882358053</c:v>
                </c:pt>
                <c:pt idx="1">
                  <c:v>511.68144018368258</c:v>
                </c:pt>
                <c:pt idx="2">
                  <c:v>401.92664417770629</c:v>
                </c:pt>
                <c:pt idx="3">
                  <c:v>192.46484296438533</c:v>
                </c:pt>
                <c:pt idx="4">
                  <c:v>340.26581393145773</c:v>
                </c:pt>
                <c:pt idx="5">
                  <c:v>1137.812343186308</c:v>
                </c:pt>
              </c:numCache>
            </c:numRef>
          </c:val>
          <c:extLst>
            <c:ext xmlns:c16="http://schemas.microsoft.com/office/drawing/2014/chart" uri="{C3380CC4-5D6E-409C-BE32-E72D297353CC}">
              <c16:uniqueId val="{00000004-A1AC-4BC0-A89F-916F6A03C483}"/>
            </c:ext>
          </c:extLst>
        </c:ser>
        <c:ser>
          <c:idx val="5"/>
          <c:order val="5"/>
          <c:tx>
            <c:strRef>
              <c:f>'Figure 2'!$A$68</c:f>
              <c:strCache>
                <c:ptCount val="1"/>
                <c:pt idx="0">
                  <c:v>Syndicated loans</c:v>
                </c:pt>
              </c:strCache>
            </c:strRef>
          </c:tx>
          <c:spPr>
            <a:solidFill>
              <a:schemeClr val="accent6"/>
            </a:solidFill>
            <a:ln>
              <a:noFill/>
            </a:ln>
            <a:effectLst/>
          </c:spPr>
          <c:invertIfNegative val="0"/>
          <c:cat>
            <c:numRef>
              <c:f>'Figure 2'!$B$62:$G$62</c:f>
              <c:numCache>
                <c:formatCode>General</c:formatCode>
                <c:ptCount val="6"/>
                <c:pt idx="0">
                  <c:v>2012</c:v>
                </c:pt>
                <c:pt idx="1">
                  <c:v>2013</c:v>
                </c:pt>
                <c:pt idx="2">
                  <c:v>2014</c:v>
                </c:pt>
                <c:pt idx="3">
                  <c:v>2015</c:v>
                </c:pt>
                <c:pt idx="4">
                  <c:v>2016</c:v>
                </c:pt>
                <c:pt idx="5">
                  <c:v>2017</c:v>
                </c:pt>
              </c:numCache>
            </c:numRef>
          </c:cat>
          <c:val>
            <c:numRef>
              <c:f>'Figure 2'!$B$68:$G$68</c:f>
              <c:numCache>
                <c:formatCode>0.00</c:formatCode>
                <c:ptCount val="6"/>
                <c:pt idx="0">
                  <c:v>1009.5750978152572</c:v>
                </c:pt>
                <c:pt idx="1">
                  <c:v>1882.7661297341099</c:v>
                </c:pt>
                <c:pt idx="2">
                  <c:v>4880.434581198092</c:v>
                </c:pt>
                <c:pt idx="3">
                  <c:v>7440.4022203873446</c:v>
                </c:pt>
                <c:pt idx="4">
                  <c:v>5287.0321894121316</c:v>
                </c:pt>
                <c:pt idx="5">
                  <c:v>5812.964407391195</c:v>
                </c:pt>
              </c:numCache>
            </c:numRef>
          </c:val>
          <c:extLst>
            <c:ext xmlns:c16="http://schemas.microsoft.com/office/drawing/2014/chart" uri="{C3380CC4-5D6E-409C-BE32-E72D297353CC}">
              <c16:uniqueId val="{00000005-A1AC-4BC0-A89F-916F6A03C483}"/>
            </c:ext>
          </c:extLst>
        </c:ser>
        <c:dLbls>
          <c:showLegendKey val="0"/>
          <c:showVal val="0"/>
          <c:showCatName val="0"/>
          <c:showSerName val="0"/>
          <c:showPercent val="0"/>
          <c:showBubbleSize val="0"/>
        </c:dLbls>
        <c:gapWidth val="50"/>
        <c:overlap val="100"/>
        <c:axId val="2137528288"/>
        <c:axId val="506780559"/>
      </c:barChart>
      <c:catAx>
        <c:axId val="213752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780559"/>
        <c:crosses val="autoZero"/>
        <c:auto val="1"/>
        <c:lblAlgn val="ctr"/>
        <c:lblOffset val="100"/>
        <c:noMultiLvlLbl val="0"/>
      </c:catAx>
      <c:valAx>
        <c:axId val="506780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billions (constant 2017 prices</a:t>
                </a:r>
              </a:p>
            </c:rich>
          </c:tx>
          <c:layout>
            <c:manualLayout>
              <c:xMode val="edge"/>
              <c:yMode val="edge"/>
              <c:x val="1.7812704649639809E-3"/>
              <c:y val="4.6296296296296294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528288"/>
        <c:crosses val="autoZero"/>
        <c:crossBetween val="between"/>
        <c:dispUnits>
          <c:builtInUnit val="thousands"/>
        </c:dispUnits>
      </c:valAx>
      <c:spPr>
        <a:noFill/>
        <a:ln>
          <a:noFill/>
        </a:ln>
        <a:effectLst/>
      </c:spPr>
    </c:plotArea>
    <c:legend>
      <c:legendPos val="b"/>
      <c:layout>
        <c:manualLayout>
          <c:xMode val="edge"/>
          <c:yMode val="edge"/>
          <c:x val="4.9210793640971695E-2"/>
          <c:y val="0.84692074948964713"/>
          <c:w val="0.89412379702537181"/>
          <c:h val="0.143862642169728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25929948411615E-2"/>
          <c:y val="7.4407359103942305E-2"/>
          <c:w val="0.84843920716806953"/>
          <c:h val="0.66561639927502181"/>
        </c:manualLayout>
      </c:layout>
      <c:barChart>
        <c:barDir val="bar"/>
        <c:grouping val="percentStacked"/>
        <c:varyColors val="0"/>
        <c:ser>
          <c:idx val="0"/>
          <c:order val="0"/>
          <c:tx>
            <c:strRef>
              <c:f>'Figure 8'!$A$10</c:f>
              <c:strCache>
                <c:ptCount val="1"/>
                <c:pt idx="0">
                  <c:v>LIC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'Figure 8'!$B$9</c:f>
              <c:strCache>
                <c:ptCount val="1"/>
                <c:pt idx="0">
                  <c:v>Share of CO2 emissions reduced or avoided, 2017</c:v>
                </c:pt>
              </c:strCache>
            </c:strRef>
          </c:cat>
          <c:val>
            <c:numRef>
              <c:f>'Figure 8'!$B$10</c:f>
              <c:numCache>
                <c:formatCode>0</c:formatCode>
                <c:ptCount val="1"/>
                <c:pt idx="0">
                  <c:v>622864</c:v>
                </c:pt>
              </c:numCache>
            </c:numRef>
          </c:val>
          <c:extLst>
            <c:ext xmlns:c16="http://schemas.microsoft.com/office/drawing/2014/chart" uri="{C3380CC4-5D6E-409C-BE32-E72D297353CC}">
              <c16:uniqueId val="{00000000-99F5-40A3-A978-D9313E141687}"/>
            </c:ext>
          </c:extLst>
        </c:ser>
        <c:ser>
          <c:idx val="1"/>
          <c:order val="1"/>
          <c:tx>
            <c:strRef>
              <c:f>'Figure 8'!$A$11</c:f>
              <c:strCache>
                <c:ptCount val="1"/>
                <c:pt idx="0">
                  <c:v>LMIC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'Figure 8'!$B$9</c:f>
              <c:strCache>
                <c:ptCount val="1"/>
                <c:pt idx="0">
                  <c:v>Share of CO2 emissions reduced or avoided, 2017</c:v>
                </c:pt>
              </c:strCache>
            </c:strRef>
          </c:cat>
          <c:val>
            <c:numRef>
              <c:f>'Figure 8'!$B$11</c:f>
              <c:numCache>
                <c:formatCode>0</c:formatCode>
                <c:ptCount val="1"/>
                <c:pt idx="0">
                  <c:v>22460449.109999999</c:v>
                </c:pt>
              </c:numCache>
            </c:numRef>
          </c:val>
          <c:extLst>
            <c:ext xmlns:c16="http://schemas.microsoft.com/office/drawing/2014/chart" uri="{C3380CC4-5D6E-409C-BE32-E72D297353CC}">
              <c16:uniqueId val="{00000001-99F5-40A3-A978-D9313E141687}"/>
            </c:ext>
          </c:extLst>
        </c:ser>
        <c:ser>
          <c:idx val="2"/>
          <c:order val="2"/>
          <c:tx>
            <c:strRef>
              <c:f>'Figure 8'!$A$12</c:f>
              <c:strCache>
                <c:ptCount val="1"/>
                <c:pt idx="0">
                  <c:v>Brazil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'Figure 8'!$B$9</c:f>
              <c:strCache>
                <c:ptCount val="1"/>
                <c:pt idx="0">
                  <c:v>Share of CO2 emissions reduced or avoided, 2017</c:v>
                </c:pt>
              </c:strCache>
            </c:strRef>
          </c:cat>
          <c:val>
            <c:numRef>
              <c:f>'Figure 8'!$B$12</c:f>
              <c:numCache>
                <c:formatCode>0</c:formatCode>
                <c:ptCount val="1"/>
                <c:pt idx="0">
                  <c:v>49352138</c:v>
                </c:pt>
              </c:numCache>
            </c:numRef>
          </c:val>
          <c:extLst>
            <c:ext xmlns:c16="http://schemas.microsoft.com/office/drawing/2014/chart" uri="{C3380CC4-5D6E-409C-BE32-E72D297353CC}">
              <c16:uniqueId val="{00000002-99F5-40A3-A978-D9313E141687}"/>
            </c:ext>
          </c:extLst>
        </c:ser>
        <c:ser>
          <c:idx val="3"/>
          <c:order val="3"/>
          <c:tx>
            <c:strRef>
              <c:f>'Figure 8'!$A$13</c:f>
              <c:strCache>
                <c:ptCount val="1"/>
                <c:pt idx="0">
                  <c:v>Other UMIC</c:v>
                </c:pt>
              </c:strCache>
            </c:strRef>
          </c:tx>
          <c:spPr>
            <a:solidFill>
              <a:schemeClr val="accent4"/>
            </a:solidFill>
            <a:ln>
              <a:noFill/>
            </a:ln>
            <a:effectLst/>
          </c:spPr>
          <c:invertIfNegative val="0"/>
          <c:dLbls>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99F5-40A3-A978-D9313E1416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'Figure 8'!$B$9</c:f>
              <c:strCache>
                <c:ptCount val="1"/>
                <c:pt idx="0">
                  <c:v>Share of CO2 emissions reduced or avoided, 2017</c:v>
                </c:pt>
              </c:strCache>
            </c:strRef>
          </c:cat>
          <c:val>
            <c:numRef>
              <c:f>'Figure 8'!$B$13</c:f>
              <c:numCache>
                <c:formatCode>0</c:formatCode>
                <c:ptCount val="1"/>
                <c:pt idx="0">
                  <c:v>1992359.5799999982</c:v>
                </c:pt>
              </c:numCache>
            </c:numRef>
          </c:val>
          <c:extLst>
            <c:ext xmlns:c16="http://schemas.microsoft.com/office/drawing/2014/chart" uri="{C3380CC4-5D6E-409C-BE32-E72D297353CC}">
              <c16:uniqueId val="{00000004-99F5-40A3-A978-D9313E141687}"/>
            </c:ext>
          </c:extLst>
        </c:ser>
        <c:dLbls>
          <c:dLblPos val="ctr"/>
          <c:showLegendKey val="0"/>
          <c:showVal val="1"/>
          <c:showCatName val="0"/>
          <c:showSerName val="0"/>
          <c:showPercent val="0"/>
          <c:showBubbleSize val="0"/>
        </c:dLbls>
        <c:gapWidth val="150"/>
        <c:overlap val="100"/>
        <c:axId val="548249247"/>
        <c:axId val="526371903"/>
      </c:barChart>
      <c:catAx>
        <c:axId val="548249247"/>
        <c:scaling>
          <c:orientation val="minMax"/>
        </c:scaling>
        <c:delete val="1"/>
        <c:axPos val="l"/>
        <c:numFmt formatCode="General" sourceLinked="1"/>
        <c:majorTickMark val="none"/>
        <c:minorTickMark val="none"/>
        <c:tickLblPos val="nextTo"/>
        <c:crossAx val="526371903"/>
        <c:crosses val="autoZero"/>
        <c:auto val="1"/>
        <c:lblAlgn val="ctr"/>
        <c:lblOffset val="100"/>
        <c:noMultiLvlLbl val="0"/>
      </c:catAx>
      <c:valAx>
        <c:axId val="5263719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baseline="0">
                    <a:effectLst/>
                  </a:rPr>
                  <a:t>Share of CO2 emissions reduced or avoided</a:t>
                </a:r>
                <a:endParaRPr lang="en-GB" sz="1000">
                  <a:effectLst/>
                </a:endParaRPr>
              </a:p>
            </c:rich>
          </c:tx>
          <c:layout>
            <c:manualLayout>
              <c:xMode val="edge"/>
              <c:yMode val="edge"/>
              <c:x val="0.27326266630464296"/>
              <c:y val="0.936057951694279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4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Poverty band,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2.9928233836120574E-2"/>
          <c:y val="0.16377450644756361"/>
          <c:w val="0.44658792650918633"/>
          <c:h val="0.64724865913499929"/>
        </c:manualLayout>
      </c:layout>
      <c:barChart>
        <c:barDir val="col"/>
        <c:grouping val="percentStacked"/>
        <c:varyColors val="0"/>
        <c:ser>
          <c:idx val="4"/>
          <c:order val="0"/>
          <c:tx>
            <c:strRef>
              <c:f>'Figure 3'!$A$17</c:f>
              <c:strCache>
                <c:ptCount val="1"/>
                <c:pt idx="0">
                  <c:v>Above 40%</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3'!$I$17</c:f>
              <c:numCache>
                <c:formatCode>0.0%</c:formatCode>
                <c:ptCount val="1"/>
                <c:pt idx="0">
                  <c:v>4.8719696895815207E-2</c:v>
                </c:pt>
              </c:numCache>
            </c:numRef>
          </c:val>
          <c:extLst>
            <c:ext xmlns:c16="http://schemas.microsoft.com/office/drawing/2014/chart" uri="{C3380CC4-5D6E-409C-BE32-E72D297353CC}">
              <c16:uniqueId val="{00000000-6858-4FD1-94B5-56CEB5FB34E0}"/>
            </c:ext>
          </c:extLst>
        </c:ser>
        <c:ser>
          <c:idx val="3"/>
          <c:order val="1"/>
          <c:tx>
            <c:strRef>
              <c:f>'Figure 3'!$A$16</c:f>
              <c:strCache>
                <c:ptCount val="1"/>
                <c:pt idx="0">
                  <c:v>20%-40%</c:v>
                </c:pt>
              </c:strCache>
            </c:strRef>
          </c:tx>
          <c:spPr>
            <a:solidFill>
              <a:schemeClr val="accent4"/>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3'!$I$16</c:f>
              <c:numCache>
                <c:formatCode>0.0%</c:formatCode>
                <c:ptCount val="1"/>
                <c:pt idx="0">
                  <c:v>5.7250033918656164E-2</c:v>
                </c:pt>
              </c:numCache>
            </c:numRef>
          </c:val>
          <c:extLst>
            <c:ext xmlns:c16="http://schemas.microsoft.com/office/drawing/2014/chart" uri="{C3380CC4-5D6E-409C-BE32-E72D297353CC}">
              <c16:uniqueId val="{00000001-6858-4FD1-94B5-56CEB5FB34E0}"/>
            </c:ext>
          </c:extLst>
        </c:ser>
        <c:ser>
          <c:idx val="2"/>
          <c:order val="2"/>
          <c:tx>
            <c:strRef>
              <c:f>'Figure 3'!$A$15</c:f>
              <c:strCache>
                <c:ptCount val="1"/>
                <c:pt idx="0">
                  <c:v>5%-20%</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3'!$I$15</c:f>
              <c:numCache>
                <c:formatCode>0.0%</c:formatCode>
                <c:ptCount val="1"/>
                <c:pt idx="0">
                  <c:v>0.14653778132268389</c:v>
                </c:pt>
              </c:numCache>
            </c:numRef>
          </c:val>
          <c:extLst>
            <c:ext xmlns:c16="http://schemas.microsoft.com/office/drawing/2014/chart" uri="{C3380CC4-5D6E-409C-BE32-E72D297353CC}">
              <c16:uniqueId val="{00000002-6858-4FD1-94B5-56CEB5FB34E0}"/>
            </c:ext>
          </c:extLst>
        </c:ser>
        <c:ser>
          <c:idx val="1"/>
          <c:order val="3"/>
          <c:tx>
            <c:strRef>
              <c:f>'Figure 3'!$A$14</c:f>
              <c:strCache>
                <c:ptCount val="1"/>
                <c:pt idx="0">
                  <c:v>1%-5%</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3'!$I$14</c:f>
              <c:numCache>
                <c:formatCode>0.0%</c:formatCode>
                <c:ptCount val="1"/>
                <c:pt idx="0">
                  <c:v>0.30481686783870771</c:v>
                </c:pt>
              </c:numCache>
            </c:numRef>
          </c:val>
          <c:extLst>
            <c:ext xmlns:c16="http://schemas.microsoft.com/office/drawing/2014/chart" uri="{C3380CC4-5D6E-409C-BE32-E72D297353CC}">
              <c16:uniqueId val="{00000003-6858-4FD1-94B5-56CEB5FB34E0}"/>
            </c:ext>
          </c:extLst>
        </c:ser>
        <c:ser>
          <c:idx val="0"/>
          <c:order val="4"/>
          <c:tx>
            <c:strRef>
              <c:f>'Figure 3'!$A$13</c:f>
              <c:strCache>
                <c:ptCount val="1"/>
                <c:pt idx="0">
                  <c:v>Less than 1%</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3'!$I$13</c:f>
              <c:numCache>
                <c:formatCode>0.0%</c:formatCode>
                <c:ptCount val="1"/>
                <c:pt idx="0">
                  <c:v>0.44267562002413724</c:v>
                </c:pt>
              </c:numCache>
            </c:numRef>
          </c:val>
          <c:extLst>
            <c:ext xmlns:c16="http://schemas.microsoft.com/office/drawing/2014/chart" uri="{C3380CC4-5D6E-409C-BE32-E72D297353CC}">
              <c16:uniqueId val="{00000004-6858-4FD1-94B5-56CEB5FB34E0}"/>
            </c:ext>
          </c:extLst>
        </c:ser>
        <c:dLbls>
          <c:showLegendKey val="0"/>
          <c:showVal val="0"/>
          <c:showCatName val="0"/>
          <c:showSerName val="0"/>
          <c:showPercent val="0"/>
          <c:showBubbleSize val="0"/>
        </c:dLbls>
        <c:gapWidth val="20"/>
        <c:overlap val="100"/>
        <c:axId val="1835769007"/>
        <c:axId val="853155855"/>
      </c:barChart>
      <c:catAx>
        <c:axId val="183576900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000" b="0" i="0" baseline="0">
                    <a:effectLst/>
                  </a:rPr>
                  <a:t>Extreme poverty ($1.90/day) percent band</a:t>
                </a:r>
                <a:endParaRPr lang="en-GB" sz="1000">
                  <a:effectLst/>
                </a:endParaRPr>
              </a:p>
            </c:rich>
          </c:tx>
          <c:layout>
            <c:manualLayout>
              <c:xMode val="edge"/>
              <c:yMode val="edge"/>
              <c:x val="0.20230101455473373"/>
              <c:y val="0.85365859279485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crossAx val="853155855"/>
        <c:crosses val="autoZero"/>
        <c:auto val="1"/>
        <c:lblAlgn val="ctr"/>
        <c:lblOffset val="100"/>
        <c:noMultiLvlLbl val="0"/>
      </c:catAx>
      <c:valAx>
        <c:axId val="853155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35769007"/>
        <c:crosses val="autoZero"/>
        <c:crossBetween val="between"/>
      </c:valAx>
      <c:spPr>
        <a:noFill/>
        <a:ln>
          <a:noFill/>
        </a:ln>
        <a:effectLst/>
      </c:spPr>
    </c:plotArea>
    <c:legend>
      <c:legendPos val="b"/>
      <c:layout>
        <c:manualLayout>
          <c:xMode val="edge"/>
          <c:yMode val="edge"/>
          <c:x val="0.58780122946331126"/>
          <c:y val="0.14118635170603674"/>
          <c:w val="0.3620945686840456"/>
          <c:h val="0.670752025562022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3'!$A$17</c:f>
              <c:strCache>
                <c:ptCount val="1"/>
                <c:pt idx="0">
                  <c:v>Above 40%</c:v>
                </c:pt>
              </c:strCache>
            </c:strRef>
          </c:tx>
          <c:spPr>
            <a:ln w="28575" cap="rnd">
              <a:solidFill>
                <a:schemeClr val="accent1"/>
              </a:solidFill>
              <a:round/>
            </a:ln>
            <a:effectLst/>
          </c:spPr>
          <c:marker>
            <c:symbol val="none"/>
          </c:marker>
          <c:cat>
            <c:numRef>
              <c:f>'Figure 3'!$F$12:$I$12</c:f>
              <c:numCache>
                <c:formatCode>General</c:formatCode>
                <c:ptCount val="4"/>
                <c:pt idx="0">
                  <c:v>2014</c:v>
                </c:pt>
                <c:pt idx="1">
                  <c:v>2015</c:v>
                </c:pt>
                <c:pt idx="2">
                  <c:v>2016</c:v>
                </c:pt>
                <c:pt idx="3">
                  <c:v>2017</c:v>
                </c:pt>
              </c:numCache>
            </c:numRef>
          </c:cat>
          <c:val>
            <c:numRef>
              <c:f>'Figure 3'!$F$17:$I$17</c:f>
              <c:numCache>
                <c:formatCode>0.0%</c:formatCode>
                <c:ptCount val="4"/>
                <c:pt idx="0">
                  <c:v>0.10151119702249611</c:v>
                </c:pt>
                <c:pt idx="1">
                  <c:v>9.5608603292183819E-2</c:v>
                </c:pt>
                <c:pt idx="2">
                  <c:v>7.0490825236111471E-2</c:v>
                </c:pt>
                <c:pt idx="3">
                  <c:v>4.8719696895815207E-2</c:v>
                </c:pt>
              </c:numCache>
            </c:numRef>
          </c:val>
          <c:smooth val="0"/>
          <c:extLst>
            <c:ext xmlns:c16="http://schemas.microsoft.com/office/drawing/2014/chart" uri="{C3380CC4-5D6E-409C-BE32-E72D297353CC}">
              <c16:uniqueId val="{00000000-8A73-4174-AA7E-FD0193CECCE2}"/>
            </c:ext>
          </c:extLst>
        </c:ser>
        <c:dLbls>
          <c:showLegendKey val="0"/>
          <c:showVal val="0"/>
          <c:showCatName val="0"/>
          <c:showSerName val="0"/>
          <c:showPercent val="0"/>
          <c:showBubbleSize val="0"/>
        </c:dLbls>
        <c:smooth val="0"/>
        <c:axId val="1430125807"/>
        <c:axId val="1781842655"/>
      </c:lineChart>
      <c:catAx>
        <c:axId val="143012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81842655"/>
        <c:crosses val="autoZero"/>
        <c:auto val="1"/>
        <c:lblAlgn val="ctr"/>
        <c:lblOffset val="100"/>
        <c:noMultiLvlLbl val="0"/>
      </c:catAx>
      <c:valAx>
        <c:axId val="1781842655"/>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Share of blended finance to countries with greater than 40% of population in extreme poverty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3012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3'!$A$29</c:f>
              <c:strCache>
                <c:ptCount val="1"/>
                <c:pt idx="0">
                  <c:v>Less than 400</c:v>
                </c:pt>
              </c:strCache>
            </c:strRef>
          </c:tx>
          <c:spPr>
            <a:ln w="28575" cap="rnd">
              <a:solidFill>
                <a:schemeClr val="accent1"/>
              </a:solidFill>
              <a:round/>
            </a:ln>
            <a:effectLst/>
          </c:spPr>
          <c:marker>
            <c:symbol val="none"/>
          </c:marker>
          <c:cat>
            <c:numRef>
              <c:f>'Figure 3'!$F$12:$I$12</c:f>
              <c:numCache>
                <c:formatCode>General</c:formatCode>
                <c:ptCount val="4"/>
                <c:pt idx="0">
                  <c:v>2014</c:v>
                </c:pt>
                <c:pt idx="1">
                  <c:v>2015</c:v>
                </c:pt>
                <c:pt idx="2">
                  <c:v>2016</c:v>
                </c:pt>
                <c:pt idx="3">
                  <c:v>2017</c:v>
                </c:pt>
              </c:numCache>
            </c:numRef>
          </c:cat>
          <c:val>
            <c:numRef>
              <c:f>'Figure 3'!$F$29:$I$29</c:f>
              <c:numCache>
                <c:formatCode>0.0%</c:formatCode>
                <c:ptCount val="4"/>
                <c:pt idx="0">
                  <c:v>0.10113744107829768</c:v>
                </c:pt>
                <c:pt idx="1">
                  <c:v>0.10154530589673483</c:v>
                </c:pt>
                <c:pt idx="2">
                  <c:v>8.7951068691965673E-2</c:v>
                </c:pt>
                <c:pt idx="3" formatCode="0%">
                  <c:v>4.9243009963658338E-2</c:v>
                </c:pt>
              </c:numCache>
            </c:numRef>
          </c:val>
          <c:smooth val="0"/>
          <c:extLst>
            <c:ext xmlns:c16="http://schemas.microsoft.com/office/drawing/2014/chart" uri="{C3380CC4-5D6E-409C-BE32-E72D297353CC}">
              <c16:uniqueId val="{00000000-2BAA-4ABA-9E87-D77DF1B268D9}"/>
            </c:ext>
          </c:extLst>
        </c:ser>
        <c:dLbls>
          <c:showLegendKey val="0"/>
          <c:showVal val="0"/>
          <c:showCatName val="0"/>
          <c:showSerName val="0"/>
          <c:showPercent val="0"/>
          <c:showBubbleSize val="0"/>
        </c:dLbls>
        <c:smooth val="0"/>
        <c:axId val="1430125807"/>
        <c:axId val="1781842655"/>
      </c:lineChart>
      <c:catAx>
        <c:axId val="143012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81842655"/>
        <c:crosses val="autoZero"/>
        <c:auto val="1"/>
        <c:lblAlgn val="ctr"/>
        <c:lblOffset val="100"/>
        <c:noMultiLvlLbl val="0"/>
      </c:catAx>
      <c:valAx>
        <c:axId val="1781842655"/>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Share of blended finance to countries a non-grant</a:t>
                </a:r>
                <a:r>
                  <a:rPr lang="en-GB" baseline="0"/>
                  <a:t> government revenue </a:t>
                </a:r>
                <a:r>
                  <a:rPr lang="en-GB"/>
                  <a:t>less than PPP$400</a:t>
                </a:r>
                <a:r>
                  <a:rPr lang="en-GB" baseline="0"/>
                  <a:t> per person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3012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Government</a:t>
            </a:r>
            <a:r>
              <a:rPr lang="en-GB" baseline="0"/>
              <a:t> revenue</a:t>
            </a:r>
            <a:r>
              <a:rPr lang="en-GB"/>
              <a:t>,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2.9928233836120574E-2"/>
          <c:y val="0.16377450644756361"/>
          <c:w val="0.44658792650918633"/>
          <c:h val="0.64724865913499929"/>
        </c:manualLayout>
      </c:layout>
      <c:barChart>
        <c:barDir val="col"/>
        <c:grouping val="percentStacked"/>
        <c:varyColors val="0"/>
        <c:ser>
          <c:idx val="0"/>
          <c:order val="0"/>
          <c:tx>
            <c:strRef>
              <c:f>'Figure 3'!$A$29</c:f>
              <c:strCache>
                <c:ptCount val="1"/>
                <c:pt idx="0">
                  <c:v>Less than 400</c:v>
                </c:pt>
              </c:strCache>
            </c:strRef>
          </c:tx>
          <c:spPr>
            <a:solidFill>
              <a:schemeClr val="accent1"/>
            </a:solidFill>
            <a:ln>
              <a:noFill/>
            </a:ln>
            <a:effectLst/>
          </c:spPr>
          <c:invertIfNegative val="0"/>
          <c:val>
            <c:numRef>
              <c:f>'Figure 3'!$I$29</c:f>
              <c:numCache>
                <c:formatCode>0%</c:formatCode>
                <c:ptCount val="1"/>
                <c:pt idx="0">
                  <c:v>4.9243009963658338E-2</c:v>
                </c:pt>
              </c:numCache>
            </c:numRef>
          </c:val>
          <c:extLst>
            <c:ext xmlns:c16="http://schemas.microsoft.com/office/drawing/2014/chart" uri="{C3380CC4-5D6E-409C-BE32-E72D297353CC}">
              <c16:uniqueId val="{00000004-70BD-43EC-ABD7-738278FAD7BD}"/>
            </c:ext>
          </c:extLst>
        </c:ser>
        <c:ser>
          <c:idx val="1"/>
          <c:order val="1"/>
          <c:tx>
            <c:strRef>
              <c:f>'Figure 3'!$A$30</c:f>
              <c:strCache>
                <c:ptCount val="1"/>
                <c:pt idx="0">
                  <c:v>400-1000</c:v>
                </c:pt>
              </c:strCache>
            </c:strRef>
          </c:tx>
          <c:spPr>
            <a:solidFill>
              <a:schemeClr val="accent2"/>
            </a:solidFill>
            <a:ln>
              <a:noFill/>
            </a:ln>
            <a:effectLst/>
          </c:spPr>
          <c:invertIfNegative val="0"/>
          <c:val>
            <c:numRef>
              <c:f>'Figure 3'!$I$30</c:f>
              <c:numCache>
                <c:formatCode>0%</c:formatCode>
                <c:ptCount val="1"/>
                <c:pt idx="0">
                  <c:v>8.0804342802596699E-2</c:v>
                </c:pt>
              </c:numCache>
            </c:numRef>
          </c:val>
          <c:extLst>
            <c:ext xmlns:c16="http://schemas.microsoft.com/office/drawing/2014/chart" uri="{C3380CC4-5D6E-409C-BE32-E72D297353CC}">
              <c16:uniqueId val="{00000003-70BD-43EC-ABD7-738278FAD7BD}"/>
            </c:ext>
          </c:extLst>
        </c:ser>
        <c:ser>
          <c:idx val="2"/>
          <c:order val="2"/>
          <c:tx>
            <c:strRef>
              <c:f>'Figure 3'!$A$31</c:f>
              <c:strCache>
                <c:ptCount val="1"/>
                <c:pt idx="0">
                  <c:v>1000-2000</c:v>
                </c:pt>
              </c:strCache>
            </c:strRef>
          </c:tx>
          <c:spPr>
            <a:solidFill>
              <a:schemeClr val="accent3"/>
            </a:solidFill>
            <a:ln>
              <a:noFill/>
            </a:ln>
            <a:effectLst/>
          </c:spPr>
          <c:invertIfNegative val="0"/>
          <c:val>
            <c:numRef>
              <c:f>'Figure 3'!$I$31</c:f>
              <c:numCache>
                <c:formatCode>0%</c:formatCode>
                <c:ptCount val="1"/>
                <c:pt idx="0">
                  <c:v>7.7267607588079268E-2</c:v>
                </c:pt>
              </c:numCache>
            </c:numRef>
          </c:val>
          <c:extLst>
            <c:ext xmlns:c16="http://schemas.microsoft.com/office/drawing/2014/chart" uri="{C3380CC4-5D6E-409C-BE32-E72D297353CC}">
              <c16:uniqueId val="{00000002-70BD-43EC-ABD7-738278FAD7BD}"/>
            </c:ext>
          </c:extLst>
        </c:ser>
        <c:ser>
          <c:idx val="3"/>
          <c:order val="3"/>
          <c:tx>
            <c:strRef>
              <c:f>'Figure 3'!$A$32</c:f>
              <c:strCache>
                <c:ptCount val="1"/>
                <c:pt idx="0">
                  <c:v>2000-4000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3'!$I$32</c:f>
              <c:numCache>
                <c:formatCode>0%</c:formatCode>
                <c:ptCount val="1"/>
                <c:pt idx="0">
                  <c:v>0.265854997694075</c:v>
                </c:pt>
              </c:numCache>
            </c:numRef>
          </c:val>
          <c:extLst>
            <c:ext xmlns:c16="http://schemas.microsoft.com/office/drawing/2014/chart" uri="{C3380CC4-5D6E-409C-BE32-E72D297353CC}">
              <c16:uniqueId val="{00000001-70BD-43EC-ABD7-738278FAD7BD}"/>
            </c:ext>
          </c:extLst>
        </c:ser>
        <c:ser>
          <c:idx val="4"/>
          <c:order val="4"/>
          <c:tx>
            <c:strRef>
              <c:f>'Figure 3'!$A$33</c:f>
              <c:strCache>
                <c:ptCount val="1"/>
                <c:pt idx="0">
                  <c:v>Above 4000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3'!$I$33</c:f>
              <c:numCache>
                <c:formatCode>0%</c:formatCode>
                <c:ptCount val="1"/>
                <c:pt idx="0">
                  <c:v>0.52683004195159067</c:v>
                </c:pt>
              </c:numCache>
            </c:numRef>
          </c:val>
          <c:extLst>
            <c:ext xmlns:c16="http://schemas.microsoft.com/office/drawing/2014/chart" uri="{C3380CC4-5D6E-409C-BE32-E72D297353CC}">
              <c16:uniqueId val="{00000000-70BD-43EC-ABD7-738278FAD7BD}"/>
            </c:ext>
          </c:extLst>
        </c:ser>
        <c:dLbls>
          <c:showLegendKey val="0"/>
          <c:showVal val="0"/>
          <c:showCatName val="0"/>
          <c:showSerName val="0"/>
          <c:showPercent val="0"/>
          <c:showBubbleSize val="0"/>
        </c:dLbls>
        <c:gapWidth val="20"/>
        <c:overlap val="100"/>
        <c:axId val="1835769007"/>
        <c:axId val="853155855"/>
      </c:barChart>
      <c:catAx>
        <c:axId val="183576900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000" b="0" i="0" baseline="0">
                    <a:effectLst/>
                  </a:rPr>
                  <a:t>Extreme poverty ($1.90/day) percent band</a:t>
                </a:r>
                <a:endParaRPr lang="en-GB" sz="1000">
                  <a:effectLst/>
                </a:endParaRPr>
              </a:p>
            </c:rich>
          </c:tx>
          <c:layout>
            <c:manualLayout>
              <c:xMode val="edge"/>
              <c:yMode val="edge"/>
              <c:x val="0.20230101455473373"/>
              <c:y val="0.85365859279485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crossAx val="853155855"/>
        <c:crosses val="autoZero"/>
        <c:auto val="1"/>
        <c:lblAlgn val="ctr"/>
        <c:lblOffset val="100"/>
        <c:noMultiLvlLbl val="0"/>
      </c:catAx>
      <c:valAx>
        <c:axId val="853155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35769007"/>
        <c:crosses val="autoZero"/>
        <c:crossBetween val="between"/>
      </c:valAx>
      <c:spPr>
        <a:noFill/>
        <a:ln>
          <a:noFill/>
        </a:ln>
        <a:effectLst/>
      </c:spPr>
    </c:plotArea>
    <c:legend>
      <c:legendPos val="b"/>
      <c:layout>
        <c:manualLayout>
          <c:xMode val="edge"/>
          <c:yMode val="edge"/>
          <c:x val="0.58780122946331126"/>
          <c:y val="0.14118635170603674"/>
          <c:w val="0.3620945686840456"/>
          <c:h val="0.670752025562022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3'!$A$45</c:f>
              <c:strCache>
                <c:ptCount val="1"/>
                <c:pt idx="0">
                  <c:v>LDC</c:v>
                </c:pt>
              </c:strCache>
            </c:strRef>
          </c:tx>
          <c:spPr>
            <a:ln w="28575" cap="rnd">
              <a:solidFill>
                <a:schemeClr val="accent1"/>
              </a:solidFill>
              <a:round/>
            </a:ln>
            <a:effectLst/>
          </c:spPr>
          <c:marker>
            <c:symbol val="none"/>
          </c:marker>
          <c:cat>
            <c:numRef>
              <c:f>'Figure 3'!$F$12:$I$12</c:f>
              <c:numCache>
                <c:formatCode>General</c:formatCode>
                <c:ptCount val="4"/>
                <c:pt idx="0">
                  <c:v>2014</c:v>
                </c:pt>
                <c:pt idx="1">
                  <c:v>2015</c:v>
                </c:pt>
                <c:pt idx="2">
                  <c:v>2016</c:v>
                </c:pt>
                <c:pt idx="3">
                  <c:v>2017</c:v>
                </c:pt>
              </c:numCache>
            </c:numRef>
          </c:cat>
          <c:val>
            <c:numRef>
              <c:f>'Figure 3'!$F$45:$I$45</c:f>
              <c:numCache>
                <c:formatCode>0.0%</c:formatCode>
                <c:ptCount val="4"/>
                <c:pt idx="0">
                  <c:v>8.6467428049689155E-2</c:v>
                </c:pt>
                <c:pt idx="1">
                  <c:v>7.9366436478294292E-2</c:v>
                </c:pt>
                <c:pt idx="2">
                  <c:v>7.1263461764118435E-2</c:v>
                </c:pt>
                <c:pt idx="3" formatCode="0%">
                  <c:v>6.468005808702737E-2</c:v>
                </c:pt>
              </c:numCache>
            </c:numRef>
          </c:val>
          <c:smooth val="0"/>
          <c:extLst>
            <c:ext xmlns:c16="http://schemas.microsoft.com/office/drawing/2014/chart" uri="{C3380CC4-5D6E-409C-BE32-E72D297353CC}">
              <c16:uniqueId val="{00000000-9491-4E2A-9487-E70A76C27FC6}"/>
            </c:ext>
          </c:extLst>
        </c:ser>
        <c:dLbls>
          <c:showLegendKey val="0"/>
          <c:showVal val="0"/>
          <c:showCatName val="0"/>
          <c:showSerName val="0"/>
          <c:showPercent val="0"/>
          <c:showBubbleSize val="0"/>
        </c:dLbls>
        <c:smooth val="0"/>
        <c:axId val="1430125807"/>
        <c:axId val="1781842655"/>
      </c:lineChart>
      <c:catAx>
        <c:axId val="143012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81842655"/>
        <c:crosses val="autoZero"/>
        <c:auto val="1"/>
        <c:lblAlgn val="ctr"/>
        <c:lblOffset val="100"/>
        <c:noMultiLvlLbl val="0"/>
      </c:catAx>
      <c:valAx>
        <c:axId val="1781842655"/>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Share of blended finance to LDCs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3012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LDC status,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2.9928233836120574E-2"/>
          <c:y val="0.16377450644756361"/>
          <c:w val="0.44658792650918633"/>
          <c:h val="0.64724865913499929"/>
        </c:manualLayout>
      </c:layout>
      <c:barChart>
        <c:barDir val="col"/>
        <c:grouping val="percentStacked"/>
        <c:varyColors val="0"/>
        <c:ser>
          <c:idx val="3"/>
          <c:order val="0"/>
          <c:tx>
            <c:strRef>
              <c:f>'Figure 3'!$A$45</c:f>
              <c:strCache>
                <c:ptCount val="1"/>
                <c:pt idx="0">
                  <c:v>LDC</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3'!$I$45</c:f>
              <c:numCache>
                <c:formatCode>0%</c:formatCode>
                <c:ptCount val="1"/>
                <c:pt idx="0">
                  <c:v>6.468005808702737E-2</c:v>
                </c:pt>
              </c:numCache>
            </c:numRef>
          </c:val>
          <c:extLst>
            <c:ext xmlns:c16="http://schemas.microsoft.com/office/drawing/2014/chart" uri="{C3380CC4-5D6E-409C-BE32-E72D297353CC}">
              <c16:uniqueId val="{00000001-8755-4AAE-AD75-3E1B953C8DC2}"/>
            </c:ext>
          </c:extLst>
        </c:ser>
        <c:ser>
          <c:idx val="4"/>
          <c:order val="1"/>
          <c:tx>
            <c:strRef>
              <c:f>'Figure 3'!$A$46</c:f>
              <c:strCache>
                <c:ptCount val="1"/>
                <c:pt idx="0">
                  <c:v>Non LDC</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3'!$I$46</c:f>
              <c:numCache>
                <c:formatCode>0%</c:formatCode>
                <c:ptCount val="1"/>
                <c:pt idx="0">
                  <c:v>0.93531994191297263</c:v>
                </c:pt>
              </c:numCache>
            </c:numRef>
          </c:val>
          <c:extLst>
            <c:ext xmlns:c16="http://schemas.microsoft.com/office/drawing/2014/chart" uri="{C3380CC4-5D6E-409C-BE32-E72D297353CC}">
              <c16:uniqueId val="{00000000-8755-4AAE-AD75-3E1B953C8DC2}"/>
            </c:ext>
          </c:extLst>
        </c:ser>
        <c:dLbls>
          <c:showLegendKey val="0"/>
          <c:showVal val="0"/>
          <c:showCatName val="0"/>
          <c:showSerName val="0"/>
          <c:showPercent val="0"/>
          <c:showBubbleSize val="0"/>
        </c:dLbls>
        <c:gapWidth val="20"/>
        <c:overlap val="100"/>
        <c:axId val="1835769007"/>
        <c:axId val="853155855"/>
      </c:barChart>
      <c:catAx>
        <c:axId val="183576900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000" b="0" i="0" baseline="0">
                    <a:effectLst/>
                  </a:rPr>
                  <a:t>Extreme poverty ($1.90/day) percent band</a:t>
                </a:r>
                <a:endParaRPr lang="en-GB" sz="1000">
                  <a:effectLst/>
                </a:endParaRPr>
              </a:p>
            </c:rich>
          </c:tx>
          <c:layout>
            <c:manualLayout>
              <c:xMode val="edge"/>
              <c:yMode val="edge"/>
              <c:x val="0.20230101455473373"/>
              <c:y val="0.85365859279485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crossAx val="853155855"/>
        <c:crosses val="autoZero"/>
        <c:auto val="1"/>
        <c:lblAlgn val="ctr"/>
        <c:lblOffset val="100"/>
        <c:noMultiLvlLbl val="0"/>
      </c:catAx>
      <c:valAx>
        <c:axId val="85315585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35769007"/>
        <c:crosses val="autoZero"/>
        <c:crossBetween val="between"/>
      </c:valAx>
      <c:spPr>
        <a:noFill/>
        <a:ln>
          <a:noFill/>
        </a:ln>
        <a:effectLst/>
      </c:spPr>
    </c:plotArea>
    <c:legend>
      <c:legendPos val="b"/>
      <c:layout>
        <c:manualLayout>
          <c:xMode val="edge"/>
          <c:yMode val="edge"/>
          <c:x val="0.58780122946331126"/>
          <c:y val="0.14118635170603674"/>
          <c:w val="0.3620945686840456"/>
          <c:h val="0.670752025562022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3'!$A$61</c:f>
              <c:strCache>
                <c:ptCount val="1"/>
                <c:pt idx="0">
                  <c:v>Low income</c:v>
                </c:pt>
              </c:strCache>
            </c:strRef>
          </c:tx>
          <c:spPr>
            <a:ln w="28575" cap="rnd">
              <a:solidFill>
                <a:schemeClr val="accent1"/>
              </a:solidFill>
              <a:round/>
            </a:ln>
            <a:effectLst/>
          </c:spPr>
          <c:marker>
            <c:symbol val="none"/>
          </c:marker>
          <c:cat>
            <c:numRef>
              <c:f>'Figure 3'!$F$12:$I$12</c:f>
              <c:numCache>
                <c:formatCode>General</c:formatCode>
                <c:ptCount val="4"/>
                <c:pt idx="0">
                  <c:v>2014</c:v>
                </c:pt>
                <c:pt idx="1">
                  <c:v>2015</c:v>
                </c:pt>
                <c:pt idx="2">
                  <c:v>2016</c:v>
                </c:pt>
                <c:pt idx="3">
                  <c:v>2017</c:v>
                </c:pt>
              </c:numCache>
            </c:numRef>
          </c:cat>
          <c:val>
            <c:numRef>
              <c:f>'Figure 3'!$F$61:$I$61</c:f>
              <c:numCache>
                <c:formatCode>0.0%</c:formatCode>
                <c:ptCount val="4"/>
                <c:pt idx="0">
                  <c:v>5.1225048079842163E-2</c:v>
                </c:pt>
                <c:pt idx="1">
                  <c:v>5.0703768730775763E-2</c:v>
                </c:pt>
                <c:pt idx="2">
                  <c:v>3.6720841833918244E-2</c:v>
                </c:pt>
                <c:pt idx="3" formatCode="0%">
                  <c:v>3.3674619818811306E-2</c:v>
                </c:pt>
              </c:numCache>
            </c:numRef>
          </c:val>
          <c:smooth val="0"/>
          <c:extLst>
            <c:ext xmlns:c16="http://schemas.microsoft.com/office/drawing/2014/chart" uri="{C3380CC4-5D6E-409C-BE32-E72D297353CC}">
              <c16:uniqueId val="{00000000-5B2C-4566-83C5-AA4AEF2C1326}"/>
            </c:ext>
          </c:extLst>
        </c:ser>
        <c:dLbls>
          <c:showLegendKey val="0"/>
          <c:showVal val="0"/>
          <c:showCatName val="0"/>
          <c:showSerName val="0"/>
          <c:showPercent val="0"/>
          <c:showBubbleSize val="0"/>
        </c:dLbls>
        <c:smooth val="0"/>
        <c:axId val="1430125807"/>
        <c:axId val="1781842655"/>
      </c:lineChart>
      <c:catAx>
        <c:axId val="143012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81842655"/>
        <c:crosses val="autoZero"/>
        <c:auto val="1"/>
        <c:lblAlgn val="ctr"/>
        <c:lblOffset val="100"/>
        <c:noMultiLvlLbl val="0"/>
      </c:catAx>
      <c:valAx>
        <c:axId val="1781842655"/>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Share of blended finance to low income 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3012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image" Target="../media/image1.png"/><Relationship Id="rId1" Type="http://schemas.openxmlformats.org/officeDocument/2006/relationships/chart" Target="../charts/chart3.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8.xml"/><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0.xml"/></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600075</xdr:colOff>
      <xdr:row>13</xdr:row>
      <xdr:rowOff>160337</xdr:rowOff>
    </xdr:from>
    <xdr:to>
      <xdr:col>6</xdr:col>
      <xdr:colOff>438150</xdr:colOff>
      <xdr:row>30</xdr:row>
      <xdr:rowOff>144462</xdr:rowOff>
    </xdr:to>
    <xdr:graphicFrame macro="">
      <xdr:nvGraphicFramePr>
        <xdr:cNvPr id="2" name="Chart 1">
          <a:extLst>
            <a:ext uri="{FF2B5EF4-FFF2-40B4-BE49-F238E27FC236}">
              <a16:creationId xmlns:a16="http://schemas.microsoft.com/office/drawing/2014/main" id="{9B9DF1F2-2DCB-49C4-BB6E-AFF81DEF9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606424</xdr:colOff>
      <xdr:row>71</xdr:row>
      <xdr:rowOff>149225</xdr:rowOff>
    </xdr:from>
    <xdr:to>
      <xdr:col>7</xdr:col>
      <xdr:colOff>104774</xdr:colOff>
      <xdr:row>88</xdr:row>
      <xdr:rowOff>142875</xdr:rowOff>
    </xdr:to>
    <xdr:graphicFrame macro="">
      <xdr:nvGraphicFramePr>
        <xdr:cNvPr id="4" name="Chart 3">
          <a:extLst>
            <a:ext uri="{FF2B5EF4-FFF2-40B4-BE49-F238E27FC236}">
              <a16:creationId xmlns:a16="http://schemas.microsoft.com/office/drawing/2014/main" id="{EC457E86-B76C-4071-A2BA-88F78F835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76200</xdr:colOff>
      <xdr:row>0</xdr:row>
      <xdr:rowOff>50800</xdr:rowOff>
    </xdr:from>
    <xdr:to>
      <xdr:col>0</xdr:col>
      <xdr:colOff>2320925</xdr:colOff>
      <xdr:row>0</xdr:row>
      <xdr:rowOff>482961</xdr:rowOff>
    </xdr:to>
    <xdr:pic>
      <xdr:nvPicPr>
        <xdr:cNvPr id="6" name="Picture 5">
          <a:extLst>
            <a:ext uri="{FF2B5EF4-FFF2-40B4-BE49-F238E27FC236}">
              <a16:creationId xmlns:a16="http://schemas.microsoft.com/office/drawing/2014/main" id="{7CA2EFCA-92E2-4FCC-AC85-5F333AF0B5E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6200" y="50800"/>
          <a:ext cx="2346325" cy="4385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296334</xdr:colOff>
      <xdr:row>7</xdr:row>
      <xdr:rowOff>137583</xdr:rowOff>
    </xdr:from>
    <xdr:to>
      <xdr:col>23</xdr:col>
      <xdr:colOff>0</xdr:colOff>
      <xdr:row>23</xdr:row>
      <xdr:rowOff>42334</xdr:rowOff>
    </xdr:to>
    <xdr:graphicFrame macro="">
      <xdr:nvGraphicFramePr>
        <xdr:cNvPr id="3" name="Chart 2">
          <a:extLst>
            <a:ext uri="{FF2B5EF4-FFF2-40B4-BE49-F238E27FC236}">
              <a16:creationId xmlns:a16="http://schemas.microsoft.com/office/drawing/2014/main" id="{AEAEBC55-289F-4328-9502-19FD6730B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63500</xdr:colOff>
      <xdr:row>0</xdr:row>
      <xdr:rowOff>52916</xdr:rowOff>
    </xdr:from>
    <xdr:to>
      <xdr:col>1</xdr:col>
      <xdr:colOff>583142</xdr:colOff>
      <xdr:row>0</xdr:row>
      <xdr:rowOff>485077</xdr:rowOff>
    </xdr:to>
    <xdr:pic>
      <xdr:nvPicPr>
        <xdr:cNvPr id="5" name="Picture 4">
          <a:extLst>
            <a:ext uri="{FF2B5EF4-FFF2-40B4-BE49-F238E27FC236}">
              <a16:creationId xmlns:a16="http://schemas.microsoft.com/office/drawing/2014/main" id="{ED1D44C5-DDB5-41A0-9B86-4FF8FEF2AC0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500" y="52916"/>
          <a:ext cx="2244725" cy="432161"/>
        </a:xfrm>
        <a:prstGeom prst="rect">
          <a:avLst/>
        </a:prstGeom>
      </xdr:spPr>
    </xdr:pic>
    <xdr:clientData/>
  </xdr:twoCellAnchor>
  <xdr:twoCellAnchor>
    <xdr:from>
      <xdr:col>9</xdr:col>
      <xdr:colOff>222252</xdr:colOff>
      <xdr:row>8</xdr:row>
      <xdr:rowOff>67732</xdr:rowOff>
    </xdr:from>
    <xdr:to>
      <xdr:col>17</xdr:col>
      <xdr:colOff>137585</xdr:colOff>
      <xdr:row>20</xdr:row>
      <xdr:rowOff>137583</xdr:rowOff>
    </xdr:to>
    <xdr:graphicFrame macro="">
      <xdr:nvGraphicFramePr>
        <xdr:cNvPr id="6" name="Chart 5">
          <a:extLst>
            <a:ext uri="{FF2B5EF4-FFF2-40B4-BE49-F238E27FC236}">
              <a16:creationId xmlns:a16="http://schemas.microsoft.com/office/drawing/2014/main" id="{FF9D5422-3F5A-496D-8741-A75F4BD45D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211667</xdr:colOff>
      <xdr:row>25</xdr:row>
      <xdr:rowOff>0</xdr:rowOff>
    </xdr:from>
    <xdr:to>
      <xdr:col>17</xdr:col>
      <xdr:colOff>127000</xdr:colOff>
      <xdr:row>37</xdr:row>
      <xdr:rowOff>69851</xdr:rowOff>
    </xdr:to>
    <xdr:graphicFrame macro="">
      <xdr:nvGraphicFramePr>
        <xdr:cNvPr id="7" name="Chart 6">
          <a:extLst>
            <a:ext uri="{FF2B5EF4-FFF2-40B4-BE49-F238E27FC236}">
              <a16:creationId xmlns:a16="http://schemas.microsoft.com/office/drawing/2014/main" id="{771FE82C-F141-407C-A1C8-F0FC171E8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253998</xdr:colOff>
      <xdr:row>25</xdr:row>
      <xdr:rowOff>10584</xdr:rowOff>
    </xdr:from>
    <xdr:to>
      <xdr:col>22</xdr:col>
      <xdr:colOff>539748</xdr:colOff>
      <xdr:row>40</xdr:row>
      <xdr:rowOff>74085</xdr:rowOff>
    </xdr:to>
    <xdr:graphicFrame macro="">
      <xdr:nvGraphicFramePr>
        <xdr:cNvPr id="8" name="Chart 7">
          <a:extLst>
            <a:ext uri="{FF2B5EF4-FFF2-40B4-BE49-F238E27FC236}">
              <a16:creationId xmlns:a16="http://schemas.microsoft.com/office/drawing/2014/main" id="{26B9EF44-7120-4476-AF7E-8175162E7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148168</xdr:colOff>
      <xdr:row>41</xdr:row>
      <xdr:rowOff>52916</xdr:rowOff>
    </xdr:from>
    <xdr:to>
      <xdr:col>17</xdr:col>
      <xdr:colOff>63501</xdr:colOff>
      <xdr:row>54</xdr:row>
      <xdr:rowOff>59267</xdr:rowOff>
    </xdr:to>
    <xdr:graphicFrame macro="">
      <xdr:nvGraphicFramePr>
        <xdr:cNvPr id="9" name="Chart 8">
          <a:extLst>
            <a:ext uri="{FF2B5EF4-FFF2-40B4-BE49-F238E27FC236}">
              <a16:creationId xmlns:a16="http://schemas.microsoft.com/office/drawing/2014/main" id="{7F112285-9EE9-483E-9A38-06ECEDA2A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243417</xdr:colOff>
      <xdr:row>41</xdr:row>
      <xdr:rowOff>84667</xdr:rowOff>
    </xdr:from>
    <xdr:to>
      <xdr:col>22</xdr:col>
      <xdr:colOff>529167</xdr:colOff>
      <xdr:row>57</xdr:row>
      <xdr:rowOff>84668</xdr:rowOff>
    </xdr:to>
    <xdr:graphicFrame macro="">
      <xdr:nvGraphicFramePr>
        <xdr:cNvPr id="10" name="Chart 9">
          <a:extLst>
            <a:ext uri="{FF2B5EF4-FFF2-40B4-BE49-F238E27FC236}">
              <a16:creationId xmlns:a16="http://schemas.microsoft.com/office/drawing/2014/main" id="{65F8A2AD-A149-45C2-93D9-1F80A994B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158750</xdr:colOff>
      <xdr:row>58</xdr:row>
      <xdr:rowOff>137584</xdr:rowOff>
    </xdr:from>
    <xdr:to>
      <xdr:col>17</xdr:col>
      <xdr:colOff>74083</xdr:colOff>
      <xdr:row>71</xdr:row>
      <xdr:rowOff>80435</xdr:rowOff>
    </xdr:to>
    <xdr:graphicFrame macro="">
      <xdr:nvGraphicFramePr>
        <xdr:cNvPr id="11" name="Chart 10">
          <a:extLst>
            <a:ext uri="{FF2B5EF4-FFF2-40B4-BE49-F238E27FC236}">
              <a16:creationId xmlns:a16="http://schemas.microsoft.com/office/drawing/2014/main" id="{1C45C17A-77D3-478B-A898-D3734ED80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296334</xdr:colOff>
      <xdr:row>58</xdr:row>
      <xdr:rowOff>148167</xdr:rowOff>
    </xdr:from>
    <xdr:to>
      <xdr:col>23</xdr:col>
      <xdr:colOff>1</xdr:colOff>
      <xdr:row>74</xdr:row>
      <xdr:rowOff>84668</xdr:rowOff>
    </xdr:to>
    <xdr:graphicFrame macro="">
      <xdr:nvGraphicFramePr>
        <xdr:cNvPr id="12" name="Chart 11">
          <a:extLst>
            <a:ext uri="{FF2B5EF4-FFF2-40B4-BE49-F238E27FC236}">
              <a16:creationId xmlns:a16="http://schemas.microsoft.com/office/drawing/2014/main" id="{2F75F587-743B-452E-A0F2-1247F1EBB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127000</xdr:colOff>
      <xdr:row>74</xdr:row>
      <xdr:rowOff>74084</xdr:rowOff>
    </xdr:from>
    <xdr:to>
      <xdr:col>17</xdr:col>
      <xdr:colOff>42333</xdr:colOff>
      <xdr:row>86</xdr:row>
      <xdr:rowOff>175685</xdr:rowOff>
    </xdr:to>
    <xdr:graphicFrame macro="">
      <xdr:nvGraphicFramePr>
        <xdr:cNvPr id="13" name="Chart 12">
          <a:extLst>
            <a:ext uri="{FF2B5EF4-FFF2-40B4-BE49-F238E27FC236}">
              <a16:creationId xmlns:a16="http://schemas.microsoft.com/office/drawing/2014/main" id="{A5646F6A-AFA3-46D0-85B6-E5948C871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381000</xdr:colOff>
      <xdr:row>75</xdr:row>
      <xdr:rowOff>21167</xdr:rowOff>
    </xdr:from>
    <xdr:to>
      <xdr:col>23</xdr:col>
      <xdr:colOff>84667</xdr:colOff>
      <xdr:row>90</xdr:row>
      <xdr:rowOff>84668</xdr:rowOff>
    </xdr:to>
    <xdr:graphicFrame macro="">
      <xdr:nvGraphicFramePr>
        <xdr:cNvPr id="14" name="Chart 13">
          <a:extLst>
            <a:ext uri="{FF2B5EF4-FFF2-40B4-BE49-F238E27FC236}">
              <a16:creationId xmlns:a16="http://schemas.microsoft.com/office/drawing/2014/main" id="{4EB19486-8CCC-488D-9826-331D23C60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359835</xdr:colOff>
      <xdr:row>91</xdr:row>
      <xdr:rowOff>137582</xdr:rowOff>
    </xdr:from>
    <xdr:to>
      <xdr:col>17</xdr:col>
      <xdr:colOff>275168</xdr:colOff>
      <xdr:row>106</xdr:row>
      <xdr:rowOff>16933</xdr:rowOff>
    </xdr:to>
    <xdr:graphicFrame macro="">
      <xdr:nvGraphicFramePr>
        <xdr:cNvPr id="15" name="Chart 14">
          <a:extLst>
            <a:ext uri="{FF2B5EF4-FFF2-40B4-BE49-F238E27FC236}">
              <a16:creationId xmlns:a16="http://schemas.microsoft.com/office/drawing/2014/main" id="{AD66E599-3859-46A8-9DA6-DBDA6DC1F1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497417</xdr:colOff>
      <xdr:row>91</xdr:row>
      <xdr:rowOff>95250</xdr:rowOff>
    </xdr:from>
    <xdr:to>
      <xdr:col>23</xdr:col>
      <xdr:colOff>539750</xdr:colOff>
      <xdr:row>107</xdr:row>
      <xdr:rowOff>95251</xdr:rowOff>
    </xdr:to>
    <xdr:graphicFrame macro="">
      <xdr:nvGraphicFramePr>
        <xdr:cNvPr id="16" name="Chart 15">
          <a:extLst>
            <a:ext uri="{FF2B5EF4-FFF2-40B4-BE49-F238E27FC236}">
              <a16:creationId xmlns:a16="http://schemas.microsoft.com/office/drawing/2014/main" id="{4521BDE2-8E0A-4DF6-9DBF-1094CF250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514348</xdr:colOff>
      <xdr:row>9</xdr:row>
      <xdr:rowOff>44450</xdr:rowOff>
    </xdr:from>
    <xdr:to>
      <xdr:col>12</xdr:col>
      <xdr:colOff>9524</xdr:colOff>
      <xdr:row>30</xdr:row>
      <xdr:rowOff>0</xdr:rowOff>
    </xdr:to>
    <xdr:graphicFrame macro="">
      <xdr:nvGraphicFramePr>
        <xdr:cNvPr id="2" name="Chart 1">
          <a:extLst>
            <a:ext uri="{FF2B5EF4-FFF2-40B4-BE49-F238E27FC236}">
              <a16:creationId xmlns:a16="http://schemas.microsoft.com/office/drawing/2014/main" id="{0483A17D-D7FB-4ADB-92CD-4BE8EC4BA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47625</xdr:rowOff>
    </xdr:from>
    <xdr:to>
      <xdr:col>3</xdr:col>
      <xdr:colOff>6350</xdr:colOff>
      <xdr:row>0</xdr:row>
      <xdr:rowOff>486136</xdr:rowOff>
    </xdr:to>
    <xdr:pic>
      <xdr:nvPicPr>
        <xdr:cNvPr id="3" name="Picture 2">
          <a:extLst>
            <a:ext uri="{FF2B5EF4-FFF2-40B4-BE49-F238E27FC236}">
              <a16:creationId xmlns:a16="http://schemas.microsoft.com/office/drawing/2014/main" id="{9F7F0E00-0B53-4433-84EB-D3B284BF3AA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47625"/>
          <a:ext cx="2339975" cy="4385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290512</xdr:colOff>
      <xdr:row>11</xdr:row>
      <xdr:rowOff>133350</xdr:rowOff>
    </xdr:from>
    <xdr:to>
      <xdr:col>20</xdr:col>
      <xdr:colOff>176212</xdr:colOff>
      <xdr:row>25</xdr:row>
      <xdr:rowOff>38100</xdr:rowOff>
    </xdr:to>
    <xdr:graphicFrame macro="">
      <xdr:nvGraphicFramePr>
        <xdr:cNvPr id="2" name="Chart 1">
          <a:extLst>
            <a:ext uri="{FF2B5EF4-FFF2-40B4-BE49-F238E27FC236}">
              <a16:creationId xmlns:a16="http://schemas.microsoft.com/office/drawing/2014/main" id="{E9A0EBE6-754C-4CD8-9124-5359EC770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57150</xdr:colOff>
      <xdr:row>0</xdr:row>
      <xdr:rowOff>53975</xdr:rowOff>
    </xdr:from>
    <xdr:to>
      <xdr:col>1</xdr:col>
      <xdr:colOff>123825</xdr:colOff>
      <xdr:row>0</xdr:row>
      <xdr:rowOff>492486</xdr:rowOff>
    </xdr:to>
    <xdr:pic>
      <xdr:nvPicPr>
        <xdr:cNvPr id="3" name="Picture 2">
          <a:extLst>
            <a:ext uri="{FF2B5EF4-FFF2-40B4-BE49-F238E27FC236}">
              <a16:creationId xmlns:a16="http://schemas.microsoft.com/office/drawing/2014/main" id="{CE6F8FF7-D734-400A-B756-6183EA9D8DA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0" y="53975"/>
          <a:ext cx="2339975" cy="4385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282575</xdr:colOff>
      <xdr:row>7</xdr:row>
      <xdr:rowOff>28576</xdr:rowOff>
    </xdr:from>
    <xdr:to>
      <xdr:col>13</xdr:col>
      <xdr:colOff>349250</xdr:colOff>
      <xdr:row>20</xdr:row>
      <xdr:rowOff>142876</xdr:rowOff>
    </xdr:to>
    <xdr:graphicFrame macro="">
      <xdr:nvGraphicFramePr>
        <xdr:cNvPr id="2" name="Chart 1">
          <a:extLst>
            <a:ext uri="{FF2B5EF4-FFF2-40B4-BE49-F238E27FC236}">
              <a16:creationId xmlns:a16="http://schemas.microsoft.com/office/drawing/2014/main" id="{62F8ABCC-E762-4E47-919C-7BEA2C8AFB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238125</xdr:colOff>
      <xdr:row>24</xdr:row>
      <xdr:rowOff>53975</xdr:rowOff>
    </xdr:from>
    <xdr:to>
      <xdr:col>13</xdr:col>
      <xdr:colOff>85725</xdr:colOff>
      <xdr:row>39</xdr:row>
      <xdr:rowOff>34925</xdr:rowOff>
    </xdr:to>
    <xdr:graphicFrame macro="">
      <xdr:nvGraphicFramePr>
        <xdr:cNvPr id="3" name="Chart 2">
          <a:extLst>
            <a:ext uri="{FF2B5EF4-FFF2-40B4-BE49-F238E27FC236}">
              <a16:creationId xmlns:a16="http://schemas.microsoft.com/office/drawing/2014/main" id="{5D706FD7-D532-4476-8BC7-8A331D0E5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63500</xdr:colOff>
      <xdr:row>0</xdr:row>
      <xdr:rowOff>57150</xdr:rowOff>
    </xdr:from>
    <xdr:to>
      <xdr:col>1</xdr:col>
      <xdr:colOff>885825</xdr:colOff>
      <xdr:row>0</xdr:row>
      <xdr:rowOff>495661</xdr:rowOff>
    </xdr:to>
    <xdr:pic>
      <xdr:nvPicPr>
        <xdr:cNvPr id="4" name="Picture 3">
          <a:extLst>
            <a:ext uri="{FF2B5EF4-FFF2-40B4-BE49-F238E27FC236}">
              <a16:creationId xmlns:a16="http://schemas.microsoft.com/office/drawing/2014/main" id="{90E88FA4-9236-4B97-9E86-43BEF8A1F59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3500" y="57150"/>
          <a:ext cx="2346325" cy="43851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6</xdr:col>
      <xdr:colOff>200024</xdr:colOff>
      <xdr:row>7</xdr:row>
      <xdr:rowOff>79374</xdr:rowOff>
    </xdr:from>
    <xdr:to>
      <xdr:col>14</xdr:col>
      <xdr:colOff>133349</xdr:colOff>
      <xdr:row>21</xdr:row>
      <xdr:rowOff>114299</xdr:rowOff>
    </xdr:to>
    <xdr:graphicFrame macro="">
      <xdr:nvGraphicFramePr>
        <xdr:cNvPr id="2" name="Chart 1">
          <a:extLst>
            <a:ext uri="{FF2B5EF4-FFF2-40B4-BE49-F238E27FC236}">
              <a16:creationId xmlns:a16="http://schemas.microsoft.com/office/drawing/2014/main" id="{504AE525-274C-462C-B8AC-296BFE760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66675</xdr:rowOff>
    </xdr:from>
    <xdr:to>
      <xdr:col>1</xdr:col>
      <xdr:colOff>406400</xdr:colOff>
      <xdr:row>0</xdr:row>
      <xdr:rowOff>505186</xdr:rowOff>
    </xdr:to>
    <xdr:pic>
      <xdr:nvPicPr>
        <xdr:cNvPr id="3" name="Picture 2">
          <a:extLst>
            <a:ext uri="{FF2B5EF4-FFF2-40B4-BE49-F238E27FC236}">
              <a16:creationId xmlns:a16="http://schemas.microsoft.com/office/drawing/2014/main" id="{DCB7768C-22FB-4F85-ADD1-2F81C5936EB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66675"/>
          <a:ext cx="2339975" cy="43851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447675</xdr:colOff>
      <xdr:row>7</xdr:row>
      <xdr:rowOff>173036</xdr:rowOff>
    </xdr:from>
    <xdr:to>
      <xdr:col>10</xdr:col>
      <xdr:colOff>419100</xdr:colOff>
      <xdr:row>17</xdr:row>
      <xdr:rowOff>28575</xdr:rowOff>
    </xdr:to>
    <xdr:graphicFrame macro="">
      <xdr:nvGraphicFramePr>
        <xdr:cNvPr id="2" name="Chart 1">
          <a:extLst>
            <a:ext uri="{FF2B5EF4-FFF2-40B4-BE49-F238E27FC236}">
              <a16:creationId xmlns:a16="http://schemas.microsoft.com/office/drawing/2014/main" id="{64B8C93A-F75A-43D9-8007-25A1305AA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57150</xdr:colOff>
      <xdr:row>0</xdr:row>
      <xdr:rowOff>47625</xdr:rowOff>
    </xdr:from>
    <xdr:to>
      <xdr:col>1</xdr:col>
      <xdr:colOff>987425</xdr:colOff>
      <xdr:row>0</xdr:row>
      <xdr:rowOff>486136</xdr:rowOff>
    </xdr:to>
    <xdr:pic>
      <xdr:nvPicPr>
        <xdr:cNvPr id="3" name="Picture 2">
          <a:extLst>
            <a:ext uri="{FF2B5EF4-FFF2-40B4-BE49-F238E27FC236}">
              <a16:creationId xmlns:a16="http://schemas.microsoft.com/office/drawing/2014/main" id="{4D50A97A-D31D-4730-A1BD-BF8617FB507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0" y="47625"/>
          <a:ext cx="2339975" cy="43851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66675</xdr:colOff>
      <xdr:row>0</xdr:row>
      <xdr:rowOff>44450</xdr:rowOff>
    </xdr:from>
    <xdr:to>
      <xdr:col>2</xdr:col>
      <xdr:colOff>171450</xdr:colOff>
      <xdr:row>0</xdr:row>
      <xdr:rowOff>482961</xdr:rowOff>
    </xdr:to>
    <xdr:pic>
      <xdr:nvPicPr>
        <xdr:cNvPr id="12" name="Picture 11">
          <a:extLst>
            <a:ext uri="{FF2B5EF4-FFF2-40B4-BE49-F238E27FC236}">
              <a16:creationId xmlns:a16="http://schemas.microsoft.com/office/drawing/2014/main" id="{61714532-3327-450F-8080-36281A210E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44450"/>
          <a:ext cx="2339975" cy="441686"/>
        </a:xfrm>
        <a:prstGeom prst="rect">
          <a:avLst/>
        </a:prstGeom>
      </xdr:spPr>
    </xdr:pic>
    <xdr:clientData/>
  </xdr:twoCellAnchor>
  <xdr:twoCellAnchor editAs="oneCell">
    <xdr:from>
      <xdr:col>5</xdr:col>
      <xdr:colOff>180975</xdr:colOff>
      <xdr:row>11</xdr:row>
      <xdr:rowOff>95250</xdr:rowOff>
    </xdr:from>
    <xdr:to>
      <xdr:col>13</xdr:col>
      <xdr:colOff>427908</xdr:colOff>
      <xdr:row>33</xdr:row>
      <xdr:rowOff>142369</xdr:rowOff>
    </xdr:to>
    <xdr:pic>
      <xdr:nvPicPr>
        <xdr:cNvPr id="13" name="Picture 12">
          <a:extLst>
            <a:ext uri="{FF2B5EF4-FFF2-40B4-BE49-F238E27FC236}">
              <a16:creationId xmlns:a16="http://schemas.microsoft.com/office/drawing/2014/main" id="{371888B9-2411-4A07-BD14-7AFA3BB4592A}"/>
            </a:ext>
          </a:extLst>
        </xdr:cNvPr>
        <xdr:cNvPicPr>
          <a:picLocks noChangeAspect="1"/>
        </xdr:cNvPicPr>
      </xdr:nvPicPr>
      <xdr:blipFill>
        <a:blip xmlns:r="http://schemas.openxmlformats.org/officeDocument/2006/relationships" r:embed="rId2"/>
        <a:stretch>
          <a:fillRect/>
        </a:stretch>
      </xdr:blipFill>
      <xdr:spPr>
        <a:xfrm>
          <a:off x="4572000" y="2543175"/>
          <a:ext cx="5733333" cy="4047619"/>
        </a:xfrm>
        <a:prstGeom prst="rect">
          <a:avLst/>
        </a:prstGeom>
      </xdr:spPr>
    </xdr:pic>
    <xdr:clientData/>
  </xdr:twoCellAnchor>
  <xdr:twoCellAnchor editAs="oneCell">
    <xdr:from>
      <xdr:col>4</xdr:col>
      <xdr:colOff>771525</xdr:colOff>
      <xdr:row>38</xdr:row>
      <xdr:rowOff>0</xdr:rowOff>
    </xdr:from>
    <xdr:to>
      <xdr:col>12</xdr:col>
      <xdr:colOff>542211</xdr:colOff>
      <xdr:row>60</xdr:row>
      <xdr:rowOff>75690</xdr:rowOff>
    </xdr:to>
    <xdr:pic>
      <xdr:nvPicPr>
        <xdr:cNvPr id="14" name="Picture 13">
          <a:extLst>
            <a:ext uri="{FF2B5EF4-FFF2-40B4-BE49-F238E27FC236}">
              <a16:creationId xmlns:a16="http://schemas.microsoft.com/office/drawing/2014/main" id="{DC48ACD2-2764-48C2-9C22-71BA692AE858}"/>
            </a:ext>
          </a:extLst>
        </xdr:cNvPr>
        <xdr:cNvPicPr>
          <a:picLocks noChangeAspect="1"/>
        </xdr:cNvPicPr>
      </xdr:nvPicPr>
      <xdr:blipFill>
        <a:blip xmlns:r="http://schemas.openxmlformats.org/officeDocument/2006/relationships" r:embed="rId3"/>
        <a:stretch>
          <a:fillRect/>
        </a:stretch>
      </xdr:blipFill>
      <xdr:spPr>
        <a:xfrm>
          <a:off x="4152900" y="7591425"/>
          <a:ext cx="5714286" cy="40761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Wider%20resource%20flows/Fig%202.5%20-%20WRF%20data%20UPDATED.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pr-dc01\home$\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 sheetId="3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DI purple monochrome colour theme">
  <a:themeElements>
    <a:clrScheme name="Custom 1">
      <a:dk1>
        <a:sysClr val="windowText" lastClr="000000"/>
      </a:dk1>
      <a:lt1>
        <a:sysClr val="window" lastClr="FFFFFF"/>
      </a:lt1>
      <a:dk2>
        <a:srgbClr val="8A4091"/>
      </a:dk2>
      <a:lt2>
        <a:srgbClr val="453F43"/>
      </a:lt2>
      <a:accent1>
        <a:srgbClr val="8A4091"/>
      </a:accent1>
      <a:accent2>
        <a:srgbClr val="C289BC"/>
      </a:accent2>
      <a:accent3>
        <a:srgbClr val="A45EA2"/>
      </a:accent3>
      <a:accent4>
        <a:srgbClr val="7C3B89"/>
      </a:accent4>
      <a:accent5>
        <a:srgbClr val="561F65"/>
      </a:accent5>
      <a:accent6>
        <a:srgbClr val="6B656A"/>
      </a:accent6>
      <a:hlink>
        <a:srgbClr val="8A4091"/>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27925-0AF4-4AF2-8883-012DD4015CDA}">
  <dimension ref="A1:M70"/>
  <sheetViews>
    <sheetView tabSelected="1" workbookViewId="0">
      <selection activeCell="K22" sqref="K22"/>
    </sheetView>
  </sheetViews>
  <sheetFormatPr defaultColWidth="8.625" defaultRowHeight="12.75" x14ac:dyDescent="0.2"/>
  <cols>
    <col min="1" max="1" width="34.75" style="2" customWidth="1"/>
    <col min="2" max="16384" width="8.625" style="2"/>
  </cols>
  <sheetData>
    <row r="1" spans="1:13" ht="40.5" customHeight="1" x14ac:dyDescent="0.2"/>
    <row r="2" spans="1:13" ht="15" x14ac:dyDescent="0.25">
      <c r="A2" s="144" t="s">
        <v>356</v>
      </c>
      <c r="B2" s="144"/>
      <c r="C2" s="144"/>
      <c r="D2" s="144"/>
      <c r="E2" s="144"/>
      <c r="F2" s="144"/>
      <c r="G2" s="144"/>
      <c r="H2" s="144"/>
      <c r="I2" s="144"/>
      <c r="J2" s="144"/>
      <c r="K2" s="144"/>
      <c r="L2" s="144"/>
      <c r="M2" s="144"/>
    </row>
    <row r="3" spans="1:13" ht="14.25" x14ac:dyDescent="0.2">
      <c r="A3" s="12" t="s">
        <v>14</v>
      </c>
      <c r="B3" s="12"/>
      <c r="C3" s="12"/>
      <c r="D3" s="12"/>
      <c r="E3" s="12"/>
      <c r="F3" s="12"/>
      <c r="G3" s="12"/>
      <c r="H3" s="12"/>
      <c r="I3" s="12"/>
      <c r="J3" s="12"/>
      <c r="K3" s="12"/>
      <c r="L3" s="12"/>
      <c r="M3" s="12"/>
    </row>
    <row r="4" spans="1:13" ht="14.25" x14ac:dyDescent="0.2">
      <c r="A4" s="12" t="s">
        <v>15</v>
      </c>
      <c r="B4" s="12"/>
      <c r="C4" s="12"/>
      <c r="D4" s="12"/>
      <c r="E4" s="12"/>
      <c r="F4" s="12"/>
      <c r="G4" s="12"/>
      <c r="H4" s="12"/>
      <c r="I4" s="12"/>
      <c r="J4" s="12"/>
      <c r="K4" s="12"/>
      <c r="L4" s="12"/>
      <c r="M4" s="12"/>
    </row>
    <row r="5" spans="1:13" ht="14.25" x14ac:dyDescent="0.2">
      <c r="A5" s="13"/>
      <c r="B5" s="12"/>
      <c r="C5" s="12"/>
      <c r="D5" s="12"/>
      <c r="E5" s="12"/>
      <c r="F5" s="12"/>
      <c r="G5" s="12"/>
      <c r="H5" s="12"/>
      <c r="I5" s="12"/>
      <c r="J5" s="12"/>
      <c r="K5" s="12"/>
      <c r="L5" s="12"/>
      <c r="M5" s="12"/>
    </row>
    <row r="6" spans="1:13" x14ac:dyDescent="0.2">
      <c r="A6" s="1"/>
    </row>
    <row r="8" spans="1:13" x14ac:dyDescent="0.2">
      <c r="A8" s="2" t="s">
        <v>337</v>
      </c>
    </row>
    <row r="9" spans="1:13" x14ac:dyDescent="0.2">
      <c r="A9" s="3" t="s">
        <v>1</v>
      </c>
      <c r="B9" s="4">
        <v>2012</v>
      </c>
      <c r="C9" s="4">
        <v>2013</v>
      </c>
      <c r="D9" s="4">
        <v>2014</v>
      </c>
      <c r="E9" s="4">
        <v>2015</v>
      </c>
      <c r="F9" s="4">
        <v>2016</v>
      </c>
      <c r="G9" s="5">
        <v>2017</v>
      </c>
    </row>
    <row r="10" spans="1:13" x14ac:dyDescent="0.2">
      <c r="A10" s="6" t="s">
        <v>2</v>
      </c>
      <c r="B10" s="14">
        <v>14081.217695332442</v>
      </c>
      <c r="C10" s="14">
        <v>17758.860972735736</v>
      </c>
      <c r="D10" s="14">
        <v>20713.556947613961</v>
      </c>
      <c r="E10" s="14">
        <v>28023.229629043635</v>
      </c>
      <c r="F10" s="14">
        <v>34472.593022148423</v>
      </c>
      <c r="G10" s="15">
        <v>38242.562213494188</v>
      </c>
    </row>
    <row r="59" spans="1:7" x14ac:dyDescent="0.2">
      <c r="A59" s="1" t="s">
        <v>7</v>
      </c>
    </row>
    <row r="60" spans="1:7" x14ac:dyDescent="0.2">
      <c r="A60" s="1"/>
    </row>
    <row r="61" spans="1:7" x14ac:dyDescent="0.2">
      <c r="A61" s="2" t="s">
        <v>0</v>
      </c>
    </row>
    <row r="62" spans="1:7" x14ac:dyDescent="0.2">
      <c r="A62" s="3" t="s">
        <v>1</v>
      </c>
      <c r="B62" s="4">
        <v>2012</v>
      </c>
      <c r="C62" s="4">
        <v>2013</v>
      </c>
      <c r="D62" s="4">
        <v>2014</v>
      </c>
      <c r="E62" s="4">
        <v>2015</v>
      </c>
      <c r="F62" s="4">
        <v>2016</v>
      </c>
      <c r="G62" s="5">
        <v>2017</v>
      </c>
    </row>
    <row r="63" spans="1:7" x14ac:dyDescent="0.2">
      <c r="A63" s="7" t="s">
        <v>8</v>
      </c>
      <c r="B63" s="8">
        <v>2896.2446789062346</v>
      </c>
      <c r="C63" s="8">
        <v>3039.2598952387789</v>
      </c>
      <c r="D63" s="8">
        <v>4052.401201596052</v>
      </c>
      <c r="E63" s="8">
        <v>4308.7017866257238</v>
      </c>
      <c r="F63" s="8">
        <v>6159.1837522253954</v>
      </c>
      <c r="G63" s="9">
        <v>4276.6618628227116</v>
      </c>
    </row>
    <row r="64" spans="1:7" x14ac:dyDescent="0.2">
      <c r="A64" s="7" t="s">
        <v>9</v>
      </c>
      <c r="B64" s="8">
        <v>1149.4274228534564</v>
      </c>
      <c r="C64" s="8">
        <v>1276.9093071083698</v>
      </c>
      <c r="D64" s="8">
        <v>1532.7588198514941</v>
      </c>
      <c r="E64" s="8">
        <v>2076.1154611064376</v>
      </c>
      <c r="F64" s="8">
        <v>9274.7401539824441</v>
      </c>
      <c r="G64" s="9">
        <v>10413.215426543817</v>
      </c>
    </row>
    <row r="65" spans="1:7" x14ac:dyDescent="0.2">
      <c r="A65" s="7" t="s">
        <v>10</v>
      </c>
      <c r="B65" s="8">
        <v>7388.6348595352729</v>
      </c>
      <c r="C65" s="8">
        <v>8679.4065338487908</v>
      </c>
      <c r="D65" s="8">
        <v>7629.1981451663805</v>
      </c>
      <c r="E65" s="8">
        <v>11166.059898852665</v>
      </c>
      <c r="F65" s="8">
        <v>11946.284462175683</v>
      </c>
      <c r="G65" s="9">
        <v>14886.917521517129</v>
      </c>
    </row>
    <row r="66" spans="1:7" x14ac:dyDescent="0.2">
      <c r="A66" s="7" t="s">
        <v>11</v>
      </c>
      <c r="B66" s="8">
        <v>1496.6047273986223</v>
      </c>
      <c r="C66" s="8">
        <v>2368.8376666220061</v>
      </c>
      <c r="D66" s="8">
        <v>2216.8375556242318</v>
      </c>
      <c r="E66" s="8">
        <v>2839.4854191071199</v>
      </c>
      <c r="F66" s="8">
        <v>1465.0866504213386</v>
      </c>
      <c r="G66" s="9">
        <v>1714.9906520330105</v>
      </c>
    </row>
    <row r="67" spans="1:7" x14ac:dyDescent="0.2">
      <c r="A67" s="7" t="s">
        <v>12</v>
      </c>
      <c r="B67" s="8">
        <v>140.73090882358053</v>
      </c>
      <c r="C67" s="8">
        <v>511.68144018368258</v>
      </c>
      <c r="D67" s="8">
        <v>401.92664417770629</v>
      </c>
      <c r="E67" s="8">
        <v>192.46484296438533</v>
      </c>
      <c r="F67" s="8">
        <v>340.26581393145773</v>
      </c>
      <c r="G67" s="9">
        <v>1137.812343186308</v>
      </c>
    </row>
    <row r="68" spans="1:7" x14ac:dyDescent="0.2">
      <c r="A68" s="6" t="s">
        <v>13</v>
      </c>
      <c r="B68" s="10">
        <v>1009.5750978152572</v>
      </c>
      <c r="C68" s="10">
        <v>1882.7661297341099</v>
      </c>
      <c r="D68" s="10">
        <v>4880.434581198092</v>
      </c>
      <c r="E68" s="10">
        <v>7440.4022203873446</v>
      </c>
      <c r="F68" s="10">
        <v>5287.0321894121316</v>
      </c>
      <c r="G68" s="11">
        <v>5812.964407391195</v>
      </c>
    </row>
    <row r="69" spans="1:7" x14ac:dyDescent="0.2">
      <c r="A69" s="2" t="s">
        <v>3</v>
      </c>
      <c r="B69" s="2" t="s">
        <v>4</v>
      </c>
    </row>
    <row r="70" spans="1:7" x14ac:dyDescent="0.2">
      <c r="A70" s="2" t="s">
        <v>5</v>
      </c>
      <c r="B70" s="2" t="s">
        <v>6</v>
      </c>
    </row>
  </sheetData>
  <mergeCells count="1">
    <mergeCell ref="A2:M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4B485-9B67-4DAA-A6DC-1E58E8D00F69}">
  <dimension ref="A1:S95"/>
  <sheetViews>
    <sheetView topLeftCell="A61" zoomScale="90" zoomScaleNormal="90" workbookViewId="0">
      <selection activeCell="A2" sqref="A2:J2"/>
    </sheetView>
  </sheetViews>
  <sheetFormatPr defaultColWidth="8.625" defaultRowHeight="12.75" x14ac:dyDescent="0.2"/>
  <cols>
    <col min="1" max="1" width="22.625" style="2" customWidth="1"/>
    <col min="2" max="16384" width="8.625" style="2"/>
  </cols>
  <sheetData>
    <row r="1" spans="1:19" ht="40.5" customHeight="1" x14ac:dyDescent="0.2"/>
    <row r="2" spans="1:19" ht="15" x14ac:dyDescent="0.25">
      <c r="A2" s="144" t="s">
        <v>356</v>
      </c>
      <c r="B2" s="144"/>
      <c r="C2" s="144"/>
      <c r="D2" s="144"/>
      <c r="E2" s="144"/>
      <c r="F2" s="144"/>
      <c r="G2" s="144"/>
      <c r="H2" s="144"/>
      <c r="I2" s="144"/>
      <c r="J2" s="144"/>
    </row>
    <row r="3" spans="1:19" x14ac:dyDescent="0.2">
      <c r="A3" s="2" t="s">
        <v>344</v>
      </c>
    </row>
    <row r="4" spans="1:19" x14ac:dyDescent="0.2">
      <c r="A4" s="2" t="s">
        <v>345</v>
      </c>
    </row>
    <row r="5" spans="1:19" x14ac:dyDescent="0.2">
      <c r="A5" s="2" t="s">
        <v>346</v>
      </c>
    </row>
    <row r="7" spans="1:19" x14ac:dyDescent="0.2">
      <c r="K7" s="1"/>
    </row>
    <row r="9" spans="1:19" x14ac:dyDescent="0.2">
      <c r="A9" s="1" t="s">
        <v>347</v>
      </c>
    </row>
    <row r="11" spans="1:19" x14ac:dyDescent="0.2">
      <c r="B11" s="16" t="s">
        <v>16</v>
      </c>
      <c r="C11" s="4"/>
      <c r="D11" s="4"/>
      <c r="E11" s="5"/>
      <c r="F11" s="4" t="s">
        <v>17</v>
      </c>
      <c r="G11" s="4"/>
      <c r="H11" s="4"/>
      <c r="I11" s="5"/>
      <c r="K11" s="136"/>
      <c r="L11" s="136"/>
      <c r="M11" s="136"/>
      <c r="N11" s="136"/>
      <c r="O11" s="136"/>
      <c r="P11" s="136"/>
      <c r="Q11" s="136"/>
      <c r="R11" s="136"/>
      <c r="S11" s="136"/>
    </row>
    <row r="12" spans="1:19" x14ac:dyDescent="0.2">
      <c r="A12" s="17" t="s">
        <v>348</v>
      </c>
      <c r="B12" s="18">
        <v>2014</v>
      </c>
      <c r="C12" s="18">
        <v>2015</v>
      </c>
      <c r="D12" s="18">
        <v>2016</v>
      </c>
      <c r="E12" s="19">
        <v>2017</v>
      </c>
      <c r="F12" s="18">
        <v>2014</v>
      </c>
      <c r="G12" s="18">
        <v>2015</v>
      </c>
      <c r="H12" s="18">
        <v>2016</v>
      </c>
      <c r="I12" s="19">
        <v>2017</v>
      </c>
      <c r="K12" s="137"/>
      <c r="L12" s="137"/>
      <c r="M12" s="137"/>
      <c r="N12" s="137"/>
      <c r="O12" s="137"/>
      <c r="P12" s="137"/>
      <c r="Q12" s="137"/>
      <c r="R12" s="137"/>
      <c r="S12" s="137"/>
    </row>
    <row r="13" spans="1:19" ht="14.25" x14ac:dyDescent="0.2">
      <c r="A13" s="17" t="s">
        <v>18</v>
      </c>
      <c r="B13" s="22">
        <v>6503.8424881262763</v>
      </c>
      <c r="C13" s="22">
        <v>8711.9981191788593</v>
      </c>
      <c r="D13" s="22">
        <v>13529.957993581947</v>
      </c>
      <c r="E13" s="23">
        <v>9931.5068960981043</v>
      </c>
      <c r="F13" s="24">
        <v>0.3718681149216283</v>
      </c>
      <c r="G13" s="24">
        <v>0.36354666171818306</v>
      </c>
      <c r="H13" s="24">
        <v>0.52922247297773706</v>
      </c>
      <c r="I13" s="25">
        <v>0.44267562002413724</v>
      </c>
      <c r="K13" s="137"/>
      <c r="L13" s="138"/>
      <c r="M13" s="138"/>
      <c r="N13" s="138"/>
      <c r="O13" s="138"/>
      <c r="P13" s="138"/>
      <c r="Q13" s="138"/>
      <c r="R13" s="137"/>
      <c r="S13" s="137"/>
    </row>
    <row r="14" spans="1:19" ht="14.25" x14ac:dyDescent="0.2">
      <c r="A14" s="7" t="s">
        <v>20</v>
      </c>
      <c r="B14" s="29">
        <v>4222.3196155713649</v>
      </c>
      <c r="C14" s="29">
        <v>4604.1432845032159</v>
      </c>
      <c r="D14" s="29">
        <v>3753.8546984530749</v>
      </c>
      <c r="E14" s="30">
        <v>6838.621076132642</v>
      </c>
      <c r="F14" s="31">
        <v>0.24141821375681699</v>
      </c>
      <c r="G14" s="31">
        <v>0.19212824638569817</v>
      </c>
      <c r="H14" s="31">
        <v>0.14683151770735772</v>
      </c>
      <c r="I14" s="32">
        <v>0.30481686783870771</v>
      </c>
      <c r="K14" s="135"/>
      <c r="L14" s="135"/>
      <c r="M14" s="135"/>
      <c r="N14" s="135"/>
      <c r="O14" s="135"/>
      <c r="P14" s="135"/>
      <c r="Q14" s="135"/>
      <c r="R14" s="135"/>
      <c r="S14" s="135"/>
    </row>
    <row r="15" spans="1:19" ht="14.25" x14ac:dyDescent="0.2">
      <c r="A15" s="7" t="s">
        <v>21</v>
      </c>
      <c r="B15" s="29">
        <v>3621.4532836106005</v>
      </c>
      <c r="C15" s="29">
        <v>6635.1892913087295</v>
      </c>
      <c r="D15" s="29">
        <v>5668.7176151554559</v>
      </c>
      <c r="E15" s="30">
        <v>3287.6013945963355</v>
      </c>
      <c r="F15" s="31">
        <v>0.2070626723066587</v>
      </c>
      <c r="G15" s="31">
        <v>0.27688262597454338</v>
      </c>
      <c r="H15" s="31">
        <v>0.22173112114081303</v>
      </c>
      <c r="I15" s="32">
        <v>0.14653778132268389</v>
      </c>
    </row>
    <row r="16" spans="1:19" ht="14.25" x14ac:dyDescent="0.2">
      <c r="A16" s="7" t="s">
        <v>22</v>
      </c>
      <c r="B16" s="29">
        <v>1366.6376433458117</v>
      </c>
      <c r="C16" s="29">
        <v>1721.4199496782544</v>
      </c>
      <c r="D16" s="29">
        <v>811.04877599308816</v>
      </c>
      <c r="E16" s="30">
        <v>1284.4147744887823</v>
      </c>
      <c r="F16" s="31">
        <v>7.8139801992399727E-2</v>
      </c>
      <c r="G16" s="31">
        <v>7.1833862629391593E-2</v>
      </c>
      <c r="H16" s="31">
        <v>3.1724062937980704E-2</v>
      </c>
      <c r="I16" s="32">
        <v>5.7250033918656164E-2</v>
      </c>
    </row>
    <row r="17" spans="1:11" ht="14.25" x14ac:dyDescent="0.2">
      <c r="A17" s="6" t="s">
        <v>19</v>
      </c>
      <c r="B17" s="14">
        <v>1775.3951191932883</v>
      </c>
      <c r="C17" s="14">
        <v>2291.1556060567254</v>
      </c>
      <c r="D17" s="14">
        <v>1802.1492908477369</v>
      </c>
      <c r="E17" s="15">
        <v>1093.0351341016144</v>
      </c>
      <c r="F17" s="34">
        <v>0.10151119702249611</v>
      </c>
      <c r="G17" s="34">
        <v>9.5608603292183819E-2</v>
      </c>
      <c r="H17" s="34">
        <v>7.0490825236111471E-2</v>
      </c>
      <c r="I17" s="35">
        <v>4.8719696895815207E-2</v>
      </c>
    </row>
    <row r="18" spans="1:11" x14ac:dyDescent="0.2">
      <c r="B18" s="29"/>
      <c r="C18" s="29"/>
      <c r="D18" s="29"/>
      <c r="E18" s="29"/>
    </row>
    <row r="19" spans="1:11" x14ac:dyDescent="0.2">
      <c r="B19" s="29"/>
      <c r="C19" s="29"/>
      <c r="D19" s="29"/>
      <c r="E19" s="29"/>
    </row>
    <row r="20" spans="1:11" x14ac:dyDescent="0.2">
      <c r="B20" s="29"/>
      <c r="C20" s="29"/>
      <c r="D20" s="29"/>
      <c r="E20" s="29"/>
    </row>
    <row r="21" spans="1:11" x14ac:dyDescent="0.2">
      <c r="B21" s="29"/>
      <c r="C21" s="29"/>
      <c r="D21" s="29"/>
      <c r="E21" s="29"/>
    </row>
    <row r="22" spans="1:11" x14ac:dyDescent="0.2">
      <c r="B22" s="29"/>
      <c r="C22" s="29"/>
      <c r="D22" s="29"/>
      <c r="E22" s="29"/>
    </row>
    <row r="23" spans="1:11" x14ac:dyDescent="0.2">
      <c r="B23" s="29"/>
      <c r="C23" s="29"/>
      <c r="D23" s="29"/>
      <c r="E23" s="29"/>
    </row>
    <row r="24" spans="1:11" x14ac:dyDescent="0.2">
      <c r="B24" s="29"/>
      <c r="C24" s="29"/>
      <c r="D24" s="29"/>
      <c r="E24" s="29"/>
    </row>
    <row r="25" spans="1:11" x14ac:dyDescent="0.2">
      <c r="A25" s="1" t="s">
        <v>349</v>
      </c>
      <c r="B25" s="29"/>
      <c r="C25" s="29"/>
      <c r="D25" s="29"/>
      <c r="E25" s="29"/>
    </row>
    <row r="26" spans="1:11" x14ac:dyDescent="0.2">
      <c r="A26" s="1"/>
      <c r="I26" s="1"/>
      <c r="K26" s="36"/>
    </row>
    <row r="27" spans="1:11" x14ac:dyDescent="0.2">
      <c r="B27" s="16" t="s">
        <v>16</v>
      </c>
      <c r="C27" s="4"/>
      <c r="D27" s="4"/>
      <c r="E27" s="5"/>
      <c r="F27" s="4" t="s">
        <v>17</v>
      </c>
      <c r="G27" s="4"/>
      <c r="H27" s="4"/>
      <c r="I27" s="5"/>
    </row>
    <row r="28" spans="1:11" x14ac:dyDescent="0.2">
      <c r="A28" s="17" t="s">
        <v>23</v>
      </c>
      <c r="B28" s="18">
        <v>2014</v>
      </c>
      <c r="C28" s="18">
        <v>2015</v>
      </c>
      <c r="D28" s="18">
        <v>2016</v>
      </c>
      <c r="E28" s="19">
        <v>2017</v>
      </c>
      <c r="F28" s="18">
        <v>2014</v>
      </c>
      <c r="G28" s="18">
        <v>2015</v>
      </c>
      <c r="H28" s="18">
        <v>2016</v>
      </c>
      <c r="I28" s="19">
        <v>2017</v>
      </c>
    </row>
    <row r="29" spans="1:11" ht="14.25" x14ac:dyDescent="0.2">
      <c r="A29" s="17" t="s">
        <v>24</v>
      </c>
      <c r="B29" s="22">
        <v>1786.5318542754378</v>
      </c>
      <c r="C29" s="22">
        <v>2471.5623439290248</v>
      </c>
      <c r="D29" s="22">
        <v>2277.3068872895278</v>
      </c>
      <c r="E29" s="23">
        <v>1330.27528460133</v>
      </c>
      <c r="F29" s="24">
        <v>0.10113744107829768</v>
      </c>
      <c r="G29" s="24">
        <v>0.10154530589673483</v>
      </c>
      <c r="H29" s="24">
        <v>8.7951068691965673E-2</v>
      </c>
      <c r="I29" s="37">
        <v>4.9243009963658338E-2</v>
      </c>
    </row>
    <row r="30" spans="1:11" ht="14.25" x14ac:dyDescent="0.2">
      <c r="A30" s="7" t="s">
        <v>25</v>
      </c>
      <c r="B30" s="29">
        <v>2910.5201018497673</v>
      </c>
      <c r="C30" s="29">
        <v>4761.4560917028293</v>
      </c>
      <c r="D30" s="29">
        <v>2667.2456338119241</v>
      </c>
      <c r="E30" s="30">
        <v>2182.8889054117035</v>
      </c>
      <c r="F30" s="31">
        <v>0.16476759404181807</v>
      </c>
      <c r="G30" s="31">
        <v>0.19562667174205819</v>
      </c>
      <c r="H30" s="31">
        <v>0.10301075593590543</v>
      </c>
      <c r="I30" s="38">
        <v>8.0804342802596699E-2</v>
      </c>
    </row>
    <row r="31" spans="1:11" ht="14.25" x14ac:dyDescent="0.2">
      <c r="A31" s="7" t="s">
        <v>26</v>
      </c>
      <c r="B31" s="29">
        <v>2489.6919172594571</v>
      </c>
      <c r="C31" s="29">
        <v>2944.0553495904364</v>
      </c>
      <c r="D31" s="29">
        <v>3144.9772245786662</v>
      </c>
      <c r="E31" s="30">
        <v>2087.3457725381459</v>
      </c>
      <c r="F31" s="31">
        <v>0.14094406936117299</v>
      </c>
      <c r="G31" s="31">
        <v>0.12095790413113061</v>
      </c>
      <c r="H31" s="31">
        <v>0.12146105975326085</v>
      </c>
      <c r="I31" s="38">
        <v>7.7267607588079268E-2</v>
      </c>
    </row>
    <row r="32" spans="1:11" ht="14.25" x14ac:dyDescent="0.2">
      <c r="A32" s="7" t="s">
        <v>27</v>
      </c>
      <c r="B32" s="29">
        <v>3928.5533926772955</v>
      </c>
      <c r="C32" s="29">
        <v>6626.4467775578905</v>
      </c>
      <c r="D32" s="29">
        <v>7631.4514222525968</v>
      </c>
      <c r="E32" s="30">
        <v>7181.9397916816051</v>
      </c>
      <c r="F32" s="31">
        <v>0.22239952583212613</v>
      </c>
      <c r="G32" s="31">
        <v>0.27225069466217433</v>
      </c>
      <c r="H32" s="31">
        <v>0.29473160249245067</v>
      </c>
      <c r="I32" s="38">
        <v>0.265854997694075</v>
      </c>
    </row>
    <row r="33" spans="1:9" ht="14.25" x14ac:dyDescent="0.2">
      <c r="A33" s="6" t="s">
        <v>28</v>
      </c>
      <c r="B33" s="14">
        <v>6549.0991753346243</v>
      </c>
      <c r="C33" s="14">
        <v>7535.983091307462</v>
      </c>
      <c r="D33" s="14">
        <v>10171.903604910982</v>
      </c>
      <c r="E33" s="15">
        <v>14232.050082050207</v>
      </c>
      <c r="F33" s="34">
        <v>0.37075136968658523</v>
      </c>
      <c r="G33" s="34">
        <v>0.30961942356790206</v>
      </c>
      <c r="H33" s="34">
        <v>0.39284551312641741</v>
      </c>
      <c r="I33" s="39">
        <v>0.52683004195159067</v>
      </c>
    </row>
    <row r="41" spans="1:9" x14ac:dyDescent="0.2">
      <c r="A41" s="1" t="s">
        <v>350</v>
      </c>
    </row>
    <row r="42" spans="1:9" x14ac:dyDescent="0.2">
      <c r="A42" s="1"/>
    </row>
    <row r="43" spans="1:9" x14ac:dyDescent="0.2">
      <c r="B43" s="16" t="s">
        <v>16</v>
      </c>
      <c r="C43" s="4"/>
      <c r="D43" s="4"/>
      <c r="E43" s="5"/>
      <c r="F43" s="4" t="s">
        <v>17</v>
      </c>
      <c r="G43" s="4"/>
      <c r="H43" s="4"/>
      <c r="I43" s="5"/>
    </row>
    <row r="44" spans="1:9" x14ac:dyDescent="0.2">
      <c r="A44" s="17" t="s">
        <v>29</v>
      </c>
      <c r="B44" s="18">
        <v>2014</v>
      </c>
      <c r="C44" s="18">
        <v>2015</v>
      </c>
      <c r="D44" s="18">
        <v>2016</v>
      </c>
      <c r="E44" s="19">
        <v>2017</v>
      </c>
      <c r="F44" s="18">
        <v>2014</v>
      </c>
      <c r="G44" s="18">
        <v>2015</v>
      </c>
      <c r="H44" s="18">
        <v>2016</v>
      </c>
      <c r="I44" s="19">
        <v>2017</v>
      </c>
    </row>
    <row r="45" spans="1:9" ht="14.25" x14ac:dyDescent="0.2">
      <c r="A45" s="17" t="s">
        <v>30</v>
      </c>
      <c r="B45" s="22">
        <v>1531.1489609194589</v>
      </c>
      <c r="C45" s="22">
        <v>1934.3695513379269</v>
      </c>
      <c r="D45" s="22">
        <v>1851.6926501390196</v>
      </c>
      <c r="E45" s="23">
        <v>1748.1162983889999</v>
      </c>
      <c r="F45" s="24">
        <v>8.6467428049689155E-2</v>
      </c>
      <c r="G45" s="24">
        <v>7.9366436478294292E-2</v>
      </c>
      <c r="H45" s="24">
        <v>7.1263461764118435E-2</v>
      </c>
      <c r="I45" s="37">
        <v>6.468005808702737E-2</v>
      </c>
    </row>
    <row r="46" spans="1:9" ht="14.25" x14ac:dyDescent="0.2">
      <c r="A46" s="6" t="s">
        <v>31</v>
      </c>
      <c r="B46" s="14">
        <v>16176.66304939699</v>
      </c>
      <c r="C46" s="14">
        <v>22438.270032486053</v>
      </c>
      <c r="D46" s="14">
        <v>24132.066829131152</v>
      </c>
      <c r="E46" s="15">
        <v>25279.013084161954</v>
      </c>
      <c r="F46" s="34">
        <v>0.9135325719503109</v>
      </c>
      <c r="G46" s="34">
        <v>0.92063356352170567</v>
      </c>
      <c r="H46" s="34">
        <v>0.92873653823588165</v>
      </c>
      <c r="I46" s="39">
        <v>0.93531994191297263</v>
      </c>
    </row>
    <row r="57" spans="1:9" x14ac:dyDescent="0.2">
      <c r="A57" s="1" t="s">
        <v>351</v>
      </c>
    </row>
    <row r="59" spans="1:9" x14ac:dyDescent="0.2">
      <c r="B59" s="16" t="s">
        <v>16</v>
      </c>
      <c r="C59" s="4"/>
      <c r="D59" s="4"/>
      <c r="E59" s="5"/>
      <c r="F59" s="4" t="s">
        <v>17</v>
      </c>
      <c r="G59" s="4"/>
      <c r="H59" s="4"/>
      <c r="I59" s="5"/>
    </row>
    <row r="60" spans="1:9" x14ac:dyDescent="0.2">
      <c r="A60" s="17" t="s">
        <v>32</v>
      </c>
      <c r="B60" s="18">
        <v>2014</v>
      </c>
      <c r="C60" s="18">
        <v>2015</v>
      </c>
      <c r="D60" s="18">
        <v>2016</v>
      </c>
      <c r="E60" s="19">
        <v>2017</v>
      </c>
      <c r="F60" s="18">
        <v>2014</v>
      </c>
      <c r="G60" s="18">
        <v>2015</v>
      </c>
      <c r="H60" s="18">
        <v>2016</v>
      </c>
      <c r="I60" s="19">
        <v>2017</v>
      </c>
    </row>
    <row r="61" spans="1:9" ht="14.25" x14ac:dyDescent="0.2">
      <c r="A61" s="17" t="s">
        <v>33</v>
      </c>
      <c r="B61" s="22">
        <v>907.08352161726668</v>
      </c>
      <c r="C61" s="22">
        <v>1235.7846808167612</v>
      </c>
      <c r="D61" s="22">
        <v>954.1455220888538</v>
      </c>
      <c r="E61" s="23">
        <v>910.12830675122791</v>
      </c>
      <c r="F61" s="24">
        <v>5.1225048079842163E-2</v>
      </c>
      <c r="G61" s="24">
        <v>5.0703768730775763E-2</v>
      </c>
      <c r="H61" s="24">
        <v>3.6720841833918244E-2</v>
      </c>
      <c r="I61" s="37">
        <v>3.3674619818811306E-2</v>
      </c>
    </row>
    <row r="62" spans="1:9" ht="14.25" x14ac:dyDescent="0.2">
      <c r="A62" s="7" t="s">
        <v>34</v>
      </c>
      <c r="B62" s="29">
        <v>7619.6513684211541</v>
      </c>
      <c r="C62" s="29">
        <v>12245.128953004874</v>
      </c>
      <c r="D62" s="29">
        <v>10747.149637266213</v>
      </c>
      <c r="E62" s="30">
        <v>7937.3023530746204</v>
      </c>
      <c r="F62" s="31">
        <v>0.43029886267044154</v>
      </c>
      <c r="G62" s="31">
        <v>0.502412917193094</v>
      </c>
      <c r="H62" s="31">
        <v>0.41361026474403301</v>
      </c>
      <c r="I62" s="38">
        <v>0.29367907485576472</v>
      </c>
    </row>
    <row r="63" spans="1:9" ht="14.25" x14ac:dyDescent="0.2">
      <c r="A63" s="7" t="s">
        <v>35</v>
      </c>
      <c r="B63" s="29">
        <v>8295.0544387469417</v>
      </c>
      <c r="C63" s="29">
        <v>10089.2825090552</v>
      </c>
      <c r="D63" s="29">
        <v>13118.118961587943</v>
      </c>
      <c r="E63" s="30">
        <v>13439.674022378249</v>
      </c>
      <c r="F63" s="31">
        <v>0.46844039421213074</v>
      </c>
      <c r="G63" s="31">
        <v>0.4139593692490911</v>
      </c>
      <c r="H63" s="31">
        <v>0.50485838941257022</v>
      </c>
      <c r="I63" s="38">
        <v>0.49726605560467202</v>
      </c>
    </row>
    <row r="64" spans="1:9" ht="14.25" x14ac:dyDescent="0.2">
      <c r="A64" s="6" t="s">
        <v>36</v>
      </c>
      <c r="B64" s="14">
        <v>886.02268153108787</v>
      </c>
      <c r="C64" s="14">
        <v>802.44344094713392</v>
      </c>
      <c r="D64" s="14">
        <v>1164.3453583271607</v>
      </c>
      <c r="E64" s="15">
        <v>4740.0247003468612</v>
      </c>
      <c r="F64" s="34">
        <v>5.0035695037585509E-2</v>
      </c>
      <c r="G64" s="34">
        <v>3.2923944827039281E-2</v>
      </c>
      <c r="H64" s="34">
        <v>4.4810504009478488E-2</v>
      </c>
      <c r="I64" s="39">
        <v>0.17538024972075203</v>
      </c>
    </row>
    <row r="73" spans="1:9" x14ac:dyDescent="0.2">
      <c r="A73" s="1" t="s">
        <v>352</v>
      </c>
    </row>
    <row r="75" spans="1:9" x14ac:dyDescent="0.2">
      <c r="B75" s="4" t="s">
        <v>16</v>
      </c>
      <c r="C75" s="4"/>
      <c r="D75" s="4"/>
      <c r="E75" s="5"/>
      <c r="F75" s="4" t="s">
        <v>17</v>
      </c>
      <c r="G75" s="4"/>
      <c r="H75" s="4"/>
      <c r="I75" s="5"/>
    </row>
    <row r="76" spans="1:9" x14ac:dyDescent="0.2">
      <c r="A76" s="17" t="s">
        <v>37</v>
      </c>
      <c r="B76" s="18">
        <v>2014</v>
      </c>
      <c r="C76" s="18">
        <v>2015</v>
      </c>
      <c r="D76" s="18">
        <v>2016</v>
      </c>
      <c r="E76" s="19">
        <v>2017</v>
      </c>
      <c r="F76" s="18">
        <v>2014</v>
      </c>
      <c r="G76" s="18">
        <v>2015</v>
      </c>
      <c r="H76" s="18">
        <v>2016</v>
      </c>
      <c r="I76" s="19">
        <v>2017</v>
      </c>
    </row>
    <row r="77" spans="1:9" ht="14.25" x14ac:dyDescent="0.2">
      <c r="A77" s="17" t="s">
        <v>38</v>
      </c>
      <c r="B77" s="22">
        <v>317.32048543642429</v>
      </c>
      <c r="C77" s="22">
        <v>302.57927136789567</v>
      </c>
      <c r="D77" s="22">
        <v>220.58842116937006</v>
      </c>
      <c r="E77" s="23">
        <v>1207.7466777641264</v>
      </c>
      <c r="F77" s="24">
        <v>1.7919802020235791E-2</v>
      </c>
      <c r="G77" s="24">
        <v>1.2414710779570895E-2</v>
      </c>
      <c r="H77" s="24">
        <v>8.4894728703656351E-3</v>
      </c>
      <c r="I77" s="37">
        <v>4.468645784275789E-2</v>
      </c>
    </row>
    <row r="78" spans="1:9" ht="14.25" x14ac:dyDescent="0.2">
      <c r="A78" s="7" t="s">
        <v>354</v>
      </c>
      <c r="B78" s="29">
        <v>4284.1662789621696</v>
      </c>
      <c r="C78" s="29">
        <v>5867.0289718801232</v>
      </c>
      <c r="D78" s="29">
        <v>4797.2484839813233</v>
      </c>
      <c r="E78" s="30">
        <v>3534.0392031826264</v>
      </c>
      <c r="F78" s="31">
        <v>0.24193651234078181</v>
      </c>
      <c r="G78" s="31">
        <v>0.24072193541868356</v>
      </c>
      <c r="H78" s="31">
        <v>0.18462488031451202</v>
      </c>
      <c r="I78" s="38">
        <v>0.13075895531340614</v>
      </c>
    </row>
    <row r="79" spans="1:9" ht="14.25" x14ac:dyDescent="0.2">
      <c r="A79" s="3" t="s">
        <v>39</v>
      </c>
      <c r="B79" s="47">
        <v>4601.4867643985936</v>
      </c>
      <c r="C79" s="47">
        <v>6169.6082432480189</v>
      </c>
      <c r="D79" s="47">
        <v>5017.8369051506934</v>
      </c>
      <c r="E79" s="48">
        <v>4741.7858809467525</v>
      </c>
      <c r="F79" s="141">
        <v>0.25985631436101758</v>
      </c>
      <c r="G79" s="141">
        <v>0.25313664619825443</v>
      </c>
      <c r="H79" s="141">
        <v>0.19311435318487766</v>
      </c>
      <c r="I79" s="66">
        <v>0.17544541315616402</v>
      </c>
    </row>
    <row r="80" spans="1:9" ht="14.25" x14ac:dyDescent="0.2">
      <c r="A80" s="6" t="s">
        <v>40</v>
      </c>
      <c r="B80" s="14">
        <v>13106.325245917853</v>
      </c>
      <c r="C80" s="14">
        <v>18203.031340575948</v>
      </c>
      <c r="D80" s="14">
        <v>20965.922574119482</v>
      </c>
      <c r="E80" s="15">
        <v>22285.343501604202</v>
      </c>
      <c r="F80" s="34">
        <v>0.74014368563898236</v>
      </c>
      <c r="G80" s="34">
        <v>0.74686335380174562</v>
      </c>
      <c r="H80" s="34">
        <v>0.80688564681512243</v>
      </c>
      <c r="I80" s="39">
        <v>0.82455458684383587</v>
      </c>
    </row>
    <row r="81" spans="1:9" ht="14.25" x14ac:dyDescent="0.2">
      <c r="A81" s="136"/>
      <c r="B81" s="64"/>
      <c r="C81" s="64"/>
      <c r="D81" s="64"/>
      <c r="E81" s="64"/>
      <c r="F81" s="139"/>
      <c r="G81" s="139"/>
      <c r="H81" s="139"/>
      <c r="I81" s="140"/>
    </row>
    <row r="82" spans="1:9" ht="14.25" x14ac:dyDescent="0.2">
      <c r="A82" s="136"/>
      <c r="B82" s="64"/>
      <c r="C82" s="64"/>
      <c r="D82" s="64"/>
      <c r="E82" s="64"/>
      <c r="F82" s="139"/>
      <c r="G82" s="139"/>
      <c r="H82" s="139"/>
      <c r="I82" s="140"/>
    </row>
    <row r="83" spans="1:9" ht="14.25" x14ac:dyDescent="0.2">
      <c r="A83" s="136"/>
      <c r="B83" s="64"/>
      <c r="C83" s="64"/>
      <c r="D83" s="64"/>
      <c r="E83" s="64"/>
      <c r="F83" s="139"/>
      <c r="G83" s="139"/>
      <c r="H83" s="139"/>
      <c r="I83" s="140"/>
    </row>
    <row r="84" spans="1:9" ht="14.25" x14ac:dyDescent="0.2">
      <c r="A84" s="136"/>
      <c r="B84" s="64"/>
      <c r="C84" s="64"/>
      <c r="D84" s="64"/>
      <c r="E84" s="64"/>
      <c r="F84" s="139"/>
      <c r="G84" s="139"/>
      <c r="H84" s="139"/>
      <c r="I84" s="140"/>
    </row>
    <row r="85" spans="1:9" ht="14.25" x14ac:dyDescent="0.2">
      <c r="A85" s="136"/>
      <c r="B85" s="64"/>
      <c r="C85" s="64"/>
      <c r="D85" s="64"/>
      <c r="E85" s="64"/>
      <c r="F85" s="139"/>
      <c r="G85" s="139"/>
      <c r="H85" s="139"/>
      <c r="I85" s="140"/>
    </row>
    <row r="86" spans="1:9" ht="14.25" x14ac:dyDescent="0.2">
      <c r="A86" s="136"/>
      <c r="B86" s="64"/>
      <c r="C86" s="64"/>
      <c r="D86" s="64"/>
      <c r="E86" s="64"/>
      <c r="F86" s="139"/>
      <c r="G86" s="139"/>
      <c r="H86" s="139"/>
      <c r="I86" s="140"/>
    </row>
    <row r="87" spans="1:9" ht="14.25" x14ac:dyDescent="0.2">
      <c r="A87" s="136"/>
      <c r="B87" s="64"/>
      <c r="C87" s="64"/>
      <c r="D87" s="64"/>
      <c r="E87" s="64"/>
      <c r="F87" s="139"/>
      <c r="G87" s="139"/>
      <c r="H87" s="139"/>
      <c r="I87" s="140"/>
    </row>
    <row r="90" spans="1:9" x14ac:dyDescent="0.2">
      <c r="A90" s="1" t="s">
        <v>353</v>
      </c>
    </row>
    <row r="92" spans="1:9" x14ac:dyDescent="0.2">
      <c r="B92" s="16" t="s">
        <v>16</v>
      </c>
      <c r="C92" s="4"/>
      <c r="D92" s="4"/>
      <c r="E92" s="5"/>
      <c r="F92" s="4" t="s">
        <v>17</v>
      </c>
      <c r="G92" s="4"/>
      <c r="H92" s="4"/>
      <c r="I92" s="5"/>
    </row>
    <row r="93" spans="1:9" x14ac:dyDescent="0.2">
      <c r="A93" s="20" t="s">
        <v>41</v>
      </c>
      <c r="B93" s="20">
        <v>2014</v>
      </c>
      <c r="C93" s="18">
        <v>2015</v>
      </c>
      <c r="D93" s="18">
        <v>2016</v>
      </c>
      <c r="E93" s="19">
        <v>2017</v>
      </c>
      <c r="F93" s="18">
        <v>2014</v>
      </c>
      <c r="G93" s="18">
        <v>2015</v>
      </c>
      <c r="H93" s="18">
        <v>2016</v>
      </c>
      <c r="I93" s="19">
        <v>2017</v>
      </c>
    </row>
    <row r="94" spans="1:9" ht="14.25" x14ac:dyDescent="0.2">
      <c r="A94" s="20" t="s">
        <v>41</v>
      </c>
      <c r="B94" s="21">
        <v>1805.2987936467107</v>
      </c>
      <c r="C94" s="22">
        <v>2414.0745772751206</v>
      </c>
      <c r="D94" s="22">
        <v>1939.1421660989456</v>
      </c>
      <c r="E94" s="23">
        <v>1132.5735363703434</v>
      </c>
      <c r="F94" s="24">
        <v>0.10194928614528753</v>
      </c>
      <c r="G94" s="24">
        <v>9.9048548638832404E-2</v>
      </c>
      <c r="H94" s="24">
        <v>7.4629006924344099E-2</v>
      </c>
      <c r="I94" s="37">
        <v>4.1905062144762847E-2</v>
      </c>
    </row>
    <row r="95" spans="1:9" ht="14.25" x14ac:dyDescent="0.2">
      <c r="A95" s="26" t="s">
        <v>42</v>
      </c>
      <c r="B95" s="33">
        <v>15902.513216669739</v>
      </c>
      <c r="C95" s="14">
        <v>21958.565006548852</v>
      </c>
      <c r="D95" s="14">
        <v>24044.617313171228</v>
      </c>
      <c r="E95" s="15">
        <v>25894.555846180607</v>
      </c>
      <c r="F95" s="34">
        <v>0.89805071385471258</v>
      </c>
      <c r="G95" s="34">
        <v>0.90095145136116761</v>
      </c>
      <c r="H95" s="34">
        <v>0.92537099307565585</v>
      </c>
      <c r="I95" s="39">
        <v>0.95809493785523714</v>
      </c>
    </row>
  </sheetData>
  <mergeCells count="1">
    <mergeCell ref="A2:J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F917B-70AC-49B8-AD5E-5527F4F7B7B3}">
  <dimension ref="A1:M123"/>
  <sheetViews>
    <sheetView workbookViewId="0">
      <selection activeCell="A2" sqref="A2:M2"/>
    </sheetView>
  </sheetViews>
  <sheetFormatPr defaultColWidth="8.625" defaultRowHeight="12.75" x14ac:dyDescent="0.2"/>
  <cols>
    <col min="1" max="2" width="8.625" style="2"/>
    <col min="3" max="3" width="13" style="2" customWidth="1"/>
    <col min="4" max="4" width="31.75" style="2" customWidth="1"/>
    <col min="5" max="16384" width="8.625" style="2"/>
  </cols>
  <sheetData>
    <row r="1" spans="1:13" ht="45" customHeight="1" x14ac:dyDescent="0.2"/>
    <row r="2" spans="1:13" ht="15" x14ac:dyDescent="0.25">
      <c r="A2" s="144" t="s">
        <v>356</v>
      </c>
      <c r="B2" s="144"/>
      <c r="C2" s="144"/>
      <c r="D2" s="144"/>
      <c r="E2" s="144"/>
      <c r="F2" s="144"/>
      <c r="G2" s="144"/>
      <c r="H2" s="144"/>
      <c r="I2" s="144"/>
      <c r="J2" s="144"/>
      <c r="K2" s="144"/>
      <c r="L2" s="144"/>
      <c r="M2" s="144"/>
    </row>
    <row r="3" spans="1:13" ht="14.25" x14ac:dyDescent="0.2">
      <c r="A3" s="12" t="s">
        <v>311</v>
      </c>
      <c r="B3" s="12"/>
      <c r="C3" s="12"/>
      <c r="D3" s="12"/>
      <c r="E3" s="12"/>
      <c r="F3" s="12"/>
      <c r="G3" s="12"/>
      <c r="H3" s="12"/>
      <c r="I3" s="12"/>
      <c r="J3" s="12"/>
      <c r="K3" s="12"/>
      <c r="L3" s="12"/>
      <c r="M3" s="12"/>
    </row>
    <row r="4" spans="1:13" ht="14.25" x14ac:dyDescent="0.2">
      <c r="A4" s="58" t="s">
        <v>312</v>
      </c>
      <c r="B4" s="12"/>
      <c r="C4" s="12"/>
      <c r="D4" s="12"/>
      <c r="E4" s="12"/>
      <c r="F4" s="12"/>
      <c r="G4" s="12"/>
      <c r="H4" s="12"/>
      <c r="I4" s="12"/>
      <c r="J4" s="12"/>
      <c r="K4" s="12"/>
      <c r="L4" s="12"/>
      <c r="M4" s="12"/>
    </row>
    <row r="5" spans="1:13" ht="14.25" x14ac:dyDescent="0.2">
      <c r="A5" s="13" t="s">
        <v>315</v>
      </c>
      <c r="B5" s="12"/>
      <c r="C5" s="12"/>
      <c r="D5" s="12"/>
      <c r="E5" s="12"/>
      <c r="F5" s="12"/>
      <c r="G5" s="12"/>
      <c r="H5" s="12"/>
      <c r="I5" s="12"/>
      <c r="J5" s="12"/>
      <c r="K5" s="12"/>
      <c r="L5" s="12"/>
      <c r="M5" s="12"/>
    </row>
    <row r="9" spans="1:13" ht="38.25" x14ac:dyDescent="0.2">
      <c r="A9" s="16" t="s">
        <v>43</v>
      </c>
      <c r="B9" s="4" t="s">
        <v>44</v>
      </c>
      <c r="C9" s="41" t="s">
        <v>314</v>
      </c>
      <c r="D9" s="61" t="s">
        <v>313</v>
      </c>
    </row>
    <row r="10" spans="1:13" x14ac:dyDescent="0.2">
      <c r="A10" s="27" t="s">
        <v>45</v>
      </c>
      <c r="B10" s="2" t="s">
        <v>46</v>
      </c>
      <c r="C10" s="59">
        <v>0.84975440000000002</v>
      </c>
      <c r="D10" s="62">
        <v>5.4131439522038098</v>
      </c>
    </row>
    <row r="11" spans="1:13" x14ac:dyDescent="0.2">
      <c r="A11" s="27" t="s">
        <v>47</v>
      </c>
      <c r="B11" s="2" t="s">
        <v>48</v>
      </c>
      <c r="C11" s="59">
        <v>0.34568769999999999</v>
      </c>
      <c r="D11" s="62">
        <v>0</v>
      </c>
    </row>
    <row r="12" spans="1:13" x14ac:dyDescent="0.2">
      <c r="A12" s="27" t="s">
        <v>49</v>
      </c>
      <c r="B12" s="2" t="s">
        <v>50</v>
      </c>
      <c r="C12" s="59">
        <v>27.854130000000001</v>
      </c>
      <c r="D12" s="62">
        <v>33.481425197018517</v>
      </c>
    </row>
    <row r="13" spans="1:13" x14ac:dyDescent="0.2">
      <c r="A13" s="27" t="s">
        <v>51</v>
      </c>
      <c r="B13" s="2" t="s">
        <v>52</v>
      </c>
      <c r="C13" s="59">
        <v>1.86327</v>
      </c>
      <c r="D13" s="62">
        <v>92.298311754388465</v>
      </c>
    </row>
    <row r="14" spans="1:13" x14ac:dyDescent="0.2">
      <c r="A14" s="27" t="s">
        <v>53</v>
      </c>
      <c r="B14" s="2" t="s">
        <v>54</v>
      </c>
      <c r="C14" s="59">
        <v>0</v>
      </c>
      <c r="D14" s="62">
        <v>524.5</v>
      </c>
    </row>
    <row r="15" spans="1:13" x14ac:dyDescent="0.2">
      <c r="A15" s="27" t="s">
        <v>55</v>
      </c>
      <c r="B15" s="2" t="s">
        <v>56</v>
      </c>
      <c r="C15" s="59">
        <v>15.1553</v>
      </c>
      <c r="D15" s="62">
        <v>131.42834365579529</v>
      </c>
    </row>
    <row r="16" spans="1:13" x14ac:dyDescent="0.2">
      <c r="A16" s="27" t="s">
        <v>57</v>
      </c>
      <c r="B16" s="2" t="s">
        <v>58</v>
      </c>
      <c r="C16" s="59">
        <v>0</v>
      </c>
      <c r="D16" s="62">
        <v>101.23724702572721</v>
      </c>
    </row>
    <row r="17" spans="1:4" x14ac:dyDescent="0.2">
      <c r="A17" s="27" t="s">
        <v>59</v>
      </c>
      <c r="B17" s="2" t="s">
        <v>60</v>
      </c>
      <c r="C17" s="59">
        <v>13.84633</v>
      </c>
      <c r="D17" s="62">
        <v>0</v>
      </c>
    </row>
    <row r="18" spans="1:4" x14ac:dyDescent="0.2">
      <c r="A18" s="27" t="s">
        <v>61</v>
      </c>
      <c r="B18" s="2" t="s">
        <v>62</v>
      </c>
      <c r="C18" s="59">
        <v>49.553669999999997</v>
      </c>
      <c r="D18" s="62">
        <v>4.5024960545598018</v>
      </c>
    </row>
    <row r="19" spans="1:4" x14ac:dyDescent="0.2">
      <c r="A19" s="27" t="s">
        <v>63</v>
      </c>
      <c r="B19" s="2" t="s">
        <v>64</v>
      </c>
      <c r="C19" s="59">
        <v>1.6567190000000001</v>
      </c>
      <c r="D19" s="62">
        <v>0</v>
      </c>
    </row>
    <row r="20" spans="1:4" x14ac:dyDescent="0.2">
      <c r="A20" s="27" t="s">
        <v>65</v>
      </c>
      <c r="B20" s="2" t="s">
        <v>66</v>
      </c>
      <c r="C20" s="59">
        <v>6.3539830000000004</v>
      </c>
      <c r="D20" s="62">
        <v>2.5381707361064141</v>
      </c>
    </row>
    <row r="21" spans="1:4" x14ac:dyDescent="0.2">
      <c r="A21" s="27" t="s">
        <v>67</v>
      </c>
      <c r="B21" s="2" t="s">
        <v>68</v>
      </c>
      <c r="C21" s="59">
        <v>0.20116680000000001</v>
      </c>
      <c r="D21" s="62">
        <v>21.726062495849643</v>
      </c>
    </row>
    <row r="22" spans="1:4" x14ac:dyDescent="0.2">
      <c r="A22" s="27" t="s">
        <v>69</v>
      </c>
      <c r="B22" s="2" t="s">
        <v>70</v>
      </c>
      <c r="C22" s="59">
        <v>12.780279999999999</v>
      </c>
      <c r="D22" s="62">
        <v>66</v>
      </c>
    </row>
    <row r="23" spans="1:4" x14ac:dyDescent="0.2">
      <c r="A23" s="27" t="s">
        <v>71</v>
      </c>
      <c r="B23" s="2" t="s">
        <v>72</v>
      </c>
      <c r="C23" s="59">
        <v>3.3620380000000001</v>
      </c>
      <c r="D23" s="62">
        <v>1680.0471469104832</v>
      </c>
    </row>
    <row r="24" spans="1:4" x14ac:dyDescent="0.2">
      <c r="A24" s="27" t="s">
        <v>73</v>
      </c>
      <c r="B24" s="2" t="s">
        <v>74</v>
      </c>
      <c r="C24" s="59">
        <v>42.801000000000002</v>
      </c>
      <c r="D24" s="62">
        <v>38.620829190621123</v>
      </c>
    </row>
    <row r="25" spans="1:4" x14ac:dyDescent="0.2">
      <c r="A25" s="27" t="s">
        <v>75</v>
      </c>
      <c r="B25" s="2" t="s">
        <v>76</v>
      </c>
      <c r="C25" s="59">
        <v>74.732219999999998</v>
      </c>
      <c r="D25" s="62">
        <v>11.033123</v>
      </c>
    </row>
    <row r="26" spans="1:4" x14ac:dyDescent="0.2">
      <c r="A26" s="27" t="s">
        <v>77</v>
      </c>
      <c r="B26" s="2" t="s">
        <v>78</v>
      </c>
      <c r="C26" s="59">
        <v>7.2106430000000001</v>
      </c>
      <c r="D26" s="62">
        <v>1.2818769022658099</v>
      </c>
    </row>
    <row r="27" spans="1:4" x14ac:dyDescent="0.2">
      <c r="A27" s="27" t="s">
        <v>79</v>
      </c>
      <c r="B27" s="2" t="s">
        <v>80</v>
      </c>
      <c r="C27" s="59">
        <v>22.790800000000001</v>
      </c>
      <c r="D27" s="62">
        <v>511.79595767416299</v>
      </c>
    </row>
    <row r="28" spans="1:4" x14ac:dyDescent="0.2">
      <c r="A28" s="27" t="s">
        <v>81</v>
      </c>
      <c r="B28" s="2" t="s">
        <v>82</v>
      </c>
      <c r="C28" s="59">
        <v>34.138359999999999</v>
      </c>
      <c r="D28" s="62">
        <v>0</v>
      </c>
    </row>
    <row r="29" spans="1:4" x14ac:dyDescent="0.2">
      <c r="A29" s="27" t="s">
        <v>83</v>
      </c>
      <c r="B29" s="2" t="s">
        <v>84</v>
      </c>
      <c r="C29" s="59">
        <v>1.297453</v>
      </c>
      <c r="D29" s="62">
        <v>24.630109345056923</v>
      </c>
    </row>
    <row r="30" spans="1:4" x14ac:dyDescent="0.2">
      <c r="A30" s="27" t="s">
        <v>85</v>
      </c>
      <c r="B30" s="2" t="s">
        <v>86</v>
      </c>
      <c r="C30" s="59">
        <v>0.72780889999999998</v>
      </c>
      <c r="D30" s="62">
        <v>562.09110372928603</v>
      </c>
    </row>
    <row r="31" spans="1:4" x14ac:dyDescent="0.2">
      <c r="A31" s="27" t="s">
        <v>87</v>
      </c>
      <c r="B31" s="2" t="s">
        <v>88</v>
      </c>
      <c r="C31" s="59">
        <v>4.5325860000000002</v>
      </c>
      <c r="D31" s="62">
        <v>1122.3878949052512</v>
      </c>
    </row>
    <row r="32" spans="1:4" x14ac:dyDescent="0.2">
      <c r="A32" s="27" t="s">
        <v>89</v>
      </c>
      <c r="B32" s="2" t="s">
        <v>90</v>
      </c>
      <c r="C32" s="59">
        <v>34.938830000000003</v>
      </c>
      <c r="D32" s="62">
        <v>0</v>
      </c>
    </row>
    <row r="33" spans="1:4" x14ac:dyDescent="0.2">
      <c r="A33" s="27" t="s">
        <v>91</v>
      </c>
      <c r="B33" s="2" t="s">
        <v>92</v>
      </c>
      <c r="C33" s="59">
        <v>1.5155050000000001</v>
      </c>
      <c r="D33" s="62">
        <v>126.57913186505263</v>
      </c>
    </row>
    <row r="34" spans="1:4" x14ac:dyDescent="0.2">
      <c r="A34" s="27" t="s">
        <v>93</v>
      </c>
      <c r="B34" s="2" t="s">
        <v>94</v>
      </c>
      <c r="C34" s="59">
        <v>28.206910000000001</v>
      </c>
      <c r="D34" s="62">
        <v>289.74799101980727</v>
      </c>
    </row>
    <row r="35" spans="1:4" x14ac:dyDescent="0.2">
      <c r="A35" s="27" t="s">
        <v>95</v>
      </c>
      <c r="B35" s="2" t="s">
        <v>96</v>
      </c>
      <c r="C35" s="59">
        <v>72.323350000000005</v>
      </c>
      <c r="D35" s="62">
        <v>5.5369336222444412</v>
      </c>
    </row>
    <row r="36" spans="1:4" x14ac:dyDescent="0.2">
      <c r="A36" s="27" t="s">
        <v>97</v>
      </c>
      <c r="B36" s="2" t="s">
        <v>98</v>
      </c>
      <c r="C36" s="59">
        <v>18.601669999999999</v>
      </c>
      <c r="D36" s="62">
        <v>29.014238597677828</v>
      </c>
    </row>
    <row r="37" spans="1:4" x14ac:dyDescent="0.2">
      <c r="A37" s="27" t="s">
        <v>99</v>
      </c>
      <c r="B37" s="2" t="s">
        <v>100</v>
      </c>
      <c r="C37" s="59">
        <v>1.918086</v>
      </c>
      <c r="D37" s="62">
        <v>42.883482000000001</v>
      </c>
    </row>
    <row r="38" spans="1:4" x14ac:dyDescent="0.2">
      <c r="A38" s="27" t="s">
        <v>101</v>
      </c>
      <c r="B38" s="2" t="s">
        <v>102</v>
      </c>
      <c r="C38" s="59">
        <v>3.4400659999999998</v>
      </c>
      <c r="D38" s="62">
        <v>125.04751445947468</v>
      </c>
    </row>
    <row r="39" spans="1:4" x14ac:dyDescent="0.2">
      <c r="A39" s="27" t="s">
        <v>103</v>
      </c>
      <c r="B39" s="2" t="s">
        <v>104</v>
      </c>
      <c r="C39" s="59">
        <v>1.3487880000000001</v>
      </c>
      <c r="D39" s="62">
        <v>795.74806654280871</v>
      </c>
    </row>
    <row r="40" spans="1:4" x14ac:dyDescent="0.2">
      <c r="A40" s="27" t="s">
        <v>105</v>
      </c>
      <c r="B40" s="2" t="s">
        <v>106</v>
      </c>
      <c r="C40" s="59">
        <v>1.925052</v>
      </c>
      <c r="D40" s="62">
        <v>184.35950614045765</v>
      </c>
    </row>
    <row r="41" spans="1:4" x14ac:dyDescent="0.2">
      <c r="A41" s="27" t="s">
        <v>107</v>
      </c>
      <c r="B41" s="2" t="s">
        <v>108</v>
      </c>
      <c r="C41" s="59">
        <v>38.9848</v>
      </c>
      <c r="D41" s="62">
        <v>13.86</v>
      </c>
    </row>
    <row r="42" spans="1:4" x14ac:dyDescent="0.2">
      <c r="A42" s="27" t="s">
        <v>109</v>
      </c>
      <c r="B42" s="2" t="s">
        <v>110</v>
      </c>
      <c r="C42" s="59">
        <v>27.0016</v>
      </c>
      <c r="D42" s="62">
        <v>123.19174561382852</v>
      </c>
    </row>
    <row r="43" spans="1:4" x14ac:dyDescent="0.2">
      <c r="A43" s="27" t="s">
        <v>111</v>
      </c>
      <c r="B43" s="2" t="s">
        <v>112</v>
      </c>
      <c r="C43" s="59">
        <v>0.95880609999999999</v>
      </c>
      <c r="D43" s="62">
        <v>1.7389999999999999E-2</v>
      </c>
    </row>
    <row r="44" spans="1:4" x14ac:dyDescent="0.2">
      <c r="A44" s="27" t="s">
        <v>113</v>
      </c>
      <c r="B44" s="2" t="s">
        <v>114</v>
      </c>
      <c r="C44" s="59">
        <v>4.0734469999999998</v>
      </c>
      <c r="D44" s="62">
        <v>147.30000000000001</v>
      </c>
    </row>
    <row r="45" spans="1:4" x14ac:dyDescent="0.2">
      <c r="A45" s="27" t="s">
        <v>115</v>
      </c>
      <c r="B45" s="2" t="s">
        <v>116</v>
      </c>
      <c r="C45" s="59">
        <v>11.09463</v>
      </c>
      <c r="D45" s="62">
        <v>0.30066999999999999</v>
      </c>
    </row>
    <row r="46" spans="1:4" x14ac:dyDescent="0.2">
      <c r="A46" s="27" t="s">
        <v>117</v>
      </c>
      <c r="B46" s="2" t="s">
        <v>118</v>
      </c>
      <c r="C46" s="59">
        <v>3.972607</v>
      </c>
      <c r="D46" s="62">
        <v>74.041723080167003</v>
      </c>
    </row>
    <row r="47" spans="1:4" x14ac:dyDescent="0.2">
      <c r="A47" s="27" t="s">
        <v>119</v>
      </c>
      <c r="B47" s="2" t="s">
        <v>120</v>
      </c>
      <c r="C47" s="59">
        <v>10.91799</v>
      </c>
      <c r="D47" s="62">
        <v>232.75419299368437</v>
      </c>
    </row>
    <row r="48" spans="1:4" x14ac:dyDescent="0.2">
      <c r="A48" s="27" t="s">
        <v>121</v>
      </c>
      <c r="B48" s="2" t="s">
        <v>122</v>
      </c>
      <c r="C48" s="59">
        <v>7.8824550000000002</v>
      </c>
      <c r="D48" s="62">
        <v>33.571387999999999</v>
      </c>
    </row>
    <row r="49" spans="1:4" x14ac:dyDescent="0.2">
      <c r="A49" s="27" t="s">
        <v>123</v>
      </c>
      <c r="B49" s="2" t="s">
        <v>124</v>
      </c>
      <c r="C49" s="59">
        <v>32.967460000000003</v>
      </c>
      <c r="D49" s="62">
        <v>120.44912323300642</v>
      </c>
    </row>
    <row r="50" spans="1:4" x14ac:dyDescent="0.2">
      <c r="A50" s="27" t="s">
        <v>125</v>
      </c>
      <c r="B50" s="2" t="s">
        <v>126</v>
      </c>
      <c r="C50" s="59">
        <v>65.340339999999998</v>
      </c>
      <c r="D50" s="62">
        <v>0.46418442114755942</v>
      </c>
    </row>
    <row r="51" spans="1:4" x14ac:dyDescent="0.2">
      <c r="A51" s="27" t="s">
        <v>127</v>
      </c>
      <c r="B51" s="2" t="s">
        <v>128</v>
      </c>
      <c r="C51" s="59">
        <v>6.4962749999999998</v>
      </c>
      <c r="D51" s="62">
        <v>0</v>
      </c>
    </row>
    <row r="52" spans="1:4" x14ac:dyDescent="0.2">
      <c r="A52" s="27" t="s">
        <v>129</v>
      </c>
      <c r="B52" s="2" t="s">
        <v>130</v>
      </c>
      <c r="C52" s="59">
        <v>23.67109</v>
      </c>
      <c r="D52" s="62">
        <v>4.6064600000000002</v>
      </c>
    </row>
    <row r="53" spans="1:4" x14ac:dyDescent="0.2">
      <c r="A53" s="27" t="s">
        <v>131</v>
      </c>
      <c r="B53" s="2" t="s">
        <v>132</v>
      </c>
      <c r="C53" s="59">
        <v>16.159569999999999</v>
      </c>
      <c r="D53" s="62">
        <v>17.559249999999999</v>
      </c>
    </row>
    <row r="54" spans="1:4" x14ac:dyDescent="0.2">
      <c r="A54" s="27" t="s">
        <v>133</v>
      </c>
      <c r="B54" s="2" t="s">
        <v>134</v>
      </c>
      <c r="C54" s="59">
        <v>13.422040000000001</v>
      </c>
      <c r="D54" s="62">
        <v>1093.8578404812445</v>
      </c>
    </row>
    <row r="55" spans="1:4" x14ac:dyDescent="0.2">
      <c r="A55" s="27" t="s">
        <v>135</v>
      </c>
      <c r="B55" s="2" t="s">
        <v>136</v>
      </c>
      <c r="C55" s="59">
        <v>7.1793950000000004</v>
      </c>
      <c r="D55" s="62">
        <v>154.16161611852112</v>
      </c>
    </row>
    <row r="56" spans="1:4" x14ac:dyDescent="0.2">
      <c r="A56" s="27" t="s">
        <v>137</v>
      </c>
      <c r="B56" s="2" t="s">
        <v>138</v>
      </c>
      <c r="C56" s="59">
        <v>0.37103589999999997</v>
      </c>
      <c r="D56" s="62">
        <v>0</v>
      </c>
    </row>
    <row r="57" spans="1:4" x14ac:dyDescent="0.2">
      <c r="A57" s="27" t="s">
        <v>139</v>
      </c>
      <c r="B57" s="2" t="s">
        <v>140</v>
      </c>
      <c r="C57" s="59">
        <v>2.2275860000000001</v>
      </c>
      <c r="D57" s="62">
        <v>1000</v>
      </c>
    </row>
    <row r="58" spans="1:4" x14ac:dyDescent="0.2">
      <c r="A58" s="27" t="s">
        <v>141</v>
      </c>
      <c r="B58" s="2" t="s">
        <v>142</v>
      </c>
      <c r="C58" s="59">
        <v>1.8364370000000001</v>
      </c>
      <c r="D58" s="62">
        <v>29.25</v>
      </c>
    </row>
    <row r="59" spans="1:4" x14ac:dyDescent="0.2">
      <c r="A59" s="27" t="s">
        <v>143</v>
      </c>
      <c r="B59" s="2" t="s">
        <v>144</v>
      </c>
      <c r="C59" s="59">
        <v>0.23582880000000001</v>
      </c>
      <c r="D59" s="62">
        <v>406.00814534404236</v>
      </c>
    </row>
    <row r="60" spans="1:4" x14ac:dyDescent="0.2">
      <c r="A60" s="27" t="s">
        <v>145</v>
      </c>
      <c r="B60" s="2" t="s">
        <v>146</v>
      </c>
      <c r="C60" s="59">
        <v>1.8679299999999999E-2</v>
      </c>
      <c r="D60" s="62">
        <v>157.73180020770079</v>
      </c>
    </row>
    <row r="61" spans="1:4" x14ac:dyDescent="0.2">
      <c r="A61" s="27" t="s">
        <v>147</v>
      </c>
      <c r="B61" s="2" t="s">
        <v>148</v>
      </c>
      <c r="C61" s="59">
        <v>37.286720000000003</v>
      </c>
      <c r="D61" s="62">
        <v>120.65090388793071</v>
      </c>
    </row>
    <row r="62" spans="1:4" x14ac:dyDescent="0.2">
      <c r="A62" s="27" t="s">
        <v>149</v>
      </c>
      <c r="B62" s="2" t="s">
        <v>150</v>
      </c>
      <c r="C62" s="59">
        <v>0.35244110000000001</v>
      </c>
      <c r="D62" s="62">
        <v>41.874384158572596</v>
      </c>
    </row>
    <row r="63" spans="1:4" x14ac:dyDescent="0.2">
      <c r="A63" s="27" t="s">
        <v>151</v>
      </c>
      <c r="B63" s="2" t="s">
        <v>152</v>
      </c>
      <c r="C63" s="59">
        <v>2.5355449999999999</v>
      </c>
      <c r="D63" s="62">
        <v>8.9988052917305126</v>
      </c>
    </row>
    <row r="64" spans="1:4" x14ac:dyDescent="0.2">
      <c r="A64" s="27" t="s">
        <v>153</v>
      </c>
      <c r="B64" s="2" t="s">
        <v>154</v>
      </c>
      <c r="C64" s="59">
        <v>14.02887</v>
      </c>
      <c r="D64" s="62">
        <v>9.2524139567128838</v>
      </c>
    </row>
    <row r="65" spans="1:4" x14ac:dyDescent="0.2">
      <c r="A65" s="27" t="s">
        <v>155</v>
      </c>
      <c r="B65" s="2" t="s">
        <v>156</v>
      </c>
      <c r="C65" s="59">
        <v>0</v>
      </c>
      <c r="D65" s="62">
        <v>190.49131753240897</v>
      </c>
    </row>
    <row r="66" spans="1:4" x14ac:dyDescent="0.2">
      <c r="A66" s="27" t="s">
        <v>157</v>
      </c>
      <c r="B66" s="2" t="s">
        <v>158</v>
      </c>
      <c r="C66" s="59">
        <v>54.80218</v>
      </c>
      <c r="D66" s="62">
        <v>0</v>
      </c>
    </row>
    <row r="67" spans="1:4" x14ac:dyDescent="0.2">
      <c r="A67" s="27" t="s">
        <v>159</v>
      </c>
      <c r="B67" s="2" t="s">
        <v>160</v>
      </c>
      <c r="C67" s="59">
        <v>40.186</v>
      </c>
      <c r="D67" s="62">
        <v>21.053001053001054</v>
      </c>
    </row>
    <row r="68" spans="1:4" x14ac:dyDescent="0.2">
      <c r="A68" s="27" t="s">
        <v>161</v>
      </c>
      <c r="B68" s="2" t="s">
        <v>162</v>
      </c>
      <c r="C68" s="59">
        <v>77.465029999999999</v>
      </c>
      <c r="D68" s="62">
        <v>135.83594221621013</v>
      </c>
    </row>
    <row r="69" spans="1:4" x14ac:dyDescent="0.2">
      <c r="A69" s="27" t="s">
        <v>163</v>
      </c>
      <c r="B69" s="2" t="s">
        <v>164</v>
      </c>
      <c r="C69" s="59">
        <v>69.555790000000002</v>
      </c>
      <c r="D69" s="62">
        <v>39.400488843422394</v>
      </c>
    </row>
    <row r="70" spans="1:4" x14ac:dyDescent="0.2">
      <c r="A70" s="27" t="s">
        <v>165</v>
      </c>
      <c r="B70" s="2" t="s">
        <v>166</v>
      </c>
      <c r="C70" s="59">
        <v>1.22632E-2</v>
      </c>
      <c r="D70" s="62">
        <v>54</v>
      </c>
    </row>
    <row r="71" spans="1:4" x14ac:dyDescent="0.2">
      <c r="A71" s="27" t="s">
        <v>167</v>
      </c>
      <c r="B71" s="2" t="s">
        <v>168</v>
      </c>
      <c r="C71" s="59">
        <v>4.079879</v>
      </c>
      <c r="D71" s="62">
        <v>0</v>
      </c>
    </row>
    <row r="72" spans="1:4" x14ac:dyDescent="0.2">
      <c r="A72" s="27" t="s">
        <v>169</v>
      </c>
      <c r="B72" s="2" t="s">
        <v>170</v>
      </c>
      <c r="C72" s="59">
        <v>47.794240000000002</v>
      </c>
      <c r="D72" s="62">
        <v>52.074655032509725</v>
      </c>
    </row>
    <row r="73" spans="1:4" x14ac:dyDescent="0.2">
      <c r="A73" s="27" t="s">
        <v>171</v>
      </c>
      <c r="B73" s="2" t="s">
        <v>172</v>
      </c>
      <c r="C73" s="59">
        <v>6.244961</v>
      </c>
      <c r="D73" s="62">
        <v>0</v>
      </c>
    </row>
    <row r="74" spans="1:4" x14ac:dyDescent="0.2">
      <c r="A74" s="27" t="s">
        <v>173</v>
      </c>
      <c r="B74" s="2" t="s">
        <v>174</v>
      </c>
      <c r="C74" s="59">
        <v>0.39821200000000001</v>
      </c>
      <c r="D74" s="62">
        <v>45</v>
      </c>
    </row>
    <row r="75" spans="1:4" x14ac:dyDescent="0.2">
      <c r="A75" s="27" t="s">
        <v>175</v>
      </c>
      <c r="B75" s="2" t="s">
        <v>176</v>
      </c>
      <c r="C75" s="59">
        <v>3.3176049999999999</v>
      </c>
      <c r="D75" s="62">
        <v>931.70873922384499</v>
      </c>
    </row>
    <row r="76" spans="1:4" x14ac:dyDescent="0.2">
      <c r="A76" s="27" t="s">
        <v>177</v>
      </c>
      <c r="B76" s="2" t="s">
        <v>178</v>
      </c>
      <c r="C76" s="59">
        <v>3.1209199999999999E-2</v>
      </c>
      <c r="D76" s="62">
        <v>11.339189126102996</v>
      </c>
    </row>
    <row r="77" spans="1:4" x14ac:dyDescent="0.2">
      <c r="A77" s="27" t="s">
        <v>179</v>
      </c>
      <c r="B77" s="2" t="s">
        <v>180</v>
      </c>
      <c r="C77" s="59">
        <v>0.1997766</v>
      </c>
      <c r="D77" s="62">
        <v>192.62041706125413</v>
      </c>
    </row>
    <row r="78" spans="1:4" x14ac:dyDescent="0.2">
      <c r="A78" s="27" t="s">
        <v>181</v>
      </c>
      <c r="B78" s="2" t="s">
        <v>182</v>
      </c>
      <c r="C78" s="59">
        <v>0</v>
      </c>
      <c r="D78" s="62">
        <v>315.08737647954007</v>
      </c>
    </row>
    <row r="79" spans="1:4" x14ac:dyDescent="0.2">
      <c r="A79" s="27" t="s">
        <v>183</v>
      </c>
      <c r="B79" s="2" t="s">
        <v>184</v>
      </c>
      <c r="C79" s="59">
        <v>0.92318829999999996</v>
      </c>
      <c r="D79" s="62">
        <v>274.02309515161767</v>
      </c>
    </row>
    <row r="80" spans="1:4" x14ac:dyDescent="0.2">
      <c r="A80" s="27" t="s">
        <v>185</v>
      </c>
      <c r="B80" s="2" t="s">
        <v>186</v>
      </c>
      <c r="C80" s="59">
        <v>62.145180000000003</v>
      </c>
      <c r="D80" s="62">
        <v>23.153617799606874</v>
      </c>
    </row>
    <row r="81" spans="1:4" x14ac:dyDescent="0.2">
      <c r="A81" s="27" t="s">
        <v>187</v>
      </c>
      <c r="B81" s="2" t="s">
        <v>188</v>
      </c>
      <c r="C81" s="59">
        <v>6.3554339999999998</v>
      </c>
      <c r="D81" s="62">
        <v>280.76304123884233</v>
      </c>
    </row>
    <row r="82" spans="1:4" x14ac:dyDescent="0.2">
      <c r="A82" s="27" t="s">
        <v>189</v>
      </c>
      <c r="B82" s="2" t="s">
        <v>190</v>
      </c>
      <c r="C82" s="59">
        <v>13.443759999999999</v>
      </c>
      <c r="D82" s="62">
        <v>94.399411580881548</v>
      </c>
    </row>
    <row r="83" spans="1:4" x14ac:dyDescent="0.2">
      <c r="A83" s="27" t="s">
        <v>191</v>
      </c>
      <c r="B83" s="2" t="s">
        <v>192</v>
      </c>
      <c r="C83" s="59">
        <v>7.0315890000000003</v>
      </c>
      <c r="D83" s="62">
        <v>15.332859325893361</v>
      </c>
    </row>
    <row r="84" spans="1:4" x14ac:dyDescent="0.2">
      <c r="A84" s="27" t="s">
        <v>193</v>
      </c>
      <c r="B84" s="2" t="s">
        <v>194</v>
      </c>
      <c r="C84" s="59">
        <v>2.8660869999999998</v>
      </c>
      <c r="D84" s="62">
        <v>27.940086320595199</v>
      </c>
    </row>
    <row r="85" spans="1:4" x14ac:dyDescent="0.2">
      <c r="A85" s="27" t="s">
        <v>195</v>
      </c>
      <c r="B85" s="2" t="s">
        <v>196</v>
      </c>
      <c r="C85" s="59">
        <v>44.507860000000001</v>
      </c>
      <c r="D85" s="62">
        <v>5.1753431912974861</v>
      </c>
    </row>
    <row r="86" spans="1:4" x14ac:dyDescent="0.2">
      <c r="A86" s="27" t="s">
        <v>197</v>
      </c>
      <c r="B86" s="2" t="s">
        <v>198</v>
      </c>
      <c r="C86" s="59">
        <v>47.763579999999997</v>
      </c>
      <c r="D86" s="62">
        <v>346.33298165695851</v>
      </c>
    </row>
    <row r="87" spans="1:4" x14ac:dyDescent="0.2">
      <c r="A87" s="27" t="s">
        <v>199</v>
      </c>
      <c r="B87" s="2" t="s">
        <v>200</v>
      </c>
      <c r="C87" s="59">
        <v>5.0226410000000001</v>
      </c>
      <c r="D87" s="62">
        <v>27.234505692706573</v>
      </c>
    </row>
    <row r="88" spans="1:4" x14ac:dyDescent="0.2">
      <c r="A88" s="27" t="s">
        <v>201</v>
      </c>
      <c r="B88" s="2" t="s">
        <v>202</v>
      </c>
      <c r="C88" s="59">
        <v>5.2293050000000001</v>
      </c>
      <c r="D88" s="62">
        <v>211.2068082636126</v>
      </c>
    </row>
    <row r="89" spans="1:4" x14ac:dyDescent="0.2">
      <c r="A89" s="27" t="s">
        <v>203</v>
      </c>
      <c r="B89" s="2" t="s">
        <v>204</v>
      </c>
      <c r="C89" s="59">
        <v>1.978923</v>
      </c>
      <c r="D89" s="62">
        <v>60.446616066959763</v>
      </c>
    </row>
    <row r="90" spans="1:4" x14ac:dyDescent="0.2">
      <c r="A90" s="27" t="s">
        <v>205</v>
      </c>
      <c r="B90" s="2" t="s">
        <v>206</v>
      </c>
      <c r="C90" s="59">
        <v>28.41159</v>
      </c>
      <c r="D90" s="62">
        <v>8.8129358571538054E-3</v>
      </c>
    </row>
    <row r="91" spans="1:4" x14ac:dyDescent="0.2">
      <c r="A91" s="27" t="s">
        <v>207</v>
      </c>
      <c r="B91" s="2" t="s">
        <v>208</v>
      </c>
      <c r="C91" s="59">
        <v>1.8913450000000001</v>
      </c>
      <c r="D91" s="62">
        <v>60.660567393754945</v>
      </c>
    </row>
    <row r="92" spans="1:4" x14ac:dyDescent="0.2">
      <c r="A92" s="27" t="s">
        <v>209</v>
      </c>
      <c r="B92" s="2" t="s">
        <v>210</v>
      </c>
      <c r="C92" s="59">
        <v>3.5548839999999999</v>
      </c>
      <c r="D92" s="62">
        <v>214.32280972316542</v>
      </c>
    </row>
    <row r="93" spans="1:4" x14ac:dyDescent="0.2">
      <c r="A93" s="27" t="s">
        <v>211</v>
      </c>
      <c r="B93" s="2" t="s">
        <v>212</v>
      </c>
      <c r="C93" s="59">
        <v>8.3162970000000005</v>
      </c>
      <c r="D93" s="62">
        <v>125.1497371</v>
      </c>
    </row>
    <row r="94" spans="1:4" x14ac:dyDescent="0.2">
      <c r="A94" s="27" t="s">
        <v>213</v>
      </c>
      <c r="B94" s="2" t="s">
        <v>214</v>
      </c>
      <c r="C94" s="59">
        <v>51.496339999999996</v>
      </c>
      <c r="D94" s="62">
        <v>28.898226274829195</v>
      </c>
    </row>
    <row r="95" spans="1:4" x14ac:dyDescent="0.2">
      <c r="A95" s="27" t="s">
        <v>215</v>
      </c>
      <c r="B95" s="2" t="s">
        <v>216</v>
      </c>
      <c r="C95" s="59">
        <v>1.0525260000000001</v>
      </c>
      <c r="D95" s="62">
        <v>1.6666700000000001</v>
      </c>
    </row>
    <row r="96" spans="1:4" x14ac:dyDescent="0.2">
      <c r="A96" s="27" t="s">
        <v>217</v>
      </c>
      <c r="B96" s="2" t="s">
        <v>218</v>
      </c>
      <c r="C96" s="59">
        <v>25.948350000000001</v>
      </c>
      <c r="D96" s="62">
        <v>0.1054199075639725</v>
      </c>
    </row>
    <row r="97" spans="1:4" x14ac:dyDescent="0.2">
      <c r="A97" s="27" t="s">
        <v>219</v>
      </c>
      <c r="B97" s="2" t="s">
        <v>220</v>
      </c>
      <c r="C97" s="59">
        <v>35.651020000000003</v>
      </c>
      <c r="D97" s="62">
        <v>40.100261814902488</v>
      </c>
    </row>
    <row r="98" spans="1:4" x14ac:dyDescent="0.2">
      <c r="A98" s="27" t="s">
        <v>221</v>
      </c>
      <c r="B98" s="2" t="s">
        <v>222</v>
      </c>
      <c r="C98" s="59">
        <v>0.1029383</v>
      </c>
      <c r="D98" s="62">
        <v>292.70701300359605</v>
      </c>
    </row>
    <row r="99" spans="1:4" x14ac:dyDescent="0.2">
      <c r="A99" s="27" t="s">
        <v>223</v>
      </c>
      <c r="B99" s="2" t="s">
        <v>224</v>
      </c>
      <c r="C99" s="59">
        <v>1.0066729999999999</v>
      </c>
      <c r="D99" s="62">
        <v>15</v>
      </c>
    </row>
    <row r="100" spans="1:4" x14ac:dyDescent="0.2">
      <c r="A100" s="27" t="s">
        <v>225</v>
      </c>
      <c r="B100" s="2" t="s">
        <v>226</v>
      </c>
      <c r="C100" s="59">
        <v>48.390569999999997</v>
      </c>
      <c r="D100" s="62">
        <v>0.5</v>
      </c>
    </row>
    <row r="101" spans="1:4" x14ac:dyDescent="0.2">
      <c r="A101" s="27" t="s">
        <v>227</v>
      </c>
      <c r="B101" s="2" t="s">
        <v>228</v>
      </c>
      <c r="C101" s="59">
        <v>24.685400000000001</v>
      </c>
      <c r="D101" s="62">
        <v>0</v>
      </c>
    </row>
    <row r="102" spans="1:4" x14ac:dyDescent="0.2">
      <c r="A102" s="27" t="s">
        <v>229</v>
      </c>
      <c r="B102" s="2" t="s">
        <v>230</v>
      </c>
      <c r="C102" s="59">
        <v>18.878779999999999</v>
      </c>
      <c r="D102" s="62">
        <v>753.618655963533</v>
      </c>
    </row>
    <row r="103" spans="1:4" x14ac:dyDescent="0.2">
      <c r="A103" s="27" t="s">
        <v>231</v>
      </c>
      <c r="B103" s="2" t="s">
        <v>232</v>
      </c>
      <c r="C103" s="59">
        <v>73.258030000000005</v>
      </c>
      <c r="D103" s="62">
        <v>0</v>
      </c>
    </row>
    <row r="104" spans="1:4" x14ac:dyDescent="0.2">
      <c r="A104" s="27" t="s">
        <v>233</v>
      </c>
      <c r="B104" s="2" t="s">
        <v>234</v>
      </c>
      <c r="C104" s="59">
        <v>0.77235529999999997</v>
      </c>
      <c r="D104" s="62">
        <v>40.488623307497406</v>
      </c>
    </row>
    <row r="105" spans="1:4" x14ac:dyDescent="0.2">
      <c r="A105" s="27" t="s">
        <v>235</v>
      </c>
      <c r="B105" s="2" t="s">
        <v>236</v>
      </c>
      <c r="C105" s="59">
        <v>7.6651740000000004</v>
      </c>
      <c r="D105" s="62">
        <v>7.11456</v>
      </c>
    </row>
    <row r="106" spans="1:4" x14ac:dyDescent="0.2">
      <c r="A106" s="27" t="s">
        <v>237</v>
      </c>
      <c r="B106" s="2" t="s">
        <v>238</v>
      </c>
      <c r="C106" s="59">
        <v>4.8137299999999996</v>
      </c>
      <c r="D106" s="62">
        <v>7.0859091421485747</v>
      </c>
    </row>
    <row r="107" spans="1:4" x14ac:dyDescent="0.2">
      <c r="A107" s="27" t="s">
        <v>239</v>
      </c>
      <c r="B107" s="2" t="s">
        <v>240</v>
      </c>
      <c r="C107" s="59">
        <v>40.69012</v>
      </c>
      <c r="D107" s="62">
        <v>55.506952134932035</v>
      </c>
    </row>
    <row r="108" spans="1:4" x14ac:dyDescent="0.2">
      <c r="A108" s="27" t="s">
        <v>241</v>
      </c>
      <c r="B108" s="2" t="s">
        <v>242</v>
      </c>
      <c r="C108" s="59">
        <v>2.5625100000000001E-2</v>
      </c>
      <c r="D108" s="62">
        <v>403.05196007256222</v>
      </c>
    </row>
    <row r="109" spans="1:4" x14ac:dyDescent="0.2">
      <c r="A109" s="27" t="s">
        <v>243</v>
      </c>
      <c r="B109" s="2" t="s">
        <v>244</v>
      </c>
      <c r="C109" s="59">
        <v>31.196529999999999</v>
      </c>
      <c r="D109" s="62">
        <v>2.1090000000000001E-2</v>
      </c>
    </row>
    <row r="110" spans="1:4" x14ac:dyDescent="0.2">
      <c r="A110" s="27" t="s">
        <v>245</v>
      </c>
      <c r="B110" s="2" t="s">
        <v>246</v>
      </c>
      <c r="C110" s="59">
        <v>49.154130000000002</v>
      </c>
      <c r="D110" s="62">
        <v>145.66770003381805</v>
      </c>
    </row>
    <row r="111" spans="1:4" x14ac:dyDescent="0.2">
      <c r="A111" s="27" t="s">
        <v>247</v>
      </c>
      <c r="B111" s="2" t="s">
        <v>248</v>
      </c>
      <c r="C111" s="59">
        <v>0.92974389999999996</v>
      </c>
      <c r="D111" s="62">
        <v>171.85490291640093</v>
      </c>
    </row>
    <row r="112" spans="1:4" x14ac:dyDescent="0.2">
      <c r="A112" s="27" t="s">
        <v>249</v>
      </c>
      <c r="B112" s="2" t="s">
        <v>250</v>
      </c>
      <c r="C112" s="59">
        <v>0.28064159999999999</v>
      </c>
      <c r="D112" s="62">
        <v>3800.6355086942795</v>
      </c>
    </row>
    <row r="113" spans="1:4" x14ac:dyDescent="0.2">
      <c r="A113" s="27" t="s">
        <v>251</v>
      </c>
      <c r="B113" s="2" t="s">
        <v>252</v>
      </c>
      <c r="C113" s="59">
        <v>2.7781090000000002</v>
      </c>
      <c r="D113" s="62">
        <v>10.616334122421373</v>
      </c>
    </row>
    <row r="114" spans="1:4" x14ac:dyDescent="0.2">
      <c r="A114" s="27" t="s">
        <v>253</v>
      </c>
      <c r="B114" s="2" t="s">
        <v>254</v>
      </c>
      <c r="C114" s="59">
        <v>39.241540000000001</v>
      </c>
      <c r="D114" s="62">
        <v>26.395583204703939</v>
      </c>
    </row>
    <row r="115" spans="1:4" x14ac:dyDescent="0.2">
      <c r="A115" s="27" t="s">
        <v>255</v>
      </c>
      <c r="B115" s="2" t="s">
        <v>256</v>
      </c>
      <c r="C115" s="59">
        <v>0.11985369999999999</v>
      </c>
      <c r="D115" s="62">
        <v>2080.2867606342979</v>
      </c>
    </row>
    <row r="116" spans="1:4" x14ac:dyDescent="0.2">
      <c r="A116" s="27" t="s">
        <v>257</v>
      </c>
      <c r="B116" s="2" t="s">
        <v>258</v>
      </c>
      <c r="C116" s="59">
        <v>0.1253706</v>
      </c>
      <c r="D116" s="62">
        <v>228.22935531000002</v>
      </c>
    </row>
    <row r="117" spans="1:4" x14ac:dyDescent="0.2">
      <c r="A117" s="27" t="s">
        <v>259</v>
      </c>
      <c r="B117" s="2" t="s">
        <v>260</v>
      </c>
      <c r="C117" s="59">
        <v>14.005520000000001</v>
      </c>
      <c r="D117" s="62">
        <v>0</v>
      </c>
    </row>
    <row r="118" spans="1:4" x14ac:dyDescent="0.2">
      <c r="A118" s="27" t="s">
        <v>261</v>
      </c>
      <c r="B118" s="2" t="s">
        <v>262</v>
      </c>
      <c r="C118" s="59">
        <v>12.80752</v>
      </c>
      <c r="D118" s="62">
        <v>8.8129358571538054E-3</v>
      </c>
    </row>
    <row r="119" spans="1:4" x14ac:dyDescent="0.2">
      <c r="A119" s="27" t="s">
        <v>263</v>
      </c>
      <c r="B119" s="2" t="s">
        <v>264</v>
      </c>
      <c r="C119" s="59">
        <v>2.298394</v>
      </c>
      <c r="D119" s="62">
        <v>55.60165184487947</v>
      </c>
    </row>
    <row r="120" spans="1:4" x14ac:dyDescent="0.2">
      <c r="A120" s="27" t="s">
        <v>265</v>
      </c>
      <c r="B120" s="2" t="s">
        <v>266</v>
      </c>
      <c r="C120" s="59">
        <v>0.59297900000000003</v>
      </c>
      <c r="D120" s="62">
        <v>11.092099895164019</v>
      </c>
    </row>
    <row r="121" spans="1:4" x14ac:dyDescent="0.2">
      <c r="A121" s="27" t="s">
        <v>267</v>
      </c>
      <c r="B121" s="2" t="s">
        <v>268</v>
      </c>
      <c r="C121" s="59">
        <v>40.845359999999999</v>
      </c>
      <c r="D121" s="62">
        <v>0</v>
      </c>
    </row>
    <row r="122" spans="1:4" x14ac:dyDescent="0.2">
      <c r="A122" s="27" t="s">
        <v>269</v>
      </c>
      <c r="B122" s="2" t="s">
        <v>270</v>
      </c>
      <c r="C122" s="59">
        <v>57.495550000000001</v>
      </c>
      <c r="D122" s="62">
        <v>179.27865957645616</v>
      </c>
    </row>
    <row r="123" spans="1:4" x14ac:dyDescent="0.2">
      <c r="A123" s="26" t="s">
        <v>271</v>
      </c>
      <c r="B123" s="40" t="s">
        <v>272</v>
      </c>
      <c r="C123" s="60">
        <v>16.039110000000001</v>
      </c>
      <c r="D123" s="63">
        <v>1.053001053001053</v>
      </c>
    </row>
  </sheetData>
  <mergeCells count="1">
    <mergeCell ref="A2:M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007B8-ED1D-4522-9ADC-377AAF2663D1}">
  <dimension ref="A1:AJ68"/>
  <sheetViews>
    <sheetView zoomScaleNormal="100" workbookViewId="0">
      <selection activeCell="A2" sqref="A2:M2"/>
    </sheetView>
  </sheetViews>
  <sheetFormatPr defaultColWidth="8.625" defaultRowHeight="12.75" x14ac:dyDescent="0.2"/>
  <cols>
    <col min="1" max="1" width="28.625" style="2" customWidth="1"/>
    <col min="2" max="6" width="8.75" style="2" customWidth="1"/>
    <col min="7" max="7" width="9.75" style="2" customWidth="1"/>
    <col min="8" max="13" width="10.875" style="2" customWidth="1"/>
    <col min="14" max="15" width="8.625" style="2"/>
    <col min="16" max="16" width="15.375" style="2" customWidth="1"/>
    <col min="17" max="16384" width="8.625" style="2"/>
  </cols>
  <sheetData>
    <row r="1" spans="1:15" ht="43.5" customHeight="1" x14ac:dyDescent="0.2"/>
    <row r="2" spans="1:15" ht="15" x14ac:dyDescent="0.25">
      <c r="A2" s="144" t="s">
        <v>356</v>
      </c>
      <c r="B2" s="144"/>
      <c r="C2" s="144"/>
      <c r="D2" s="144"/>
      <c r="E2" s="144"/>
      <c r="F2" s="144"/>
      <c r="G2" s="144"/>
      <c r="H2" s="144"/>
      <c r="I2" s="144"/>
      <c r="J2" s="144"/>
      <c r="K2" s="144"/>
      <c r="L2" s="144"/>
      <c r="M2" s="144"/>
    </row>
    <row r="3" spans="1:15" ht="14.25" x14ac:dyDescent="0.2">
      <c r="A3" s="12" t="s">
        <v>316</v>
      </c>
      <c r="B3" s="12"/>
      <c r="C3" s="12"/>
      <c r="D3" s="12"/>
      <c r="E3" s="12"/>
      <c r="F3" s="12"/>
      <c r="G3" s="12"/>
      <c r="H3" s="12"/>
      <c r="I3" s="12"/>
      <c r="J3" s="12"/>
      <c r="K3" s="12"/>
      <c r="L3" s="12"/>
      <c r="M3" s="12"/>
    </row>
    <row r="4" spans="1:15" ht="14.25" x14ac:dyDescent="0.2">
      <c r="A4" s="58" t="s">
        <v>317</v>
      </c>
      <c r="B4" s="12"/>
      <c r="C4" s="12"/>
      <c r="D4" s="12"/>
      <c r="E4" s="12"/>
      <c r="F4" s="12"/>
      <c r="G4" s="12"/>
      <c r="H4" s="12"/>
      <c r="I4" s="12"/>
      <c r="J4" s="12"/>
      <c r="K4" s="12"/>
      <c r="L4" s="12"/>
      <c r="M4" s="12"/>
    </row>
    <row r="5" spans="1:15" ht="14.25" x14ac:dyDescent="0.2">
      <c r="A5" s="13" t="s">
        <v>318</v>
      </c>
      <c r="B5" s="12"/>
      <c r="C5" s="12"/>
      <c r="D5" s="12"/>
      <c r="E5" s="12"/>
      <c r="F5" s="12"/>
      <c r="G5" s="12"/>
      <c r="H5" s="12"/>
      <c r="I5" s="12"/>
      <c r="J5" s="12"/>
      <c r="K5" s="12"/>
      <c r="L5" s="12"/>
      <c r="M5" s="12"/>
    </row>
    <row r="8" spans="1:15" x14ac:dyDescent="0.2">
      <c r="A8" s="1"/>
    </row>
    <row r="10" spans="1:15" x14ac:dyDescent="0.2">
      <c r="A10" s="2" t="s">
        <v>0</v>
      </c>
    </row>
    <row r="11" spans="1:15" x14ac:dyDescent="0.2">
      <c r="B11" s="16" t="s">
        <v>320</v>
      </c>
      <c r="C11" s="4"/>
      <c r="D11" s="4"/>
      <c r="E11" s="4"/>
      <c r="F11" s="4"/>
      <c r="G11" s="5"/>
      <c r="H11" s="75" t="s">
        <v>319</v>
      </c>
      <c r="I11" s="76"/>
      <c r="J11" s="76"/>
      <c r="K11" s="4"/>
      <c r="L11" s="4"/>
      <c r="M11" s="5"/>
    </row>
    <row r="12" spans="1:15" x14ac:dyDescent="0.2">
      <c r="A12" s="17" t="s">
        <v>23</v>
      </c>
      <c r="B12" s="18">
        <v>2012</v>
      </c>
      <c r="C12" s="18">
        <v>2013</v>
      </c>
      <c r="D12" s="18">
        <v>2014</v>
      </c>
      <c r="E12" s="18">
        <v>2015</v>
      </c>
      <c r="F12" s="18">
        <v>2016</v>
      </c>
      <c r="G12" s="19">
        <v>2017</v>
      </c>
      <c r="H12" s="18">
        <v>2012</v>
      </c>
      <c r="I12" s="18">
        <v>2013</v>
      </c>
      <c r="J12" s="18">
        <v>2014</v>
      </c>
      <c r="K12" s="18">
        <v>2015</v>
      </c>
      <c r="L12" s="18">
        <v>2016</v>
      </c>
      <c r="M12" s="19">
        <v>2017</v>
      </c>
    </row>
    <row r="13" spans="1:15" ht="14.25" x14ac:dyDescent="0.2">
      <c r="A13" s="17" t="s">
        <v>273</v>
      </c>
      <c r="B13" s="21">
        <v>3369.2437024757364</v>
      </c>
      <c r="C13" s="22">
        <v>4846.97585328471</v>
      </c>
      <c r="D13" s="22">
        <v>5231.0086522196398</v>
      </c>
      <c r="E13" s="22">
        <v>6110.679688229643</v>
      </c>
      <c r="F13" s="22">
        <v>8796.2397064632532</v>
      </c>
      <c r="G13" s="23">
        <v>11645.84914497277</v>
      </c>
      <c r="H13" s="42">
        <v>0.23959778932620263</v>
      </c>
      <c r="I13" s="42">
        <v>0.27339017302358504</v>
      </c>
      <c r="J13" s="42">
        <v>0.25304198448019172</v>
      </c>
      <c r="K13" s="42">
        <v>0.21805765320840986</v>
      </c>
      <c r="L13" s="42">
        <v>0.29953132595840903</v>
      </c>
      <c r="M13" s="37">
        <v>0.37084749576223897</v>
      </c>
      <c r="O13" s="43"/>
    </row>
    <row r="14" spans="1:15" ht="14.25" x14ac:dyDescent="0.2">
      <c r="A14" s="7" t="s">
        <v>274</v>
      </c>
      <c r="B14" s="28">
        <v>5630.5587526059944</v>
      </c>
      <c r="C14" s="29">
        <v>5410.6785253989246</v>
      </c>
      <c r="D14" s="29">
        <v>6982.9068635520962</v>
      </c>
      <c r="E14" s="29">
        <v>8033.7893694566637</v>
      </c>
      <c r="F14" s="29">
        <v>7011.9446542433443</v>
      </c>
      <c r="G14" s="30">
        <v>11174.71006111974</v>
      </c>
      <c r="H14" s="44">
        <v>0.40040719785404499</v>
      </c>
      <c r="I14" s="44">
        <v>0.30518541519685155</v>
      </c>
      <c r="J14" s="44">
        <v>0.33778736141906546</v>
      </c>
      <c r="K14" s="44">
        <v>0.28668320803146574</v>
      </c>
      <c r="L14" s="44">
        <v>0.23877215150119682</v>
      </c>
      <c r="M14" s="38">
        <v>0.35584466108461188</v>
      </c>
    </row>
    <row r="15" spans="1:15" ht="14.25" x14ac:dyDescent="0.2">
      <c r="A15" s="7" t="s">
        <v>275</v>
      </c>
      <c r="B15" s="28">
        <v>2199.6845945226833</v>
      </c>
      <c r="C15" s="29">
        <v>3658.8092395398248</v>
      </c>
      <c r="D15" s="29">
        <v>3257.7449912269039</v>
      </c>
      <c r="E15" s="29">
        <v>8051.1485848620714</v>
      </c>
      <c r="F15" s="29">
        <v>7117.7656091009749</v>
      </c>
      <c r="G15" s="30">
        <v>2674.5573329893164</v>
      </c>
      <c r="H15" s="44">
        <v>0.15642666800126928</v>
      </c>
      <c r="I15" s="44">
        <v>0.20637249314543429</v>
      </c>
      <c r="J15" s="44">
        <v>0.15758839495718882</v>
      </c>
      <c r="K15" s="44">
        <v>0.28730266608948402</v>
      </c>
      <c r="L15" s="44">
        <v>0.24237558796728143</v>
      </c>
      <c r="M15" s="38">
        <v>8.5167932098775254E-2</v>
      </c>
      <c r="O15" s="45"/>
    </row>
    <row r="16" spans="1:15" ht="14.25" x14ac:dyDescent="0.2">
      <c r="A16" s="7" t="s">
        <v>276</v>
      </c>
      <c r="B16" s="28">
        <v>94.315052454029143</v>
      </c>
      <c r="C16" s="29">
        <v>806.97753983310895</v>
      </c>
      <c r="D16" s="29">
        <v>464.01718811047402</v>
      </c>
      <c r="E16" s="29">
        <v>721.71045930665832</v>
      </c>
      <c r="F16" s="29">
        <v>987.43478685896991</v>
      </c>
      <c r="G16" s="30">
        <v>1817.5878340177185</v>
      </c>
      <c r="H16" s="44">
        <v>6.70704765332509E-3</v>
      </c>
      <c r="I16" s="44">
        <v>4.5516985419188867E-2</v>
      </c>
      <c r="J16" s="44">
        <v>2.2446116594085633E-2</v>
      </c>
      <c r="K16" s="44">
        <v>2.5754007259700975E-2</v>
      </c>
      <c r="L16" s="44">
        <v>3.3624328221524447E-2</v>
      </c>
      <c r="M16" s="38">
        <v>5.7878810568686878E-2</v>
      </c>
    </row>
    <row r="17" spans="1:16" ht="14.25" x14ac:dyDescent="0.2">
      <c r="A17" s="7" t="s">
        <v>277</v>
      </c>
      <c r="B17" s="28">
        <v>583.09322723396815</v>
      </c>
      <c r="C17" s="29">
        <v>399.58395877629459</v>
      </c>
      <c r="D17" s="29">
        <v>941.8072654588309</v>
      </c>
      <c r="E17" s="29">
        <v>1006.5759833538748</v>
      </c>
      <c r="F17" s="29">
        <v>1091.5979363411918</v>
      </c>
      <c r="G17" s="30">
        <v>1219.5947781295774</v>
      </c>
      <c r="H17" s="44">
        <v>4.1465640527481556E-2</v>
      </c>
      <c r="I17" s="44">
        <v>2.2538244656875824E-2</v>
      </c>
      <c r="J17" s="44">
        <v>4.5558475486069387E-2</v>
      </c>
      <c r="K17" s="44">
        <v>3.5919342512564824E-2</v>
      </c>
      <c r="L17" s="44">
        <v>3.7171312765100356E-2</v>
      </c>
      <c r="M17" s="38">
        <v>3.8836469860104375E-2</v>
      </c>
    </row>
    <row r="18" spans="1:16" ht="14.25" x14ac:dyDescent="0.2">
      <c r="A18" s="3" t="s">
        <v>278</v>
      </c>
      <c r="B18" s="46">
        <v>2185.1864284346934</v>
      </c>
      <c r="C18" s="47">
        <v>2606.1265921664467</v>
      </c>
      <c r="D18" s="47">
        <v>3795.0080368505364</v>
      </c>
      <c r="E18" s="47">
        <v>4099.3255438347642</v>
      </c>
      <c r="F18" s="47">
        <v>4361.6943258915944</v>
      </c>
      <c r="G18" s="48">
        <v>2871.0385497196771</v>
      </c>
      <c r="H18" s="65">
        <v>0.15539565663767632</v>
      </c>
      <c r="I18" s="65">
        <v>0.14699668855806439</v>
      </c>
      <c r="J18" s="65">
        <v>0.18357766706339895</v>
      </c>
      <c r="K18" s="65">
        <v>0.14628312289837442</v>
      </c>
      <c r="L18" s="65">
        <v>0.14852529358648806</v>
      </c>
      <c r="M18" s="66">
        <v>9.142463062558262E-2</v>
      </c>
    </row>
    <row r="19" spans="1:16" ht="14.25" x14ac:dyDescent="0.2">
      <c r="A19" s="67" t="s">
        <v>279</v>
      </c>
      <c r="B19" s="68">
        <v>854.2276415209941</v>
      </c>
      <c r="C19" s="69">
        <v>181.19229839121607</v>
      </c>
      <c r="D19" s="69">
        <v>1778.6616488791071</v>
      </c>
      <c r="E19" s="69">
        <v>844.34498817062888</v>
      </c>
      <c r="F19" s="69">
        <v>285.62372737547594</v>
      </c>
      <c r="G19" s="70">
        <v>855.71384970364988</v>
      </c>
      <c r="H19" s="71">
        <v>6.0746883444309126E-2</v>
      </c>
      <c r="I19" s="71">
        <v>1.022002075255766E-2</v>
      </c>
      <c r="J19" s="71">
        <v>8.6040016997525212E-2</v>
      </c>
      <c r="K19" s="71">
        <v>3.0130181258463427E-2</v>
      </c>
      <c r="L19" s="71">
        <v>9.7261166863264401E-3</v>
      </c>
      <c r="M19" s="72">
        <v>2.7249136950108201E-2</v>
      </c>
    </row>
    <row r="20" spans="1:16" ht="14.25" x14ac:dyDescent="0.2">
      <c r="A20" s="67" t="s">
        <v>280</v>
      </c>
      <c r="B20" s="68">
        <v>407.32300803101867</v>
      </c>
      <c r="C20" s="69">
        <v>756.80045760300141</v>
      </c>
      <c r="D20" s="69">
        <v>568.46914578740348</v>
      </c>
      <c r="E20" s="69">
        <v>630.00939424732758</v>
      </c>
      <c r="F20" s="69">
        <v>1910.6664516568856</v>
      </c>
      <c r="G20" s="70">
        <v>624.81558920939426</v>
      </c>
      <c r="H20" s="71">
        <v>2.8966053181080028E-2</v>
      </c>
      <c r="I20" s="71">
        <v>4.268678332866032E-2</v>
      </c>
      <c r="J20" s="71">
        <v>2.749881912444678E-2</v>
      </c>
      <c r="K20" s="71">
        <v>2.2481684038101617E-2</v>
      </c>
      <c r="L20" s="71">
        <v>6.5062398800764892E-2</v>
      </c>
      <c r="M20" s="72">
        <v>1.9896470724209563E-2</v>
      </c>
    </row>
    <row r="21" spans="1:16" ht="14.25" x14ac:dyDescent="0.2">
      <c r="A21" s="67" t="s">
        <v>281</v>
      </c>
      <c r="B21" s="68">
        <v>206.60494935429958</v>
      </c>
      <c r="C21" s="69">
        <v>909.95883360874211</v>
      </c>
      <c r="D21" s="69">
        <v>284.20500109044383</v>
      </c>
      <c r="E21" s="69">
        <v>42.769678458014916</v>
      </c>
      <c r="F21" s="69">
        <v>213.88395871481762</v>
      </c>
      <c r="G21" s="70">
        <v>354.6719497543358</v>
      </c>
      <c r="H21" s="71">
        <v>1.469234448454051E-2</v>
      </c>
      <c r="I21" s="71">
        <v>5.1325570932243048E-2</v>
      </c>
      <c r="J21" s="71">
        <v>1.374797907180012E-2</v>
      </c>
      <c r="K21" s="71">
        <v>1.5262223171339183E-3</v>
      </c>
      <c r="L21" s="71">
        <v>7.283219636228154E-3</v>
      </c>
      <c r="M21" s="72">
        <v>1.1294084505661319E-2</v>
      </c>
    </row>
    <row r="22" spans="1:16" ht="14.25" x14ac:dyDescent="0.2">
      <c r="A22" s="67" t="s">
        <v>282</v>
      </c>
      <c r="B22" s="68">
        <v>5.9821405012456835E-2</v>
      </c>
      <c r="C22" s="69">
        <v>93.042201058875918</v>
      </c>
      <c r="D22" s="69">
        <v>88.904711881120974</v>
      </c>
      <c r="E22" s="69">
        <v>58.967354830727054</v>
      </c>
      <c r="F22" s="69">
        <v>89.397595785923812</v>
      </c>
      <c r="G22" s="70">
        <v>274.04037447786448</v>
      </c>
      <c r="H22" s="71">
        <v>4.2540931025084538E-6</v>
      </c>
      <c r="I22" s="71">
        <v>5.2479781653426618E-3</v>
      </c>
      <c r="J22" s="71">
        <v>4.3006284676078074E-3</v>
      </c>
      <c r="K22" s="71">
        <v>2.1042312257118444E-3</v>
      </c>
      <c r="L22" s="71">
        <v>3.0441849354760422E-3</v>
      </c>
      <c r="M22" s="72">
        <v>8.7264728700982893E-3</v>
      </c>
    </row>
    <row r="23" spans="1:16" ht="14.25" x14ac:dyDescent="0.2">
      <c r="A23" s="67" t="s">
        <v>283</v>
      </c>
      <c r="B23" s="68">
        <v>75.30894364227251</v>
      </c>
      <c r="C23" s="69">
        <v>53.880088270227638</v>
      </c>
      <c r="D23" s="69">
        <v>10.76597121583001</v>
      </c>
      <c r="E23" s="69">
        <v>248.97703260811699</v>
      </c>
      <c r="F23" s="69">
        <v>46.416679750478387</v>
      </c>
      <c r="G23" s="70">
        <v>154.82624945248563</v>
      </c>
      <c r="H23" s="71">
        <v>5.3554619394024132E-3</v>
      </c>
      <c r="I23" s="71">
        <v>3.0390674722963833E-3</v>
      </c>
      <c r="J23" s="71">
        <v>5.2078727114211298E-4</v>
      </c>
      <c r="K23" s="71">
        <v>8.8846658969697623E-3</v>
      </c>
      <c r="L23" s="71">
        <v>1.5805901267142448E-3</v>
      </c>
      <c r="M23" s="72">
        <v>4.9302482088650025E-3</v>
      </c>
    </row>
    <row r="24" spans="1:16" ht="14.25" x14ac:dyDescent="0.2">
      <c r="A24" s="67" t="s">
        <v>284</v>
      </c>
      <c r="B24" s="68">
        <v>24.29841346141253</v>
      </c>
      <c r="C24" s="69">
        <v>43.997955412742812</v>
      </c>
      <c r="D24" s="69">
        <v>41.170610728656762</v>
      </c>
      <c r="E24" s="69">
        <v>177.47306264493668</v>
      </c>
      <c r="F24" s="69">
        <v>192.03762718672141</v>
      </c>
      <c r="G24" s="70">
        <v>150.61036666669744</v>
      </c>
      <c r="H24" s="71">
        <v>1.7279385712617242E-3</v>
      </c>
      <c r="I24" s="71">
        <v>2.4816729043166496E-3</v>
      </c>
      <c r="J24" s="71">
        <v>1.9915648651470351E-3</v>
      </c>
      <c r="K24" s="71">
        <v>6.3330695638664372E-3</v>
      </c>
      <c r="L24" s="71">
        <v>6.5393039554026821E-3</v>
      </c>
      <c r="M24" s="72">
        <v>4.7959986960923262E-3</v>
      </c>
    </row>
    <row r="25" spans="1:16" ht="14.25" x14ac:dyDescent="0.2">
      <c r="A25" s="67" t="s">
        <v>285</v>
      </c>
      <c r="B25" s="68">
        <v>81.496039261417408</v>
      </c>
      <c r="C25" s="69">
        <v>0.19538834319728224</v>
      </c>
      <c r="D25" s="69">
        <v>2.5189512388091293</v>
      </c>
      <c r="E25" s="69">
        <v>847.18542045940558</v>
      </c>
      <c r="F25" s="69">
        <v>132.42986414658057</v>
      </c>
      <c r="G25" s="70">
        <v>126.57542226135493</v>
      </c>
      <c r="H25" s="71">
        <v>5.7954462693004458E-3</v>
      </c>
      <c r="I25" s="71">
        <v>1.1020738408939396E-5</v>
      </c>
      <c r="J25" s="71">
        <v>1.2185038539491527E-4</v>
      </c>
      <c r="K25" s="71">
        <v>3.0231541177586842E-2</v>
      </c>
      <c r="L25" s="71">
        <v>4.5095284039577757E-3</v>
      </c>
      <c r="M25" s="72">
        <v>4.0306359619070257E-3</v>
      </c>
    </row>
    <row r="26" spans="1:16" ht="14.25" x14ac:dyDescent="0.2">
      <c r="A26" s="67" t="s">
        <v>286</v>
      </c>
      <c r="B26" s="68">
        <v>118.91080402864158</v>
      </c>
      <c r="C26" s="69">
        <v>258.08293011401037</v>
      </c>
      <c r="D26" s="69">
        <v>515.68596967855092</v>
      </c>
      <c r="E26" s="69">
        <v>234.71139109622783</v>
      </c>
      <c r="F26" s="69">
        <v>1047.5300235647837</v>
      </c>
      <c r="G26" s="70">
        <v>117.21284845879836</v>
      </c>
      <c r="H26" s="71">
        <v>8.4561308970700702E-3</v>
      </c>
      <c r="I26" s="71">
        <v>1.4556981312479128E-2</v>
      </c>
      <c r="J26" s="71">
        <v>2.4945514299748377E-2</v>
      </c>
      <c r="K26" s="71">
        <v>8.3756010353984878E-3</v>
      </c>
      <c r="L26" s="71">
        <v>3.5670703324405126E-2</v>
      </c>
      <c r="M26" s="72">
        <v>3.7324965127912813E-3</v>
      </c>
      <c r="P26" s="44"/>
    </row>
    <row r="27" spans="1:16" ht="14.25" x14ac:dyDescent="0.2">
      <c r="A27" s="67" t="s">
        <v>287</v>
      </c>
      <c r="B27" s="68">
        <v>27.816575062940508</v>
      </c>
      <c r="C27" s="69">
        <v>279.31011312993263</v>
      </c>
      <c r="D27" s="69">
        <v>48.106950596551549</v>
      </c>
      <c r="E27" s="69">
        <v>157.87864749735749</v>
      </c>
      <c r="F27" s="69">
        <v>116.51578936716511</v>
      </c>
      <c r="G27" s="70">
        <v>102.92817598492334</v>
      </c>
      <c r="H27" s="71">
        <v>1.9781263928191368E-3</v>
      </c>
      <c r="I27" s="71">
        <v>1.575428524243238E-2</v>
      </c>
      <c r="J27" s="71">
        <v>2.3270996198938849E-3</v>
      </c>
      <c r="K27" s="71">
        <v>5.6338491168673073E-3</v>
      </c>
      <c r="L27" s="71">
        <v>3.9676191246350344E-3</v>
      </c>
      <c r="M27" s="72">
        <v>3.2776189895831849E-3</v>
      </c>
    </row>
    <row r="28" spans="1:16" ht="14.25" x14ac:dyDescent="0.2">
      <c r="A28" s="67" t="s">
        <v>288</v>
      </c>
      <c r="B28" s="68">
        <v>57.840792569330091</v>
      </c>
      <c r="C28" s="69">
        <v>25.414481378123906</v>
      </c>
      <c r="D28" s="69">
        <v>28.815264793167927</v>
      </c>
      <c r="E28" s="69">
        <v>15.125288299608737</v>
      </c>
      <c r="F28" s="69">
        <v>68.440252461995087</v>
      </c>
      <c r="G28" s="70">
        <v>60.937617582926677</v>
      </c>
      <c r="H28" s="71">
        <v>4.1132453619498128E-3</v>
      </c>
      <c r="I28" s="71">
        <v>1.4334854704426453E-3</v>
      </c>
      <c r="J28" s="71">
        <v>1.3938940405865074E-3</v>
      </c>
      <c r="K28" s="71">
        <v>5.3974108265996117E-4</v>
      </c>
      <c r="L28" s="71">
        <v>2.3305412600121366E-3</v>
      </c>
      <c r="M28" s="72">
        <v>1.9404821921551844E-3</v>
      </c>
    </row>
    <row r="29" spans="1:16" ht="14.25" x14ac:dyDescent="0.2">
      <c r="A29" s="67" t="s">
        <v>289</v>
      </c>
      <c r="B29" s="68">
        <v>331.01395850286946</v>
      </c>
      <c r="C29" s="69">
        <v>4.0490846996214245</v>
      </c>
      <c r="D29" s="69">
        <v>425.72689165494916</v>
      </c>
      <c r="E29" s="69">
        <v>841.88328552241273</v>
      </c>
      <c r="F29" s="69">
        <v>258.30944701632001</v>
      </c>
      <c r="G29" s="70">
        <v>13.04395037301035</v>
      </c>
      <c r="H29" s="71">
        <v>2.3539470485653909E-2</v>
      </c>
      <c r="I29" s="71">
        <v>2.2838569865506371E-4</v>
      </c>
      <c r="J29" s="71">
        <v>2.059388249439062E-2</v>
      </c>
      <c r="K29" s="71">
        <v>3.0042336185614835E-2</v>
      </c>
      <c r="L29" s="71">
        <v>8.7960053107160006E-3</v>
      </c>
      <c r="M29" s="72">
        <v>4.1536828018813582E-4</v>
      </c>
    </row>
    <row r="30" spans="1:16" ht="14.25" x14ac:dyDescent="0.2">
      <c r="A30" s="67" t="s">
        <v>290</v>
      </c>
      <c r="B30" s="68">
        <v>0.28548159448467186</v>
      </c>
      <c r="C30" s="69">
        <v>0.2027601567553019</v>
      </c>
      <c r="D30" s="69">
        <v>1.9769193059457155</v>
      </c>
      <c r="E30" s="69">
        <v>0</v>
      </c>
      <c r="F30" s="69">
        <v>0.21969190039285705</v>
      </c>
      <c r="G30" s="70">
        <v>35.662155794236419</v>
      </c>
      <c r="H30" s="71">
        <v>2.0301517186656939E-5</v>
      </c>
      <c r="I30" s="71">
        <v>1.1436540229523837E-5</v>
      </c>
      <c r="J30" s="71">
        <v>9.5630425715591594E-5</v>
      </c>
      <c r="K30" s="71">
        <v>0</v>
      </c>
      <c r="L30" s="71">
        <v>7.4809928359096037E-6</v>
      </c>
      <c r="M30" s="72">
        <v>1.1356167339231253E-3</v>
      </c>
    </row>
    <row r="31" spans="1:16" ht="14.25" x14ac:dyDescent="0.2">
      <c r="A31" s="67" t="s">
        <v>291</v>
      </c>
      <c r="B31" s="68">
        <v>0</v>
      </c>
      <c r="C31" s="69">
        <v>0</v>
      </c>
      <c r="D31" s="69">
        <v>0</v>
      </c>
      <c r="E31" s="69">
        <v>0</v>
      </c>
      <c r="F31" s="69">
        <v>0.22321696405507024</v>
      </c>
      <c r="G31" s="70">
        <v>0</v>
      </c>
      <c r="H31" s="71">
        <v>0</v>
      </c>
      <c r="I31" s="71">
        <v>0</v>
      </c>
      <c r="J31" s="71">
        <v>0</v>
      </c>
      <c r="K31" s="71">
        <v>0</v>
      </c>
      <c r="L31" s="71">
        <v>7.6010290136475413E-6</v>
      </c>
      <c r="M31" s="72">
        <v>0</v>
      </c>
    </row>
    <row r="32" spans="1:16" ht="14.25" x14ac:dyDescent="0.2">
      <c r="A32" s="67" t="s">
        <v>292</v>
      </c>
      <c r="B32" s="68">
        <v>19.135937605318293</v>
      </c>
      <c r="C32" s="69">
        <v>29.709263736426877</v>
      </c>
      <c r="D32" s="69">
        <v>41.063950195471371</v>
      </c>
      <c r="E32" s="69">
        <v>0</v>
      </c>
      <c r="F32" s="69">
        <v>5105.9160032491227</v>
      </c>
      <c r="G32" s="70">
        <v>6839.2245125453719</v>
      </c>
      <c r="H32" s="73">
        <v>1.3608182582783737E-3</v>
      </c>
      <c r="I32" s="73">
        <v>1.6757295681183925E-3</v>
      </c>
      <c r="J32" s="73">
        <v>1.9864053261790591E-3</v>
      </c>
      <c r="K32" s="73">
        <v>0</v>
      </c>
      <c r="L32" s="73">
        <v>0.17386768002260319</v>
      </c>
      <c r="M32" s="74">
        <v>0.21778654796743901</v>
      </c>
    </row>
    <row r="33" spans="1:36" ht="14.25" x14ac:dyDescent="0.2">
      <c r="A33" s="3" t="s">
        <v>293</v>
      </c>
      <c r="B33" s="46">
        <v>14081.217695332425</v>
      </c>
      <c r="C33" s="47">
        <v>17758.860972735736</v>
      </c>
      <c r="D33" s="47">
        <v>20713.556947613954</v>
      </c>
      <c r="E33" s="47">
        <v>28023.229629043679</v>
      </c>
      <c r="F33" s="47">
        <v>34472.593022148445</v>
      </c>
      <c r="G33" s="48">
        <v>38242.562213494173</v>
      </c>
      <c r="H33" s="44"/>
      <c r="I33" s="44"/>
      <c r="J33" s="44"/>
      <c r="K33" s="44"/>
      <c r="L33" s="44"/>
      <c r="M33" s="44"/>
    </row>
    <row r="34" spans="1:36" ht="14.25" x14ac:dyDescent="0.2">
      <c r="A34" s="3" t="s">
        <v>294</v>
      </c>
      <c r="B34" s="28">
        <v>14062.081757727106</v>
      </c>
      <c r="C34" s="64">
        <v>17729.15170899931</v>
      </c>
      <c r="D34" s="64">
        <v>20672.492997418482</v>
      </c>
      <c r="E34" s="64">
        <v>28023.229629043679</v>
      </c>
      <c r="F34" s="64">
        <v>29366.677018899325</v>
      </c>
      <c r="G34" s="30">
        <v>31403.337700948799</v>
      </c>
      <c r="H34" s="44"/>
      <c r="I34" s="44"/>
      <c r="J34" s="44"/>
      <c r="K34" s="44"/>
      <c r="L34" s="44"/>
      <c r="M34" s="44"/>
    </row>
    <row r="35" spans="1:36" ht="14.25" x14ac:dyDescent="0.2">
      <c r="A35" s="49" t="s">
        <v>295</v>
      </c>
      <c r="B35" s="50">
        <v>14081.2176953324</v>
      </c>
      <c r="C35" s="51">
        <v>17758.860972735736</v>
      </c>
      <c r="D35" s="51">
        <v>20713.556947613961</v>
      </c>
      <c r="E35" s="51">
        <v>28023.229629043635</v>
      </c>
      <c r="F35" s="51">
        <v>34472.593022148423</v>
      </c>
      <c r="G35" s="52">
        <v>38242.562213494188</v>
      </c>
      <c r="H35" s="44"/>
      <c r="I35" s="44"/>
      <c r="J35" s="44"/>
      <c r="K35" s="44"/>
      <c r="L35" s="44"/>
      <c r="M35" s="44"/>
    </row>
    <row r="38" spans="1:36" x14ac:dyDescent="0.2">
      <c r="B38" s="29"/>
      <c r="C38" s="29"/>
      <c r="D38" s="29"/>
      <c r="E38" s="29"/>
      <c r="F38" s="29"/>
      <c r="G38" s="29"/>
    </row>
    <row r="39" spans="1:36" x14ac:dyDescent="0.2">
      <c r="B39" s="29"/>
      <c r="C39" s="29"/>
      <c r="D39" s="29"/>
      <c r="E39" s="29"/>
      <c r="F39" s="29"/>
      <c r="G39" s="29"/>
    </row>
    <row r="40" spans="1:36" x14ac:dyDescent="0.2">
      <c r="A40" s="1"/>
      <c r="I40" s="1"/>
      <c r="R40" s="1"/>
      <c r="AA40" s="1"/>
    </row>
    <row r="41" spans="1:36" x14ac:dyDescent="0.2">
      <c r="AJ41" s="1"/>
    </row>
    <row r="44" spans="1:36" x14ac:dyDescent="0.2">
      <c r="A44" s="53"/>
    </row>
    <row r="47" spans="1:36" x14ac:dyDescent="0.2">
      <c r="C47" s="29"/>
      <c r="D47" s="29"/>
      <c r="E47" s="29"/>
      <c r="F47" s="29"/>
      <c r="G47" s="29"/>
      <c r="H47" s="29"/>
    </row>
    <row r="48" spans="1:36" x14ac:dyDescent="0.2">
      <c r="C48" s="29"/>
      <c r="D48" s="29"/>
      <c r="E48" s="29"/>
      <c r="F48" s="29"/>
      <c r="G48" s="29"/>
      <c r="H48" s="29"/>
    </row>
    <row r="49" spans="3:8" x14ac:dyDescent="0.2">
      <c r="C49" s="29"/>
      <c r="D49" s="29"/>
      <c r="E49" s="29"/>
      <c r="F49" s="29"/>
      <c r="G49" s="29"/>
      <c r="H49" s="29"/>
    </row>
    <row r="50" spans="3:8" x14ac:dyDescent="0.2">
      <c r="C50" s="29"/>
      <c r="D50" s="29"/>
      <c r="E50" s="29"/>
      <c r="F50" s="29"/>
      <c r="G50" s="29"/>
      <c r="H50" s="29"/>
    </row>
    <row r="51" spans="3:8" x14ac:dyDescent="0.2">
      <c r="C51" s="29"/>
      <c r="D51" s="29"/>
      <c r="E51" s="29"/>
      <c r="F51" s="29"/>
      <c r="G51" s="29"/>
      <c r="H51" s="29"/>
    </row>
    <row r="52" spans="3:8" x14ac:dyDescent="0.2">
      <c r="C52" s="29"/>
      <c r="D52" s="29"/>
      <c r="E52" s="29"/>
      <c r="F52" s="29"/>
      <c r="G52" s="29"/>
      <c r="H52" s="29"/>
    </row>
    <row r="53" spans="3:8" x14ac:dyDescent="0.2">
      <c r="C53" s="29"/>
      <c r="D53" s="29"/>
      <c r="E53" s="29"/>
      <c r="F53" s="29"/>
      <c r="G53" s="29"/>
      <c r="H53" s="29"/>
    </row>
    <row r="54" spans="3:8" x14ac:dyDescent="0.2">
      <c r="C54" s="29"/>
      <c r="D54" s="29"/>
      <c r="E54" s="29"/>
      <c r="F54" s="29"/>
      <c r="G54" s="29"/>
      <c r="H54" s="29"/>
    </row>
    <row r="55" spans="3:8" x14ac:dyDescent="0.2">
      <c r="C55" s="29"/>
      <c r="D55" s="29"/>
      <c r="E55" s="29"/>
      <c r="F55" s="29"/>
      <c r="G55" s="29"/>
      <c r="H55" s="29"/>
    </row>
    <row r="56" spans="3:8" x14ac:dyDescent="0.2">
      <c r="C56" s="29"/>
      <c r="D56" s="29"/>
      <c r="E56" s="29"/>
      <c r="F56" s="29"/>
      <c r="G56" s="29"/>
      <c r="H56" s="29"/>
    </row>
    <row r="57" spans="3:8" x14ac:dyDescent="0.2">
      <c r="C57" s="29"/>
      <c r="D57" s="29"/>
      <c r="E57" s="29"/>
      <c r="F57" s="29"/>
      <c r="G57" s="29"/>
      <c r="H57" s="29"/>
    </row>
    <row r="58" spans="3:8" x14ac:dyDescent="0.2">
      <c r="C58" s="29"/>
      <c r="D58" s="29"/>
      <c r="E58" s="29"/>
      <c r="F58" s="29"/>
      <c r="G58" s="29"/>
      <c r="H58" s="29"/>
    </row>
    <row r="59" spans="3:8" x14ac:dyDescent="0.2">
      <c r="C59" s="29"/>
      <c r="D59" s="29"/>
      <c r="E59" s="29"/>
      <c r="F59" s="29"/>
      <c r="G59" s="29"/>
      <c r="H59" s="29"/>
    </row>
    <row r="60" spans="3:8" x14ac:dyDescent="0.2">
      <c r="C60" s="29"/>
      <c r="D60" s="29"/>
      <c r="E60" s="29"/>
      <c r="F60" s="29"/>
      <c r="G60" s="29"/>
      <c r="H60" s="29"/>
    </row>
    <row r="61" spans="3:8" x14ac:dyDescent="0.2">
      <c r="C61" s="29"/>
      <c r="D61" s="29"/>
      <c r="E61" s="29"/>
      <c r="F61" s="29"/>
      <c r="G61" s="29"/>
      <c r="H61" s="29"/>
    </row>
    <row r="62" spans="3:8" x14ac:dyDescent="0.2">
      <c r="C62" s="29"/>
      <c r="D62" s="29"/>
      <c r="E62" s="29"/>
      <c r="F62" s="29"/>
      <c r="G62" s="29"/>
      <c r="H62" s="29"/>
    </row>
    <row r="63" spans="3:8" x14ac:dyDescent="0.2">
      <c r="C63" s="29"/>
      <c r="D63" s="29"/>
      <c r="E63" s="29"/>
      <c r="F63" s="29"/>
      <c r="G63" s="29"/>
      <c r="H63" s="29"/>
    </row>
    <row r="64" spans="3:8" x14ac:dyDescent="0.2">
      <c r="C64" s="29"/>
      <c r="D64" s="29"/>
      <c r="E64" s="29"/>
      <c r="F64" s="29"/>
      <c r="G64" s="29"/>
      <c r="H64" s="29"/>
    </row>
    <row r="65" spans="3:8" x14ac:dyDescent="0.2">
      <c r="C65" s="29"/>
      <c r="D65" s="29"/>
      <c r="E65" s="29"/>
      <c r="F65" s="29"/>
      <c r="G65" s="29"/>
      <c r="H65" s="29"/>
    </row>
    <row r="66" spans="3:8" x14ac:dyDescent="0.2">
      <c r="C66" s="29"/>
      <c r="D66" s="29"/>
      <c r="E66" s="29"/>
      <c r="F66" s="29"/>
      <c r="G66" s="29"/>
      <c r="H66" s="29"/>
    </row>
    <row r="67" spans="3:8" x14ac:dyDescent="0.2">
      <c r="C67" s="29"/>
      <c r="D67" s="29"/>
      <c r="E67" s="29"/>
      <c r="F67" s="29"/>
      <c r="G67" s="29"/>
      <c r="H67" s="29"/>
    </row>
    <row r="68" spans="3:8" x14ac:dyDescent="0.2">
      <c r="C68" s="29"/>
      <c r="D68" s="29"/>
      <c r="E68" s="29"/>
      <c r="F68" s="29"/>
      <c r="G68" s="29"/>
      <c r="H68" s="29"/>
    </row>
  </sheetData>
  <mergeCells count="1">
    <mergeCell ref="A2:M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08F6D-E318-4DCB-97F4-ABEA5F9DC0C6}">
  <dimension ref="A1:N59"/>
  <sheetViews>
    <sheetView workbookViewId="0">
      <selection activeCell="B42" sqref="B42"/>
    </sheetView>
  </sheetViews>
  <sheetFormatPr defaultRowHeight="14.25" x14ac:dyDescent="0.2"/>
  <cols>
    <col min="1" max="1" width="18.625" customWidth="1"/>
    <col min="2" max="2" width="15.375" customWidth="1"/>
    <col min="3" max="3" width="10.375" customWidth="1"/>
    <col min="4" max="4" width="12" customWidth="1"/>
    <col min="5" max="5" width="11.5" customWidth="1"/>
    <col min="6" max="6" width="11.625" customWidth="1"/>
    <col min="7" max="7" width="12.375" customWidth="1"/>
    <col min="8" max="8" width="11.5" customWidth="1"/>
  </cols>
  <sheetData>
    <row r="1" spans="1:14" ht="42.6" customHeight="1" x14ac:dyDescent="0.2"/>
    <row r="2" spans="1:14" ht="15" x14ac:dyDescent="0.25">
      <c r="A2" s="144" t="s">
        <v>356</v>
      </c>
      <c r="B2" s="144"/>
      <c r="C2" s="144"/>
      <c r="D2" s="144"/>
      <c r="E2" s="144"/>
      <c r="F2" s="144"/>
      <c r="G2" s="144"/>
      <c r="H2" s="144"/>
      <c r="I2" s="144"/>
      <c r="J2" s="144"/>
      <c r="K2" s="144"/>
      <c r="L2" s="144"/>
      <c r="M2" s="144"/>
    </row>
    <row r="3" spans="1:14" x14ac:dyDescent="0.2">
      <c r="A3" s="12" t="s">
        <v>321</v>
      </c>
      <c r="B3" s="12"/>
      <c r="C3" s="12"/>
      <c r="D3" s="12"/>
      <c r="E3" s="12"/>
      <c r="F3" s="12"/>
      <c r="G3" s="12"/>
      <c r="H3" s="12"/>
      <c r="I3" s="12"/>
      <c r="J3" s="12"/>
      <c r="K3" s="12"/>
      <c r="L3" s="12"/>
      <c r="M3" s="12"/>
    </row>
    <row r="4" spans="1:14" x14ac:dyDescent="0.2">
      <c r="A4" s="58" t="s">
        <v>322</v>
      </c>
      <c r="B4" s="12"/>
      <c r="C4" s="12"/>
      <c r="D4" s="12"/>
      <c r="E4" s="12"/>
      <c r="F4" s="12"/>
      <c r="G4" s="12"/>
      <c r="H4" s="12"/>
      <c r="I4" s="12"/>
      <c r="J4" s="12"/>
      <c r="K4" s="12"/>
      <c r="L4" s="12"/>
      <c r="M4" s="12"/>
    </row>
    <row r="5" spans="1:14" x14ac:dyDescent="0.2">
      <c r="A5" s="13" t="s">
        <v>323</v>
      </c>
      <c r="B5" s="12"/>
      <c r="C5" s="12"/>
      <c r="D5" s="12"/>
      <c r="E5" s="12"/>
      <c r="F5" s="12"/>
      <c r="G5" s="12"/>
      <c r="H5" s="12"/>
      <c r="I5" s="12"/>
      <c r="J5" s="12"/>
      <c r="K5" s="12"/>
      <c r="L5" s="12"/>
      <c r="M5" s="12"/>
    </row>
    <row r="7" spans="1:14" ht="14.45" customHeight="1" x14ac:dyDescent="0.2">
      <c r="F7" s="56"/>
      <c r="G7" s="56"/>
      <c r="H7" s="56"/>
      <c r="I7" s="56"/>
      <c r="J7" s="56"/>
      <c r="K7" s="56"/>
      <c r="L7" s="56"/>
      <c r="M7" s="56"/>
      <c r="N7" s="56"/>
    </row>
    <row r="8" spans="1:14" x14ac:dyDescent="0.2">
      <c r="F8" s="56"/>
      <c r="G8" s="56"/>
      <c r="H8" s="56"/>
      <c r="I8" s="56"/>
      <c r="J8" s="56"/>
      <c r="K8" s="56"/>
      <c r="L8" s="56"/>
      <c r="M8" s="56"/>
      <c r="N8" s="56"/>
    </row>
    <row r="9" spans="1:14" ht="15" x14ac:dyDescent="0.25">
      <c r="A9" s="54" t="s">
        <v>325</v>
      </c>
      <c r="B9" s="80"/>
      <c r="C9" s="80"/>
      <c r="D9" s="80"/>
      <c r="F9" s="56"/>
      <c r="G9" s="56"/>
      <c r="H9" s="56"/>
      <c r="I9" s="56"/>
      <c r="J9" s="56"/>
      <c r="K9" s="56"/>
      <c r="L9" s="56"/>
    </row>
    <row r="11" spans="1:14" ht="28.5" x14ac:dyDescent="0.2">
      <c r="A11" s="96"/>
      <c r="B11" s="81" t="s">
        <v>307</v>
      </c>
      <c r="C11" s="83" t="s">
        <v>297</v>
      </c>
      <c r="D11" s="84" t="s">
        <v>298</v>
      </c>
      <c r="E11" s="82" t="s">
        <v>306</v>
      </c>
      <c r="F11" s="89" t="s">
        <v>302</v>
      </c>
    </row>
    <row r="12" spans="1:14" x14ac:dyDescent="0.2">
      <c r="A12" s="99" t="s">
        <v>308</v>
      </c>
      <c r="B12" s="90">
        <v>4596574</v>
      </c>
      <c r="C12" s="83">
        <v>2497091.6</v>
      </c>
      <c r="D12" s="84">
        <v>1239692.3999999999</v>
      </c>
      <c r="E12" s="84">
        <v>3736784</v>
      </c>
      <c r="F12" s="95">
        <v>8333358</v>
      </c>
    </row>
    <row r="13" spans="1:14" x14ac:dyDescent="0.2">
      <c r="A13" s="98" t="s">
        <v>328</v>
      </c>
      <c r="B13" s="91"/>
      <c r="C13" s="92">
        <v>0.66824617103905393</v>
      </c>
      <c r="D13" s="93">
        <v>0.33175382896094607</v>
      </c>
      <c r="E13" s="94"/>
      <c r="F13" s="94"/>
    </row>
    <row r="15" spans="1:14" x14ac:dyDescent="0.2">
      <c r="B15" s="57"/>
      <c r="C15" s="57"/>
    </row>
    <row r="24" spans="1:13" ht="15" x14ac:dyDescent="0.25">
      <c r="A24" s="54" t="s">
        <v>324</v>
      </c>
    </row>
    <row r="26" spans="1:13" ht="28.5" x14ac:dyDescent="0.2">
      <c r="A26" s="96"/>
      <c r="B26" s="81" t="s">
        <v>307</v>
      </c>
      <c r="C26" s="83" t="s">
        <v>297</v>
      </c>
      <c r="D26" s="84" t="s">
        <v>298</v>
      </c>
      <c r="E26" s="82" t="s">
        <v>306</v>
      </c>
      <c r="F26" s="89" t="s">
        <v>302</v>
      </c>
      <c r="H26" s="77"/>
      <c r="I26" s="77"/>
      <c r="J26" s="77"/>
      <c r="K26" s="77"/>
      <c r="L26" s="77"/>
      <c r="M26" s="77"/>
    </row>
    <row r="27" spans="1:13" x14ac:dyDescent="0.2">
      <c r="A27" s="99" t="s">
        <v>309</v>
      </c>
      <c r="B27" s="90">
        <v>1787235</v>
      </c>
      <c r="C27" s="83">
        <v>581028</v>
      </c>
      <c r="D27" s="84">
        <v>310082</v>
      </c>
      <c r="E27" s="84">
        <v>891110</v>
      </c>
      <c r="F27" s="95">
        <v>2678345</v>
      </c>
      <c r="H27" s="77"/>
      <c r="I27" s="77"/>
      <c r="J27" s="77"/>
      <c r="K27" s="77"/>
      <c r="L27" s="77"/>
      <c r="M27" s="77"/>
    </row>
    <row r="28" spans="1:13" x14ac:dyDescent="0.2">
      <c r="A28" s="98" t="s">
        <v>328</v>
      </c>
      <c r="B28" s="91"/>
      <c r="C28" s="92">
        <v>0.65202724691676672</v>
      </c>
      <c r="D28" s="93">
        <v>0.34797275308323328</v>
      </c>
      <c r="E28" s="94"/>
      <c r="F28" s="94"/>
    </row>
    <row r="40" spans="1:8" x14ac:dyDescent="0.2">
      <c r="A40" s="79"/>
      <c r="B40" s="100"/>
      <c r="C40" s="100"/>
      <c r="D40" s="100"/>
      <c r="E40" s="100"/>
      <c r="F40" s="100"/>
      <c r="G40" s="100"/>
      <c r="H40" s="100"/>
    </row>
    <row r="41" spans="1:8" x14ac:dyDescent="0.2">
      <c r="A41" s="79"/>
      <c r="B41" s="79"/>
      <c r="C41" s="79"/>
      <c r="D41" s="79"/>
      <c r="E41" s="79"/>
      <c r="F41" s="79"/>
      <c r="G41" s="79"/>
      <c r="H41" s="79"/>
    </row>
    <row r="42" spans="1:8" x14ac:dyDescent="0.2">
      <c r="A42" s="79"/>
      <c r="B42" s="79"/>
      <c r="C42" s="79"/>
      <c r="D42" s="79"/>
      <c r="E42" s="79"/>
      <c r="F42" s="79"/>
      <c r="G42" s="79"/>
      <c r="H42" s="79"/>
    </row>
    <row r="43" spans="1:8" x14ac:dyDescent="0.2">
      <c r="A43" s="79"/>
      <c r="B43" s="79"/>
      <c r="C43" s="79"/>
      <c r="D43" s="79"/>
      <c r="E43" s="79"/>
      <c r="F43" s="79"/>
      <c r="G43" s="79"/>
      <c r="H43" s="79"/>
    </row>
    <row r="44" spans="1:8" x14ac:dyDescent="0.2">
      <c r="A44" s="79"/>
      <c r="B44" s="79"/>
      <c r="C44" s="79"/>
      <c r="D44" s="79"/>
      <c r="E44" s="79"/>
      <c r="F44" s="79"/>
      <c r="G44" s="79"/>
      <c r="H44" s="79"/>
    </row>
    <row r="45" spans="1:8" x14ac:dyDescent="0.2">
      <c r="A45" s="79"/>
      <c r="B45" s="79"/>
      <c r="C45" s="79"/>
      <c r="D45" s="79"/>
      <c r="E45" s="79"/>
      <c r="F45" s="79"/>
      <c r="G45" s="79"/>
      <c r="H45" s="79"/>
    </row>
    <row r="46" spans="1:8" x14ac:dyDescent="0.2">
      <c r="A46" s="79"/>
      <c r="B46" s="79"/>
      <c r="C46" s="79"/>
      <c r="D46" s="79"/>
      <c r="E46" s="79"/>
      <c r="F46" s="79"/>
      <c r="G46" s="79"/>
      <c r="H46" s="79"/>
    </row>
    <row r="47" spans="1:8" x14ac:dyDescent="0.2">
      <c r="A47" s="79"/>
      <c r="B47" s="79"/>
      <c r="C47" s="79"/>
      <c r="D47" s="79"/>
      <c r="E47" s="79"/>
      <c r="F47" s="79"/>
      <c r="G47" s="79"/>
      <c r="H47" s="79"/>
    </row>
    <row r="48" spans="1:8" x14ac:dyDescent="0.2">
      <c r="A48" s="79"/>
      <c r="B48" s="79"/>
      <c r="C48" s="79"/>
      <c r="D48" s="79"/>
      <c r="E48" s="79"/>
      <c r="F48" s="79"/>
      <c r="G48" s="79"/>
      <c r="H48" s="79"/>
    </row>
    <row r="49" spans="1:8" x14ac:dyDescent="0.2">
      <c r="A49" s="79"/>
      <c r="B49" s="79"/>
      <c r="C49" s="79"/>
      <c r="D49" s="79"/>
      <c r="E49" s="79"/>
      <c r="F49" s="79"/>
      <c r="G49" s="79"/>
      <c r="H49" s="79"/>
    </row>
    <row r="50" spans="1:8" x14ac:dyDescent="0.2">
      <c r="A50" s="79"/>
      <c r="B50" s="79"/>
      <c r="C50" s="79"/>
      <c r="D50" s="79"/>
      <c r="E50" s="79"/>
      <c r="F50" s="79"/>
      <c r="G50" s="79"/>
      <c r="H50" s="79"/>
    </row>
    <row r="51" spans="1:8" x14ac:dyDescent="0.2">
      <c r="A51" s="79"/>
      <c r="B51" s="79"/>
      <c r="C51" s="79"/>
      <c r="D51" s="79"/>
      <c r="E51" s="79"/>
      <c r="F51" s="79"/>
      <c r="G51" s="79"/>
      <c r="H51" s="79"/>
    </row>
    <row r="52" spans="1:8" x14ac:dyDescent="0.2">
      <c r="A52" s="79"/>
      <c r="B52" s="79"/>
      <c r="C52" s="79"/>
      <c r="D52" s="79"/>
      <c r="E52" s="79"/>
      <c r="F52" s="79"/>
      <c r="G52" s="79"/>
      <c r="H52" s="79"/>
    </row>
    <row r="53" spans="1:8" x14ac:dyDescent="0.2">
      <c r="A53" s="79"/>
      <c r="B53" s="79"/>
      <c r="C53" s="79"/>
      <c r="D53" s="79"/>
      <c r="E53" s="79"/>
      <c r="F53" s="79"/>
      <c r="G53" s="79"/>
      <c r="H53" s="79"/>
    </row>
    <row r="54" spans="1:8" x14ac:dyDescent="0.2">
      <c r="A54" s="79"/>
      <c r="B54" s="79"/>
      <c r="C54" s="79"/>
      <c r="D54" s="79"/>
      <c r="E54" s="79"/>
      <c r="F54" s="79"/>
      <c r="G54" s="79"/>
      <c r="H54" s="79"/>
    </row>
    <row r="55" spans="1:8" x14ac:dyDescent="0.2">
      <c r="A55" s="79"/>
      <c r="B55" s="79"/>
      <c r="C55" s="79"/>
      <c r="D55" s="79"/>
      <c r="E55" s="79"/>
      <c r="F55" s="79"/>
      <c r="G55" s="79"/>
      <c r="H55" s="79"/>
    </row>
    <row r="56" spans="1:8" x14ac:dyDescent="0.2">
      <c r="A56" s="79"/>
      <c r="B56" s="79"/>
      <c r="C56" s="79"/>
      <c r="D56" s="79"/>
      <c r="E56" s="79"/>
      <c r="F56" s="79"/>
      <c r="G56" s="79"/>
      <c r="H56" s="79"/>
    </row>
    <row r="57" spans="1:8" x14ac:dyDescent="0.2">
      <c r="A57" s="79"/>
      <c r="B57" s="79"/>
      <c r="C57" s="79"/>
      <c r="D57" s="79"/>
      <c r="E57" s="79"/>
      <c r="F57" s="79"/>
      <c r="G57" s="79"/>
      <c r="H57" s="79"/>
    </row>
    <row r="58" spans="1:8" x14ac:dyDescent="0.2">
      <c r="A58" s="79"/>
      <c r="B58" s="101"/>
      <c r="C58" s="101"/>
      <c r="D58" s="79"/>
      <c r="E58" s="79"/>
      <c r="F58" s="101"/>
      <c r="G58" s="79"/>
      <c r="H58" s="79"/>
    </row>
    <row r="59" spans="1:8" x14ac:dyDescent="0.2">
      <c r="A59" s="80"/>
      <c r="B59" s="102"/>
      <c r="C59" s="102"/>
      <c r="D59" s="80"/>
      <c r="E59" s="80"/>
      <c r="F59" s="80"/>
      <c r="G59" s="80"/>
      <c r="H59" s="80"/>
    </row>
  </sheetData>
  <mergeCells count="1">
    <mergeCell ref="A2:M2"/>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35BE1-755B-403B-A3DD-5924B86AA134}">
  <dimension ref="A1:M16"/>
  <sheetViews>
    <sheetView workbookViewId="0">
      <selection activeCell="A2" sqref="A2:M2"/>
    </sheetView>
  </sheetViews>
  <sheetFormatPr defaultRowHeight="14.25" x14ac:dyDescent="0.2"/>
  <cols>
    <col min="1" max="1" width="25.25" customWidth="1"/>
    <col min="2" max="2" width="15.625" customWidth="1"/>
    <col min="3" max="3" width="9.75" customWidth="1"/>
    <col min="4" max="4" width="10.875" customWidth="1"/>
    <col min="5" max="5" width="12" customWidth="1"/>
    <col min="6" max="6" width="10.875" customWidth="1"/>
  </cols>
  <sheetData>
    <row r="1" spans="1:13" ht="42.95" customHeight="1" x14ac:dyDescent="0.2"/>
    <row r="2" spans="1:13" ht="15" x14ac:dyDescent="0.25">
      <c r="A2" s="144" t="s">
        <v>356</v>
      </c>
      <c r="B2" s="144"/>
      <c r="C2" s="144"/>
      <c r="D2" s="144"/>
      <c r="E2" s="144"/>
      <c r="F2" s="144"/>
      <c r="G2" s="144"/>
      <c r="H2" s="144"/>
      <c r="I2" s="144"/>
      <c r="J2" s="144"/>
      <c r="K2" s="144"/>
      <c r="L2" s="144"/>
      <c r="M2" s="144"/>
    </row>
    <row r="3" spans="1:13" x14ac:dyDescent="0.2">
      <c r="A3" s="12" t="s">
        <v>326</v>
      </c>
      <c r="B3" s="12"/>
      <c r="C3" s="12"/>
      <c r="D3" s="12"/>
      <c r="E3" s="12"/>
      <c r="F3" s="12"/>
      <c r="G3" s="12"/>
      <c r="H3" s="12"/>
      <c r="I3" s="12"/>
      <c r="J3" s="12"/>
      <c r="K3" s="12"/>
      <c r="L3" s="12"/>
      <c r="M3" s="12"/>
    </row>
    <row r="4" spans="1:13" x14ac:dyDescent="0.2">
      <c r="A4" s="58" t="s">
        <v>322</v>
      </c>
      <c r="B4" s="12"/>
      <c r="C4" s="12"/>
      <c r="D4" s="12"/>
      <c r="E4" s="12"/>
      <c r="F4" s="12"/>
      <c r="G4" s="12"/>
      <c r="H4" s="12"/>
      <c r="I4" s="12"/>
      <c r="J4" s="12"/>
      <c r="K4" s="12"/>
      <c r="L4" s="12"/>
      <c r="M4" s="12"/>
    </row>
    <row r="5" spans="1:13" x14ac:dyDescent="0.2">
      <c r="A5" s="13" t="s">
        <v>327</v>
      </c>
      <c r="B5" s="12"/>
      <c r="C5" s="12"/>
      <c r="D5" s="12"/>
      <c r="E5" s="12"/>
      <c r="F5" s="12"/>
      <c r="G5" s="12"/>
      <c r="H5" s="12"/>
      <c r="I5" s="12"/>
      <c r="J5" s="12"/>
      <c r="K5" s="12"/>
      <c r="L5" s="12"/>
      <c r="M5" s="12"/>
    </row>
    <row r="11" spans="1:13" ht="28.5" x14ac:dyDescent="0.2">
      <c r="A11" s="96"/>
      <c r="B11" s="105" t="s">
        <v>307</v>
      </c>
      <c r="C11" s="83" t="s">
        <v>297</v>
      </c>
      <c r="D11" s="84" t="s">
        <v>298</v>
      </c>
      <c r="E11" s="104" t="s">
        <v>306</v>
      </c>
      <c r="F11" s="88" t="s">
        <v>302</v>
      </c>
    </row>
    <row r="12" spans="1:13" ht="29.1" customHeight="1" x14ac:dyDescent="0.2">
      <c r="A12" s="104" t="s">
        <v>310</v>
      </c>
      <c r="B12" s="103">
        <v>551879951.33333349</v>
      </c>
      <c r="C12" s="91">
        <v>89463067.333333343</v>
      </c>
      <c r="D12" s="94">
        <v>111433493</v>
      </c>
      <c r="E12" s="106">
        <v>200896560.33333334</v>
      </c>
      <c r="F12" s="94">
        <v>752776511.66666687</v>
      </c>
      <c r="G12" s="56"/>
      <c r="H12" s="56"/>
      <c r="I12" s="56"/>
      <c r="J12" s="56"/>
      <c r="K12" s="56"/>
      <c r="L12" s="56"/>
    </row>
    <row r="13" spans="1:13" x14ac:dyDescent="0.2">
      <c r="A13" s="98" t="s">
        <v>328</v>
      </c>
      <c r="B13" s="142">
        <f>B12/F12</f>
        <v>0.73312589165602005</v>
      </c>
      <c r="C13" s="85">
        <v>0.44531905964389668</v>
      </c>
      <c r="D13" s="86">
        <v>0.55468094035610349</v>
      </c>
      <c r="E13" s="143">
        <f>E12/F12</f>
        <v>0.26687410834397995</v>
      </c>
      <c r="F13" s="94"/>
    </row>
    <row r="15" spans="1:13" x14ac:dyDescent="0.2">
      <c r="A15" s="107"/>
      <c r="B15" s="107"/>
      <c r="C15" s="107"/>
      <c r="D15" s="107"/>
    </row>
    <row r="16" spans="1:13" x14ac:dyDescent="0.2">
      <c r="A16" s="107"/>
      <c r="B16" s="107"/>
      <c r="C16" s="107"/>
      <c r="D16" s="107"/>
    </row>
  </sheetData>
  <mergeCells count="1">
    <mergeCell ref="A2:M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2F2DF-8118-462B-B4CB-5D91BD1E993A}">
  <dimension ref="A1:M14"/>
  <sheetViews>
    <sheetView workbookViewId="0">
      <selection activeCell="A2" sqref="A2:M2"/>
    </sheetView>
  </sheetViews>
  <sheetFormatPr defaultRowHeight="14.25" x14ac:dyDescent="0.2"/>
  <cols>
    <col min="1" max="1" width="17.75" customWidth="1"/>
    <col min="2" max="2" width="18.375" customWidth="1"/>
    <col min="3" max="3" width="12" customWidth="1"/>
    <col min="4" max="4" width="10.75" customWidth="1"/>
    <col min="9" max="9" width="11.75" customWidth="1"/>
  </cols>
  <sheetData>
    <row r="1" spans="1:13" ht="42.95" customHeight="1" x14ac:dyDescent="0.2"/>
    <row r="2" spans="1:13" ht="15" x14ac:dyDescent="0.25">
      <c r="A2" s="144" t="s">
        <v>356</v>
      </c>
      <c r="B2" s="144"/>
      <c r="C2" s="144"/>
      <c r="D2" s="144"/>
      <c r="E2" s="144"/>
      <c r="F2" s="144"/>
      <c r="G2" s="144"/>
      <c r="H2" s="144"/>
      <c r="I2" s="144"/>
      <c r="J2" s="144"/>
      <c r="K2" s="144"/>
      <c r="L2" s="144"/>
      <c r="M2" s="144"/>
    </row>
    <row r="3" spans="1:13" x14ac:dyDescent="0.2">
      <c r="A3" s="12" t="s">
        <v>331</v>
      </c>
      <c r="B3" s="12"/>
      <c r="C3" s="12"/>
      <c r="D3" s="12"/>
      <c r="E3" s="12"/>
      <c r="F3" s="12"/>
      <c r="G3" s="12"/>
      <c r="H3" s="12"/>
      <c r="I3" s="12"/>
      <c r="J3" s="12"/>
      <c r="K3" s="12"/>
      <c r="L3" s="12"/>
      <c r="M3" s="12"/>
    </row>
    <row r="4" spans="1:13" x14ac:dyDescent="0.2">
      <c r="A4" s="58" t="s">
        <v>332</v>
      </c>
      <c r="B4" s="12"/>
      <c r="C4" s="12"/>
      <c r="D4" s="12"/>
      <c r="E4" s="12"/>
      <c r="F4" s="12"/>
      <c r="G4" s="12"/>
      <c r="H4" s="12"/>
      <c r="I4" s="12"/>
      <c r="J4" s="12"/>
      <c r="K4" s="12"/>
      <c r="L4" s="12"/>
      <c r="M4" s="12"/>
    </row>
    <row r="5" spans="1:13" x14ac:dyDescent="0.2">
      <c r="A5" s="13" t="s">
        <v>333</v>
      </c>
      <c r="B5" s="12"/>
      <c r="C5" s="12"/>
      <c r="D5" s="12"/>
      <c r="E5" s="12"/>
      <c r="F5" s="12"/>
      <c r="G5" s="12"/>
      <c r="H5" s="12"/>
      <c r="I5" s="12"/>
      <c r="J5" s="12"/>
      <c r="K5" s="12"/>
      <c r="L5" s="12"/>
      <c r="M5" s="12"/>
    </row>
    <row r="9" spans="1:13" ht="42.75" x14ac:dyDescent="0.2">
      <c r="A9" s="99" t="s">
        <v>329</v>
      </c>
      <c r="B9" s="78" t="s">
        <v>330</v>
      </c>
      <c r="C9" s="104" t="s">
        <v>334</v>
      </c>
    </row>
    <row r="10" spans="1:13" x14ac:dyDescent="0.2">
      <c r="A10" s="97" t="s">
        <v>303</v>
      </c>
      <c r="B10" s="108">
        <v>622864</v>
      </c>
      <c r="C10" s="111">
        <v>8.3686997404007618E-3</v>
      </c>
    </row>
    <row r="11" spans="1:13" x14ac:dyDescent="0.2">
      <c r="A11" s="97" t="s">
        <v>304</v>
      </c>
      <c r="B11" s="108">
        <v>22460449.109999999</v>
      </c>
      <c r="C11" s="111">
        <v>0.30177495349890426</v>
      </c>
    </row>
    <row r="12" spans="1:13" x14ac:dyDescent="0.2">
      <c r="A12" s="97" t="s">
        <v>71</v>
      </c>
      <c r="B12" s="108">
        <v>49352138</v>
      </c>
      <c r="C12" s="111">
        <v>0.66308732639680978</v>
      </c>
    </row>
    <row r="13" spans="1:13" x14ac:dyDescent="0.2">
      <c r="A13" s="98" t="s">
        <v>305</v>
      </c>
      <c r="B13" s="109">
        <v>1992359.5799999982</v>
      </c>
      <c r="C13" s="111">
        <v>2.6769020363885142E-2</v>
      </c>
    </row>
    <row r="14" spans="1:13" x14ac:dyDescent="0.2">
      <c r="A14" s="88" t="s">
        <v>302</v>
      </c>
      <c r="B14" s="110">
        <v>74427810.689999998</v>
      </c>
      <c r="C14" s="112">
        <v>1</v>
      </c>
    </row>
  </sheetData>
  <mergeCells count="1">
    <mergeCell ref="A2:M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65A94-FF1D-4AAA-A0DB-81CA43993684}">
  <dimension ref="A1:L58"/>
  <sheetViews>
    <sheetView workbookViewId="0">
      <selection activeCell="J6" sqref="J6"/>
    </sheetView>
  </sheetViews>
  <sheetFormatPr defaultRowHeight="14.25" x14ac:dyDescent="0.2"/>
  <cols>
    <col min="1" max="1" width="15.375" customWidth="1"/>
    <col min="2" max="2" width="12.875" customWidth="1"/>
    <col min="4" max="4" width="13" customWidth="1"/>
    <col min="5" max="5" width="15" customWidth="1"/>
  </cols>
  <sheetData>
    <row r="1" spans="1:12" ht="42.95" customHeight="1" x14ac:dyDescent="0.2"/>
    <row r="2" spans="1:12" ht="15" x14ac:dyDescent="0.25">
      <c r="A2" s="144" t="s">
        <v>356</v>
      </c>
      <c r="B2" s="144"/>
      <c r="C2" s="144"/>
      <c r="D2" s="144"/>
      <c r="E2" s="144"/>
      <c r="F2" s="144"/>
      <c r="G2" s="144"/>
      <c r="H2" s="144"/>
      <c r="I2" s="144"/>
      <c r="J2" s="144"/>
      <c r="K2" s="144"/>
      <c r="L2" s="144"/>
    </row>
    <row r="3" spans="1:12" x14ac:dyDescent="0.2">
      <c r="A3" s="12" t="s">
        <v>335</v>
      </c>
      <c r="B3" s="12"/>
      <c r="C3" s="12"/>
      <c r="D3" s="12"/>
      <c r="E3" s="12"/>
      <c r="F3" s="12"/>
      <c r="G3" s="12"/>
      <c r="H3" s="12"/>
      <c r="I3" s="12"/>
      <c r="J3" s="12"/>
      <c r="K3" s="12"/>
      <c r="L3" s="12"/>
    </row>
    <row r="4" spans="1:12" x14ac:dyDescent="0.2">
      <c r="A4" s="58" t="s">
        <v>336</v>
      </c>
      <c r="B4" s="12"/>
      <c r="C4" s="12"/>
      <c r="D4" s="12"/>
      <c r="E4" s="12"/>
      <c r="F4" s="12"/>
      <c r="G4" s="12"/>
      <c r="H4" s="12"/>
      <c r="I4" s="12"/>
      <c r="J4" s="12"/>
      <c r="K4" s="12"/>
      <c r="L4" s="12"/>
    </row>
    <row r="5" spans="1:12" x14ac:dyDescent="0.2">
      <c r="A5" s="13" t="s">
        <v>355</v>
      </c>
      <c r="B5" s="12"/>
      <c r="C5" s="12"/>
      <c r="D5" s="12"/>
      <c r="E5" s="12"/>
      <c r="F5" s="12"/>
      <c r="G5" s="12"/>
      <c r="H5" s="12"/>
      <c r="I5" s="12"/>
      <c r="J5" s="12"/>
      <c r="K5" s="12"/>
      <c r="L5" s="12"/>
    </row>
    <row r="10" spans="1:12" x14ac:dyDescent="0.2">
      <c r="K10" s="55"/>
    </row>
    <row r="11" spans="1:12" ht="15" x14ac:dyDescent="0.25">
      <c r="A11" s="54" t="s">
        <v>338</v>
      </c>
    </row>
    <row r="13" spans="1:12" x14ac:dyDescent="0.2">
      <c r="A13" s="83" t="s">
        <v>343</v>
      </c>
      <c r="B13" s="99" t="s">
        <v>341</v>
      </c>
      <c r="C13" s="99" t="s">
        <v>328</v>
      </c>
    </row>
    <row r="14" spans="1:12" x14ac:dyDescent="0.2">
      <c r="A14" s="115" t="s">
        <v>299</v>
      </c>
      <c r="B14" s="89">
        <v>9561847</v>
      </c>
      <c r="C14" s="111">
        <v>0.13772899630526908</v>
      </c>
    </row>
    <row r="15" spans="1:12" x14ac:dyDescent="0.2">
      <c r="A15" s="117" t="s">
        <v>300</v>
      </c>
      <c r="B15" s="119">
        <v>59863236</v>
      </c>
      <c r="C15" s="111">
        <v>0.86227100369473086</v>
      </c>
    </row>
    <row r="16" spans="1:12" x14ac:dyDescent="0.2">
      <c r="A16" s="88" t="s">
        <v>302</v>
      </c>
      <c r="B16" s="127">
        <v>69425083</v>
      </c>
      <c r="C16" s="112">
        <v>1</v>
      </c>
    </row>
    <row r="17" spans="1:8" x14ac:dyDescent="0.2">
      <c r="A17" s="87"/>
      <c r="B17" s="87"/>
    </row>
    <row r="18" spans="1:8" ht="15" x14ac:dyDescent="0.25">
      <c r="A18" s="54" t="s">
        <v>299</v>
      </c>
    </row>
    <row r="19" spans="1:8" x14ac:dyDescent="0.2">
      <c r="A19" s="88" t="s">
        <v>339</v>
      </c>
      <c r="B19" s="125" t="s">
        <v>297</v>
      </c>
      <c r="C19" s="125" t="s">
        <v>298</v>
      </c>
      <c r="D19" s="88" t="s">
        <v>302</v>
      </c>
    </row>
    <row r="20" spans="1:8" x14ac:dyDescent="0.2">
      <c r="A20" s="88" t="s">
        <v>342</v>
      </c>
      <c r="B20" s="125">
        <v>5670851</v>
      </c>
      <c r="C20" s="125">
        <v>3890996</v>
      </c>
      <c r="D20" s="134">
        <f>B20+C20</f>
        <v>9561847</v>
      </c>
    </row>
    <row r="21" spans="1:8" x14ac:dyDescent="0.2">
      <c r="A21" s="122" t="s">
        <v>30</v>
      </c>
      <c r="B21" s="87">
        <v>550996</v>
      </c>
      <c r="C21" s="87">
        <v>903548</v>
      </c>
      <c r="D21" s="128">
        <f t="shared" ref="D21:D22" si="0">B21+C21</f>
        <v>1454544</v>
      </c>
    </row>
    <row r="22" spans="1:8" x14ac:dyDescent="0.2">
      <c r="A22" s="119" t="s">
        <v>296</v>
      </c>
      <c r="B22" s="124">
        <v>5119855</v>
      </c>
      <c r="C22" s="124">
        <v>2987448</v>
      </c>
      <c r="D22" s="129">
        <f t="shared" si="0"/>
        <v>8107303</v>
      </c>
      <c r="E22" s="87"/>
      <c r="F22" s="87"/>
      <c r="G22" s="87"/>
      <c r="H22" s="114"/>
    </row>
    <row r="26" spans="1:8" ht="15" x14ac:dyDescent="0.25">
      <c r="A26" s="54" t="s">
        <v>300</v>
      </c>
    </row>
    <row r="27" spans="1:8" x14ac:dyDescent="0.2">
      <c r="A27" s="88" t="s">
        <v>339</v>
      </c>
      <c r="B27" s="125" t="s">
        <v>297</v>
      </c>
      <c r="C27" s="125" t="s">
        <v>298</v>
      </c>
      <c r="D27" s="88" t="s">
        <v>302</v>
      </c>
    </row>
    <row r="28" spans="1:8" x14ac:dyDescent="0.2">
      <c r="A28" s="88" t="s">
        <v>342</v>
      </c>
      <c r="B28" s="125">
        <v>37722526</v>
      </c>
      <c r="C28" s="125">
        <v>22140710</v>
      </c>
      <c r="D28" s="134">
        <f>B28+C28</f>
        <v>59863236</v>
      </c>
    </row>
    <row r="29" spans="1:8" x14ac:dyDescent="0.2">
      <c r="A29" s="122" t="s">
        <v>30</v>
      </c>
      <c r="B29" s="87">
        <v>9630903</v>
      </c>
      <c r="C29" s="87">
        <v>6281464</v>
      </c>
      <c r="D29" s="128">
        <f t="shared" ref="D29:D30" si="1">B29+C29</f>
        <v>15912367</v>
      </c>
    </row>
    <row r="30" spans="1:8" x14ac:dyDescent="0.2">
      <c r="A30" s="119" t="s">
        <v>296</v>
      </c>
      <c r="B30" s="124">
        <v>28091623</v>
      </c>
      <c r="C30" s="124">
        <v>15859246</v>
      </c>
      <c r="D30" s="129">
        <f t="shared" si="1"/>
        <v>43950869</v>
      </c>
      <c r="E30" s="120"/>
      <c r="F30" s="120"/>
      <c r="G30" s="120"/>
      <c r="H30" s="87"/>
    </row>
    <row r="33" spans="1:11" x14ac:dyDescent="0.2">
      <c r="K33" s="55"/>
    </row>
    <row r="35" spans="1:11" ht="15" x14ac:dyDescent="0.25">
      <c r="A35" s="54" t="s">
        <v>340</v>
      </c>
      <c r="E35" s="87"/>
      <c r="F35" s="87"/>
      <c r="G35" s="87"/>
      <c r="H35" s="87"/>
    </row>
    <row r="36" spans="1:11" x14ac:dyDescent="0.2">
      <c r="H36" s="113"/>
    </row>
    <row r="37" spans="1:11" x14ac:dyDescent="0.2">
      <c r="H37" s="113"/>
    </row>
    <row r="38" spans="1:11" x14ac:dyDescent="0.2">
      <c r="H38" s="113"/>
    </row>
    <row r="39" spans="1:11" x14ac:dyDescent="0.2">
      <c r="A39" s="88" t="s">
        <v>343</v>
      </c>
      <c r="B39" s="88" t="s">
        <v>341</v>
      </c>
      <c r="C39" s="88" t="s">
        <v>328</v>
      </c>
      <c r="D39" s="113"/>
      <c r="H39" s="113"/>
    </row>
    <row r="40" spans="1:11" x14ac:dyDescent="0.2">
      <c r="A40" s="122" t="s">
        <v>299</v>
      </c>
      <c r="B40" s="122">
        <v>7957420</v>
      </c>
      <c r="C40" s="130">
        <v>0.20101436036271716</v>
      </c>
      <c r="H40" s="113"/>
    </row>
    <row r="41" spans="1:11" x14ac:dyDescent="0.2">
      <c r="A41" s="119" t="s">
        <v>300</v>
      </c>
      <c r="B41" s="119">
        <v>31628906</v>
      </c>
      <c r="C41" s="131">
        <v>0.79898563963728286</v>
      </c>
      <c r="H41" s="113"/>
    </row>
    <row r="42" spans="1:11" x14ac:dyDescent="0.2">
      <c r="A42" s="88" t="s">
        <v>302</v>
      </c>
      <c r="B42" s="127">
        <v>39586326</v>
      </c>
      <c r="C42" s="132">
        <v>1</v>
      </c>
      <c r="D42" s="113"/>
      <c r="H42" s="113"/>
    </row>
    <row r="43" spans="1:11" x14ac:dyDescent="0.2">
      <c r="A43" s="113"/>
      <c r="B43" s="113"/>
      <c r="C43" s="113"/>
      <c r="D43" s="113"/>
      <c r="H43" s="113"/>
    </row>
    <row r="44" spans="1:11" x14ac:dyDescent="0.2">
      <c r="A44" s="113"/>
      <c r="B44" s="113"/>
      <c r="C44" s="113"/>
      <c r="D44" s="113"/>
      <c r="H44" s="113"/>
    </row>
    <row r="46" spans="1:11" ht="15" x14ac:dyDescent="0.25">
      <c r="A46" s="133" t="s">
        <v>299</v>
      </c>
      <c r="B46" s="126"/>
      <c r="C46" s="126"/>
    </row>
    <row r="47" spans="1:11" x14ac:dyDescent="0.2">
      <c r="A47" s="88" t="s">
        <v>339</v>
      </c>
      <c r="B47" s="125" t="s">
        <v>297</v>
      </c>
      <c r="C47" s="127" t="s">
        <v>298</v>
      </c>
      <c r="D47" s="88" t="s">
        <v>302</v>
      </c>
    </row>
    <row r="48" spans="1:11" x14ac:dyDescent="0.2">
      <c r="A48" s="88" t="s">
        <v>301</v>
      </c>
      <c r="B48" s="125">
        <v>4570541</v>
      </c>
      <c r="C48" s="127">
        <v>3386879</v>
      </c>
      <c r="D48" s="134">
        <f>B48+C48</f>
        <v>7957420</v>
      </c>
      <c r="E48" s="113"/>
      <c r="F48" s="113"/>
      <c r="G48" s="113"/>
    </row>
    <row r="49" spans="1:7" x14ac:dyDescent="0.2">
      <c r="A49" s="122" t="s">
        <v>30</v>
      </c>
      <c r="B49" s="87">
        <v>550996</v>
      </c>
      <c r="C49" s="121">
        <v>903548</v>
      </c>
      <c r="D49" s="128">
        <f t="shared" ref="D49" si="2">B49+C49</f>
        <v>1454544</v>
      </c>
      <c r="F49" s="113"/>
      <c r="G49" s="113"/>
    </row>
    <row r="50" spans="1:7" x14ac:dyDescent="0.2">
      <c r="A50" s="119" t="s">
        <v>296</v>
      </c>
      <c r="B50" s="124">
        <v>4019545</v>
      </c>
      <c r="C50" s="118">
        <v>2483331</v>
      </c>
      <c r="D50" s="129">
        <f>B50+C50</f>
        <v>6502876</v>
      </c>
      <c r="F50" s="113"/>
      <c r="G50" s="113"/>
    </row>
    <row r="51" spans="1:7" x14ac:dyDescent="0.2">
      <c r="D51" s="113"/>
    </row>
    <row r="52" spans="1:7" x14ac:dyDescent="0.2">
      <c r="D52" s="113"/>
    </row>
    <row r="53" spans="1:7" x14ac:dyDescent="0.2">
      <c r="D53" s="113"/>
    </row>
    <row r="54" spans="1:7" ht="15" x14ac:dyDescent="0.25">
      <c r="A54" s="133" t="s">
        <v>300</v>
      </c>
      <c r="B54" s="126"/>
      <c r="C54" s="126"/>
      <c r="D54" s="113"/>
    </row>
    <row r="55" spans="1:7" x14ac:dyDescent="0.2">
      <c r="A55" s="89" t="s">
        <v>339</v>
      </c>
      <c r="B55" s="123" t="s">
        <v>297</v>
      </c>
      <c r="C55" s="116" t="s">
        <v>298</v>
      </c>
      <c r="D55" s="88" t="s">
        <v>302</v>
      </c>
    </row>
    <row r="56" spans="1:7" x14ac:dyDescent="0.2">
      <c r="A56" s="88" t="s">
        <v>301</v>
      </c>
      <c r="B56" s="125">
        <v>19216303</v>
      </c>
      <c r="C56" s="127">
        <v>12412603</v>
      </c>
      <c r="D56" s="134">
        <f>B56+C56</f>
        <v>31628906</v>
      </c>
    </row>
    <row r="57" spans="1:7" x14ac:dyDescent="0.2">
      <c r="A57" s="122" t="s">
        <v>30</v>
      </c>
      <c r="B57" s="87">
        <v>6484899</v>
      </c>
      <c r="C57" s="121">
        <v>4358226</v>
      </c>
      <c r="D57" s="128">
        <f>B57+C57</f>
        <v>10843125</v>
      </c>
    </row>
    <row r="58" spans="1:7" x14ac:dyDescent="0.2">
      <c r="A58" s="119" t="s">
        <v>296</v>
      </c>
      <c r="B58" s="124">
        <v>12731404</v>
      </c>
      <c r="C58" s="118">
        <v>8054377</v>
      </c>
      <c r="D58" s="129">
        <f>B58+C58</f>
        <v>20785781</v>
      </c>
    </row>
  </sheetData>
  <mergeCells count="1">
    <mergeCell ref="A2:L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Figure 2</vt:lpstr>
      <vt:lpstr>Figure 3</vt:lpstr>
      <vt:lpstr>Figure 4</vt:lpstr>
      <vt:lpstr>Figure 5</vt:lpstr>
      <vt:lpstr>Figure 6</vt:lpstr>
      <vt:lpstr>Figure 7</vt:lpstr>
      <vt:lpstr>Figure 8</vt:lpstr>
      <vt:lpstr>Figure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Knox</dc:creator>
  <cp:lastModifiedBy>Simon Murphy</cp:lastModifiedBy>
  <dcterms:created xsi:type="dcterms:W3CDTF">2019-09-24T19:40:54Z</dcterms:created>
  <dcterms:modified xsi:type="dcterms:W3CDTF">2019-10-15T12:23:18Z</dcterms:modified>
</cp:coreProperties>
</file>