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S:\Teams\Communications\Publishing and editorial\Published online - no project folder\2020\08_August\Socioeconomic impact of Covid-19 in Uganda\"/>
    </mc:Choice>
  </mc:AlternateContent>
  <xr:revisionPtr revIDLastSave="0" documentId="13_ncr:1_{2FE4DCD1-C409-4321-9E84-37FEFD79561F}" xr6:coauthVersionLast="45" xr6:coauthVersionMax="45" xr10:uidLastSave="{00000000-0000-0000-0000-000000000000}"/>
  <bookViews>
    <workbookView xWindow="-120" yWindow="-120" windowWidth="29040" windowHeight="15840" tabRatio="859" activeTab="2" xr2:uid="{D2DF6A24-27DD-4E3E-9BD6-662D0CB67669}"/>
  </bookViews>
  <sheets>
    <sheet name="Table 1" sheetId="70" r:id="rId1"/>
    <sheet name="Figure 1" sheetId="60" r:id="rId2"/>
    <sheet name="Figure 2" sheetId="1" r:id="rId3"/>
    <sheet name="Figure 3" sheetId="59" r:id="rId4"/>
    <sheet name="Figure 4" sheetId="62" r:id="rId5"/>
    <sheet name="Figure 5" sheetId="63" r:id="rId6"/>
    <sheet name="Figure 6" sheetId="64" r:id="rId7"/>
    <sheet name="Figure 7" sheetId="65" r:id="rId8"/>
    <sheet name="Figure 8" sheetId="66" r:id="rId9"/>
    <sheet name="Figure 9" sheetId="67" r:id="rId10"/>
    <sheet name="Figure 10" sheetId="68" r:id="rId11"/>
    <sheet name="Figure 11" sheetId="69"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 localSheetId="1">#REF!</definedName>
    <definedName name="\A" localSheetId="10">#REF!</definedName>
    <definedName name="\A" localSheetId="1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0">#REF!</definedName>
    <definedName name="\A">#REF!</definedName>
    <definedName name="\B" localSheetId="1">#REF!</definedName>
    <definedName name="\B" localSheetId="10">#REF!</definedName>
    <definedName name="\B" localSheetId="1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 localSheetId="9">#REF!</definedName>
    <definedName name="\B" localSheetId="0">#REF!</definedName>
    <definedName name="\B">#REF!</definedName>
    <definedName name="\C" localSheetId="1">#REF!</definedName>
    <definedName name="\C" localSheetId="10">#REF!</definedName>
    <definedName name="\C" localSheetId="11">#REF!</definedName>
    <definedName name="\C" localSheetId="2">#REF!</definedName>
    <definedName name="\C" localSheetId="3">#REF!</definedName>
    <definedName name="\C" localSheetId="4">#REF!</definedName>
    <definedName name="\C" localSheetId="5">#REF!</definedName>
    <definedName name="\C" localSheetId="6">#REF!</definedName>
    <definedName name="\C" localSheetId="7">#REF!</definedName>
    <definedName name="\C" localSheetId="8">#REF!</definedName>
    <definedName name="\C" localSheetId="9">#REF!</definedName>
    <definedName name="\C" localSheetId="0">#REF!</definedName>
    <definedName name="\C">#REF!</definedName>
    <definedName name="\D" localSheetId="1">#REF!</definedName>
    <definedName name="\D" localSheetId="10">#REF!</definedName>
    <definedName name="\D" localSheetId="11">#REF!</definedName>
    <definedName name="\D" localSheetId="2">#REF!</definedName>
    <definedName name="\D" localSheetId="3">#REF!</definedName>
    <definedName name="\D" localSheetId="4">#REF!</definedName>
    <definedName name="\D" localSheetId="5">#REF!</definedName>
    <definedName name="\D" localSheetId="6">#REF!</definedName>
    <definedName name="\D" localSheetId="7">#REF!</definedName>
    <definedName name="\D" localSheetId="8">#REF!</definedName>
    <definedName name="\D" localSheetId="9">#REF!</definedName>
    <definedName name="\D" localSheetId="0">#REF!</definedName>
    <definedName name="\D">#REF!</definedName>
    <definedName name="\E" localSheetId="1">#REF!</definedName>
    <definedName name="\E" localSheetId="10">#REF!</definedName>
    <definedName name="\E" localSheetId="11">#REF!</definedName>
    <definedName name="\E" localSheetId="2">#REF!</definedName>
    <definedName name="\E" localSheetId="3">#REF!</definedName>
    <definedName name="\E" localSheetId="4">#REF!</definedName>
    <definedName name="\E" localSheetId="5">#REF!</definedName>
    <definedName name="\E" localSheetId="6">#REF!</definedName>
    <definedName name="\E" localSheetId="7">#REF!</definedName>
    <definedName name="\E" localSheetId="8">#REF!</definedName>
    <definedName name="\E" localSheetId="9">#REF!</definedName>
    <definedName name="\E" localSheetId="0">#REF!</definedName>
    <definedName name="\E">#REF!</definedName>
    <definedName name="\F" localSheetId="1">#REF!</definedName>
    <definedName name="\F" localSheetId="10">#REF!</definedName>
    <definedName name="\F" localSheetId="11">#REF!</definedName>
    <definedName name="\F" localSheetId="2">#REF!</definedName>
    <definedName name="\F" localSheetId="3">#REF!</definedName>
    <definedName name="\F" localSheetId="4">#REF!</definedName>
    <definedName name="\F" localSheetId="5">#REF!</definedName>
    <definedName name="\F" localSheetId="6">#REF!</definedName>
    <definedName name="\F" localSheetId="7">#REF!</definedName>
    <definedName name="\F" localSheetId="8">#REF!</definedName>
    <definedName name="\F" localSheetId="9">#REF!</definedName>
    <definedName name="\F" localSheetId="0">#REF!</definedName>
    <definedName name="\F">#REF!</definedName>
    <definedName name="\G" localSheetId="1">#REF!</definedName>
    <definedName name="\G" localSheetId="10">#REF!</definedName>
    <definedName name="\G" localSheetId="11">#REF!</definedName>
    <definedName name="\G" localSheetId="2">#REF!</definedName>
    <definedName name="\G" localSheetId="3">#REF!</definedName>
    <definedName name="\G" localSheetId="4">#REF!</definedName>
    <definedName name="\G" localSheetId="5">#REF!</definedName>
    <definedName name="\G" localSheetId="6">#REF!</definedName>
    <definedName name="\G" localSheetId="7">#REF!</definedName>
    <definedName name="\G" localSheetId="8">#REF!</definedName>
    <definedName name="\G" localSheetId="9">#REF!</definedName>
    <definedName name="\G" localSheetId="0">#REF!</definedName>
    <definedName name="\G">#REF!</definedName>
    <definedName name="\M" localSheetId="1">#REF!</definedName>
    <definedName name="\M" localSheetId="10">#REF!</definedName>
    <definedName name="\M" localSheetId="11">#REF!</definedName>
    <definedName name="\M" localSheetId="2">#REF!</definedName>
    <definedName name="\M" localSheetId="3">#REF!</definedName>
    <definedName name="\M" localSheetId="4">#REF!</definedName>
    <definedName name="\M" localSheetId="5">#REF!</definedName>
    <definedName name="\M" localSheetId="6">#REF!</definedName>
    <definedName name="\M" localSheetId="7">#REF!</definedName>
    <definedName name="\M" localSheetId="8">#REF!</definedName>
    <definedName name="\M" localSheetId="9">#REF!</definedName>
    <definedName name="\M" localSheetId="0">#REF!</definedName>
    <definedName name="\M">#REF!</definedName>
    <definedName name="\Y" localSheetId="1">#REF!</definedName>
    <definedName name="\Y" localSheetId="10">#REF!</definedName>
    <definedName name="\Y" localSheetId="11">#REF!</definedName>
    <definedName name="\Y" localSheetId="2">#REF!</definedName>
    <definedName name="\Y" localSheetId="3">#REF!</definedName>
    <definedName name="\Y" localSheetId="4">#REF!</definedName>
    <definedName name="\Y" localSheetId="5">#REF!</definedName>
    <definedName name="\Y" localSheetId="6">#REF!</definedName>
    <definedName name="\Y" localSheetId="7">#REF!</definedName>
    <definedName name="\Y" localSheetId="8">#REF!</definedName>
    <definedName name="\Y" localSheetId="9">#REF!</definedName>
    <definedName name="\Y" localSheetId="0">#REF!</definedName>
    <definedName name="\Y">#REF!</definedName>
    <definedName name="\Z" localSheetId="1">#REF!</definedName>
    <definedName name="\Z" localSheetId="10">#REF!</definedName>
    <definedName name="\Z" localSheetId="11">#REF!</definedName>
    <definedName name="\Z" localSheetId="2">#REF!</definedName>
    <definedName name="\Z" localSheetId="3">#REF!</definedName>
    <definedName name="\Z" localSheetId="4">#REF!</definedName>
    <definedName name="\Z" localSheetId="5">#REF!</definedName>
    <definedName name="\Z" localSheetId="6">#REF!</definedName>
    <definedName name="\Z" localSheetId="7">#REF!</definedName>
    <definedName name="\Z" localSheetId="8">#REF!</definedName>
    <definedName name="\Z" localSheetId="9">#REF!</definedName>
    <definedName name="\Z" localSheetId="0">#REF!</definedName>
    <definedName name="\Z">#REF!</definedName>
    <definedName name="_ednref1" localSheetId="1">'Figure 1'!$B$5</definedName>
    <definedName name="_ednref1" localSheetId="10">'Figure 10'!#REF!</definedName>
    <definedName name="_ednref1" localSheetId="11">'Figure 11'!$B$5</definedName>
    <definedName name="_ednref1" localSheetId="4">'Figure 4'!$B$5</definedName>
    <definedName name="_ednref1" localSheetId="5">'Figure 5'!$B$5</definedName>
    <definedName name="_ednref1" localSheetId="6">'Figure 6'!$B$5</definedName>
    <definedName name="_ednref1" localSheetId="7">'Figure 7'!$B$5</definedName>
    <definedName name="_ednref1" localSheetId="8">'Figure 8'!$B$5</definedName>
    <definedName name="_ednref1" localSheetId="9">'Figure 9'!$B$5</definedName>
    <definedName name="_ednref1" localSheetId="0">'Table 1'!$B$5</definedName>
    <definedName name="_EX9596" localSheetId="1">#REF!</definedName>
    <definedName name="_EX9596" localSheetId="10">#REF!</definedName>
    <definedName name="_EX9596" localSheetId="11">#REF!</definedName>
    <definedName name="_EX9596" localSheetId="2">#REF!</definedName>
    <definedName name="_EX9596" localSheetId="3">#REF!</definedName>
    <definedName name="_EX9596" localSheetId="4">#REF!</definedName>
    <definedName name="_EX9596" localSheetId="5">#REF!</definedName>
    <definedName name="_EX9596" localSheetId="6">#REF!</definedName>
    <definedName name="_EX9596" localSheetId="7">#REF!</definedName>
    <definedName name="_EX9596" localSheetId="8">#REF!</definedName>
    <definedName name="_EX9596" localSheetId="9">#REF!</definedName>
    <definedName name="_EX9596" localSheetId="0">#REF!</definedName>
    <definedName name="_EX9596">#REF!</definedName>
    <definedName name="_Key1" localSheetId="1" hidden="1">#REF!</definedName>
    <definedName name="_Key1" localSheetId="10" hidden="1">#REF!</definedName>
    <definedName name="_Key1" localSheetId="11"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9" hidden="1">#REF!</definedName>
    <definedName name="_Key1" localSheetId="0" hidden="1">#REF!</definedName>
    <definedName name="_Key1" hidden="1">#REF!</definedName>
    <definedName name="_Order1" hidden="1">255</definedName>
    <definedName name="_Sort" localSheetId="1" hidden="1">#REF!</definedName>
    <definedName name="_Sort" localSheetId="10" hidden="1">#REF!</definedName>
    <definedName name="_Sort" localSheetId="11"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9" hidden="1">#REF!</definedName>
    <definedName name="_Sort" localSheetId="0" hidden="1">#REF!</definedName>
    <definedName name="_Sort" hidden="1">#REF!</definedName>
    <definedName name="_Toc46936838" localSheetId="2">'Figure 2'!$A$2</definedName>
    <definedName name="a" localSheetId="1">#REF!</definedName>
    <definedName name="a" localSheetId="10">#REF!</definedName>
    <definedName name="a" localSheetId="1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0">#REF!</definedName>
    <definedName name="a">#REF!</definedName>
    <definedName name="adrra" localSheetId="1">#REF!</definedName>
    <definedName name="adrra" localSheetId="10">#REF!</definedName>
    <definedName name="adrra" localSheetId="11">#REF!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 localSheetId="8">#REF!</definedName>
    <definedName name="adrra" localSheetId="9">#REF!</definedName>
    <definedName name="adrra" localSheetId="0">#REF!</definedName>
    <definedName name="adrra">#REF!</definedName>
    <definedName name="adsadrr" localSheetId="1" hidden="1">#REF!</definedName>
    <definedName name="adsadrr" localSheetId="10" hidden="1">#REF!</definedName>
    <definedName name="adsadrr" localSheetId="11"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localSheetId="7" hidden="1">#REF!</definedName>
    <definedName name="adsadrr" localSheetId="8" hidden="1">#REF!</definedName>
    <definedName name="adsadrr" localSheetId="9" hidden="1">#REF!</definedName>
    <definedName name="adsadrr" localSheetId="0" hidden="1">#REF!</definedName>
    <definedName name="adsadrr" hidden="1">#REF!</definedName>
    <definedName name="ALLBIRR" localSheetId="1">#REF!</definedName>
    <definedName name="ALLBIRR" localSheetId="10">#REF!</definedName>
    <definedName name="ALLBIRR" localSheetId="11">#REF!</definedName>
    <definedName name="ALLBIRR" localSheetId="2">#REF!</definedName>
    <definedName name="ALLBIRR" localSheetId="3">#REF!</definedName>
    <definedName name="ALLBIRR" localSheetId="4">#REF!</definedName>
    <definedName name="ALLBIRR" localSheetId="5">#REF!</definedName>
    <definedName name="ALLBIRR" localSheetId="6">#REF!</definedName>
    <definedName name="ALLBIRR" localSheetId="7">#REF!</definedName>
    <definedName name="ALLBIRR" localSheetId="8">#REF!</definedName>
    <definedName name="ALLBIRR" localSheetId="9">#REF!</definedName>
    <definedName name="ALLBIRR" localSheetId="0">#REF!</definedName>
    <definedName name="ALLBIRR">#REF!</definedName>
    <definedName name="AllData" localSheetId="1">#REF!</definedName>
    <definedName name="AllData" localSheetId="10">#REF!</definedName>
    <definedName name="AllData" localSheetId="11">#REF!</definedName>
    <definedName name="AllData" localSheetId="2">#REF!</definedName>
    <definedName name="AllData" localSheetId="3">#REF!</definedName>
    <definedName name="AllData" localSheetId="4">#REF!</definedName>
    <definedName name="AllData" localSheetId="5">#REF!</definedName>
    <definedName name="AllData" localSheetId="6">#REF!</definedName>
    <definedName name="AllData" localSheetId="7">#REF!</definedName>
    <definedName name="AllData" localSheetId="8">#REF!</definedName>
    <definedName name="AllData" localSheetId="9">#REF!</definedName>
    <definedName name="AllData" localSheetId="0">#REF!</definedName>
    <definedName name="AllData">#REF!</definedName>
    <definedName name="ALLSDR" localSheetId="1">#REF!</definedName>
    <definedName name="ALLSDR" localSheetId="10">#REF!</definedName>
    <definedName name="ALLSDR" localSheetId="11">#REF!</definedName>
    <definedName name="ALLSDR" localSheetId="2">#REF!</definedName>
    <definedName name="ALLSDR" localSheetId="3">#REF!</definedName>
    <definedName name="ALLSDR" localSheetId="4">#REF!</definedName>
    <definedName name="ALLSDR" localSheetId="5">#REF!</definedName>
    <definedName name="ALLSDR" localSheetId="6">#REF!</definedName>
    <definedName name="ALLSDR" localSheetId="7">#REF!</definedName>
    <definedName name="ALLSDR" localSheetId="8">#REF!</definedName>
    <definedName name="ALLSDR" localSheetId="9">#REF!</definedName>
    <definedName name="ALLSDR" localSheetId="0">#REF!</definedName>
    <definedName name="ALLSDR">#REF!</definedName>
    <definedName name="asdrae" localSheetId="1" hidden="1">#REF!</definedName>
    <definedName name="asdrae" localSheetId="10" hidden="1">#REF!</definedName>
    <definedName name="asdrae" localSheetId="11"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localSheetId="7" hidden="1">#REF!</definedName>
    <definedName name="asdrae" localSheetId="8" hidden="1">#REF!</definedName>
    <definedName name="asdrae" localSheetId="9" hidden="1">#REF!</definedName>
    <definedName name="asdrae" localSheetId="0" hidden="1">#REF!</definedName>
    <definedName name="asdrae" hidden="1">#REF!</definedName>
    <definedName name="asdrra" localSheetId="1">#REF!</definedName>
    <definedName name="asdrra" localSheetId="10">#REF!</definedName>
    <definedName name="asdrra" localSheetId="11">#REF!</definedName>
    <definedName name="asdrra" localSheetId="2">#REF!</definedName>
    <definedName name="asdrra" localSheetId="3">#REF!</definedName>
    <definedName name="asdrra" localSheetId="4">#REF!</definedName>
    <definedName name="asdrra" localSheetId="5">#REF!</definedName>
    <definedName name="asdrra" localSheetId="6">#REF!</definedName>
    <definedName name="asdrra" localSheetId="7">#REF!</definedName>
    <definedName name="asdrra" localSheetId="8">#REF!</definedName>
    <definedName name="asdrra" localSheetId="9">#REF!</definedName>
    <definedName name="asdrra" localSheetId="0">#REF!</definedName>
    <definedName name="asdrra">#REF!</definedName>
    <definedName name="ase" localSheetId="1">#REF!</definedName>
    <definedName name="ase" localSheetId="10">#REF!</definedName>
    <definedName name="ase" localSheetId="11">#REF!</definedName>
    <definedName name="ase" localSheetId="2">#REF!</definedName>
    <definedName name="ase" localSheetId="3">#REF!</definedName>
    <definedName name="ase" localSheetId="4">#REF!</definedName>
    <definedName name="ase" localSheetId="5">#REF!</definedName>
    <definedName name="ase" localSheetId="6">#REF!</definedName>
    <definedName name="ase" localSheetId="7">#REF!</definedName>
    <definedName name="ase" localSheetId="8">#REF!</definedName>
    <definedName name="ase" localSheetId="9">#REF!</definedName>
    <definedName name="ase" localSheetId="0">#REF!</definedName>
    <definedName name="ase">#REF!</definedName>
    <definedName name="aser" localSheetId="1">#REF!</definedName>
    <definedName name="aser" localSheetId="10">#REF!</definedName>
    <definedName name="aser" localSheetId="11">#REF!</definedName>
    <definedName name="aser" localSheetId="2">#REF!</definedName>
    <definedName name="aser" localSheetId="3">#REF!</definedName>
    <definedName name="aser" localSheetId="4">#REF!</definedName>
    <definedName name="aser" localSheetId="5">#REF!</definedName>
    <definedName name="aser" localSheetId="6">#REF!</definedName>
    <definedName name="aser" localSheetId="7">#REF!</definedName>
    <definedName name="aser" localSheetId="8">#REF!</definedName>
    <definedName name="aser" localSheetId="9">#REF!</definedName>
    <definedName name="aser" localSheetId="0">#REF!</definedName>
    <definedName name="aser">#REF!</definedName>
    <definedName name="asraa" localSheetId="1">#REF!</definedName>
    <definedName name="asraa" localSheetId="10">#REF!</definedName>
    <definedName name="asraa" localSheetId="11">#REF!</definedName>
    <definedName name="asraa" localSheetId="2">#REF!</definedName>
    <definedName name="asraa" localSheetId="3">#REF!</definedName>
    <definedName name="asraa" localSheetId="4">#REF!</definedName>
    <definedName name="asraa" localSheetId="5">#REF!</definedName>
    <definedName name="asraa" localSheetId="6">#REF!</definedName>
    <definedName name="asraa" localSheetId="7">#REF!</definedName>
    <definedName name="asraa" localSheetId="8">#REF!</definedName>
    <definedName name="asraa" localSheetId="9">#REF!</definedName>
    <definedName name="asraa" localSheetId="0">#REF!</definedName>
    <definedName name="asraa">#REF!</definedName>
    <definedName name="asrraa44" localSheetId="1">#REF!</definedName>
    <definedName name="asrraa44" localSheetId="10">#REF!</definedName>
    <definedName name="asrraa44" localSheetId="11">#REF!</definedName>
    <definedName name="asrraa44" localSheetId="2">#REF!</definedName>
    <definedName name="asrraa44" localSheetId="3">#REF!</definedName>
    <definedName name="asrraa44" localSheetId="4">#REF!</definedName>
    <definedName name="asrraa44" localSheetId="5">#REF!</definedName>
    <definedName name="asrraa44" localSheetId="6">#REF!</definedName>
    <definedName name="asrraa44" localSheetId="7">#REF!</definedName>
    <definedName name="asrraa44" localSheetId="8">#REF!</definedName>
    <definedName name="asrraa44" localSheetId="9">#REF!</definedName>
    <definedName name="asrraa44" localSheetId="0">#REF!</definedName>
    <definedName name="asrraa44">#REF!</definedName>
    <definedName name="ASSUM" localSheetId="1">#REF!</definedName>
    <definedName name="ASSUM" localSheetId="10">#REF!</definedName>
    <definedName name="ASSUM" localSheetId="11">#REF!</definedName>
    <definedName name="ASSUM" localSheetId="2">#REF!</definedName>
    <definedName name="ASSUM" localSheetId="3">#REF!</definedName>
    <definedName name="ASSUM" localSheetId="4">#REF!</definedName>
    <definedName name="ASSUM" localSheetId="5">#REF!</definedName>
    <definedName name="ASSUM" localSheetId="6">#REF!</definedName>
    <definedName name="ASSUM" localSheetId="7">#REF!</definedName>
    <definedName name="ASSUM" localSheetId="8">#REF!</definedName>
    <definedName name="ASSUM" localSheetId="9">#REF!</definedName>
    <definedName name="ASSUM" localSheetId="0">#REF!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1">#REF!</definedName>
    <definedName name="b" localSheetId="10">#REF!</definedName>
    <definedName name="b" localSheetId="1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 localSheetId="9">#REF!</definedName>
    <definedName name="b" localSheetId="0">#REF!</definedName>
    <definedName name="b">#REF!</definedName>
    <definedName name="cc" localSheetId="1">#REF!</definedName>
    <definedName name="cc" localSheetId="10">#REF!</definedName>
    <definedName name="cc" localSheetId="11">#REF!</definedName>
    <definedName name="cc" localSheetId="2">#REF!</definedName>
    <definedName name="cc" localSheetId="3">#REF!</definedName>
    <definedName name="cc" localSheetId="4">#REF!</definedName>
    <definedName name="cc" localSheetId="5">#REF!</definedName>
    <definedName name="cc" localSheetId="6">#REF!</definedName>
    <definedName name="cc" localSheetId="7">#REF!</definedName>
    <definedName name="cc" localSheetId="8">#REF!</definedName>
    <definedName name="cc" localSheetId="9">#REF!</definedName>
    <definedName name="cc" localSheetId="0">#REF!</definedName>
    <definedName name="cc">#REF!</definedName>
    <definedName name="countries">[2]lists!$A$2:$A$190</definedName>
    <definedName name="Crt" localSheetId="1">#REF!</definedName>
    <definedName name="Crt" localSheetId="10">#REF!</definedName>
    <definedName name="Crt" localSheetId="11">#REF!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 localSheetId="8">#REF!</definedName>
    <definedName name="Crt" localSheetId="9">#REF!</definedName>
    <definedName name="Crt" localSheetId="0">#REF!</definedName>
    <definedName name="Crt">#REF!</definedName>
    <definedName name="DACcountries">'[3]2011 DAC deflators'!$A$5:$A$28</definedName>
    <definedName name="Daily_Depreciation">'[1]Inter-Bank'!$E$5</definedName>
    <definedName name="Data">[4]sheet0!$C$2</definedName>
    <definedName name="Dataset" localSheetId="1">#REF!</definedName>
    <definedName name="Dataset" localSheetId="10">#REF!</definedName>
    <definedName name="Dataset" localSheetId="11">#REF!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 localSheetId="8">#REF!</definedName>
    <definedName name="Dataset" localSheetId="9">#REF!</definedName>
    <definedName name="Dataset" localSheetId="0">#REF!</definedName>
    <definedName name="Dataset">#REF!</definedName>
    <definedName name="dd" localSheetId="1">#REF!</definedName>
    <definedName name="dd" localSheetId="10">#REF!</definedName>
    <definedName name="dd" localSheetId="11">#REF!</definedName>
    <definedName name="dd" localSheetId="2">#REF!</definedName>
    <definedName name="dd" localSheetId="3">#REF!</definedName>
    <definedName name="dd" localSheetId="4">#REF!</definedName>
    <definedName name="dd" localSheetId="5">#REF!</definedName>
    <definedName name="dd" localSheetId="6">#REF!</definedName>
    <definedName name="dd" localSheetId="7">#REF!</definedName>
    <definedName name="dd" localSheetId="8">#REF!</definedName>
    <definedName name="dd" localSheetId="9">#REF!</definedName>
    <definedName name="dd" localSheetId="0">#REF!</definedName>
    <definedName name="dd">#REF!</definedName>
    <definedName name="Deal_Date">'[1]Inter-Bank'!$B$5</definedName>
    <definedName name="DEBT" localSheetId="1">#REF!</definedName>
    <definedName name="DEBT" localSheetId="10">#REF!</definedName>
    <definedName name="DEBT" localSheetId="11">#REF!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 localSheetId="8">#REF!</definedName>
    <definedName name="DEBT" localSheetId="9">#REF!</definedName>
    <definedName name="DEBT" localSheetId="0">#REF!</definedName>
    <definedName name="DEBT">#REF!</definedName>
    <definedName name="developing_countries">'[5]country selector'!$AB$8:$AB$181</definedName>
    <definedName name="developingcountries" localSheetId="1">#REF!</definedName>
    <definedName name="developingcountries" localSheetId="10">#REF!</definedName>
    <definedName name="developingcountries" localSheetId="1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 localSheetId="9">#REF!</definedName>
    <definedName name="developingcountries" localSheetId="0">#REF!</definedName>
    <definedName name="developingcountries">#REF!</definedName>
    <definedName name="Donors" localSheetId="1">#REF!</definedName>
    <definedName name="Donors" localSheetId="10">#REF!</definedName>
    <definedName name="Donors" localSheetId="11">#REF!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 localSheetId="8">#REF!</definedName>
    <definedName name="Donors" localSheetId="9">#REF!</definedName>
    <definedName name="Donors" localSheetId="0">#REF!</definedName>
    <definedName name="Donors">#REF!</definedName>
    <definedName name="ee" localSheetId="1">#REF!</definedName>
    <definedName name="ee" localSheetId="10">#REF!</definedName>
    <definedName name="ee" localSheetId="11">#REF!</definedName>
    <definedName name="ee" localSheetId="2">#REF!</definedName>
    <definedName name="ee" localSheetId="3">#REF!</definedName>
    <definedName name="ee" localSheetId="4">#REF!</definedName>
    <definedName name="ee" localSheetId="5">#REF!</definedName>
    <definedName name="ee" localSheetId="6">#REF!</definedName>
    <definedName name="ee" localSheetId="7">#REF!</definedName>
    <definedName name="ee" localSheetId="8">#REF!</definedName>
    <definedName name="ee" localSheetId="9">#REF!</definedName>
    <definedName name="ee" localSheetId="0">#REF!</definedName>
    <definedName name="ee">#REF!</definedName>
    <definedName name="govtexpgroups">[6]Groups!$G$4:$G$9</definedName>
    <definedName name="Highest_Inter_Bank_Rate">'[1]Inter-Bank'!$L$5</definedName>
    <definedName name="INTEREST" localSheetId="1">#REF!</definedName>
    <definedName name="INTEREST" localSheetId="10">#REF!</definedName>
    <definedName name="INTEREST" localSheetId="11">#REF!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 localSheetId="8">#REF!</definedName>
    <definedName name="INTEREST" localSheetId="9">#REF!</definedName>
    <definedName name="INTEREST" localSheetId="0">#REF!</definedName>
    <definedName name="INTEREST">#REF!</definedName>
    <definedName name="Lowest_Inter_Bank_Rate">'[1]Inter-Bank'!$M$5</definedName>
    <definedName name="MEDTERM" localSheetId="1">#REF!</definedName>
    <definedName name="MEDTERM" localSheetId="10">#REF!</definedName>
    <definedName name="MEDTERM" localSheetId="11">#REF!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 localSheetId="8">#REF!</definedName>
    <definedName name="MEDTERM" localSheetId="9">#REF!</definedName>
    <definedName name="MEDTERM" localSheetId="0">#REF!</definedName>
    <definedName name="MEDTERM">#REF!</definedName>
    <definedName name="nmBlankCell" localSheetId="1">#REF!</definedName>
    <definedName name="nmBlankCell" localSheetId="10">#REF!</definedName>
    <definedName name="nmBlankCell" localSheetId="11">#REF!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 localSheetId="8">#REF!</definedName>
    <definedName name="nmBlankCell" localSheetId="9">#REF!</definedName>
    <definedName name="nmBlankCell" localSheetId="0">#REF!</definedName>
    <definedName name="nmBlankCell">#REF!</definedName>
    <definedName name="nmBlankRow" localSheetId="1">#REF!</definedName>
    <definedName name="nmBlankRow" localSheetId="10">#REF!</definedName>
    <definedName name="nmBlankRow" localSheetId="11">#REF!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 localSheetId="8">#REF!</definedName>
    <definedName name="nmBlankRow" localSheetId="9">#REF!</definedName>
    <definedName name="nmBlankRow" localSheetId="0">#REF!</definedName>
    <definedName name="nmBlankRow">#REF!</definedName>
    <definedName name="nmColumnHeader" localSheetId="1">#REF!</definedName>
    <definedName name="nmColumnHeader" localSheetId="10">#REF!</definedName>
    <definedName name="nmColumnHeader" localSheetId="11">#REF!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 localSheetId="7">#REF!</definedName>
    <definedName name="nmColumnHeader" localSheetId="8">#REF!</definedName>
    <definedName name="nmColumnHeader" localSheetId="9">#REF!</definedName>
    <definedName name="nmColumnHeader" localSheetId="0">#REF!</definedName>
    <definedName name="nmColumnHeader">#REF!</definedName>
    <definedName name="nmData" localSheetId="1">#REF!</definedName>
    <definedName name="nmData" localSheetId="10">#REF!</definedName>
    <definedName name="nmData" localSheetId="11">#REF!</definedName>
    <definedName name="nmData" localSheetId="2">#REF!</definedName>
    <definedName name="nmData" localSheetId="3">#REF!</definedName>
    <definedName name="nmData" localSheetId="4">#REF!</definedName>
    <definedName name="nmData" localSheetId="5">#REF!</definedName>
    <definedName name="nmData" localSheetId="6">#REF!</definedName>
    <definedName name="nmData" localSheetId="7">#REF!</definedName>
    <definedName name="nmData" localSheetId="8">#REF!</definedName>
    <definedName name="nmData" localSheetId="9">#REF!</definedName>
    <definedName name="nmData" localSheetId="0">#REF!</definedName>
    <definedName name="nmData">#REF!</definedName>
    <definedName name="nmIndexTable" localSheetId="1">#REF!</definedName>
    <definedName name="nmIndexTable" localSheetId="10">#REF!</definedName>
    <definedName name="nmIndexTable" localSheetId="11">#REF!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6">#REF!</definedName>
    <definedName name="nmIndexTable" localSheetId="7">#REF!</definedName>
    <definedName name="nmIndexTable" localSheetId="8">#REF!</definedName>
    <definedName name="nmIndexTable" localSheetId="9">#REF!</definedName>
    <definedName name="nmIndexTable" localSheetId="0">#REF!</definedName>
    <definedName name="nmIndexTable">#REF!</definedName>
    <definedName name="nmReportFooter" localSheetId="1">#REF!</definedName>
    <definedName name="nmReportFooter" localSheetId="10">#REF!</definedName>
    <definedName name="nmReportFooter" localSheetId="11">#REF!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 localSheetId="7">#REF!</definedName>
    <definedName name="nmReportFooter" localSheetId="8">#REF!</definedName>
    <definedName name="nmReportFooter" localSheetId="9">#REF!</definedName>
    <definedName name="nmReportFooter" localSheetId="0">#REF!</definedName>
    <definedName name="nmReportFooter">#REF!</definedName>
    <definedName name="nmReportHeader" localSheetId="1">#REF!:R0</definedName>
    <definedName name="nmReportHeader" localSheetId="10">#REF!:R0</definedName>
    <definedName name="nmReportHeader" localSheetId="1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 localSheetId="9">#REF!:R0</definedName>
    <definedName name="nmReportHeader" localSheetId="0">#REF!:R0</definedName>
    <definedName name="nmReportHeader">#REF!:R0</definedName>
    <definedName name="nmReportNotes" localSheetId="1">#REF!</definedName>
    <definedName name="nmReportNotes" localSheetId="10">#REF!</definedName>
    <definedName name="nmReportNotes" localSheetId="11">#REF!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 localSheetId="8">#REF!</definedName>
    <definedName name="nmReportNotes" localSheetId="9">#REF!</definedName>
    <definedName name="nmReportNotes" localSheetId="0">#REF!</definedName>
    <definedName name="nmReportNotes">#REF!</definedName>
    <definedName name="nmRowHeader" localSheetId="1">#REF!</definedName>
    <definedName name="nmRowHeader" localSheetId="10">#REF!</definedName>
    <definedName name="nmRowHeader" localSheetId="11">#REF!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 localSheetId="8">#REF!</definedName>
    <definedName name="nmRowHeader" localSheetId="9">#REF!</definedName>
    <definedName name="nmRowHeader" localSheetId="0">#REF!</definedName>
    <definedName name="nmRowHeader">#REF!</definedName>
    <definedName name="_xlnm.Print_Area">[7]MONTHLY!$A$2:$U$25,[7]MONTHLY!$A$29:$U$66,[7]MONTHLY!$A$71:$U$124,[7]MONTHLY!$A$127:$U$180,[7]MONTHLY!$A$183:$U$238,[7]MONTHLY!$A$244:$U$287,[7]MONTHLY!$A$291:$U$330</definedName>
    <definedName name="Print_Area_MI" localSheetId="1">#REF!</definedName>
    <definedName name="Print_Area_MI" localSheetId="10">#REF!</definedName>
    <definedName name="Print_Area_MI" localSheetId="11">#REF!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9">#REF!</definedName>
    <definedName name="Print_Area_MI" localSheetId="0">#REF!</definedName>
    <definedName name="Print_Area_MI">#REF!</definedName>
    <definedName name="_xlnm.Print_Titles" localSheetId="1">#REF!</definedName>
    <definedName name="_xlnm.Print_Titles" localSheetId="10">#REF!</definedName>
    <definedName name="_xlnm.Print_Titles" localSheetId="1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 localSheetId="8">#REF!</definedName>
    <definedName name="_xlnm.Print_Titles" localSheetId="9">#REF!</definedName>
    <definedName name="_xlnm.Print_Titles" localSheetId="0">#REF!</definedName>
    <definedName name="_xlnm.Print_Titles">#REF!</definedName>
    <definedName name="qrtdata2" localSheetId="1">'[8]Authnot Prelim'!#REF!</definedName>
    <definedName name="qrtdata2" localSheetId="10">'[8]Authnot Prelim'!#REF!</definedName>
    <definedName name="qrtdata2" localSheetId="11">'[8]Authnot Prelim'!#REF!</definedName>
    <definedName name="qrtdata2" localSheetId="2">'[8]Authnot Prelim'!#REF!</definedName>
    <definedName name="qrtdata2" localSheetId="3">'[8]Authnot Prelim'!#REF!</definedName>
    <definedName name="qrtdata2" localSheetId="4">'[8]Authnot Prelim'!#REF!</definedName>
    <definedName name="qrtdata2" localSheetId="5">'[8]Authnot Prelim'!#REF!</definedName>
    <definedName name="qrtdata2" localSheetId="6">'[8]Authnot Prelim'!#REF!</definedName>
    <definedName name="qrtdata2" localSheetId="7">'[8]Authnot Prelim'!#REF!</definedName>
    <definedName name="qrtdata2" localSheetId="8">'[8]Authnot Prelim'!#REF!</definedName>
    <definedName name="qrtdata2" localSheetId="9">'[8]Authnot Prelim'!#REF!</definedName>
    <definedName name="qrtdata2" localSheetId="0">'[8]Authnot Prelim'!#REF!</definedName>
    <definedName name="qrtdata2">'[8]Authnot Prelim'!#REF!</definedName>
    <definedName name="QtrData" localSheetId="1">'[8]Authnot Prelim'!#REF!</definedName>
    <definedName name="QtrData" localSheetId="10">'[8]Authnot Prelim'!#REF!</definedName>
    <definedName name="QtrData" localSheetId="11">'[8]Authnot Prelim'!#REF!</definedName>
    <definedName name="QtrData" localSheetId="2">'[8]Authnot Prelim'!#REF!</definedName>
    <definedName name="QtrData" localSheetId="3">'[8]Authnot Prelim'!#REF!</definedName>
    <definedName name="QtrData" localSheetId="4">'[8]Authnot Prelim'!#REF!</definedName>
    <definedName name="QtrData" localSheetId="5">'[8]Authnot Prelim'!#REF!</definedName>
    <definedName name="QtrData" localSheetId="6">'[8]Authnot Prelim'!#REF!</definedName>
    <definedName name="QtrData" localSheetId="7">'[8]Authnot Prelim'!#REF!</definedName>
    <definedName name="QtrData" localSheetId="8">'[8]Authnot Prelim'!#REF!</definedName>
    <definedName name="QtrData" localSheetId="9">'[8]Authnot Prelim'!#REF!</definedName>
    <definedName name="QtrData" localSheetId="0">'[8]Authnot Prelim'!#REF!</definedName>
    <definedName name="QtrData">'[8]Authnot Prelim'!#REF!</definedName>
    <definedName name="raaesrr" localSheetId="1">#REF!</definedName>
    <definedName name="raaesrr" localSheetId="10">#REF!</definedName>
    <definedName name="raaesrr" localSheetId="11">#REF!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 localSheetId="8">#REF!</definedName>
    <definedName name="raaesrr" localSheetId="9">#REF!</definedName>
    <definedName name="raaesrr" localSheetId="0">#REF!</definedName>
    <definedName name="raaesrr">#REF!</definedName>
    <definedName name="raas" localSheetId="1">#REF!</definedName>
    <definedName name="raas" localSheetId="10">#REF!</definedName>
    <definedName name="raas" localSheetId="11">#REF!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 localSheetId="8">#REF!</definedName>
    <definedName name="raas" localSheetId="9">#REF!</definedName>
    <definedName name="raas" localSheetId="0">#REF!</definedName>
    <definedName name="raas">#REF!</definedName>
    <definedName name="Regions">'[9]OECD ODA Recipients'!$A$5:$C$187</definedName>
    <definedName name="rrasrra" localSheetId="1">#REF!</definedName>
    <definedName name="rrasrra" localSheetId="10">#REF!</definedName>
    <definedName name="rrasrra" localSheetId="11">#REF!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 localSheetId="8">#REF!</definedName>
    <definedName name="rrasrra" localSheetId="9">#REF!</definedName>
    <definedName name="rrasrra" localSheetId="0">#REF!</definedName>
    <definedName name="rrasrra">#REF!</definedName>
    <definedName name="Spread_Between_Highest_and_Lowest_Rates">'[1]Inter-Bank'!$N$5</definedName>
    <definedName name="ss" localSheetId="1">#REF!</definedName>
    <definedName name="ss" localSheetId="10">#REF!</definedName>
    <definedName name="ss" localSheetId="11">#REF!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 localSheetId="8">#REF!</definedName>
    <definedName name="ss" localSheetId="9">#REF!</definedName>
    <definedName name="ss" localSheetId="0">#REF!</definedName>
    <definedName name="ss">#REF!</definedName>
    <definedName name="Table_3.5b" localSheetId="1">#REF!</definedName>
    <definedName name="Table_3.5b" localSheetId="10">#REF!</definedName>
    <definedName name="Table_3.5b" localSheetId="11">#REF!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 localSheetId="8">#REF!</definedName>
    <definedName name="Table_3.5b" localSheetId="9">#REF!</definedName>
    <definedName name="Table_3.5b" localSheetId="0">#REF!</definedName>
    <definedName name="Table_3.5b">#REF!</definedName>
    <definedName name="TOC" localSheetId="1">#REF!</definedName>
    <definedName name="TOC" localSheetId="10">#REF!</definedName>
    <definedName name="TOC" localSheetId="11">#REF!</definedName>
    <definedName name="TOC" localSheetId="2">#REF!</definedName>
    <definedName name="TOC" localSheetId="3">#REF!</definedName>
    <definedName name="TOC" localSheetId="4">#REF!</definedName>
    <definedName name="TOC" localSheetId="5">#REF!</definedName>
    <definedName name="TOC" localSheetId="6">#REF!</definedName>
    <definedName name="TOC" localSheetId="7">#REF!</definedName>
    <definedName name="TOC" localSheetId="8">#REF!</definedName>
    <definedName name="TOC" localSheetId="9">#REF!</definedName>
    <definedName name="TOC" localSheetId="0">#REF!</definedName>
    <definedName name="TOC">#REF!</definedName>
    <definedName name="tt" localSheetId="1">#REF!</definedName>
    <definedName name="tt" localSheetId="10">#REF!</definedName>
    <definedName name="tt" localSheetId="11">#REF!</definedName>
    <definedName name="tt" localSheetId="2">#REF!</definedName>
    <definedName name="tt" localSheetId="3">#REF!</definedName>
    <definedName name="tt" localSheetId="4">#REF!</definedName>
    <definedName name="tt" localSheetId="5">#REF!</definedName>
    <definedName name="tt" localSheetId="6">#REF!</definedName>
    <definedName name="tt" localSheetId="7">#REF!</definedName>
    <definedName name="tt" localSheetId="8">#REF!</definedName>
    <definedName name="tt" localSheetId="9">#REF!</definedName>
    <definedName name="tt" localSheetId="0">#REF!</definedName>
    <definedName name="tt">#REF!</definedName>
    <definedName name="tta" localSheetId="1">#REF!</definedName>
    <definedName name="tta" localSheetId="10">#REF!</definedName>
    <definedName name="tta" localSheetId="11">#REF!</definedName>
    <definedName name="tta" localSheetId="2">#REF!</definedName>
    <definedName name="tta" localSheetId="3">#REF!</definedName>
    <definedName name="tta" localSheetId="4">#REF!</definedName>
    <definedName name="tta" localSheetId="5">#REF!</definedName>
    <definedName name="tta" localSheetId="6">#REF!</definedName>
    <definedName name="tta" localSheetId="7">#REF!</definedName>
    <definedName name="tta" localSheetId="8">#REF!</definedName>
    <definedName name="tta" localSheetId="9">#REF!</definedName>
    <definedName name="tta" localSheetId="0">#REF!</definedName>
    <definedName name="tta">#REF!</definedName>
    <definedName name="ttaa" localSheetId="1">#REF!</definedName>
    <definedName name="ttaa" localSheetId="10">#REF!</definedName>
    <definedName name="ttaa" localSheetId="11">#REF!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 localSheetId="7">#REF!</definedName>
    <definedName name="ttaa" localSheetId="8">#REF!</definedName>
    <definedName name="ttaa" localSheetId="9">#REF!</definedName>
    <definedName name="ttaa" localSheetId="0">#REF!</definedName>
    <definedName name="ttaa">#REF!</definedName>
    <definedName name="USSR" localSheetId="1">#REF!</definedName>
    <definedName name="USSR" localSheetId="10">#REF!</definedName>
    <definedName name="USSR" localSheetId="11">#REF!</definedName>
    <definedName name="USSR" localSheetId="2">#REF!</definedName>
    <definedName name="USSR" localSheetId="3">#REF!</definedName>
    <definedName name="USSR" localSheetId="4">#REF!</definedName>
    <definedName name="USSR" localSheetId="5">#REF!</definedName>
    <definedName name="USSR" localSheetId="6">#REF!</definedName>
    <definedName name="USSR" localSheetId="7">#REF!</definedName>
    <definedName name="USSR" localSheetId="8">#REF!</definedName>
    <definedName name="USSR" localSheetId="9">#REF!</definedName>
    <definedName name="USSR" localSheetId="0">#REF!</definedName>
    <definedName name="USSR">#REF!</definedName>
    <definedName name="Weekly_Depreciation">'[1]Inter-Bank'!$I$5</definedName>
    <definedName name="Weighted_Average_Inter_Bank_Exchange_Rate">'[1]Inter-Bank'!$C$5</definedName>
    <definedName name="years">[2]lists!$B$2:$B$15</definedName>
    <definedName name="zrrae" localSheetId="1">#REF!</definedName>
    <definedName name="zrrae" localSheetId="10">#REF!</definedName>
    <definedName name="zrrae" localSheetId="11">#REF!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 localSheetId="8">#REF!</definedName>
    <definedName name="zrrae" localSheetId="9">#REF!</definedName>
    <definedName name="zrrae" localSheetId="0">#REF!</definedName>
    <definedName name="zrrae">#REF!</definedName>
    <definedName name="zzrr" localSheetId="1">#REF!</definedName>
    <definedName name="zzrr" localSheetId="10">#REF!</definedName>
    <definedName name="zzrr" localSheetId="11">#REF!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 localSheetId="8">#REF!</definedName>
    <definedName name="zzrr" localSheetId="9">#REF!</definedName>
    <definedName name="zzrr" localSheetId="0">#REF!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7" i="60" l="1"/>
  <c r="C148" i="60"/>
  <c r="B23" i="59" l="1"/>
  <c r="C146" i="60" l="1"/>
  <c r="C145" i="60"/>
  <c r="C144" i="60"/>
  <c r="C143" i="60"/>
  <c r="C142" i="60"/>
  <c r="C141" i="60"/>
  <c r="C140" i="60"/>
  <c r="C139" i="60"/>
  <c r="C138" i="60"/>
  <c r="C137" i="60"/>
  <c r="C136" i="60"/>
  <c r="C135" i="60"/>
  <c r="C134" i="60"/>
  <c r="C133" i="60"/>
  <c r="C132" i="60"/>
  <c r="C131" i="60"/>
  <c r="C130" i="60"/>
  <c r="C129" i="60"/>
  <c r="C128" i="60"/>
  <c r="C127" i="60"/>
  <c r="C126" i="60"/>
  <c r="C125" i="60"/>
  <c r="C124" i="60"/>
  <c r="C123" i="60"/>
  <c r="C122" i="60"/>
  <c r="C121" i="60"/>
  <c r="C120" i="60"/>
  <c r="C119" i="60"/>
  <c r="C118" i="60"/>
  <c r="C117" i="60"/>
  <c r="C116" i="60"/>
  <c r="C115" i="60"/>
  <c r="C114" i="60"/>
  <c r="C113" i="60"/>
  <c r="C112" i="60"/>
  <c r="C111" i="60"/>
  <c r="C110" i="60"/>
  <c r="C109" i="60"/>
  <c r="C108" i="60"/>
  <c r="C107" i="60"/>
  <c r="C106" i="60"/>
  <c r="C105" i="60"/>
  <c r="C104" i="60"/>
  <c r="C103" i="60"/>
  <c r="C102" i="60"/>
  <c r="C101" i="60"/>
  <c r="C100" i="60"/>
  <c r="C99" i="60"/>
  <c r="C98" i="60"/>
  <c r="D97" i="60"/>
  <c r="D98" i="60" s="1"/>
  <c r="D99" i="60" s="1"/>
  <c r="D100" i="60" s="1"/>
  <c r="D101" i="60" s="1"/>
  <c r="D102" i="60" s="1"/>
  <c r="D103" i="60" s="1"/>
  <c r="D104" i="60" s="1"/>
  <c r="D105" i="60" s="1"/>
  <c r="D106" i="60" s="1"/>
  <c r="D107" i="60" s="1"/>
  <c r="D108" i="60" s="1"/>
  <c r="D109" i="60" s="1"/>
  <c r="D110" i="60" s="1"/>
  <c r="D111" i="60" s="1"/>
  <c r="D112" i="60" s="1"/>
  <c r="D113" i="60" s="1"/>
  <c r="D114" i="60" s="1"/>
  <c r="D115" i="60" s="1"/>
  <c r="D116" i="60" s="1"/>
  <c r="D117" i="60" s="1"/>
  <c r="D118" i="60" s="1"/>
  <c r="D119" i="60" s="1"/>
  <c r="D120" i="60" s="1"/>
  <c r="D121" i="60" s="1"/>
  <c r="D122" i="60" s="1"/>
  <c r="D123" i="60" s="1"/>
  <c r="D124" i="60" s="1"/>
  <c r="D125" i="60" s="1"/>
  <c r="D126" i="60" s="1"/>
  <c r="D127" i="60" s="1"/>
  <c r="D128" i="60" s="1"/>
  <c r="D129" i="60" s="1"/>
  <c r="D130" i="60" s="1"/>
  <c r="D131" i="60" s="1"/>
  <c r="D132" i="60" s="1"/>
  <c r="D133" i="60" s="1"/>
  <c r="D134" i="60" s="1"/>
  <c r="D135" i="60" s="1"/>
  <c r="D136" i="60" s="1"/>
  <c r="D137" i="60" s="1"/>
  <c r="D138" i="60" s="1"/>
  <c r="D139" i="60" s="1"/>
  <c r="D140" i="60" s="1"/>
  <c r="D141" i="60" s="1"/>
  <c r="D142" i="60" s="1"/>
  <c r="D143" i="60" s="1"/>
  <c r="D144" i="60" s="1"/>
  <c r="D145" i="60" s="1"/>
  <c r="D146" i="60" s="1"/>
  <c r="D147" i="60" s="1"/>
  <c r="D148" i="60" s="1"/>
  <c r="D149" i="60" s="1"/>
  <c r="D150" i="60" s="1"/>
  <c r="D151" i="60" s="1"/>
  <c r="C97" i="60"/>
  <c r="C96" i="60"/>
  <c r="C95" i="60"/>
  <c r="C94" i="60"/>
  <c r="C93" i="60"/>
  <c r="C92" i="60"/>
  <c r="C91" i="60"/>
  <c r="C90" i="60"/>
  <c r="C89" i="60"/>
  <c r="C88" i="60"/>
  <c r="C87" i="60"/>
  <c r="C86" i="60"/>
  <c r="C85" i="60"/>
  <c r="C84" i="60"/>
  <c r="C83" i="60"/>
  <c r="C82" i="60"/>
  <c r="C81" i="60"/>
  <c r="C80" i="60"/>
  <c r="C79" i="60"/>
  <c r="G78" i="60"/>
  <c r="C78" i="60"/>
  <c r="C77" i="60"/>
  <c r="C76" i="60"/>
  <c r="C75" i="60"/>
  <c r="C74" i="60"/>
  <c r="C73" i="60"/>
  <c r="C72" i="60"/>
  <c r="C71" i="60"/>
  <c r="C70" i="60"/>
  <c r="C69" i="60"/>
  <c r="C68" i="60"/>
  <c r="C67" i="60"/>
  <c r="C66" i="60"/>
  <c r="C65" i="60"/>
  <c r="C64" i="60"/>
  <c r="C63" i="60"/>
  <c r="C62" i="60"/>
  <c r="C61" i="60"/>
  <c r="C60" i="60"/>
  <c r="C59" i="60"/>
  <c r="C58" i="60"/>
  <c r="C57" i="60"/>
  <c r="C56" i="60"/>
  <c r="C55" i="60"/>
  <c r="C54" i="60"/>
  <c r="C53" i="60"/>
  <c r="C52" i="60"/>
  <c r="C51" i="60"/>
  <c r="C50" i="60"/>
  <c r="C49" i="60"/>
  <c r="C48" i="60"/>
  <c r="C47" i="60"/>
  <c r="C46" i="60"/>
  <c r="C45" i="60"/>
  <c r="C44" i="60"/>
  <c r="C43" i="60"/>
  <c r="C42" i="60"/>
  <c r="C41" i="60"/>
  <c r="C40" i="60"/>
  <c r="C39" i="60"/>
  <c r="C38" i="60"/>
  <c r="C37" i="60"/>
  <c r="C36" i="60"/>
  <c r="C35" i="60"/>
  <c r="C34" i="60"/>
  <c r="C33" i="60"/>
  <c r="C32" i="60"/>
  <c r="C31" i="60"/>
  <c r="C30" i="60"/>
  <c r="C29" i="60"/>
  <c r="C28" i="60"/>
  <c r="C27" i="60"/>
  <c r="C26" i="60"/>
  <c r="C25" i="60"/>
  <c r="C24" i="60"/>
  <c r="C23" i="60"/>
  <c r="C22" i="60"/>
  <c r="C21" i="60"/>
  <c r="C20" i="60"/>
  <c r="C19" i="60"/>
  <c r="C18" i="60"/>
  <c r="C17" i="60"/>
  <c r="C16" i="60"/>
  <c r="D15" i="60"/>
  <c r="D16" i="60" s="1"/>
  <c r="C15" i="60"/>
  <c r="G79" i="60" l="1"/>
  <c r="D17" i="60"/>
  <c r="G80" i="60" l="1"/>
  <c r="D18" i="60"/>
  <c r="G81" i="60" l="1"/>
  <c r="D19" i="60"/>
  <c r="G82" i="60" l="1"/>
  <c r="D20" i="60"/>
  <c r="G83" i="60" l="1"/>
  <c r="D21" i="60"/>
  <c r="G84" i="60" l="1"/>
  <c r="D22" i="60"/>
  <c r="G85" i="60" l="1"/>
  <c r="D23" i="60"/>
  <c r="G86" i="60" l="1"/>
  <c r="D24" i="60"/>
  <c r="G87" i="60" l="1"/>
  <c r="D25" i="60"/>
  <c r="G88" i="60" l="1"/>
  <c r="D26" i="60"/>
  <c r="G89" i="60" l="1"/>
  <c r="D27" i="60"/>
  <c r="G90" i="60" l="1"/>
  <c r="D28" i="60"/>
  <c r="G91" i="60" l="1"/>
  <c r="D29" i="60"/>
  <c r="G92" i="60" l="1"/>
  <c r="D30" i="60"/>
  <c r="G93" i="60" l="1"/>
  <c r="D31" i="60"/>
  <c r="G94" i="60" l="1"/>
  <c r="D32" i="60"/>
  <c r="G95" i="60" l="1"/>
  <c r="D33" i="60"/>
  <c r="G96" i="60" l="1"/>
  <c r="D34" i="60"/>
  <c r="G97" i="60" l="1"/>
  <c r="G98" i="60" s="1"/>
  <c r="G99" i="60" s="1"/>
  <c r="G100" i="60" s="1"/>
  <c r="G101" i="60" s="1"/>
  <c r="G102" i="60" s="1"/>
  <c r="G103" i="60" s="1"/>
  <c r="G104" i="60" s="1"/>
  <c r="G105" i="60" s="1"/>
  <c r="G106" i="60" s="1"/>
  <c r="G107" i="60" s="1"/>
  <c r="G108" i="60" s="1"/>
  <c r="G109" i="60" s="1"/>
  <c r="G110" i="60" s="1"/>
  <c r="G111" i="60" s="1"/>
  <c r="G112" i="60" s="1"/>
  <c r="G113" i="60" s="1"/>
  <c r="G114" i="60" s="1"/>
  <c r="G115" i="60" s="1"/>
  <c r="G116" i="60" s="1"/>
  <c r="G117" i="60" s="1"/>
  <c r="G118" i="60" s="1"/>
  <c r="G119" i="60" s="1"/>
  <c r="G120" i="60" s="1"/>
  <c r="G121" i="60" s="1"/>
  <c r="G122" i="60" s="1"/>
  <c r="G123" i="60" s="1"/>
  <c r="G124" i="60" s="1"/>
  <c r="G125" i="60" s="1"/>
  <c r="G126" i="60" s="1"/>
  <c r="G127" i="60" s="1"/>
  <c r="G128" i="60" s="1"/>
  <c r="G129" i="60" s="1"/>
  <c r="G130" i="60" s="1"/>
  <c r="G131" i="60" s="1"/>
  <c r="G132" i="60" s="1"/>
  <c r="G133" i="60" s="1"/>
  <c r="G134" i="60" s="1"/>
  <c r="G135" i="60" s="1"/>
  <c r="G136" i="60" s="1"/>
  <c r="G137" i="60" s="1"/>
  <c r="G138" i="60" s="1"/>
  <c r="G139" i="60" s="1"/>
  <c r="G140" i="60" s="1"/>
  <c r="G141" i="60" s="1"/>
  <c r="G142" i="60" s="1"/>
  <c r="G143" i="60" s="1"/>
  <c r="G144" i="60" s="1"/>
  <c r="G145" i="60" s="1"/>
  <c r="G146" i="60" s="1"/>
  <c r="G147" i="60" s="1"/>
  <c r="G148" i="60" s="1"/>
  <c r="G149" i="60" s="1"/>
  <c r="G150" i="60" s="1"/>
  <c r="G151" i="60" s="1"/>
</calcChain>
</file>

<file path=xl/sharedStrings.xml><?xml version="1.0" encoding="utf-8"?>
<sst xmlns="http://schemas.openxmlformats.org/spreadsheetml/2006/main" count="318" uniqueCount="151">
  <si>
    <t>Source:</t>
  </si>
  <si>
    <t>Notes:</t>
  </si>
  <si>
    <t>Long description:</t>
  </si>
  <si>
    <t>Author:</t>
  </si>
  <si>
    <t>Geographical information:</t>
  </si>
  <si>
    <t>Figure 1</t>
  </si>
  <si>
    <t xml:space="preserve">Development Initiatives based on data from the government of Uganda </t>
  </si>
  <si>
    <t>None</t>
  </si>
  <si>
    <t>National, Uganda</t>
  </si>
  <si>
    <t>Date</t>
  </si>
  <si>
    <t>Confirmed cases</t>
  </si>
  <si>
    <t>Deaths</t>
  </si>
  <si>
    <t>Daily recoveries</t>
  </si>
  <si>
    <t>Cumulative recoveries</t>
  </si>
  <si>
    <t>Total</t>
  </si>
  <si>
    <t>Figure 2</t>
  </si>
  <si>
    <t xml:space="preserve">Same budget structure for FY2020/21 and FY2019/20 despite the Covid-19 pandemic and increased fiscal basket for FY2020/21  </t>
  </si>
  <si>
    <t xml:space="preserve">Development Initiatives based on data from Ministry of Finance  </t>
  </si>
  <si>
    <t>Allocation of the UGX 1.09 trillion June supplementary for budget FY2019/20</t>
  </si>
  <si>
    <t>Figure 3</t>
  </si>
  <si>
    <t xml:space="preserve">Development Initiatives based on data from the Parliament of Uganda </t>
  </si>
  <si>
    <t xml:space="preserve">NITAU = National Information Technology Authority Uganda; ICT	= Information and Communication Technology </t>
  </si>
  <si>
    <t>Uganda</t>
  </si>
  <si>
    <t>Figure 4</t>
  </si>
  <si>
    <t>Figure 5</t>
  </si>
  <si>
    <t>Figure 6</t>
  </si>
  <si>
    <t>Figure 7</t>
  </si>
  <si>
    <t>Figure 8</t>
  </si>
  <si>
    <t>Figure 9</t>
  </si>
  <si>
    <t>Figure 10</t>
  </si>
  <si>
    <t>Figure 11</t>
  </si>
  <si>
    <t xml:space="preserve">Increasing nominal debt to GDP ratio  </t>
  </si>
  <si>
    <t xml:space="preserve">Development Initiatives based on data from IMF growth projections translated into revenue projections </t>
  </si>
  <si>
    <t xml:space="preserve">Purchasing power parity (PPP) prices are the rate at which a country's currency would have to be converted into that of another country to buy the same amount of goods and services in each country. PPPs are constructed by comparing the cost of a common basket of goods in different countries. </t>
  </si>
  <si>
    <t xml:space="preserve">Development Initiatives based on data from UNICEF  </t>
  </si>
  <si>
    <t>Higher per capita government urban expenditure on water and sanitation, FY2015/16 to FY2017/18 (US$)</t>
  </si>
  <si>
    <t>Low per capita WASH sector funding allocation for FY2017/18 (UGX)</t>
  </si>
  <si>
    <t xml:space="preserve">Development Initiatives based on data from Uganda Ministry of Finance </t>
  </si>
  <si>
    <t xml:space="preserve">Big gaps in WASH sector funding, FY2015/16 to FY2010/21 </t>
  </si>
  <si>
    <t xml:space="preserve">Development Initiatives using data from the Uganda Ministry of Finance </t>
  </si>
  <si>
    <t>Declining share of social development sector budget allocation, FY2015/16 to FY2020/21</t>
  </si>
  <si>
    <t>Low per capita primary healthcare spending, FY2015/16 to FY2017/18</t>
  </si>
  <si>
    <t xml:space="preserve">Development Initiatives based on data from the Uganda Ministry of Finance </t>
  </si>
  <si>
    <t>2020/21</t>
  </si>
  <si>
    <t>2019/20</t>
  </si>
  <si>
    <t>Allocation</t>
  </si>
  <si>
    <t>Percent</t>
  </si>
  <si>
    <t>Works and transport</t>
  </si>
  <si>
    <t>Security</t>
  </si>
  <si>
    <t>Interest payment</t>
  </si>
  <si>
    <t>Education</t>
  </si>
  <si>
    <t>Health</t>
  </si>
  <si>
    <t>Energy and mineral development</t>
  </si>
  <si>
    <t>Accountability</t>
  </si>
  <si>
    <t>Justice/law and order</t>
  </si>
  <si>
    <t>Local government</t>
  </si>
  <si>
    <t>Water and environment</t>
  </si>
  <si>
    <t>Agriculture</t>
  </si>
  <si>
    <t>Public administration</t>
  </si>
  <si>
    <t>Legislature</t>
  </si>
  <si>
    <t>Public sector management</t>
  </si>
  <si>
    <t>Science, technology and innovation</t>
  </si>
  <si>
    <t>Lands, housing and urban development</t>
  </si>
  <si>
    <t>Tourism</t>
  </si>
  <si>
    <t>Social development</t>
  </si>
  <si>
    <t>Trade and industry</t>
  </si>
  <si>
    <t>ICT and national guidance</t>
  </si>
  <si>
    <t>External debt repayment</t>
  </si>
  <si>
    <t>Domestic refinancing</t>
  </si>
  <si>
    <t>Domestic arrears</t>
  </si>
  <si>
    <t>Sector</t>
  </si>
  <si>
    <t>2015/16</t>
  </si>
  <si>
    <t>2016/17</t>
  </si>
  <si>
    <t>2017/18</t>
  </si>
  <si>
    <t>2018/19</t>
  </si>
  <si>
    <t xml:space="preserve">Sector allocation </t>
  </si>
  <si>
    <t>Share of budget</t>
  </si>
  <si>
    <t>Funding requirement</t>
  </si>
  <si>
    <t>region</t>
  </si>
  <si>
    <t>Tooro</t>
  </si>
  <si>
    <t>Buganda</t>
  </si>
  <si>
    <t>Bunyoro</t>
  </si>
  <si>
    <t>Busoga</t>
  </si>
  <si>
    <t>Lango</t>
  </si>
  <si>
    <t>Ankole</t>
  </si>
  <si>
    <t>Teso</t>
  </si>
  <si>
    <t>Bugisu</t>
  </si>
  <si>
    <t>Kampala</t>
  </si>
  <si>
    <t>Bukedi</t>
  </si>
  <si>
    <t>West Nile</t>
  </si>
  <si>
    <t>Acholi</t>
  </si>
  <si>
    <t>Rwenzori</t>
  </si>
  <si>
    <t>Karamoja</t>
  </si>
  <si>
    <t>Kigezi</t>
  </si>
  <si>
    <t>Sebei</t>
  </si>
  <si>
    <t>Budget share</t>
  </si>
  <si>
    <t>Sector allocation</t>
  </si>
  <si>
    <t>Region</t>
  </si>
  <si>
    <t>WASH allocation per capita</t>
  </si>
  <si>
    <t>Outturn</t>
  </si>
  <si>
    <t>Outurn</t>
  </si>
  <si>
    <t>Proj. Outturn</t>
  </si>
  <si>
    <t>Proj.</t>
  </si>
  <si>
    <t>FY</t>
  </si>
  <si>
    <t>2014/15</t>
  </si>
  <si>
    <t>Total public debt/GDP</t>
  </si>
  <si>
    <t>Baseline</t>
  </si>
  <si>
    <t>Scenario 1</t>
  </si>
  <si>
    <t>Scenario 2</t>
  </si>
  <si>
    <t>Year</t>
  </si>
  <si>
    <t>Urban</t>
  </si>
  <si>
    <t>Rural</t>
  </si>
  <si>
    <t>Uganda prisons</t>
  </si>
  <si>
    <t>ICT</t>
  </si>
  <si>
    <t>NITAU</t>
  </si>
  <si>
    <t>Uganda Revenue Authority</t>
  </si>
  <si>
    <t>Social protection</t>
  </si>
  <si>
    <t>Ministry of Finance</t>
  </si>
  <si>
    <t>Table 1</t>
  </si>
  <si>
    <t>Key financial measure for Covid-19 impact mitigation in FY2020/21 budget</t>
  </si>
  <si>
    <t xml:space="preserve">The Government of Uganda National budget speech FY2020/21 </t>
  </si>
  <si>
    <t>Activity</t>
  </si>
  <si>
    <t>Allocation (UGX billion)</t>
  </si>
  <si>
    <t>Employment</t>
  </si>
  <si>
    <t>To NAADS for enhancing agriculture sector activities through increased supply of agricultural inputs to famers and upscaling agricultural extension services</t>
  </si>
  <si>
    <t>Social welfare</t>
  </si>
  <si>
    <t>Provision of government relief aid in response to Covid-19 and other disasters</t>
  </si>
  <si>
    <t>Allocation to Social Assistance Grant for the Elderly (SAGE) nationwide roll-out to persons aged 80 years and above</t>
  </si>
  <si>
    <t>Business</t>
  </si>
  <si>
    <t>Credit facility to small and medium enterprises (SMEs)</t>
  </si>
  <si>
    <t>Allocation to Uganda development corporation in support of Uganda's import substitution and export promotion strategy</t>
  </si>
  <si>
    <t>Corporate income tax payment deferral</t>
  </si>
  <si>
    <t>Pay as you earn (PAYE) tax payment deferral for businesses facing hardships</t>
  </si>
  <si>
    <t>Expedite payment of arrears owed by the government to private sector</t>
  </si>
  <si>
    <t>Waiver of interest on tax arrears</t>
  </si>
  <si>
    <t>Provision of tax deduction on donations to Covid-19 response</t>
  </si>
  <si>
    <t>N/A</t>
  </si>
  <si>
    <t>Expedite payment of outstanding value added tax (VAT) refunds</t>
  </si>
  <si>
    <t>Recapitalisation of Uganda Development Bank (UDB), to provide low interest financing to manufacturing, agribusiness and other private sector firms</t>
  </si>
  <si>
    <t>Health sector allocations, FY2015/16 to FY2019/20 (nominal)</t>
  </si>
  <si>
    <t>Moses Obbo Owori</t>
  </si>
  <si>
    <t>Socioeconomic impact of Covid-19 in Uganda. How has the government allocated public expenditure for FY2020/21?</t>
  </si>
  <si>
    <t>Covid-19 cases in Uganda, 5 August 2020</t>
  </si>
  <si>
    <t>Sector allocation (UGX billion)</t>
  </si>
  <si>
    <t>Cumulative confirmed cases</t>
  </si>
  <si>
    <t>Daily increase</t>
  </si>
  <si>
    <t xml:space="preserve">Development Initiatives based on data from the government of Uganda   </t>
  </si>
  <si>
    <t>Uganda’s revenue projection scenarios for 2019–2021</t>
  </si>
  <si>
    <t xml:space="preserve">Development Initiatives based on data from Ministry of Finance and IMF </t>
  </si>
  <si>
    <t xml:space="preserve">Job creation for vulnerable able-bodied persons affected by Covid-19 though expanding labour intensive public works in urban and peri-urban areas </t>
  </si>
  <si>
    <t>Appropriation in 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</si>
</sst>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
    <numFmt numFmtId="166" formatCode="0.0"/>
    <numFmt numFmtId="167" formatCode="[$$-C09]#,##0.00"/>
  </numFmts>
  <fonts count="13"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9"/>
      <color rgb="FF453F43"/>
      <name val="Arial"/>
      <family val="2"/>
    </font>
    <font>
      <sz val="10"/>
      <color theme="1"/>
      <name val="Arial"/>
      <family val="2"/>
      <scheme val="minor"/>
    </font>
    <font>
      <sz val="10"/>
      <name val="Arial"/>
      <family val="2"/>
      <scheme val="minor"/>
    </font>
    <font>
      <b/>
      <sz val="10"/>
      <color rgb="FFFFFFFF"/>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theme="6"/>
        <bgColor indexed="64"/>
      </patternFill>
    </fill>
    <fill>
      <patternFill patternType="solid">
        <fgColor rgb="FF007952"/>
        <bgColor indexed="64"/>
      </patternFill>
    </fill>
  </fills>
  <borders count="4">
    <border>
      <left/>
      <right/>
      <top/>
      <bottom/>
      <diagonal/>
    </border>
    <border>
      <left/>
      <right/>
      <top/>
      <bottom style="thin">
        <color theme="4" tint="0.39997558519241921"/>
      </bottom>
      <diagonal/>
    </border>
    <border>
      <left/>
      <right/>
      <top/>
      <bottom style="medium">
        <color rgb="FF109F68"/>
      </bottom>
      <diagonal/>
    </border>
    <border>
      <left/>
      <right/>
      <top style="medium">
        <color rgb="FF109F68"/>
      </top>
      <bottom/>
      <diagonal/>
    </border>
  </borders>
  <cellStyleXfs count="17">
    <xf numFmtId="0" fontId="0" fillId="0" borderId="0"/>
    <xf numFmtId="0" fontId="4"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3" fillId="0" borderId="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43" fontId="5" fillId="0" borderId="0" applyFont="0" applyFill="0" applyBorder="0" applyAlignment="0" applyProtection="0"/>
    <xf numFmtId="9" fontId="5" fillId="0" borderId="0" applyFont="0" applyFill="0" applyBorder="0" applyAlignment="0" applyProtection="0"/>
  </cellStyleXfs>
  <cellXfs count="46">
    <xf numFmtId="0" fontId="0" fillId="0" borderId="0" xfId="0"/>
    <xf numFmtId="0" fontId="6" fillId="0" borderId="0" xfId="0" applyFont="1"/>
    <xf numFmtId="0" fontId="6" fillId="0" borderId="0" xfId="0" applyFont="1" applyFill="1"/>
    <xf numFmtId="0" fontId="8" fillId="0" borderId="0" xfId="0" applyFont="1" applyFill="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left"/>
    </xf>
    <xf numFmtId="0" fontId="6" fillId="0" borderId="0" xfId="0" applyFont="1" applyAlignment="1">
      <alignment vertical="center"/>
    </xf>
    <xf numFmtId="16" fontId="0" fillId="0" borderId="0" xfId="0" applyNumberFormat="1"/>
    <xf numFmtId="164" fontId="0" fillId="0" borderId="0" xfId="15" applyNumberFormat="1" applyFont="1"/>
    <xf numFmtId="164" fontId="0" fillId="2" borderId="0" xfId="15" applyNumberFormat="1" applyFont="1" applyFill="1"/>
    <xf numFmtId="164" fontId="0" fillId="3" borderId="0" xfId="15" applyNumberFormat="1" applyFont="1" applyFill="1"/>
    <xf numFmtId="10" fontId="0" fillId="0" borderId="0" xfId="16" applyNumberFormat="1" applyFont="1"/>
    <xf numFmtId="165" fontId="0" fillId="0" borderId="0" xfId="16" applyNumberFormat="1" applyFont="1"/>
    <xf numFmtId="9" fontId="0" fillId="0" borderId="0" xfId="16" applyFont="1"/>
    <xf numFmtId="0" fontId="0" fillId="0" borderId="0" xfId="0" applyAlignment="1">
      <alignment horizontal="left"/>
    </xf>
    <xf numFmtId="164" fontId="0" fillId="0" borderId="0" xfId="0" applyNumberFormat="1"/>
    <xf numFmtId="16" fontId="0" fillId="0" borderId="0" xfId="0" applyNumberFormat="1" applyFill="1"/>
    <xf numFmtId="164" fontId="0" fillId="0" borderId="0" xfId="15" applyNumberFormat="1" applyFont="1" applyFill="1"/>
    <xf numFmtId="9" fontId="0" fillId="0" borderId="0" xfId="0" applyNumberFormat="1"/>
    <xf numFmtId="10" fontId="0" fillId="0" borderId="0" xfId="0" applyNumberFormat="1"/>
    <xf numFmtId="166" fontId="0" fillId="0" borderId="0" xfId="0" applyNumberFormat="1"/>
    <xf numFmtId="16" fontId="10" fillId="0" borderId="0" xfId="0" applyNumberFormat="1" applyFont="1"/>
    <xf numFmtId="0" fontId="10" fillId="0" borderId="0" xfId="0" applyFont="1"/>
    <xf numFmtId="0" fontId="10" fillId="2" borderId="0" xfId="0" applyFont="1" applyFill="1"/>
    <xf numFmtId="0" fontId="10" fillId="3" borderId="0" xfId="0" applyFont="1" applyFill="1"/>
    <xf numFmtId="0" fontId="0" fillId="0" borderId="0" xfId="0" applyFont="1"/>
    <xf numFmtId="164" fontId="5" fillId="0" borderId="0" xfId="15" applyNumberFormat="1" applyFont="1"/>
    <xf numFmtId="164" fontId="11" fillId="0" borderId="0" xfId="15" applyNumberFormat="1" applyFont="1"/>
    <xf numFmtId="0" fontId="10" fillId="4" borderId="0" xfId="0" applyFont="1" applyFill="1"/>
    <xf numFmtId="164" fontId="0" fillId="4" borderId="0" xfId="15" applyNumberFormat="1" applyFont="1" applyFill="1"/>
    <xf numFmtId="0" fontId="10" fillId="0" borderId="0" xfId="0" applyFont="1" applyFill="1"/>
    <xf numFmtId="0" fontId="0" fillId="0" borderId="0" xfId="0" applyFont="1" applyFill="1"/>
    <xf numFmtId="0" fontId="10" fillId="0" borderId="1" xfId="0" applyFont="1" applyFill="1" applyBorder="1"/>
    <xf numFmtId="1" fontId="0" fillId="0" borderId="0" xfId="0" applyNumberFormat="1" applyFont="1"/>
    <xf numFmtId="167" fontId="0" fillId="0" borderId="0" xfId="0" applyNumberFormat="1" applyFont="1"/>
    <xf numFmtId="0" fontId="0" fillId="0" borderId="0" xfId="0" applyNumberFormat="1"/>
    <xf numFmtId="0" fontId="12" fillId="5" borderId="2" xfId="0" applyFont="1" applyFill="1" applyBorder="1" applyAlignment="1">
      <alignment vertical="center"/>
    </xf>
    <xf numFmtId="0" fontId="9" fillId="0" borderId="2" xfId="0" applyFont="1" applyBorder="1" applyAlignment="1">
      <alignment vertical="center"/>
    </xf>
    <xf numFmtId="3" fontId="9" fillId="0" borderId="2" xfId="0" applyNumberFormat="1" applyFont="1" applyBorder="1" applyAlignment="1">
      <alignment vertical="center"/>
    </xf>
    <xf numFmtId="0" fontId="9" fillId="0" borderId="2" xfId="0" applyFont="1" applyBorder="1" applyAlignment="1">
      <alignment vertical="center" wrapText="1"/>
    </xf>
    <xf numFmtId="4" fontId="9" fillId="0" borderId="2" xfId="0" applyNumberFormat="1" applyFont="1" applyBorder="1" applyAlignment="1">
      <alignment vertical="center"/>
    </xf>
    <xf numFmtId="0" fontId="9" fillId="0" borderId="3" xfId="0" applyFont="1" applyBorder="1" applyAlignment="1">
      <alignment vertical="center"/>
    </xf>
    <xf numFmtId="0" fontId="9" fillId="0" borderId="0" xfId="0" applyFont="1" applyAlignment="1">
      <alignment vertical="center"/>
    </xf>
    <xf numFmtId="0" fontId="9" fillId="0" borderId="2" xfId="0" applyFont="1" applyBorder="1" applyAlignment="1">
      <alignment vertical="center"/>
    </xf>
    <xf numFmtId="0" fontId="9" fillId="0" borderId="3" xfId="0" applyFont="1" applyBorder="1" applyAlignment="1">
      <alignment vertical="center" wrapText="1"/>
    </xf>
    <xf numFmtId="0" fontId="9" fillId="0" borderId="2" xfId="0" applyFont="1" applyBorder="1" applyAlignment="1">
      <alignment vertical="center" wrapText="1"/>
    </xf>
  </cellXfs>
  <cellStyles count="17">
    <cellStyle name="Comma" xfId="15" builtinId="3"/>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Percent" xfId="16"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'Figure 1'!$D$13</c:f>
              <c:strCache>
                <c:ptCount val="1"/>
                <c:pt idx="0">
                  <c:v>Cumulative confirmed cases</c:v>
                </c:pt>
              </c:strCache>
            </c:strRef>
          </c:tx>
          <c:spPr>
            <a:ln w="28575" cap="rnd">
              <a:solidFill>
                <a:schemeClr val="accent3"/>
              </a:solidFill>
              <a:round/>
            </a:ln>
            <a:effectLst/>
          </c:spPr>
          <c:marker>
            <c:symbol val="none"/>
          </c:marker>
          <c:cat>
            <c:numRef>
              <c:f>'Figure 1'!$A$14:$A$151</c:f>
              <c:numCache>
                <c:formatCode>d\-mmm</c:formatCode>
                <c:ptCount val="138"/>
                <c:pt idx="0">
                  <c:v>43911</c:v>
                </c:pt>
                <c:pt idx="1">
                  <c:v>43912</c:v>
                </c:pt>
                <c:pt idx="2">
                  <c:v>43913</c:v>
                </c:pt>
                <c:pt idx="3">
                  <c:v>43914</c:v>
                </c:pt>
                <c:pt idx="4">
                  <c:v>43915</c:v>
                </c:pt>
                <c:pt idx="5">
                  <c:v>43916</c:v>
                </c:pt>
                <c:pt idx="6">
                  <c:v>43917</c:v>
                </c:pt>
                <c:pt idx="7">
                  <c:v>43918</c:v>
                </c:pt>
                <c:pt idx="8">
                  <c:v>43919</c:v>
                </c:pt>
                <c:pt idx="9">
                  <c:v>43920</c:v>
                </c:pt>
                <c:pt idx="10">
                  <c:v>43921</c:v>
                </c:pt>
                <c:pt idx="11">
                  <c:v>43922</c:v>
                </c:pt>
                <c:pt idx="12">
                  <c:v>43923</c:v>
                </c:pt>
                <c:pt idx="13">
                  <c:v>43924</c:v>
                </c:pt>
                <c:pt idx="14">
                  <c:v>43925</c:v>
                </c:pt>
                <c:pt idx="15">
                  <c:v>43926</c:v>
                </c:pt>
                <c:pt idx="16">
                  <c:v>43927</c:v>
                </c:pt>
                <c:pt idx="17">
                  <c:v>43928</c:v>
                </c:pt>
                <c:pt idx="18">
                  <c:v>43929</c:v>
                </c:pt>
                <c:pt idx="19">
                  <c:v>43930</c:v>
                </c:pt>
                <c:pt idx="20">
                  <c:v>43931</c:v>
                </c:pt>
                <c:pt idx="21">
                  <c:v>43932</c:v>
                </c:pt>
                <c:pt idx="22">
                  <c:v>43933</c:v>
                </c:pt>
                <c:pt idx="23">
                  <c:v>43934</c:v>
                </c:pt>
                <c:pt idx="24">
                  <c:v>43935</c:v>
                </c:pt>
                <c:pt idx="25">
                  <c:v>43936</c:v>
                </c:pt>
                <c:pt idx="26">
                  <c:v>43937</c:v>
                </c:pt>
                <c:pt idx="27">
                  <c:v>43938</c:v>
                </c:pt>
                <c:pt idx="28">
                  <c:v>43939</c:v>
                </c:pt>
                <c:pt idx="29">
                  <c:v>43940</c:v>
                </c:pt>
                <c:pt idx="30">
                  <c:v>43941</c:v>
                </c:pt>
                <c:pt idx="31">
                  <c:v>43942</c:v>
                </c:pt>
                <c:pt idx="32">
                  <c:v>43943</c:v>
                </c:pt>
                <c:pt idx="33">
                  <c:v>43944</c:v>
                </c:pt>
                <c:pt idx="34">
                  <c:v>43945</c:v>
                </c:pt>
                <c:pt idx="35">
                  <c:v>43946</c:v>
                </c:pt>
                <c:pt idx="36">
                  <c:v>43947</c:v>
                </c:pt>
                <c:pt idx="37">
                  <c:v>43948</c:v>
                </c:pt>
                <c:pt idx="38">
                  <c:v>43949</c:v>
                </c:pt>
                <c:pt idx="39">
                  <c:v>43950</c:v>
                </c:pt>
                <c:pt idx="40">
                  <c:v>43951</c:v>
                </c:pt>
                <c:pt idx="41">
                  <c:v>43952</c:v>
                </c:pt>
                <c:pt idx="42">
                  <c:v>43953</c:v>
                </c:pt>
                <c:pt idx="43">
                  <c:v>43954</c:v>
                </c:pt>
                <c:pt idx="44">
                  <c:v>43955</c:v>
                </c:pt>
                <c:pt idx="45">
                  <c:v>43956</c:v>
                </c:pt>
                <c:pt idx="46">
                  <c:v>43957</c:v>
                </c:pt>
                <c:pt idx="47">
                  <c:v>43958</c:v>
                </c:pt>
                <c:pt idx="48">
                  <c:v>43959</c:v>
                </c:pt>
                <c:pt idx="49">
                  <c:v>43960</c:v>
                </c:pt>
                <c:pt idx="50">
                  <c:v>43961</c:v>
                </c:pt>
                <c:pt idx="51">
                  <c:v>43962</c:v>
                </c:pt>
                <c:pt idx="52">
                  <c:v>43963</c:v>
                </c:pt>
                <c:pt idx="53">
                  <c:v>43964</c:v>
                </c:pt>
                <c:pt idx="54">
                  <c:v>43965</c:v>
                </c:pt>
                <c:pt idx="55">
                  <c:v>43966</c:v>
                </c:pt>
                <c:pt idx="56">
                  <c:v>43967</c:v>
                </c:pt>
                <c:pt idx="57">
                  <c:v>43968</c:v>
                </c:pt>
                <c:pt idx="58">
                  <c:v>43969</c:v>
                </c:pt>
                <c:pt idx="59">
                  <c:v>43970</c:v>
                </c:pt>
                <c:pt idx="60">
                  <c:v>43971</c:v>
                </c:pt>
                <c:pt idx="61">
                  <c:v>43972</c:v>
                </c:pt>
                <c:pt idx="62">
                  <c:v>43973</c:v>
                </c:pt>
                <c:pt idx="63">
                  <c:v>43974</c:v>
                </c:pt>
                <c:pt idx="64">
                  <c:v>43975</c:v>
                </c:pt>
                <c:pt idx="65">
                  <c:v>43976</c:v>
                </c:pt>
                <c:pt idx="66">
                  <c:v>43977</c:v>
                </c:pt>
                <c:pt idx="67">
                  <c:v>43978</c:v>
                </c:pt>
                <c:pt idx="68">
                  <c:v>43979</c:v>
                </c:pt>
                <c:pt idx="69">
                  <c:v>43980</c:v>
                </c:pt>
                <c:pt idx="70">
                  <c:v>43981</c:v>
                </c:pt>
                <c:pt idx="71">
                  <c:v>43982</c:v>
                </c:pt>
                <c:pt idx="72">
                  <c:v>43983</c:v>
                </c:pt>
                <c:pt idx="73">
                  <c:v>43984</c:v>
                </c:pt>
                <c:pt idx="74">
                  <c:v>43985</c:v>
                </c:pt>
                <c:pt idx="75">
                  <c:v>43986</c:v>
                </c:pt>
                <c:pt idx="76">
                  <c:v>43987</c:v>
                </c:pt>
                <c:pt idx="77">
                  <c:v>43988</c:v>
                </c:pt>
                <c:pt idx="78">
                  <c:v>43989</c:v>
                </c:pt>
                <c:pt idx="79">
                  <c:v>43990</c:v>
                </c:pt>
                <c:pt idx="80">
                  <c:v>43991</c:v>
                </c:pt>
                <c:pt idx="81">
                  <c:v>43992</c:v>
                </c:pt>
                <c:pt idx="82">
                  <c:v>43993</c:v>
                </c:pt>
                <c:pt idx="83">
                  <c:v>43994</c:v>
                </c:pt>
                <c:pt idx="84">
                  <c:v>43995</c:v>
                </c:pt>
                <c:pt idx="85">
                  <c:v>43996</c:v>
                </c:pt>
                <c:pt idx="86">
                  <c:v>43997</c:v>
                </c:pt>
                <c:pt idx="87">
                  <c:v>43998</c:v>
                </c:pt>
                <c:pt idx="88">
                  <c:v>43999</c:v>
                </c:pt>
                <c:pt idx="89">
                  <c:v>44000</c:v>
                </c:pt>
                <c:pt idx="90">
                  <c:v>44001</c:v>
                </c:pt>
                <c:pt idx="91">
                  <c:v>44002</c:v>
                </c:pt>
                <c:pt idx="92">
                  <c:v>44003</c:v>
                </c:pt>
                <c:pt idx="93">
                  <c:v>44004</c:v>
                </c:pt>
                <c:pt idx="94">
                  <c:v>44005</c:v>
                </c:pt>
                <c:pt idx="95">
                  <c:v>44006</c:v>
                </c:pt>
                <c:pt idx="96">
                  <c:v>44007</c:v>
                </c:pt>
                <c:pt idx="97">
                  <c:v>44008</c:v>
                </c:pt>
                <c:pt idx="98">
                  <c:v>44009</c:v>
                </c:pt>
                <c:pt idx="99">
                  <c:v>44010</c:v>
                </c:pt>
                <c:pt idx="100">
                  <c:v>44011</c:v>
                </c:pt>
                <c:pt idx="101">
                  <c:v>44012</c:v>
                </c:pt>
                <c:pt idx="102">
                  <c:v>44013</c:v>
                </c:pt>
                <c:pt idx="103">
                  <c:v>44014</c:v>
                </c:pt>
                <c:pt idx="104">
                  <c:v>44015</c:v>
                </c:pt>
                <c:pt idx="105">
                  <c:v>44016</c:v>
                </c:pt>
                <c:pt idx="106">
                  <c:v>44017</c:v>
                </c:pt>
                <c:pt idx="107">
                  <c:v>44018</c:v>
                </c:pt>
                <c:pt idx="108">
                  <c:v>44019</c:v>
                </c:pt>
                <c:pt idx="109">
                  <c:v>44020</c:v>
                </c:pt>
                <c:pt idx="110">
                  <c:v>44021</c:v>
                </c:pt>
                <c:pt idx="111">
                  <c:v>44022</c:v>
                </c:pt>
                <c:pt idx="112">
                  <c:v>44023</c:v>
                </c:pt>
                <c:pt idx="113">
                  <c:v>44024</c:v>
                </c:pt>
                <c:pt idx="114">
                  <c:v>44025</c:v>
                </c:pt>
                <c:pt idx="115">
                  <c:v>44026</c:v>
                </c:pt>
                <c:pt idx="116">
                  <c:v>44027</c:v>
                </c:pt>
                <c:pt idx="117">
                  <c:v>44028</c:v>
                </c:pt>
                <c:pt idx="118">
                  <c:v>44029</c:v>
                </c:pt>
                <c:pt idx="119">
                  <c:v>44030</c:v>
                </c:pt>
                <c:pt idx="120">
                  <c:v>44031</c:v>
                </c:pt>
                <c:pt idx="121">
                  <c:v>44032</c:v>
                </c:pt>
                <c:pt idx="122">
                  <c:v>44033</c:v>
                </c:pt>
                <c:pt idx="123">
                  <c:v>44034</c:v>
                </c:pt>
                <c:pt idx="124">
                  <c:v>44035</c:v>
                </c:pt>
                <c:pt idx="125">
                  <c:v>44036</c:v>
                </c:pt>
                <c:pt idx="126">
                  <c:v>44037</c:v>
                </c:pt>
                <c:pt idx="127">
                  <c:v>44038</c:v>
                </c:pt>
                <c:pt idx="128">
                  <c:v>44039</c:v>
                </c:pt>
                <c:pt idx="129">
                  <c:v>44040</c:v>
                </c:pt>
                <c:pt idx="130">
                  <c:v>44041</c:v>
                </c:pt>
                <c:pt idx="131">
                  <c:v>44042</c:v>
                </c:pt>
                <c:pt idx="132">
                  <c:v>44043</c:v>
                </c:pt>
                <c:pt idx="133">
                  <c:v>44044</c:v>
                </c:pt>
                <c:pt idx="134">
                  <c:v>44045</c:v>
                </c:pt>
                <c:pt idx="135">
                  <c:v>44046</c:v>
                </c:pt>
                <c:pt idx="136">
                  <c:v>44047</c:v>
                </c:pt>
                <c:pt idx="137">
                  <c:v>44048</c:v>
                </c:pt>
              </c:numCache>
            </c:numRef>
          </c:cat>
          <c:val>
            <c:numRef>
              <c:f>'Figure 1'!$D$14:$D$151</c:f>
              <c:numCache>
                <c:formatCode>_-* #,##0_-;\-* #,##0_-;_-* "-"??_-;_-@_-</c:formatCode>
                <c:ptCount val="138"/>
                <c:pt idx="0">
                  <c:v>1</c:v>
                </c:pt>
                <c:pt idx="1">
                  <c:v>9</c:v>
                </c:pt>
                <c:pt idx="2">
                  <c:v>9</c:v>
                </c:pt>
                <c:pt idx="3">
                  <c:v>14</c:v>
                </c:pt>
                <c:pt idx="4">
                  <c:v>18</c:v>
                </c:pt>
                <c:pt idx="5">
                  <c:v>23</c:v>
                </c:pt>
                <c:pt idx="6">
                  <c:v>30</c:v>
                </c:pt>
                <c:pt idx="7">
                  <c:v>33</c:v>
                </c:pt>
                <c:pt idx="8">
                  <c:v>33</c:v>
                </c:pt>
                <c:pt idx="9">
                  <c:v>44</c:v>
                </c:pt>
                <c:pt idx="10">
                  <c:v>44</c:v>
                </c:pt>
                <c:pt idx="11">
                  <c:v>45</c:v>
                </c:pt>
                <c:pt idx="12">
                  <c:v>48</c:v>
                </c:pt>
                <c:pt idx="13">
                  <c:v>48</c:v>
                </c:pt>
                <c:pt idx="14">
                  <c:v>52</c:v>
                </c:pt>
                <c:pt idx="15">
                  <c:v>52</c:v>
                </c:pt>
                <c:pt idx="16">
                  <c:v>52</c:v>
                </c:pt>
                <c:pt idx="17">
                  <c:v>53</c:v>
                </c:pt>
                <c:pt idx="18">
                  <c:v>53</c:v>
                </c:pt>
                <c:pt idx="19">
                  <c:v>53</c:v>
                </c:pt>
                <c:pt idx="20">
                  <c:v>53</c:v>
                </c:pt>
                <c:pt idx="21">
                  <c:v>53</c:v>
                </c:pt>
                <c:pt idx="22">
                  <c:v>53</c:v>
                </c:pt>
                <c:pt idx="23">
                  <c:v>53</c:v>
                </c:pt>
                <c:pt idx="24">
                  <c:v>53</c:v>
                </c:pt>
                <c:pt idx="25">
                  <c:v>54</c:v>
                </c:pt>
                <c:pt idx="26">
                  <c:v>55</c:v>
                </c:pt>
                <c:pt idx="27">
                  <c:v>55</c:v>
                </c:pt>
                <c:pt idx="28">
                  <c:v>56</c:v>
                </c:pt>
                <c:pt idx="29">
                  <c:v>58</c:v>
                </c:pt>
                <c:pt idx="30">
                  <c:v>61</c:v>
                </c:pt>
                <c:pt idx="31">
                  <c:v>61</c:v>
                </c:pt>
                <c:pt idx="32">
                  <c:v>63</c:v>
                </c:pt>
                <c:pt idx="33">
                  <c:v>74</c:v>
                </c:pt>
                <c:pt idx="34">
                  <c:v>75</c:v>
                </c:pt>
                <c:pt idx="35">
                  <c:v>79</c:v>
                </c:pt>
                <c:pt idx="36">
                  <c:v>79</c:v>
                </c:pt>
                <c:pt idx="37">
                  <c:v>79</c:v>
                </c:pt>
                <c:pt idx="38">
                  <c:v>81</c:v>
                </c:pt>
                <c:pt idx="39">
                  <c:v>83</c:v>
                </c:pt>
                <c:pt idx="40">
                  <c:v>85</c:v>
                </c:pt>
                <c:pt idx="41">
                  <c:v>88</c:v>
                </c:pt>
                <c:pt idx="42">
                  <c:v>89</c:v>
                </c:pt>
                <c:pt idx="43">
                  <c:v>89</c:v>
                </c:pt>
                <c:pt idx="44">
                  <c:v>97</c:v>
                </c:pt>
                <c:pt idx="45">
                  <c:v>98</c:v>
                </c:pt>
                <c:pt idx="46">
                  <c:v>100</c:v>
                </c:pt>
                <c:pt idx="47">
                  <c:v>101</c:v>
                </c:pt>
                <c:pt idx="48">
                  <c:v>114</c:v>
                </c:pt>
                <c:pt idx="49">
                  <c:v>116</c:v>
                </c:pt>
                <c:pt idx="50">
                  <c:v>121</c:v>
                </c:pt>
                <c:pt idx="51">
                  <c:v>122</c:v>
                </c:pt>
                <c:pt idx="52">
                  <c:v>126</c:v>
                </c:pt>
                <c:pt idx="53">
                  <c:v>139</c:v>
                </c:pt>
                <c:pt idx="54">
                  <c:v>160</c:v>
                </c:pt>
                <c:pt idx="55">
                  <c:v>203</c:v>
                </c:pt>
                <c:pt idx="56">
                  <c:v>227</c:v>
                </c:pt>
                <c:pt idx="57">
                  <c:v>248</c:v>
                </c:pt>
                <c:pt idx="58">
                  <c:v>260</c:v>
                </c:pt>
                <c:pt idx="59">
                  <c:v>265</c:v>
                </c:pt>
                <c:pt idx="60">
                  <c:v>145</c:v>
                </c:pt>
                <c:pt idx="61">
                  <c:v>160</c:v>
                </c:pt>
                <c:pt idx="62">
                  <c:v>175</c:v>
                </c:pt>
                <c:pt idx="63">
                  <c:v>198</c:v>
                </c:pt>
                <c:pt idx="64">
                  <c:v>212</c:v>
                </c:pt>
                <c:pt idx="65">
                  <c:v>222</c:v>
                </c:pt>
                <c:pt idx="66">
                  <c:v>253</c:v>
                </c:pt>
                <c:pt idx="67">
                  <c:v>281</c:v>
                </c:pt>
                <c:pt idx="68">
                  <c:v>317</c:v>
                </c:pt>
                <c:pt idx="69">
                  <c:v>329</c:v>
                </c:pt>
                <c:pt idx="70">
                  <c:v>413</c:v>
                </c:pt>
                <c:pt idx="71">
                  <c:v>457</c:v>
                </c:pt>
                <c:pt idx="72">
                  <c:v>489</c:v>
                </c:pt>
                <c:pt idx="73">
                  <c:v>489</c:v>
                </c:pt>
                <c:pt idx="74">
                  <c:v>507</c:v>
                </c:pt>
                <c:pt idx="75">
                  <c:v>522</c:v>
                </c:pt>
                <c:pt idx="76">
                  <c:v>557</c:v>
                </c:pt>
                <c:pt idx="77">
                  <c:v>593</c:v>
                </c:pt>
                <c:pt idx="78">
                  <c:v>616</c:v>
                </c:pt>
                <c:pt idx="79">
                  <c:v>646</c:v>
                </c:pt>
                <c:pt idx="80">
                  <c:v>657</c:v>
                </c:pt>
                <c:pt idx="81">
                  <c:v>665</c:v>
                </c:pt>
                <c:pt idx="82">
                  <c:v>679</c:v>
                </c:pt>
                <c:pt idx="83">
                  <c:v>687</c:v>
                </c:pt>
                <c:pt idx="84">
                  <c:v>698</c:v>
                </c:pt>
                <c:pt idx="85">
                  <c:v>707</c:v>
                </c:pt>
                <c:pt idx="86">
                  <c:v>726</c:v>
                </c:pt>
                <c:pt idx="87">
                  <c:v>734</c:v>
                </c:pt>
                <c:pt idx="88">
                  <c:v>743</c:v>
                </c:pt>
                <c:pt idx="89">
                  <c:v>757</c:v>
                </c:pt>
                <c:pt idx="90">
                  <c:v>765</c:v>
                </c:pt>
                <c:pt idx="91">
                  <c:v>772</c:v>
                </c:pt>
                <c:pt idx="92">
                  <c:v>776</c:v>
                </c:pt>
                <c:pt idx="93">
                  <c:v>799</c:v>
                </c:pt>
                <c:pt idx="94">
                  <c:v>807</c:v>
                </c:pt>
                <c:pt idx="95">
                  <c:v>823</c:v>
                </c:pt>
                <c:pt idx="96">
                  <c:v>835</c:v>
                </c:pt>
                <c:pt idx="97">
                  <c:v>850</c:v>
                </c:pt>
                <c:pt idx="98">
                  <c:v>861</c:v>
                </c:pt>
                <c:pt idx="99">
                  <c:v>872</c:v>
                </c:pt>
                <c:pt idx="100">
                  <c:v>891</c:v>
                </c:pt>
                <c:pt idx="101">
                  <c:v>895</c:v>
                </c:pt>
                <c:pt idx="102">
                  <c:v>904</c:v>
                </c:pt>
                <c:pt idx="103">
                  <c:v>913</c:v>
                </c:pt>
                <c:pt idx="104">
                  <c:v>929</c:v>
                </c:pt>
                <c:pt idx="105">
                  <c:v>941</c:v>
                </c:pt>
                <c:pt idx="106">
                  <c:v>955</c:v>
                </c:pt>
                <c:pt idx="107">
                  <c:v>973</c:v>
                </c:pt>
                <c:pt idx="108">
                  <c:v>979</c:v>
                </c:pt>
                <c:pt idx="109">
                  <c:v>1002</c:v>
                </c:pt>
                <c:pt idx="110">
                  <c:v>1008</c:v>
                </c:pt>
                <c:pt idx="111">
                  <c:v>1015</c:v>
                </c:pt>
                <c:pt idx="112">
                  <c:v>1027</c:v>
                </c:pt>
                <c:pt idx="113">
                  <c:v>1031</c:v>
                </c:pt>
                <c:pt idx="114">
                  <c:v>1042</c:v>
                </c:pt>
                <c:pt idx="115">
                  <c:v>1045</c:v>
                </c:pt>
                <c:pt idx="116">
                  <c:v>1053</c:v>
                </c:pt>
                <c:pt idx="117">
                  <c:v>1058</c:v>
                </c:pt>
                <c:pt idx="118">
                  <c:v>1064</c:v>
                </c:pt>
                <c:pt idx="119">
                  <c:v>1067</c:v>
                </c:pt>
                <c:pt idx="120">
                  <c:v>1071</c:v>
                </c:pt>
                <c:pt idx="121">
                  <c:v>1074</c:v>
                </c:pt>
                <c:pt idx="122">
                  <c:v>1077</c:v>
                </c:pt>
                <c:pt idx="123">
                  <c:v>1081</c:v>
                </c:pt>
                <c:pt idx="124">
                  <c:v>1091</c:v>
                </c:pt>
                <c:pt idx="125">
                  <c:v>1105</c:v>
                </c:pt>
                <c:pt idx="126">
                  <c:v>1117</c:v>
                </c:pt>
                <c:pt idx="127">
                  <c:v>1130</c:v>
                </c:pt>
                <c:pt idx="128">
                  <c:v>1137</c:v>
                </c:pt>
                <c:pt idx="129">
                  <c:v>1142</c:v>
                </c:pt>
                <c:pt idx="130">
                  <c:v>1149</c:v>
                </c:pt>
                <c:pt idx="131">
                  <c:v>1156</c:v>
                </c:pt>
                <c:pt idx="132">
                  <c:v>1178</c:v>
                </c:pt>
                <c:pt idx="133">
                  <c:v>1184</c:v>
                </c:pt>
                <c:pt idx="134">
                  <c:v>1197</c:v>
                </c:pt>
                <c:pt idx="135">
                  <c:v>1205</c:v>
                </c:pt>
                <c:pt idx="136">
                  <c:v>1215</c:v>
                </c:pt>
                <c:pt idx="137">
                  <c:v>1225</c:v>
                </c:pt>
              </c:numCache>
            </c:numRef>
          </c:val>
          <c:smooth val="0"/>
          <c:extLst>
            <c:ext xmlns:c16="http://schemas.microsoft.com/office/drawing/2014/chart" uri="{C3380CC4-5D6E-409C-BE32-E72D297353CC}">
              <c16:uniqueId val="{00000002-E877-4559-8799-A3C407CEA06A}"/>
            </c:ext>
          </c:extLst>
        </c:ser>
        <c:ser>
          <c:idx val="3"/>
          <c:order val="1"/>
          <c:tx>
            <c:strRef>
              <c:f>'Figure 1'!$E$13</c:f>
              <c:strCache>
                <c:ptCount val="1"/>
                <c:pt idx="0">
                  <c:v>Deaths</c:v>
                </c:pt>
              </c:strCache>
            </c:strRef>
          </c:tx>
          <c:spPr>
            <a:ln w="28575" cap="rnd">
              <a:solidFill>
                <a:schemeClr val="accent2"/>
              </a:solidFill>
              <a:round/>
            </a:ln>
            <a:effectLst/>
          </c:spPr>
          <c:marker>
            <c:symbol val="none"/>
          </c:marker>
          <c:cat>
            <c:numRef>
              <c:f>'Figure 1'!$A$14:$A$151</c:f>
              <c:numCache>
                <c:formatCode>d\-mmm</c:formatCode>
                <c:ptCount val="138"/>
                <c:pt idx="0">
                  <c:v>43911</c:v>
                </c:pt>
                <c:pt idx="1">
                  <c:v>43912</c:v>
                </c:pt>
                <c:pt idx="2">
                  <c:v>43913</c:v>
                </c:pt>
                <c:pt idx="3">
                  <c:v>43914</c:v>
                </c:pt>
                <c:pt idx="4">
                  <c:v>43915</c:v>
                </c:pt>
                <c:pt idx="5">
                  <c:v>43916</c:v>
                </c:pt>
                <c:pt idx="6">
                  <c:v>43917</c:v>
                </c:pt>
                <c:pt idx="7">
                  <c:v>43918</c:v>
                </c:pt>
                <c:pt idx="8">
                  <c:v>43919</c:v>
                </c:pt>
                <c:pt idx="9">
                  <c:v>43920</c:v>
                </c:pt>
                <c:pt idx="10">
                  <c:v>43921</c:v>
                </c:pt>
                <c:pt idx="11">
                  <c:v>43922</c:v>
                </c:pt>
                <c:pt idx="12">
                  <c:v>43923</c:v>
                </c:pt>
                <c:pt idx="13">
                  <c:v>43924</c:v>
                </c:pt>
                <c:pt idx="14">
                  <c:v>43925</c:v>
                </c:pt>
                <c:pt idx="15">
                  <c:v>43926</c:v>
                </c:pt>
                <c:pt idx="16">
                  <c:v>43927</c:v>
                </c:pt>
                <c:pt idx="17">
                  <c:v>43928</c:v>
                </c:pt>
                <c:pt idx="18">
                  <c:v>43929</c:v>
                </c:pt>
                <c:pt idx="19">
                  <c:v>43930</c:v>
                </c:pt>
                <c:pt idx="20">
                  <c:v>43931</c:v>
                </c:pt>
                <c:pt idx="21">
                  <c:v>43932</c:v>
                </c:pt>
                <c:pt idx="22">
                  <c:v>43933</c:v>
                </c:pt>
                <c:pt idx="23">
                  <c:v>43934</c:v>
                </c:pt>
                <c:pt idx="24">
                  <c:v>43935</c:v>
                </c:pt>
                <c:pt idx="25">
                  <c:v>43936</c:v>
                </c:pt>
                <c:pt idx="26">
                  <c:v>43937</c:v>
                </c:pt>
                <c:pt idx="27">
                  <c:v>43938</c:v>
                </c:pt>
                <c:pt idx="28">
                  <c:v>43939</c:v>
                </c:pt>
                <c:pt idx="29">
                  <c:v>43940</c:v>
                </c:pt>
                <c:pt idx="30">
                  <c:v>43941</c:v>
                </c:pt>
                <c:pt idx="31">
                  <c:v>43942</c:v>
                </c:pt>
                <c:pt idx="32">
                  <c:v>43943</c:v>
                </c:pt>
                <c:pt idx="33">
                  <c:v>43944</c:v>
                </c:pt>
                <c:pt idx="34">
                  <c:v>43945</c:v>
                </c:pt>
                <c:pt idx="35">
                  <c:v>43946</c:v>
                </c:pt>
                <c:pt idx="36">
                  <c:v>43947</c:v>
                </c:pt>
                <c:pt idx="37">
                  <c:v>43948</c:v>
                </c:pt>
                <c:pt idx="38">
                  <c:v>43949</c:v>
                </c:pt>
                <c:pt idx="39">
                  <c:v>43950</c:v>
                </c:pt>
                <c:pt idx="40">
                  <c:v>43951</c:v>
                </c:pt>
                <c:pt idx="41">
                  <c:v>43952</c:v>
                </c:pt>
                <c:pt idx="42">
                  <c:v>43953</c:v>
                </c:pt>
                <c:pt idx="43">
                  <c:v>43954</c:v>
                </c:pt>
                <c:pt idx="44">
                  <c:v>43955</c:v>
                </c:pt>
                <c:pt idx="45">
                  <c:v>43956</c:v>
                </c:pt>
                <c:pt idx="46">
                  <c:v>43957</c:v>
                </c:pt>
                <c:pt idx="47">
                  <c:v>43958</c:v>
                </c:pt>
                <c:pt idx="48">
                  <c:v>43959</c:v>
                </c:pt>
                <c:pt idx="49">
                  <c:v>43960</c:v>
                </c:pt>
                <c:pt idx="50">
                  <c:v>43961</c:v>
                </c:pt>
                <c:pt idx="51">
                  <c:v>43962</c:v>
                </c:pt>
                <c:pt idx="52">
                  <c:v>43963</c:v>
                </c:pt>
                <c:pt idx="53">
                  <c:v>43964</c:v>
                </c:pt>
                <c:pt idx="54">
                  <c:v>43965</c:v>
                </c:pt>
                <c:pt idx="55">
                  <c:v>43966</c:v>
                </c:pt>
                <c:pt idx="56">
                  <c:v>43967</c:v>
                </c:pt>
                <c:pt idx="57">
                  <c:v>43968</c:v>
                </c:pt>
                <c:pt idx="58">
                  <c:v>43969</c:v>
                </c:pt>
                <c:pt idx="59">
                  <c:v>43970</c:v>
                </c:pt>
                <c:pt idx="60">
                  <c:v>43971</c:v>
                </c:pt>
                <c:pt idx="61">
                  <c:v>43972</c:v>
                </c:pt>
                <c:pt idx="62">
                  <c:v>43973</c:v>
                </c:pt>
                <c:pt idx="63">
                  <c:v>43974</c:v>
                </c:pt>
                <c:pt idx="64">
                  <c:v>43975</c:v>
                </c:pt>
                <c:pt idx="65">
                  <c:v>43976</c:v>
                </c:pt>
                <c:pt idx="66">
                  <c:v>43977</c:v>
                </c:pt>
                <c:pt idx="67">
                  <c:v>43978</c:v>
                </c:pt>
                <c:pt idx="68">
                  <c:v>43979</c:v>
                </c:pt>
                <c:pt idx="69">
                  <c:v>43980</c:v>
                </c:pt>
                <c:pt idx="70">
                  <c:v>43981</c:v>
                </c:pt>
                <c:pt idx="71">
                  <c:v>43982</c:v>
                </c:pt>
                <c:pt idx="72">
                  <c:v>43983</c:v>
                </c:pt>
                <c:pt idx="73">
                  <c:v>43984</c:v>
                </c:pt>
                <c:pt idx="74">
                  <c:v>43985</c:v>
                </c:pt>
                <c:pt idx="75">
                  <c:v>43986</c:v>
                </c:pt>
                <c:pt idx="76">
                  <c:v>43987</c:v>
                </c:pt>
                <c:pt idx="77">
                  <c:v>43988</c:v>
                </c:pt>
                <c:pt idx="78">
                  <c:v>43989</c:v>
                </c:pt>
                <c:pt idx="79">
                  <c:v>43990</c:v>
                </c:pt>
                <c:pt idx="80">
                  <c:v>43991</c:v>
                </c:pt>
                <c:pt idx="81">
                  <c:v>43992</c:v>
                </c:pt>
                <c:pt idx="82">
                  <c:v>43993</c:v>
                </c:pt>
                <c:pt idx="83">
                  <c:v>43994</c:v>
                </c:pt>
                <c:pt idx="84">
                  <c:v>43995</c:v>
                </c:pt>
                <c:pt idx="85">
                  <c:v>43996</c:v>
                </c:pt>
                <c:pt idx="86">
                  <c:v>43997</c:v>
                </c:pt>
                <c:pt idx="87">
                  <c:v>43998</c:v>
                </c:pt>
                <c:pt idx="88">
                  <c:v>43999</c:v>
                </c:pt>
                <c:pt idx="89">
                  <c:v>44000</c:v>
                </c:pt>
                <c:pt idx="90">
                  <c:v>44001</c:v>
                </c:pt>
                <c:pt idx="91">
                  <c:v>44002</c:v>
                </c:pt>
                <c:pt idx="92">
                  <c:v>44003</c:v>
                </c:pt>
                <c:pt idx="93">
                  <c:v>44004</c:v>
                </c:pt>
                <c:pt idx="94">
                  <c:v>44005</c:v>
                </c:pt>
                <c:pt idx="95">
                  <c:v>44006</c:v>
                </c:pt>
                <c:pt idx="96">
                  <c:v>44007</c:v>
                </c:pt>
                <c:pt idx="97">
                  <c:v>44008</c:v>
                </c:pt>
                <c:pt idx="98">
                  <c:v>44009</c:v>
                </c:pt>
                <c:pt idx="99">
                  <c:v>44010</c:v>
                </c:pt>
                <c:pt idx="100">
                  <c:v>44011</c:v>
                </c:pt>
                <c:pt idx="101">
                  <c:v>44012</c:v>
                </c:pt>
                <c:pt idx="102">
                  <c:v>44013</c:v>
                </c:pt>
                <c:pt idx="103">
                  <c:v>44014</c:v>
                </c:pt>
                <c:pt idx="104">
                  <c:v>44015</c:v>
                </c:pt>
                <c:pt idx="105">
                  <c:v>44016</c:v>
                </c:pt>
                <c:pt idx="106">
                  <c:v>44017</c:v>
                </c:pt>
                <c:pt idx="107">
                  <c:v>44018</c:v>
                </c:pt>
                <c:pt idx="108">
                  <c:v>44019</c:v>
                </c:pt>
                <c:pt idx="109">
                  <c:v>44020</c:v>
                </c:pt>
                <c:pt idx="110">
                  <c:v>44021</c:v>
                </c:pt>
                <c:pt idx="111">
                  <c:v>44022</c:v>
                </c:pt>
                <c:pt idx="112">
                  <c:v>44023</c:v>
                </c:pt>
                <c:pt idx="113">
                  <c:v>44024</c:v>
                </c:pt>
                <c:pt idx="114">
                  <c:v>44025</c:v>
                </c:pt>
                <c:pt idx="115">
                  <c:v>44026</c:v>
                </c:pt>
                <c:pt idx="116">
                  <c:v>44027</c:v>
                </c:pt>
                <c:pt idx="117">
                  <c:v>44028</c:v>
                </c:pt>
                <c:pt idx="118">
                  <c:v>44029</c:v>
                </c:pt>
                <c:pt idx="119">
                  <c:v>44030</c:v>
                </c:pt>
                <c:pt idx="120">
                  <c:v>44031</c:v>
                </c:pt>
                <c:pt idx="121">
                  <c:v>44032</c:v>
                </c:pt>
                <c:pt idx="122">
                  <c:v>44033</c:v>
                </c:pt>
                <c:pt idx="123">
                  <c:v>44034</c:v>
                </c:pt>
                <c:pt idx="124">
                  <c:v>44035</c:v>
                </c:pt>
                <c:pt idx="125">
                  <c:v>44036</c:v>
                </c:pt>
                <c:pt idx="126">
                  <c:v>44037</c:v>
                </c:pt>
                <c:pt idx="127">
                  <c:v>44038</c:v>
                </c:pt>
                <c:pt idx="128">
                  <c:v>44039</c:v>
                </c:pt>
                <c:pt idx="129">
                  <c:v>44040</c:v>
                </c:pt>
                <c:pt idx="130">
                  <c:v>44041</c:v>
                </c:pt>
                <c:pt idx="131">
                  <c:v>44042</c:v>
                </c:pt>
                <c:pt idx="132">
                  <c:v>44043</c:v>
                </c:pt>
                <c:pt idx="133">
                  <c:v>44044</c:v>
                </c:pt>
                <c:pt idx="134">
                  <c:v>44045</c:v>
                </c:pt>
                <c:pt idx="135">
                  <c:v>44046</c:v>
                </c:pt>
                <c:pt idx="136">
                  <c:v>44047</c:v>
                </c:pt>
                <c:pt idx="137">
                  <c:v>44048</c:v>
                </c:pt>
              </c:numCache>
            </c:numRef>
          </c:cat>
          <c:val>
            <c:numRef>
              <c:f>'Figure 1'!$E$14:$E$151</c:f>
              <c:numCache>
                <c:formatCode>_-* #,##0_-;\-* #,##0_-;_-* "-"??_-;_-@_-</c:formatCode>
                <c:ptCount val="1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1</c:v>
                </c:pt>
                <c:pt idx="128">
                  <c:v>0</c:v>
                </c:pt>
                <c:pt idx="129">
                  <c:v>0</c:v>
                </c:pt>
                <c:pt idx="130">
                  <c:v>0</c:v>
                </c:pt>
                <c:pt idx="131">
                  <c:v>1</c:v>
                </c:pt>
                <c:pt idx="132">
                  <c:v>1</c:v>
                </c:pt>
                <c:pt idx="133">
                  <c:v>0</c:v>
                </c:pt>
                <c:pt idx="134">
                  <c:v>1</c:v>
                </c:pt>
                <c:pt idx="135">
                  <c:v>0</c:v>
                </c:pt>
                <c:pt idx="136">
                  <c:v>0</c:v>
                </c:pt>
              </c:numCache>
            </c:numRef>
          </c:val>
          <c:smooth val="0"/>
          <c:extLst>
            <c:ext xmlns:c16="http://schemas.microsoft.com/office/drawing/2014/chart" uri="{C3380CC4-5D6E-409C-BE32-E72D297353CC}">
              <c16:uniqueId val="{00000003-E877-4559-8799-A3C407CEA06A}"/>
            </c:ext>
          </c:extLst>
        </c:ser>
        <c:ser>
          <c:idx val="5"/>
          <c:order val="2"/>
          <c:tx>
            <c:strRef>
              <c:f>'Figure 1'!$G$13</c:f>
              <c:strCache>
                <c:ptCount val="1"/>
                <c:pt idx="0">
                  <c:v>Cumulative recoveries</c:v>
                </c:pt>
              </c:strCache>
            </c:strRef>
          </c:tx>
          <c:spPr>
            <a:ln w="28575" cap="rnd">
              <a:solidFill>
                <a:schemeClr val="accent6"/>
              </a:solidFill>
              <a:round/>
            </a:ln>
            <a:effectLst/>
          </c:spPr>
          <c:marker>
            <c:symbol val="none"/>
          </c:marker>
          <c:cat>
            <c:numRef>
              <c:f>'Figure 1'!$A$14:$A$151</c:f>
              <c:numCache>
                <c:formatCode>d\-mmm</c:formatCode>
                <c:ptCount val="138"/>
                <c:pt idx="0">
                  <c:v>43911</c:v>
                </c:pt>
                <c:pt idx="1">
                  <c:v>43912</c:v>
                </c:pt>
                <c:pt idx="2">
                  <c:v>43913</c:v>
                </c:pt>
                <c:pt idx="3">
                  <c:v>43914</c:v>
                </c:pt>
                <c:pt idx="4">
                  <c:v>43915</c:v>
                </c:pt>
                <c:pt idx="5">
                  <c:v>43916</c:v>
                </c:pt>
                <c:pt idx="6">
                  <c:v>43917</c:v>
                </c:pt>
                <c:pt idx="7">
                  <c:v>43918</c:v>
                </c:pt>
                <c:pt idx="8">
                  <c:v>43919</c:v>
                </c:pt>
                <c:pt idx="9">
                  <c:v>43920</c:v>
                </c:pt>
                <c:pt idx="10">
                  <c:v>43921</c:v>
                </c:pt>
                <c:pt idx="11">
                  <c:v>43922</c:v>
                </c:pt>
                <c:pt idx="12">
                  <c:v>43923</c:v>
                </c:pt>
                <c:pt idx="13">
                  <c:v>43924</c:v>
                </c:pt>
                <c:pt idx="14">
                  <c:v>43925</c:v>
                </c:pt>
                <c:pt idx="15">
                  <c:v>43926</c:v>
                </c:pt>
                <c:pt idx="16">
                  <c:v>43927</c:v>
                </c:pt>
                <c:pt idx="17">
                  <c:v>43928</c:v>
                </c:pt>
                <c:pt idx="18">
                  <c:v>43929</c:v>
                </c:pt>
                <c:pt idx="19">
                  <c:v>43930</c:v>
                </c:pt>
                <c:pt idx="20">
                  <c:v>43931</c:v>
                </c:pt>
                <c:pt idx="21">
                  <c:v>43932</c:v>
                </c:pt>
                <c:pt idx="22">
                  <c:v>43933</c:v>
                </c:pt>
                <c:pt idx="23">
                  <c:v>43934</c:v>
                </c:pt>
                <c:pt idx="24">
                  <c:v>43935</c:v>
                </c:pt>
                <c:pt idx="25">
                  <c:v>43936</c:v>
                </c:pt>
                <c:pt idx="26">
                  <c:v>43937</c:v>
                </c:pt>
                <c:pt idx="27">
                  <c:v>43938</c:v>
                </c:pt>
                <c:pt idx="28">
                  <c:v>43939</c:v>
                </c:pt>
                <c:pt idx="29">
                  <c:v>43940</c:v>
                </c:pt>
                <c:pt idx="30">
                  <c:v>43941</c:v>
                </c:pt>
                <c:pt idx="31">
                  <c:v>43942</c:v>
                </c:pt>
                <c:pt idx="32">
                  <c:v>43943</c:v>
                </c:pt>
                <c:pt idx="33">
                  <c:v>43944</c:v>
                </c:pt>
                <c:pt idx="34">
                  <c:v>43945</c:v>
                </c:pt>
                <c:pt idx="35">
                  <c:v>43946</c:v>
                </c:pt>
                <c:pt idx="36">
                  <c:v>43947</c:v>
                </c:pt>
                <c:pt idx="37">
                  <c:v>43948</c:v>
                </c:pt>
                <c:pt idx="38">
                  <c:v>43949</c:v>
                </c:pt>
                <c:pt idx="39">
                  <c:v>43950</c:v>
                </c:pt>
                <c:pt idx="40">
                  <c:v>43951</c:v>
                </c:pt>
                <c:pt idx="41">
                  <c:v>43952</c:v>
                </c:pt>
                <c:pt idx="42">
                  <c:v>43953</c:v>
                </c:pt>
                <c:pt idx="43">
                  <c:v>43954</c:v>
                </c:pt>
                <c:pt idx="44">
                  <c:v>43955</c:v>
                </c:pt>
                <c:pt idx="45">
                  <c:v>43956</c:v>
                </c:pt>
                <c:pt idx="46">
                  <c:v>43957</c:v>
                </c:pt>
                <c:pt idx="47">
                  <c:v>43958</c:v>
                </c:pt>
                <c:pt idx="48">
                  <c:v>43959</c:v>
                </c:pt>
                <c:pt idx="49">
                  <c:v>43960</c:v>
                </c:pt>
                <c:pt idx="50">
                  <c:v>43961</c:v>
                </c:pt>
                <c:pt idx="51">
                  <c:v>43962</c:v>
                </c:pt>
                <c:pt idx="52">
                  <c:v>43963</c:v>
                </c:pt>
                <c:pt idx="53">
                  <c:v>43964</c:v>
                </c:pt>
                <c:pt idx="54">
                  <c:v>43965</c:v>
                </c:pt>
                <c:pt idx="55">
                  <c:v>43966</c:v>
                </c:pt>
                <c:pt idx="56">
                  <c:v>43967</c:v>
                </c:pt>
                <c:pt idx="57">
                  <c:v>43968</c:v>
                </c:pt>
                <c:pt idx="58">
                  <c:v>43969</c:v>
                </c:pt>
                <c:pt idx="59">
                  <c:v>43970</c:v>
                </c:pt>
                <c:pt idx="60">
                  <c:v>43971</c:v>
                </c:pt>
                <c:pt idx="61">
                  <c:v>43972</c:v>
                </c:pt>
                <c:pt idx="62">
                  <c:v>43973</c:v>
                </c:pt>
                <c:pt idx="63">
                  <c:v>43974</c:v>
                </c:pt>
                <c:pt idx="64">
                  <c:v>43975</c:v>
                </c:pt>
                <c:pt idx="65">
                  <c:v>43976</c:v>
                </c:pt>
                <c:pt idx="66">
                  <c:v>43977</c:v>
                </c:pt>
                <c:pt idx="67">
                  <c:v>43978</c:v>
                </c:pt>
                <c:pt idx="68">
                  <c:v>43979</c:v>
                </c:pt>
                <c:pt idx="69">
                  <c:v>43980</c:v>
                </c:pt>
                <c:pt idx="70">
                  <c:v>43981</c:v>
                </c:pt>
                <c:pt idx="71">
                  <c:v>43982</c:v>
                </c:pt>
                <c:pt idx="72">
                  <c:v>43983</c:v>
                </c:pt>
                <c:pt idx="73">
                  <c:v>43984</c:v>
                </c:pt>
                <c:pt idx="74">
                  <c:v>43985</c:v>
                </c:pt>
                <c:pt idx="75">
                  <c:v>43986</c:v>
                </c:pt>
                <c:pt idx="76">
                  <c:v>43987</c:v>
                </c:pt>
                <c:pt idx="77">
                  <c:v>43988</c:v>
                </c:pt>
                <c:pt idx="78">
                  <c:v>43989</c:v>
                </c:pt>
                <c:pt idx="79">
                  <c:v>43990</c:v>
                </c:pt>
                <c:pt idx="80">
                  <c:v>43991</c:v>
                </c:pt>
                <c:pt idx="81">
                  <c:v>43992</c:v>
                </c:pt>
                <c:pt idx="82">
                  <c:v>43993</c:v>
                </c:pt>
                <c:pt idx="83">
                  <c:v>43994</c:v>
                </c:pt>
                <c:pt idx="84">
                  <c:v>43995</c:v>
                </c:pt>
                <c:pt idx="85">
                  <c:v>43996</c:v>
                </c:pt>
                <c:pt idx="86">
                  <c:v>43997</c:v>
                </c:pt>
                <c:pt idx="87">
                  <c:v>43998</c:v>
                </c:pt>
                <c:pt idx="88">
                  <c:v>43999</c:v>
                </c:pt>
                <c:pt idx="89">
                  <c:v>44000</c:v>
                </c:pt>
                <c:pt idx="90">
                  <c:v>44001</c:v>
                </c:pt>
                <c:pt idx="91">
                  <c:v>44002</c:v>
                </c:pt>
                <c:pt idx="92">
                  <c:v>44003</c:v>
                </c:pt>
                <c:pt idx="93">
                  <c:v>44004</c:v>
                </c:pt>
                <c:pt idx="94">
                  <c:v>44005</c:v>
                </c:pt>
                <c:pt idx="95">
                  <c:v>44006</c:v>
                </c:pt>
                <c:pt idx="96">
                  <c:v>44007</c:v>
                </c:pt>
                <c:pt idx="97">
                  <c:v>44008</c:v>
                </c:pt>
                <c:pt idx="98">
                  <c:v>44009</c:v>
                </c:pt>
                <c:pt idx="99">
                  <c:v>44010</c:v>
                </c:pt>
                <c:pt idx="100">
                  <c:v>44011</c:v>
                </c:pt>
                <c:pt idx="101">
                  <c:v>44012</c:v>
                </c:pt>
                <c:pt idx="102">
                  <c:v>44013</c:v>
                </c:pt>
                <c:pt idx="103">
                  <c:v>44014</c:v>
                </c:pt>
                <c:pt idx="104">
                  <c:v>44015</c:v>
                </c:pt>
                <c:pt idx="105">
                  <c:v>44016</c:v>
                </c:pt>
                <c:pt idx="106">
                  <c:v>44017</c:v>
                </c:pt>
                <c:pt idx="107">
                  <c:v>44018</c:v>
                </c:pt>
                <c:pt idx="108">
                  <c:v>44019</c:v>
                </c:pt>
                <c:pt idx="109">
                  <c:v>44020</c:v>
                </c:pt>
                <c:pt idx="110">
                  <c:v>44021</c:v>
                </c:pt>
                <c:pt idx="111">
                  <c:v>44022</c:v>
                </c:pt>
                <c:pt idx="112">
                  <c:v>44023</c:v>
                </c:pt>
                <c:pt idx="113">
                  <c:v>44024</c:v>
                </c:pt>
                <c:pt idx="114">
                  <c:v>44025</c:v>
                </c:pt>
                <c:pt idx="115">
                  <c:v>44026</c:v>
                </c:pt>
                <c:pt idx="116">
                  <c:v>44027</c:v>
                </c:pt>
                <c:pt idx="117">
                  <c:v>44028</c:v>
                </c:pt>
                <c:pt idx="118">
                  <c:v>44029</c:v>
                </c:pt>
                <c:pt idx="119">
                  <c:v>44030</c:v>
                </c:pt>
                <c:pt idx="120">
                  <c:v>44031</c:v>
                </c:pt>
                <c:pt idx="121">
                  <c:v>44032</c:v>
                </c:pt>
                <c:pt idx="122">
                  <c:v>44033</c:v>
                </c:pt>
                <c:pt idx="123">
                  <c:v>44034</c:v>
                </c:pt>
                <c:pt idx="124">
                  <c:v>44035</c:v>
                </c:pt>
                <c:pt idx="125">
                  <c:v>44036</c:v>
                </c:pt>
                <c:pt idx="126">
                  <c:v>44037</c:v>
                </c:pt>
                <c:pt idx="127">
                  <c:v>44038</c:v>
                </c:pt>
                <c:pt idx="128">
                  <c:v>44039</c:v>
                </c:pt>
                <c:pt idx="129">
                  <c:v>44040</c:v>
                </c:pt>
                <c:pt idx="130">
                  <c:v>44041</c:v>
                </c:pt>
                <c:pt idx="131">
                  <c:v>44042</c:v>
                </c:pt>
                <c:pt idx="132">
                  <c:v>44043</c:v>
                </c:pt>
                <c:pt idx="133">
                  <c:v>44044</c:v>
                </c:pt>
                <c:pt idx="134">
                  <c:v>44045</c:v>
                </c:pt>
                <c:pt idx="135">
                  <c:v>44046</c:v>
                </c:pt>
                <c:pt idx="136">
                  <c:v>44047</c:v>
                </c:pt>
                <c:pt idx="137">
                  <c:v>44048</c:v>
                </c:pt>
              </c:numCache>
            </c:numRef>
          </c:cat>
          <c:val>
            <c:numRef>
              <c:f>'Figure 1'!$G$14:$G$151</c:f>
              <c:numCache>
                <c:formatCode>_-* #,##0_-;\-* #,##0_-;_-* "-"??_-;_-@_-</c:formatCode>
                <c:ptCount val="1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4</c:v>
                </c:pt>
                <c:pt idx="23">
                  <c:v>8</c:v>
                </c:pt>
                <c:pt idx="24">
                  <c:v>8</c:v>
                </c:pt>
                <c:pt idx="25">
                  <c:v>8</c:v>
                </c:pt>
                <c:pt idx="26">
                  <c:v>15</c:v>
                </c:pt>
                <c:pt idx="27">
                  <c:v>20</c:v>
                </c:pt>
                <c:pt idx="28">
                  <c:v>28</c:v>
                </c:pt>
                <c:pt idx="29">
                  <c:v>38</c:v>
                </c:pt>
                <c:pt idx="30">
                  <c:v>38</c:v>
                </c:pt>
                <c:pt idx="31">
                  <c:v>45</c:v>
                </c:pt>
                <c:pt idx="32">
                  <c:v>46</c:v>
                </c:pt>
                <c:pt idx="33">
                  <c:v>46</c:v>
                </c:pt>
                <c:pt idx="34">
                  <c:v>46</c:v>
                </c:pt>
                <c:pt idx="35">
                  <c:v>46</c:v>
                </c:pt>
                <c:pt idx="36">
                  <c:v>47</c:v>
                </c:pt>
                <c:pt idx="37">
                  <c:v>51</c:v>
                </c:pt>
                <c:pt idx="38">
                  <c:v>51</c:v>
                </c:pt>
                <c:pt idx="39">
                  <c:v>51</c:v>
                </c:pt>
                <c:pt idx="40">
                  <c:v>51</c:v>
                </c:pt>
                <c:pt idx="41">
                  <c:v>51</c:v>
                </c:pt>
                <c:pt idx="42">
                  <c:v>51</c:v>
                </c:pt>
                <c:pt idx="43">
                  <c:v>51</c:v>
                </c:pt>
                <c:pt idx="44">
                  <c:v>51</c:v>
                </c:pt>
                <c:pt idx="45">
                  <c:v>51</c:v>
                </c:pt>
                <c:pt idx="46">
                  <c:v>51</c:v>
                </c:pt>
                <c:pt idx="47">
                  <c:v>51</c:v>
                </c:pt>
                <c:pt idx="48">
                  <c:v>51</c:v>
                </c:pt>
                <c:pt idx="49">
                  <c:v>51</c:v>
                </c:pt>
                <c:pt idx="50">
                  <c:v>51</c:v>
                </c:pt>
                <c:pt idx="51">
                  <c:v>51</c:v>
                </c:pt>
                <c:pt idx="52">
                  <c:v>51</c:v>
                </c:pt>
                <c:pt idx="53">
                  <c:v>51</c:v>
                </c:pt>
                <c:pt idx="54">
                  <c:v>51</c:v>
                </c:pt>
                <c:pt idx="55">
                  <c:v>51</c:v>
                </c:pt>
                <c:pt idx="56">
                  <c:v>51</c:v>
                </c:pt>
                <c:pt idx="57">
                  <c:v>51</c:v>
                </c:pt>
                <c:pt idx="58">
                  <c:v>51</c:v>
                </c:pt>
                <c:pt idx="59">
                  <c:v>51</c:v>
                </c:pt>
                <c:pt idx="60">
                  <c:v>51</c:v>
                </c:pt>
                <c:pt idx="61">
                  <c:v>51</c:v>
                </c:pt>
                <c:pt idx="62">
                  <c:v>51</c:v>
                </c:pt>
                <c:pt idx="63">
                  <c:v>51</c:v>
                </c:pt>
                <c:pt idx="64">
                  <c:v>51</c:v>
                </c:pt>
                <c:pt idx="65">
                  <c:v>51</c:v>
                </c:pt>
                <c:pt idx="66">
                  <c:v>52</c:v>
                </c:pt>
                <c:pt idx="67">
                  <c:v>52</c:v>
                </c:pt>
                <c:pt idx="68">
                  <c:v>52</c:v>
                </c:pt>
                <c:pt idx="69">
                  <c:v>52</c:v>
                </c:pt>
                <c:pt idx="70">
                  <c:v>55</c:v>
                </c:pt>
                <c:pt idx="71">
                  <c:v>55</c:v>
                </c:pt>
                <c:pt idx="72">
                  <c:v>55</c:v>
                </c:pt>
                <c:pt idx="73">
                  <c:v>62</c:v>
                </c:pt>
                <c:pt idx="74">
                  <c:v>65</c:v>
                </c:pt>
                <c:pt idx="75">
                  <c:v>65</c:v>
                </c:pt>
                <c:pt idx="76">
                  <c:v>65</c:v>
                </c:pt>
                <c:pt idx="77">
                  <c:v>72</c:v>
                </c:pt>
                <c:pt idx="78">
                  <c:v>79</c:v>
                </c:pt>
                <c:pt idx="79">
                  <c:v>86</c:v>
                </c:pt>
                <c:pt idx="80">
                  <c:v>88</c:v>
                </c:pt>
                <c:pt idx="81">
                  <c:v>120</c:v>
                </c:pt>
                <c:pt idx="82">
                  <c:v>123</c:v>
                </c:pt>
                <c:pt idx="83">
                  <c:v>161</c:v>
                </c:pt>
                <c:pt idx="84">
                  <c:v>201</c:v>
                </c:pt>
                <c:pt idx="85">
                  <c:v>237</c:v>
                </c:pt>
                <c:pt idx="86">
                  <c:v>279</c:v>
                </c:pt>
                <c:pt idx="87">
                  <c:v>287</c:v>
                </c:pt>
                <c:pt idx="88">
                  <c:v>337</c:v>
                </c:pt>
                <c:pt idx="89">
                  <c:v>370</c:v>
                </c:pt>
                <c:pt idx="90">
                  <c:v>407</c:v>
                </c:pt>
                <c:pt idx="91">
                  <c:v>451</c:v>
                </c:pt>
                <c:pt idx="92">
                  <c:v>508</c:v>
                </c:pt>
                <c:pt idx="93">
                  <c:v>551</c:v>
                </c:pt>
                <c:pt idx="94">
                  <c:v>707</c:v>
                </c:pt>
                <c:pt idx="95">
                  <c:v>717</c:v>
                </c:pt>
                <c:pt idx="96">
                  <c:v>731</c:v>
                </c:pt>
                <c:pt idx="97">
                  <c:v>761</c:v>
                </c:pt>
                <c:pt idx="98">
                  <c:v>780</c:v>
                </c:pt>
                <c:pt idx="99">
                  <c:v>780</c:v>
                </c:pt>
                <c:pt idx="100">
                  <c:v>808</c:v>
                </c:pt>
                <c:pt idx="101">
                  <c:v>819</c:v>
                </c:pt>
                <c:pt idx="102">
                  <c:v>847</c:v>
                </c:pt>
                <c:pt idx="103">
                  <c:v>847</c:v>
                </c:pt>
                <c:pt idx="104">
                  <c:v>868</c:v>
                </c:pt>
                <c:pt idx="105">
                  <c:v>868</c:v>
                </c:pt>
                <c:pt idx="106">
                  <c:v>893</c:v>
                </c:pt>
                <c:pt idx="107">
                  <c:v>893</c:v>
                </c:pt>
                <c:pt idx="108">
                  <c:v>893</c:v>
                </c:pt>
                <c:pt idx="109">
                  <c:v>929</c:v>
                </c:pt>
                <c:pt idx="110">
                  <c:v>929</c:v>
                </c:pt>
                <c:pt idx="111">
                  <c:v>931</c:v>
                </c:pt>
                <c:pt idx="112">
                  <c:v>961</c:v>
                </c:pt>
                <c:pt idx="113">
                  <c:v>963</c:v>
                </c:pt>
                <c:pt idx="114">
                  <c:v>966</c:v>
                </c:pt>
                <c:pt idx="115">
                  <c:v>991</c:v>
                </c:pt>
                <c:pt idx="116">
                  <c:v>997</c:v>
                </c:pt>
                <c:pt idx="117">
                  <c:v>1002</c:v>
                </c:pt>
                <c:pt idx="118">
                  <c:v>1023</c:v>
                </c:pt>
                <c:pt idx="119">
                  <c:v>1041</c:v>
                </c:pt>
                <c:pt idx="120">
                  <c:v>1049</c:v>
                </c:pt>
                <c:pt idx="121">
                  <c:v>1058</c:v>
                </c:pt>
                <c:pt idx="122">
                  <c:v>1065</c:v>
                </c:pt>
                <c:pt idx="123">
                  <c:v>1071</c:v>
                </c:pt>
                <c:pt idx="124">
                  <c:v>1075</c:v>
                </c:pt>
                <c:pt idx="125">
                  <c:v>1082</c:v>
                </c:pt>
                <c:pt idx="126">
                  <c:v>1082</c:v>
                </c:pt>
                <c:pt idx="127">
                  <c:v>1086</c:v>
                </c:pt>
                <c:pt idx="128">
                  <c:v>1090</c:v>
                </c:pt>
                <c:pt idx="129">
                  <c:v>1128</c:v>
                </c:pt>
                <c:pt idx="130">
                  <c:v>1128</c:v>
                </c:pt>
                <c:pt idx="131">
                  <c:v>1129</c:v>
                </c:pt>
                <c:pt idx="132">
                  <c:v>1129</c:v>
                </c:pt>
                <c:pt idx="133">
                  <c:v>1129</c:v>
                </c:pt>
                <c:pt idx="134">
                  <c:v>1142</c:v>
                </c:pt>
                <c:pt idx="135">
                  <c:v>1170</c:v>
                </c:pt>
                <c:pt idx="136">
                  <c:v>1170</c:v>
                </c:pt>
                <c:pt idx="137">
                  <c:v>1199</c:v>
                </c:pt>
              </c:numCache>
            </c:numRef>
          </c:val>
          <c:smooth val="0"/>
          <c:extLst>
            <c:ext xmlns:c16="http://schemas.microsoft.com/office/drawing/2014/chart" uri="{C3380CC4-5D6E-409C-BE32-E72D297353CC}">
              <c16:uniqueId val="{00000005-E877-4559-8799-A3C407CEA06A}"/>
            </c:ext>
          </c:extLst>
        </c:ser>
        <c:dLbls>
          <c:showLegendKey val="0"/>
          <c:showVal val="0"/>
          <c:showCatName val="0"/>
          <c:showSerName val="0"/>
          <c:showPercent val="0"/>
          <c:showBubbleSize val="0"/>
        </c:dLbls>
        <c:smooth val="0"/>
        <c:axId val="2134926063"/>
        <c:axId val="221652079"/>
      </c:lineChart>
      <c:dateAx>
        <c:axId val="2134926063"/>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52079"/>
        <c:crosses val="autoZero"/>
        <c:auto val="1"/>
        <c:lblOffset val="100"/>
        <c:baseTimeUnit val="days"/>
      </c:dateAx>
      <c:valAx>
        <c:axId val="22165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2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Baseline</c:v>
          </c:tx>
          <c:spPr>
            <a:ln w="28575" cap="rnd">
              <a:solidFill>
                <a:schemeClr val="accent1"/>
              </a:solidFill>
              <a:round/>
            </a:ln>
            <a:effectLst/>
          </c:spPr>
          <c:marker>
            <c:symbol val="none"/>
          </c:marker>
          <c:dLbls>
            <c:dLbl>
              <c:idx val="0"/>
              <c:layout>
                <c:manualLayout>
                  <c:x val="-2.997262887186547E-2"/>
                  <c:y val="4.04476632716108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B02-431E-87E7-3CC488BA4D9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2019</c:v>
              </c:pt>
              <c:pt idx="1">
                <c:v>2020</c:v>
              </c:pt>
              <c:pt idx="2">
                <c:v>2021</c:v>
              </c:pt>
            </c:strLit>
          </c:cat>
          <c:val>
            <c:numLit>
              <c:formatCode>General</c:formatCode>
              <c:ptCount val="3"/>
              <c:pt idx="0">
                <c:v>17.91911506295618</c:v>
              </c:pt>
              <c:pt idx="1">
                <c:v>19.032967255269536</c:v>
              </c:pt>
              <c:pt idx="2">
                <c:v>20.201972104088192</c:v>
              </c:pt>
            </c:numLit>
          </c:val>
          <c:smooth val="0"/>
          <c:extLst>
            <c:ext xmlns:c16="http://schemas.microsoft.com/office/drawing/2014/chart" uri="{C3380CC4-5D6E-409C-BE32-E72D297353CC}">
              <c16:uniqueId val="{00000000-262C-4D85-B136-8861E29490E5}"/>
            </c:ext>
          </c:extLst>
        </c:ser>
        <c:ser>
          <c:idx val="1"/>
          <c:order val="1"/>
          <c:tx>
            <c:v>Scenario 1</c:v>
          </c:tx>
          <c:spPr>
            <a:ln w="28575"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B02-431E-87E7-3CC488BA4D99}"/>
                </c:ext>
              </c:extLst>
            </c:dLbl>
            <c:dLbl>
              <c:idx val="1"/>
              <c:layout>
                <c:manualLayout>
                  <c:x val="0"/>
                  <c:y val="1.34825544238702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02-431E-87E7-3CC488BA4D9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3"/>
              <c:pt idx="0">
                <c:v>2019</c:v>
              </c:pt>
              <c:pt idx="1">
                <c:v>2020</c:v>
              </c:pt>
              <c:pt idx="2">
                <c:v>2021</c:v>
              </c:pt>
            </c:strLit>
          </c:cat>
          <c:val>
            <c:numLit>
              <c:formatCode>General</c:formatCode>
              <c:ptCount val="3"/>
              <c:pt idx="0">
                <c:v>17.91911506295618</c:v>
              </c:pt>
              <c:pt idx="1">
                <c:v>18.549867913172235</c:v>
              </c:pt>
              <c:pt idx="2">
                <c:v>19.338979294198584</c:v>
              </c:pt>
            </c:numLit>
          </c:val>
          <c:smooth val="0"/>
          <c:extLst>
            <c:ext xmlns:c16="http://schemas.microsoft.com/office/drawing/2014/chart" uri="{C3380CC4-5D6E-409C-BE32-E72D297353CC}">
              <c16:uniqueId val="{00000001-262C-4D85-B136-8861E29490E5}"/>
            </c:ext>
          </c:extLst>
        </c:ser>
        <c:ser>
          <c:idx val="2"/>
          <c:order val="2"/>
          <c:tx>
            <c:v>Scenario 2</c:v>
          </c:tx>
          <c:spPr>
            <a:ln w="28575" cap="rnd">
              <a:solidFill>
                <a:schemeClr val="accent5"/>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9B02-431E-87E7-3CC488BA4D99}"/>
                </c:ext>
              </c:extLst>
            </c:dLbl>
            <c:dLbl>
              <c:idx val="1"/>
              <c:layout>
                <c:manualLayout>
                  <c:x val="0"/>
                  <c:y val="2.69651088477405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B02-431E-87E7-3CC488BA4D9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3"/>
              <c:pt idx="0">
                <c:v>2019</c:v>
              </c:pt>
              <c:pt idx="1">
                <c:v>2020</c:v>
              </c:pt>
              <c:pt idx="2">
                <c:v>2021</c:v>
              </c:pt>
            </c:strLit>
          </c:cat>
          <c:val>
            <c:numLit>
              <c:formatCode>General</c:formatCode>
              <c:ptCount val="3"/>
              <c:pt idx="0">
                <c:v>17.91911506295618</c:v>
              </c:pt>
              <c:pt idx="1">
                <c:v>18.037417060601818</c:v>
              </c:pt>
              <c:pt idx="2">
                <c:v>18.433626963754996</c:v>
              </c:pt>
            </c:numLit>
          </c:val>
          <c:smooth val="0"/>
          <c:extLst>
            <c:ext xmlns:c16="http://schemas.microsoft.com/office/drawing/2014/chart" uri="{C3380CC4-5D6E-409C-BE32-E72D297353CC}">
              <c16:uniqueId val="{00000002-262C-4D85-B136-8861E29490E5}"/>
            </c:ext>
          </c:extLst>
        </c:ser>
        <c:dLbls>
          <c:showLegendKey val="0"/>
          <c:showVal val="0"/>
          <c:showCatName val="0"/>
          <c:showSerName val="0"/>
          <c:showPercent val="0"/>
          <c:showBubbleSize val="0"/>
        </c:dLbls>
        <c:smooth val="0"/>
        <c:axId val="1335753407"/>
        <c:axId val="1335975215"/>
      </c:lineChart>
      <c:catAx>
        <c:axId val="1335753407"/>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75215"/>
        <c:crosses val="autoZero"/>
        <c:auto val="1"/>
        <c:lblAlgn val="ctr"/>
        <c:lblOffset val="100"/>
        <c:noMultiLvlLbl val="0"/>
      </c:catAx>
      <c:valAx>
        <c:axId val="1335975215"/>
        <c:scaling>
          <c:orientation val="minMax"/>
          <c:min val="17.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PPP$ billion</a:t>
                </a:r>
                <a:endParaRPr lang="en-GB"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534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11'!$A$15</c:f>
              <c:strCache>
                <c:ptCount val="1"/>
                <c:pt idx="0">
                  <c:v>Total public debt/GDP</c:v>
                </c:pt>
              </c:strCache>
            </c:strRef>
          </c:tx>
          <c:spPr>
            <a:solidFill>
              <a:schemeClr val="accent2"/>
            </a:solidFill>
            <a:ln>
              <a:noFill/>
            </a:ln>
            <a:effectLst/>
          </c:spPr>
          <c:invertIfNegative val="0"/>
          <c:cat>
            <c:strRef>
              <c:extLst>
                <c:ext xmlns:c15="http://schemas.microsoft.com/office/drawing/2012/chart" uri="{02D57815-91ED-43cb-92C2-25804820EDAC}">
                  <c15:fullRef>
                    <c15:sqref>'Figure 11'!$B$13:$H$14</c15:sqref>
                  </c15:fullRef>
                  <c15:levelRef>
                    <c15:sqref>'Figure 11'!$B$14:$H$14</c15:sqref>
                  </c15:levelRef>
                </c:ext>
              </c:extLst>
              <c:f>'Figure 11'!$B$14:$H$14</c:f>
              <c:strCache>
                <c:ptCount val="7"/>
                <c:pt idx="0">
                  <c:v>2014/15</c:v>
                </c:pt>
                <c:pt idx="1">
                  <c:v>2015/16</c:v>
                </c:pt>
                <c:pt idx="2">
                  <c:v>2016/17</c:v>
                </c:pt>
                <c:pt idx="3">
                  <c:v>2017/18</c:v>
                </c:pt>
                <c:pt idx="4">
                  <c:v>2018/19</c:v>
                </c:pt>
                <c:pt idx="5">
                  <c:v>2019/20</c:v>
                </c:pt>
                <c:pt idx="6">
                  <c:v>2020/21</c:v>
                </c:pt>
              </c:strCache>
            </c:strRef>
          </c:cat>
          <c:val>
            <c:numRef>
              <c:f>'Figure 11'!$B$15:$H$15</c:f>
              <c:numCache>
                <c:formatCode>0%</c:formatCode>
                <c:ptCount val="7"/>
                <c:pt idx="0">
                  <c:v>0.26300000000000001</c:v>
                </c:pt>
                <c:pt idx="1">
                  <c:v>0.28799999999999998</c:v>
                </c:pt>
                <c:pt idx="2">
                  <c:v>0.312</c:v>
                </c:pt>
                <c:pt idx="3">
                  <c:v>0.34699999999999998</c:v>
                </c:pt>
                <c:pt idx="4">
                  <c:v>0.35399999999999998</c:v>
                </c:pt>
                <c:pt idx="5">
                  <c:v>0.41599999999999998</c:v>
                </c:pt>
                <c:pt idx="6" formatCode="0.00%">
                  <c:v>0.45700000000000002</c:v>
                </c:pt>
              </c:numCache>
            </c:numRef>
          </c:val>
          <c:extLst>
            <c:ext xmlns:c16="http://schemas.microsoft.com/office/drawing/2014/chart" uri="{C3380CC4-5D6E-409C-BE32-E72D297353CC}">
              <c16:uniqueId val="{00000000-6D10-49F9-B0B9-10D874EC9C68}"/>
            </c:ext>
          </c:extLst>
        </c:ser>
        <c:dLbls>
          <c:showLegendKey val="0"/>
          <c:showVal val="0"/>
          <c:showCatName val="0"/>
          <c:showSerName val="0"/>
          <c:showPercent val="0"/>
          <c:showBubbleSize val="0"/>
        </c:dLbls>
        <c:gapWidth val="219"/>
        <c:overlap val="-27"/>
        <c:axId val="226519471"/>
        <c:axId val="105694367"/>
      </c:barChart>
      <c:catAx>
        <c:axId val="226519471"/>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94367"/>
        <c:crosses val="autoZero"/>
        <c:auto val="1"/>
        <c:lblAlgn val="ctr"/>
        <c:lblOffset val="100"/>
        <c:noMultiLvlLbl val="0"/>
      </c:catAx>
      <c:valAx>
        <c:axId val="105694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1947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2'!$B$13:$B$14</c:f>
              <c:strCache>
                <c:ptCount val="2"/>
                <c:pt idx="0">
                  <c:v>2020/21</c:v>
                </c:pt>
                <c:pt idx="1">
                  <c:v>Allocation</c:v>
                </c:pt>
              </c:strCache>
            </c:strRef>
          </c:tx>
          <c:spPr>
            <a:solidFill>
              <a:schemeClr val="accent4"/>
            </a:solidFill>
            <a:ln>
              <a:noFill/>
            </a:ln>
            <a:effectLst/>
          </c:spPr>
          <c:invertIfNegative val="0"/>
          <c:cat>
            <c:strRef>
              <c:f>'Figure 2'!$A$15:$A$38</c:f>
              <c:strCache>
                <c:ptCount val="24"/>
                <c:pt idx="0">
                  <c:v>Works and transport</c:v>
                </c:pt>
                <c:pt idx="1">
                  <c:v>Security</c:v>
                </c:pt>
                <c:pt idx="2">
                  <c:v>Interest payment</c:v>
                </c:pt>
                <c:pt idx="3">
                  <c:v>Education</c:v>
                </c:pt>
                <c:pt idx="4">
                  <c:v>Health</c:v>
                </c:pt>
                <c:pt idx="5">
                  <c:v>Energy and mineral development</c:v>
                </c:pt>
                <c:pt idx="6">
                  <c:v>Accountability</c:v>
                </c:pt>
                <c:pt idx="7">
                  <c:v>Justice/law and order</c:v>
                </c:pt>
                <c:pt idx="8">
                  <c:v>Local government</c:v>
                </c:pt>
                <c:pt idx="9">
                  <c:v>Water and environment</c:v>
                </c:pt>
                <c:pt idx="10">
                  <c:v>Agriculture</c:v>
                </c:pt>
                <c:pt idx="11">
                  <c:v>Public administration</c:v>
                </c:pt>
                <c:pt idx="12">
                  <c:v>Legislature</c:v>
                </c:pt>
                <c:pt idx="13">
                  <c:v>Public sector management</c:v>
                </c:pt>
                <c:pt idx="14">
                  <c:v>Science, technology and innovation</c:v>
                </c:pt>
                <c:pt idx="15">
                  <c:v>Lands, housing and urban development</c:v>
                </c:pt>
                <c:pt idx="16">
                  <c:v>Tourism</c:v>
                </c:pt>
                <c:pt idx="17">
                  <c:v>Social development</c:v>
                </c:pt>
                <c:pt idx="18">
                  <c:v>Trade and industry</c:v>
                </c:pt>
                <c:pt idx="19">
                  <c:v>ICT and national guidance</c:v>
                </c:pt>
                <c:pt idx="20">
                  <c:v>External debt repayment</c:v>
                </c:pt>
                <c:pt idx="21">
                  <c:v>Domestic refinancing</c:v>
                </c:pt>
                <c:pt idx="22">
                  <c:v>Domestic arrears</c:v>
                </c:pt>
                <c:pt idx="23">
                  <c:v>Appropriation in aid</c:v>
                </c:pt>
              </c:strCache>
            </c:strRef>
          </c:cat>
          <c:val>
            <c:numRef>
              <c:f>'Figure 2'!$B$15:$B$38</c:f>
              <c:numCache>
                <c:formatCode>_-* #,##0_-;\-* #,##0_-;_-* "-"??_-;_-@_-</c:formatCode>
                <c:ptCount val="24"/>
                <c:pt idx="0">
                  <c:v>5846</c:v>
                </c:pt>
                <c:pt idx="1">
                  <c:v>4504.68</c:v>
                </c:pt>
                <c:pt idx="2">
                  <c:v>4086.5</c:v>
                </c:pt>
                <c:pt idx="3">
                  <c:v>3624.06</c:v>
                </c:pt>
                <c:pt idx="4">
                  <c:v>2772.91</c:v>
                </c:pt>
                <c:pt idx="5">
                  <c:v>2602.6</c:v>
                </c:pt>
                <c:pt idx="6">
                  <c:v>2106.8000000000002</c:v>
                </c:pt>
                <c:pt idx="7">
                  <c:v>2025.9</c:v>
                </c:pt>
                <c:pt idx="8">
                  <c:v>1752.4</c:v>
                </c:pt>
                <c:pt idx="9">
                  <c:v>1681.7</c:v>
                </c:pt>
                <c:pt idx="10">
                  <c:v>1324.8</c:v>
                </c:pt>
                <c:pt idx="11">
                  <c:v>1321.7</c:v>
                </c:pt>
                <c:pt idx="12">
                  <c:v>667.8</c:v>
                </c:pt>
                <c:pt idx="13">
                  <c:v>675.18</c:v>
                </c:pt>
                <c:pt idx="14">
                  <c:v>264.5</c:v>
                </c:pt>
                <c:pt idx="15">
                  <c:v>200.6</c:v>
                </c:pt>
                <c:pt idx="16">
                  <c:v>198.03</c:v>
                </c:pt>
                <c:pt idx="17">
                  <c:v>172</c:v>
                </c:pt>
                <c:pt idx="18">
                  <c:v>171.8</c:v>
                </c:pt>
                <c:pt idx="19">
                  <c:v>162.9</c:v>
                </c:pt>
                <c:pt idx="20">
                  <c:v>1228.94</c:v>
                </c:pt>
                <c:pt idx="21">
                  <c:v>7486.14</c:v>
                </c:pt>
                <c:pt idx="22">
                  <c:v>400</c:v>
                </c:pt>
                <c:pt idx="23">
                  <c:v>215.59</c:v>
                </c:pt>
              </c:numCache>
            </c:numRef>
          </c:val>
          <c:extLst>
            <c:ext xmlns:c16="http://schemas.microsoft.com/office/drawing/2014/chart" uri="{C3380CC4-5D6E-409C-BE32-E72D297353CC}">
              <c16:uniqueId val="{00000000-7F51-441D-928D-58C882EC41A9}"/>
            </c:ext>
          </c:extLst>
        </c:ser>
        <c:ser>
          <c:idx val="2"/>
          <c:order val="1"/>
          <c:tx>
            <c:strRef>
              <c:f>'Figure 2'!$D$13:$D$14</c:f>
              <c:strCache>
                <c:ptCount val="2"/>
                <c:pt idx="0">
                  <c:v>2019/20</c:v>
                </c:pt>
                <c:pt idx="1">
                  <c:v>Allocation</c:v>
                </c:pt>
              </c:strCache>
            </c:strRef>
          </c:tx>
          <c:spPr>
            <a:solidFill>
              <a:schemeClr val="accent2"/>
            </a:solidFill>
            <a:ln>
              <a:noFill/>
            </a:ln>
            <a:effectLst/>
          </c:spPr>
          <c:invertIfNegative val="0"/>
          <c:cat>
            <c:strRef>
              <c:f>'Figure 2'!$A$15:$A$38</c:f>
              <c:strCache>
                <c:ptCount val="24"/>
                <c:pt idx="0">
                  <c:v>Works and transport</c:v>
                </c:pt>
                <c:pt idx="1">
                  <c:v>Security</c:v>
                </c:pt>
                <c:pt idx="2">
                  <c:v>Interest payment</c:v>
                </c:pt>
                <c:pt idx="3">
                  <c:v>Education</c:v>
                </c:pt>
                <c:pt idx="4">
                  <c:v>Health</c:v>
                </c:pt>
                <c:pt idx="5">
                  <c:v>Energy and mineral development</c:v>
                </c:pt>
                <c:pt idx="6">
                  <c:v>Accountability</c:v>
                </c:pt>
                <c:pt idx="7">
                  <c:v>Justice/law and order</c:v>
                </c:pt>
                <c:pt idx="8">
                  <c:v>Local government</c:v>
                </c:pt>
                <c:pt idx="9">
                  <c:v>Water and environment</c:v>
                </c:pt>
                <c:pt idx="10">
                  <c:v>Agriculture</c:v>
                </c:pt>
                <c:pt idx="11">
                  <c:v>Public administration</c:v>
                </c:pt>
                <c:pt idx="12">
                  <c:v>Legislature</c:v>
                </c:pt>
                <c:pt idx="13">
                  <c:v>Public sector management</c:v>
                </c:pt>
                <c:pt idx="14">
                  <c:v>Science, technology and innovation</c:v>
                </c:pt>
                <c:pt idx="15">
                  <c:v>Lands, housing and urban development</c:v>
                </c:pt>
                <c:pt idx="16">
                  <c:v>Tourism</c:v>
                </c:pt>
                <c:pt idx="17">
                  <c:v>Social development</c:v>
                </c:pt>
                <c:pt idx="18">
                  <c:v>Trade and industry</c:v>
                </c:pt>
                <c:pt idx="19">
                  <c:v>ICT and national guidance</c:v>
                </c:pt>
                <c:pt idx="20">
                  <c:v>External debt repayment</c:v>
                </c:pt>
                <c:pt idx="21">
                  <c:v>Domestic refinancing</c:v>
                </c:pt>
                <c:pt idx="22">
                  <c:v>Domestic arrears</c:v>
                </c:pt>
                <c:pt idx="23">
                  <c:v>Appropriation in aid</c:v>
                </c:pt>
              </c:strCache>
            </c:strRef>
          </c:cat>
          <c:val>
            <c:numRef>
              <c:f>'Figure 2'!$D$15:$D$38</c:f>
              <c:numCache>
                <c:formatCode>_-* #,##0_-;\-* #,##0_-;_-* "-"??_-;_-@_-</c:formatCode>
                <c:ptCount val="24"/>
                <c:pt idx="0">
                  <c:v>6404.6</c:v>
                </c:pt>
                <c:pt idx="1">
                  <c:v>3620.8</c:v>
                </c:pt>
                <c:pt idx="2">
                  <c:v>3145.2</c:v>
                </c:pt>
                <c:pt idx="3">
                  <c:v>3397.6</c:v>
                </c:pt>
                <c:pt idx="4">
                  <c:v>2589.5</c:v>
                </c:pt>
                <c:pt idx="5">
                  <c:v>3007.2</c:v>
                </c:pt>
                <c:pt idx="6">
                  <c:v>1627.8</c:v>
                </c:pt>
                <c:pt idx="7">
                  <c:v>1732.6</c:v>
                </c:pt>
                <c:pt idx="8">
                  <c:v>1260.3</c:v>
                </c:pt>
                <c:pt idx="9">
                  <c:v>1092.8</c:v>
                </c:pt>
                <c:pt idx="10">
                  <c:v>1053.5999999999999</c:v>
                </c:pt>
                <c:pt idx="11">
                  <c:v>979.1</c:v>
                </c:pt>
                <c:pt idx="12">
                  <c:v>687.8</c:v>
                </c:pt>
                <c:pt idx="13">
                  <c:v>887.8</c:v>
                </c:pt>
                <c:pt idx="14">
                  <c:v>186</c:v>
                </c:pt>
                <c:pt idx="15">
                  <c:v>227</c:v>
                </c:pt>
                <c:pt idx="16">
                  <c:v>193.7</c:v>
                </c:pt>
                <c:pt idx="17">
                  <c:v>219.2</c:v>
                </c:pt>
                <c:pt idx="18">
                  <c:v>202.8</c:v>
                </c:pt>
                <c:pt idx="19">
                  <c:v>146.19999999999999</c:v>
                </c:pt>
                <c:pt idx="20">
                  <c:v>723.32</c:v>
                </c:pt>
                <c:pt idx="21">
                  <c:v>6452.6</c:v>
                </c:pt>
                <c:pt idx="22">
                  <c:v>449.53</c:v>
                </c:pt>
                <c:pt idx="23">
                  <c:v>201.11</c:v>
                </c:pt>
              </c:numCache>
            </c:numRef>
          </c:val>
          <c:extLst>
            <c:ext xmlns:c16="http://schemas.microsoft.com/office/drawing/2014/chart" uri="{C3380CC4-5D6E-409C-BE32-E72D297353CC}">
              <c16:uniqueId val="{00000002-7F51-441D-928D-58C882EC41A9}"/>
            </c:ext>
          </c:extLst>
        </c:ser>
        <c:dLbls>
          <c:showLegendKey val="0"/>
          <c:showVal val="0"/>
          <c:showCatName val="0"/>
          <c:showSerName val="0"/>
          <c:showPercent val="0"/>
          <c:showBubbleSize val="0"/>
        </c:dLbls>
        <c:gapWidth val="182"/>
        <c:axId val="77812879"/>
        <c:axId val="221648751"/>
      </c:barChart>
      <c:catAx>
        <c:axId val="77812879"/>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48751"/>
        <c:crosses val="autoZero"/>
        <c:auto val="1"/>
        <c:lblAlgn val="ctr"/>
        <c:lblOffset val="100"/>
        <c:noMultiLvlLbl val="0"/>
      </c:catAx>
      <c:valAx>
        <c:axId val="221648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UGX (billion)</a:t>
                </a:r>
              </a:p>
            </c:rich>
          </c:tx>
          <c:layout>
            <c:manualLayout>
              <c:xMode val="edge"/>
              <c:yMode val="edge"/>
              <c:x val="0.62827843450444776"/>
              <c:y val="0.892108504523060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12879"/>
        <c:crosses val="autoZero"/>
        <c:crossBetween val="between"/>
      </c:valAx>
      <c:spPr>
        <a:no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4"/>
            </a:solidFill>
            <a:ln>
              <a:solidFill>
                <a:schemeClr val="accent4"/>
              </a:solidFill>
            </a:ln>
            <a:effectLst/>
          </c:spPr>
          <c:invertIfNegative val="0"/>
          <c:cat>
            <c:strRef>
              <c:f>'Figure 3'!$A$14:$A$22</c:f>
              <c:strCache>
                <c:ptCount val="9"/>
                <c:pt idx="0">
                  <c:v>Uganda prisons</c:v>
                </c:pt>
                <c:pt idx="1">
                  <c:v>ICT</c:v>
                </c:pt>
                <c:pt idx="2">
                  <c:v>NITAU</c:v>
                </c:pt>
                <c:pt idx="3">
                  <c:v>Uganda Revenue Authority</c:v>
                </c:pt>
                <c:pt idx="4">
                  <c:v>Health</c:v>
                </c:pt>
                <c:pt idx="5">
                  <c:v>Trade and industry</c:v>
                </c:pt>
                <c:pt idx="6">
                  <c:v>Social protection</c:v>
                </c:pt>
                <c:pt idx="7">
                  <c:v>Domestic arrears</c:v>
                </c:pt>
                <c:pt idx="8">
                  <c:v>Ministry of Finance</c:v>
                </c:pt>
              </c:strCache>
            </c:strRef>
          </c:cat>
          <c:val>
            <c:numRef>
              <c:f>'Figure 3'!$B$14:$B$22</c:f>
              <c:numCache>
                <c:formatCode>General</c:formatCode>
                <c:ptCount val="9"/>
                <c:pt idx="0">
                  <c:v>10.8</c:v>
                </c:pt>
                <c:pt idx="1">
                  <c:v>17.2</c:v>
                </c:pt>
                <c:pt idx="2">
                  <c:v>44.7</c:v>
                </c:pt>
                <c:pt idx="3">
                  <c:v>45.7</c:v>
                </c:pt>
                <c:pt idx="4">
                  <c:v>89</c:v>
                </c:pt>
                <c:pt idx="5">
                  <c:v>100</c:v>
                </c:pt>
                <c:pt idx="6">
                  <c:v>105</c:v>
                </c:pt>
                <c:pt idx="7">
                  <c:v>223</c:v>
                </c:pt>
                <c:pt idx="8">
                  <c:v>455.2</c:v>
                </c:pt>
              </c:numCache>
            </c:numRef>
          </c:val>
          <c:extLst>
            <c:ext xmlns:c16="http://schemas.microsoft.com/office/drawing/2014/chart" uri="{C3380CC4-5D6E-409C-BE32-E72D297353CC}">
              <c16:uniqueId val="{00000000-A35A-4A5E-9411-3258F0357030}"/>
            </c:ext>
          </c:extLst>
        </c:ser>
        <c:dLbls>
          <c:showLegendKey val="0"/>
          <c:showVal val="0"/>
          <c:showCatName val="0"/>
          <c:showSerName val="0"/>
          <c:showPercent val="0"/>
          <c:showBubbleSize val="0"/>
        </c:dLbls>
        <c:gapWidth val="182"/>
        <c:axId val="53911519"/>
        <c:axId val="221657071"/>
      </c:barChart>
      <c:catAx>
        <c:axId val="53911519"/>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57071"/>
        <c:crosses val="autoZero"/>
        <c:auto val="1"/>
        <c:lblAlgn val="ctr"/>
        <c:lblOffset val="100"/>
        <c:noMultiLvlLbl val="0"/>
      </c:catAx>
      <c:valAx>
        <c:axId val="221657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UGX</a:t>
                </a:r>
                <a:r>
                  <a:rPr lang="en-GB" baseline="0"/>
                  <a:t> (billion)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15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4'!$A$14</c:f>
              <c:strCache>
                <c:ptCount val="1"/>
                <c:pt idx="0">
                  <c:v>Sector allocation </c:v>
                </c:pt>
              </c:strCache>
            </c:strRef>
          </c:tx>
          <c:spPr>
            <a:solidFill>
              <a:schemeClr val="accent4"/>
            </a:solidFill>
            <a:ln>
              <a:noFill/>
            </a:ln>
            <a:effectLst/>
          </c:spPr>
          <c:invertIfNegative val="0"/>
          <c:cat>
            <c:strRef>
              <c:f>'Figure 4'!$B$13:$F$13</c:f>
              <c:strCache>
                <c:ptCount val="5"/>
                <c:pt idx="0">
                  <c:v>2015/16</c:v>
                </c:pt>
                <c:pt idx="1">
                  <c:v>2016/17</c:v>
                </c:pt>
                <c:pt idx="2">
                  <c:v>2017/18</c:v>
                </c:pt>
                <c:pt idx="3">
                  <c:v>2018/19</c:v>
                </c:pt>
                <c:pt idx="4">
                  <c:v>2019/20</c:v>
                </c:pt>
              </c:strCache>
            </c:strRef>
          </c:cat>
          <c:val>
            <c:numRef>
              <c:f>'Figure 4'!$B$14:$F$14</c:f>
              <c:numCache>
                <c:formatCode>_-* #,##0_-;\-* #,##0_-;_-* "-"??_-;_-@_-</c:formatCode>
                <c:ptCount val="5"/>
                <c:pt idx="0">
                  <c:v>1301.014139207</c:v>
                </c:pt>
                <c:pt idx="1">
                  <c:v>1854.2800867200001</c:v>
                </c:pt>
                <c:pt idx="2">
                  <c:v>1878.9606873820001</c:v>
                </c:pt>
                <c:pt idx="3">
                  <c:v>2367.7641298899998</c:v>
                </c:pt>
                <c:pt idx="4">
                  <c:v>2595.3816382089999</c:v>
                </c:pt>
              </c:numCache>
            </c:numRef>
          </c:val>
          <c:extLst>
            <c:ext xmlns:c16="http://schemas.microsoft.com/office/drawing/2014/chart" uri="{C3380CC4-5D6E-409C-BE32-E72D297353CC}">
              <c16:uniqueId val="{00000000-8D7F-48AB-9907-EA932890341E}"/>
            </c:ext>
          </c:extLst>
        </c:ser>
        <c:ser>
          <c:idx val="2"/>
          <c:order val="2"/>
          <c:tx>
            <c:strRef>
              <c:f>'Figure 4'!$A$16</c:f>
              <c:strCache>
                <c:ptCount val="1"/>
                <c:pt idx="0">
                  <c:v>Funding requirement</c:v>
                </c:pt>
              </c:strCache>
            </c:strRef>
          </c:tx>
          <c:spPr>
            <a:solidFill>
              <a:schemeClr val="accent2"/>
            </a:solidFill>
            <a:ln>
              <a:noFill/>
            </a:ln>
            <a:effectLst/>
          </c:spPr>
          <c:invertIfNegative val="0"/>
          <c:cat>
            <c:strRef>
              <c:f>'Figure 4'!$B$13:$F$13</c:f>
              <c:strCache>
                <c:ptCount val="5"/>
                <c:pt idx="0">
                  <c:v>2015/16</c:v>
                </c:pt>
                <c:pt idx="1">
                  <c:v>2016/17</c:v>
                </c:pt>
                <c:pt idx="2">
                  <c:v>2017/18</c:v>
                </c:pt>
                <c:pt idx="3">
                  <c:v>2018/19</c:v>
                </c:pt>
                <c:pt idx="4">
                  <c:v>2019/20</c:v>
                </c:pt>
              </c:strCache>
            </c:strRef>
          </c:cat>
          <c:val>
            <c:numRef>
              <c:f>'Figure 4'!$B$16:$F$16</c:f>
              <c:numCache>
                <c:formatCode>_-* #,##0_-;\-* #,##0_-;_-* "-"??_-;_-@_-</c:formatCode>
                <c:ptCount val="5"/>
                <c:pt idx="0">
                  <c:v>8308.3129999999983</c:v>
                </c:pt>
                <c:pt idx="1">
                  <c:v>9742.84</c:v>
                </c:pt>
                <c:pt idx="2">
                  <c:v>12531.789000000001</c:v>
                </c:pt>
                <c:pt idx="3">
                  <c:v>13054.562</c:v>
                </c:pt>
                <c:pt idx="4">
                  <c:v>14020.521000000001</c:v>
                </c:pt>
              </c:numCache>
            </c:numRef>
          </c:val>
          <c:extLst>
            <c:ext xmlns:c16="http://schemas.microsoft.com/office/drawing/2014/chart" uri="{C3380CC4-5D6E-409C-BE32-E72D297353CC}">
              <c16:uniqueId val="{00000002-8D7F-48AB-9907-EA932890341E}"/>
            </c:ext>
          </c:extLst>
        </c:ser>
        <c:dLbls>
          <c:showLegendKey val="0"/>
          <c:showVal val="0"/>
          <c:showCatName val="0"/>
          <c:showSerName val="0"/>
          <c:showPercent val="0"/>
          <c:showBubbleSize val="0"/>
        </c:dLbls>
        <c:gapWidth val="150"/>
        <c:overlap val="100"/>
        <c:axId val="234155967"/>
        <c:axId val="221659567"/>
      </c:barChart>
      <c:lineChart>
        <c:grouping val="standard"/>
        <c:varyColors val="0"/>
        <c:ser>
          <c:idx val="1"/>
          <c:order val="1"/>
          <c:tx>
            <c:strRef>
              <c:f>'Figure 4'!$A$15</c:f>
              <c:strCache>
                <c:ptCount val="1"/>
                <c:pt idx="0">
                  <c:v>Share of budget</c:v>
                </c:pt>
              </c:strCache>
            </c:strRef>
          </c:tx>
          <c:spPr>
            <a:ln w="28575" cap="rnd">
              <a:solidFill>
                <a:schemeClr val="accent5">
                  <a:lumMod val="75000"/>
                </a:schemeClr>
              </a:solidFill>
              <a:round/>
            </a:ln>
            <a:effectLst/>
          </c:spPr>
          <c:marker>
            <c:symbol val="none"/>
          </c:marker>
          <c:dLbls>
            <c:dLbl>
              <c:idx val="0"/>
              <c:layout>
                <c:manualLayout>
                  <c:x val="-7.8032451669034261E-2"/>
                  <c:y val="-2.79336674375918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043-4042-9B68-6ED018E9A31C}"/>
                </c:ext>
              </c:extLst>
            </c:dLbl>
            <c:dLbl>
              <c:idx val="1"/>
              <c:layout>
                <c:manualLayout>
                  <c:x val="-1.3005408611505759E-2"/>
                  <c:y val="-4.19005011563878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43-4042-9B68-6ED018E9A31C}"/>
                </c:ext>
              </c:extLst>
            </c:dLbl>
            <c:dLbl>
              <c:idx val="2"/>
              <c:layout>
                <c:manualLayout>
                  <c:x val="-3.3814062389914849E-2"/>
                  <c:y val="-6.05229461147824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43-4042-9B68-6ED018E9A31C}"/>
                </c:ext>
              </c:extLst>
            </c:dLbl>
            <c:dLbl>
              <c:idx val="3"/>
              <c:layout>
                <c:manualLayout>
                  <c:x val="-2.8611898945312565E-2"/>
                  <c:y val="-5.1211723635585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43-4042-9B68-6ED018E9A3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4'!$B$13:$F$13</c:f>
              <c:strCache>
                <c:ptCount val="5"/>
                <c:pt idx="0">
                  <c:v>2015/16</c:v>
                </c:pt>
                <c:pt idx="1">
                  <c:v>2016/17</c:v>
                </c:pt>
                <c:pt idx="2">
                  <c:v>2017/18</c:v>
                </c:pt>
                <c:pt idx="3">
                  <c:v>2018/19</c:v>
                </c:pt>
                <c:pt idx="4">
                  <c:v>2019/20</c:v>
                </c:pt>
              </c:strCache>
            </c:strRef>
          </c:cat>
          <c:val>
            <c:numRef>
              <c:f>'Figure 4'!$B$15:$F$15</c:f>
              <c:numCache>
                <c:formatCode>0.0%</c:formatCode>
                <c:ptCount val="5"/>
                <c:pt idx="0">
                  <c:v>5.4271674090125038E-2</c:v>
                </c:pt>
                <c:pt idx="1">
                  <c:v>7.0343263742462664E-2</c:v>
                </c:pt>
                <c:pt idx="2">
                  <c:v>6.477267340521102E-2</c:v>
                </c:pt>
                <c:pt idx="3">
                  <c:v>7.2402445106874574E-2</c:v>
                </c:pt>
                <c:pt idx="4">
                  <c:v>6.4102648895324285E-2</c:v>
                </c:pt>
              </c:numCache>
            </c:numRef>
          </c:val>
          <c:smooth val="0"/>
          <c:extLst>
            <c:ext xmlns:c16="http://schemas.microsoft.com/office/drawing/2014/chart" uri="{C3380CC4-5D6E-409C-BE32-E72D297353CC}">
              <c16:uniqueId val="{00000001-8D7F-48AB-9907-EA932890341E}"/>
            </c:ext>
          </c:extLst>
        </c:ser>
        <c:dLbls>
          <c:showLegendKey val="0"/>
          <c:showVal val="0"/>
          <c:showCatName val="0"/>
          <c:showSerName val="0"/>
          <c:showPercent val="0"/>
          <c:showBubbleSize val="0"/>
        </c:dLbls>
        <c:marker val="1"/>
        <c:smooth val="0"/>
        <c:axId val="1877802783"/>
        <c:axId val="282086063"/>
      </c:lineChart>
      <c:catAx>
        <c:axId val="234155967"/>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59567"/>
        <c:crosses val="autoZero"/>
        <c:auto val="1"/>
        <c:lblAlgn val="ctr"/>
        <c:lblOffset val="100"/>
        <c:noMultiLvlLbl val="0"/>
      </c:catAx>
      <c:valAx>
        <c:axId val="221659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UGX (billion)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55967"/>
        <c:crosses val="autoZero"/>
        <c:crossBetween val="between"/>
      </c:valAx>
      <c:valAx>
        <c:axId val="282086063"/>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02783"/>
        <c:crosses val="max"/>
        <c:crossBetween val="between"/>
      </c:valAx>
      <c:catAx>
        <c:axId val="1877802783"/>
        <c:scaling>
          <c:orientation val="minMax"/>
        </c:scaling>
        <c:delete val="1"/>
        <c:axPos val="b"/>
        <c:numFmt formatCode="General" sourceLinked="1"/>
        <c:majorTickMark val="out"/>
        <c:minorTickMark val="none"/>
        <c:tickLblPos val="nextTo"/>
        <c:crossAx val="282086063"/>
        <c:crosses val="autoZero"/>
        <c:auto val="1"/>
        <c:lblAlgn val="ctr"/>
        <c:lblOffset val="100"/>
        <c:noMultiLvlLbl val="0"/>
      </c:catAx>
      <c:spPr>
        <a:noFill/>
        <a:ln>
          <a:noFill/>
        </a:ln>
        <a:effectLst/>
      </c:spPr>
    </c:plotArea>
    <c:legend>
      <c:legendPos val="t"/>
      <c:layout>
        <c:manualLayout>
          <c:xMode val="edge"/>
          <c:yMode val="edge"/>
          <c:x val="0.17015434092158283"/>
          <c:y val="2.7572631449444749E-2"/>
          <c:w val="0.77928275842303896"/>
          <c:h val="7.32950741964314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5'!$B$13</c:f>
              <c:strCache>
                <c:ptCount val="1"/>
                <c:pt idx="0">
                  <c:v>2015/16</c:v>
                </c:pt>
              </c:strCache>
            </c:strRef>
          </c:tx>
          <c:spPr>
            <a:solidFill>
              <a:schemeClr val="accent5"/>
            </a:solidFill>
            <a:ln>
              <a:noFill/>
            </a:ln>
            <a:effectLst/>
          </c:spPr>
          <c:invertIfNegative val="0"/>
          <c:cat>
            <c:strRef>
              <c:f>'Figure 5'!$A$14:$A$29</c:f>
              <c:strCache>
                <c:ptCount val="16"/>
                <c:pt idx="0">
                  <c:v>Tooro</c:v>
                </c:pt>
                <c:pt idx="1">
                  <c:v>Buganda</c:v>
                </c:pt>
                <c:pt idx="2">
                  <c:v>Bunyoro</c:v>
                </c:pt>
                <c:pt idx="3">
                  <c:v>Busoga</c:v>
                </c:pt>
                <c:pt idx="4">
                  <c:v>Lango</c:v>
                </c:pt>
                <c:pt idx="5">
                  <c:v>Ankole</c:v>
                </c:pt>
                <c:pt idx="6">
                  <c:v>Teso</c:v>
                </c:pt>
                <c:pt idx="7">
                  <c:v>Bugisu</c:v>
                </c:pt>
                <c:pt idx="8">
                  <c:v>Kampala</c:v>
                </c:pt>
                <c:pt idx="9">
                  <c:v>Bukedi</c:v>
                </c:pt>
                <c:pt idx="10">
                  <c:v>West Nile</c:v>
                </c:pt>
                <c:pt idx="11">
                  <c:v>Acholi</c:v>
                </c:pt>
                <c:pt idx="12">
                  <c:v>Rwenzori</c:v>
                </c:pt>
                <c:pt idx="13">
                  <c:v>Karamoja</c:v>
                </c:pt>
                <c:pt idx="14">
                  <c:v>Kigezi</c:v>
                </c:pt>
                <c:pt idx="15">
                  <c:v>Sebei</c:v>
                </c:pt>
              </c:strCache>
            </c:strRef>
          </c:cat>
          <c:val>
            <c:numRef>
              <c:f>'Figure 5'!$B$14:$B$29</c:f>
              <c:numCache>
                <c:formatCode>_-* #,##0_-;\-* #,##0_-;_-* "-"??_-;_-@_-</c:formatCode>
                <c:ptCount val="16"/>
                <c:pt idx="0">
                  <c:v>1784</c:v>
                </c:pt>
                <c:pt idx="1">
                  <c:v>1280</c:v>
                </c:pt>
                <c:pt idx="2">
                  <c:v>1634</c:v>
                </c:pt>
                <c:pt idx="3">
                  <c:v>1736</c:v>
                </c:pt>
                <c:pt idx="4">
                  <c:v>2744</c:v>
                </c:pt>
                <c:pt idx="5">
                  <c:v>1903</c:v>
                </c:pt>
                <c:pt idx="6">
                  <c:v>3512</c:v>
                </c:pt>
                <c:pt idx="7">
                  <c:v>2083</c:v>
                </c:pt>
                <c:pt idx="8">
                  <c:v>6503</c:v>
                </c:pt>
                <c:pt idx="9">
                  <c:v>2269</c:v>
                </c:pt>
                <c:pt idx="10">
                  <c:v>2896</c:v>
                </c:pt>
                <c:pt idx="11">
                  <c:v>4241</c:v>
                </c:pt>
                <c:pt idx="12">
                  <c:v>2052</c:v>
                </c:pt>
                <c:pt idx="13">
                  <c:v>6232</c:v>
                </c:pt>
                <c:pt idx="14">
                  <c:v>2691</c:v>
                </c:pt>
                <c:pt idx="15">
                  <c:v>4605</c:v>
                </c:pt>
              </c:numCache>
            </c:numRef>
          </c:val>
          <c:extLst>
            <c:ext xmlns:c16="http://schemas.microsoft.com/office/drawing/2014/chart" uri="{C3380CC4-5D6E-409C-BE32-E72D297353CC}">
              <c16:uniqueId val="{00000000-235C-4861-AE3E-F4B6844671AB}"/>
            </c:ext>
          </c:extLst>
        </c:ser>
        <c:ser>
          <c:idx val="1"/>
          <c:order val="1"/>
          <c:tx>
            <c:strRef>
              <c:f>'Figure 5'!$C$13</c:f>
              <c:strCache>
                <c:ptCount val="1"/>
                <c:pt idx="0">
                  <c:v>2016/17</c:v>
                </c:pt>
              </c:strCache>
            </c:strRef>
          </c:tx>
          <c:spPr>
            <a:solidFill>
              <a:schemeClr val="accent3">
                <a:lumMod val="40000"/>
                <a:lumOff val="60000"/>
              </a:schemeClr>
            </a:solidFill>
            <a:ln>
              <a:noFill/>
            </a:ln>
            <a:effectLst/>
          </c:spPr>
          <c:invertIfNegative val="0"/>
          <c:cat>
            <c:strRef>
              <c:f>'Figure 5'!$A$14:$A$29</c:f>
              <c:strCache>
                <c:ptCount val="16"/>
                <c:pt idx="0">
                  <c:v>Tooro</c:v>
                </c:pt>
                <c:pt idx="1">
                  <c:v>Buganda</c:v>
                </c:pt>
                <c:pt idx="2">
                  <c:v>Bunyoro</c:v>
                </c:pt>
                <c:pt idx="3">
                  <c:v>Busoga</c:v>
                </c:pt>
                <c:pt idx="4">
                  <c:v>Lango</c:v>
                </c:pt>
                <c:pt idx="5">
                  <c:v>Ankole</c:v>
                </c:pt>
                <c:pt idx="6">
                  <c:v>Teso</c:v>
                </c:pt>
                <c:pt idx="7">
                  <c:v>Bugisu</c:v>
                </c:pt>
                <c:pt idx="8">
                  <c:v>Kampala</c:v>
                </c:pt>
                <c:pt idx="9">
                  <c:v>Bukedi</c:v>
                </c:pt>
                <c:pt idx="10">
                  <c:v>West Nile</c:v>
                </c:pt>
                <c:pt idx="11">
                  <c:v>Acholi</c:v>
                </c:pt>
                <c:pt idx="12">
                  <c:v>Rwenzori</c:v>
                </c:pt>
                <c:pt idx="13">
                  <c:v>Karamoja</c:v>
                </c:pt>
                <c:pt idx="14">
                  <c:v>Kigezi</c:v>
                </c:pt>
                <c:pt idx="15">
                  <c:v>Sebei</c:v>
                </c:pt>
              </c:strCache>
            </c:strRef>
          </c:cat>
          <c:val>
            <c:numRef>
              <c:f>'Figure 5'!$C$14:$C$29</c:f>
              <c:numCache>
                <c:formatCode>_-* #,##0_-;\-* #,##0_-;_-* "-"??_-;_-@_-</c:formatCode>
                <c:ptCount val="16"/>
                <c:pt idx="0">
                  <c:v>7921</c:v>
                </c:pt>
                <c:pt idx="1">
                  <c:v>8448</c:v>
                </c:pt>
                <c:pt idx="2">
                  <c:v>8318</c:v>
                </c:pt>
                <c:pt idx="3">
                  <c:v>8523</c:v>
                </c:pt>
                <c:pt idx="4">
                  <c:v>7799</c:v>
                </c:pt>
                <c:pt idx="5">
                  <c:v>8916</c:v>
                </c:pt>
                <c:pt idx="6">
                  <c:v>9203</c:v>
                </c:pt>
                <c:pt idx="7">
                  <c:v>9943</c:v>
                </c:pt>
                <c:pt idx="8">
                  <c:v>4828</c:v>
                </c:pt>
                <c:pt idx="9">
                  <c:v>9998</c:v>
                </c:pt>
                <c:pt idx="10">
                  <c:v>10766</c:v>
                </c:pt>
                <c:pt idx="11">
                  <c:v>12345</c:v>
                </c:pt>
                <c:pt idx="12">
                  <c:v>14564</c:v>
                </c:pt>
                <c:pt idx="13">
                  <c:v>13234</c:v>
                </c:pt>
                <c:pt idx="14">
                  <c:v>15200</c:v>
                </c:pt>
                <c:pt idx="15">
                  <c:v>22298</c:v>
                </c:pt>
              </c:numCache>
            </c:numRef>
          </c:val>
          <c:extLst>
            <c:ext xmlns:c16="http://schemas.microsoft.com/office/drawing/2014/chart" uri="{C3380CC4-5D6E-409C-BE32-E72D297353CC}">
              <c16:uniqueId val="{00000001-235C-4861-AE3E-F4B6844671AB}"/>
            </c:ext>
          </c:extLst>
        </c:ser>
        <c:ser>
          <c:idx val="2"/>
          <c:order val="2"/>
          <c:tx>
            <c:strRef>
              <c:f>'Figure 5'!$D$13</c:f>
              <c:strCache>
                <c:ptCount val="1"/>
                <c:pt idx="0">
                  <c:v>2017/18</c:v>
                </c:pt>
              </c:strCache>
            </c:strRef>
          </c:tx>
          <c:spPr>
            <a:solidFill>
              <a:schemeClr val="tx2"/>
            </a:solidFill>
            <a:ln>
              <a:noFill/>
            </a:ln>
            <a:effectLst/>
          </c:spPr>
          <c:invertIfNegative val="0"/>
          <c:cat>
            <c:strRef>
              <c:f>'Figure 5'!$A$14:$A$29</c:f>
              <c:strCache>
                <c:ptCount val="16"/>
                <c:pt idx="0">
                  <c:v>Tooro</c:v>
                </c:pt>
                <c:pt idx="1">
                  <c:v>Buganda</c:v>
                </c:pt>
                <c:pt idx="2">
                  <c:v>Bunyoro</c:v>
                </c:pt>
                <c:pt idx="3">
                  <c:v>Busoga</c:v>
                </c:pt>
                <c:pt idx="4">
                  <c:v>Lango</c:v>
                </c:pt>
                <c:pt idx="5">
                  <c:v>Ankole</c:v>
                </c:pt>
                <c:pt idx="6">
                  <c:v>Teso</c:v>
                </c:pt>
                <c:pt idx="7">
                  <c:v>Bugisu</c:v>
                </c:pt>
                <c:pt idx="8">
                  <c:v>Kampala</c:v>
                </c:pt>
                <c:pt idx="9">
                  <c:v>Bukedi</c:v>
                </c:pt>
                <c:pt idx="10">
                  <c:v>West Nile</c:v>
                </c:pt>
                <c:pt idx="11">
                  <c:v>Acholi</c:v>
                </c:pt>
                <c:pt idx="12">
                  <c:v>Rwenzori</c:v>
                </c:pt>
                <c:pt idx="13">
                  <c:v>Karamoja</c:v>
                </c:pt>
                <c:pt idx="14">
                  <c:v>Kigezi</c:v>
                </c:pt>
                <c:pt idx="15">
                  <c:v>Sebei</c:v>
                </c:pt>
              </c:strCache>
            </c:strRef>
          </c:cat>
          <c:val>
            <c:numRef>
              <c:f>'Figure 5'!$D$14:$D$29</c:f>
              <c:numCache>
                <c:formatCode>_-* #,##0_-;\-* #,##0_-;_-* "-"??_-;_-@_-</c:formatCode>
                <c:ptCount val="16"/>
                <c:pt idx="0">
                  <c:v>7870</c:v>
                </c:pt>
                <c:pt idx="1">
                  <c:v>8202</c:v>
                </c:pt>
                <c:pt idx="2">
                  <c:v>8245</c:v>
                </c:pt>
                <c:pt idx="3">
                  <c:v>7987</c:v>
                </c:pt>
                <c:pt idx="4">
                  <c:v>7715</c:v>
                </c:pt>
                <c:pt idx="5">
                  <c:v>8242</c:v>
                </c:pt>
                <c:pt idx="6">
                  <c:v>8299</c:v>
                </c:pt>
                <c:pt idx="7">
                  <c:v>9493</c:v>
                </c:pt>
                <c:pt idx="8">
                  <c:v>10441</c:v>
                </c:pt>
                <c:pt idx="9">
                  <c:v>9965</c:v>
                </c:pt>
                <c:pt idx="10">
                  <c:v>10172</c:v>
                </c:pt>
                <c:pt idx="11">
                  <c:v>11903</c:v>
                </c:pt>
                <c:pt idx="12">
                  <c:v>13986</c:v>
                </c:pt>
                <c:pt idx="13">
                  <c:v>11639</c:v>
                </c:pt>
                <c:pt idx="14">
                  <c:v>14882</c:v>
                </c:pt>
                <c:pt idx="15">
                  <c:v>21715</c:v>
                </c:pt>
              </c:numCache>
            </c:numRef>
          </c:val>
          <c:extLst>
            <c:ext xmlns:c16="http://schemas.microsoft.com/office/drawing/2014/chart" uri="{C3380CC4-5D6E-409C-BE32-E72D297353CC}">
              <c16:uniqueId val="{00000002-235C-4861-AE3E-F4B6844671AB}"/>
            </c:ext>
          </c:extLst>
        </c:ser>
        <c:dLbls>
          <c:showLegendKey val="0"/>
          <c:showVal val="0"/>
          <c:showCatName val="0"/>
          <c:showSerName val="0"/>
          <c:showPercent val="0"/>
          <c:showBubbleSize val="0"/>
        </c:dLbls>
        <c:gapWidth val="219"/>
        <c:overlap val="-27"/>
        <c:axId val="77780879"/>
        <c:axId val="221623791"/>
      </c:barChart>
      <c:catAx>
        <c:axId val="77780879"/>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23791"/>
        <c:crosses val="autoZero"/>
        <c:auto val="1"/>
        <c:lblAlgn val="ctr"/>
        <c:lblOffset val="100"/>
        <c:noMultiLvlLbl val="0"/>
      </c:catAx>
      <c:valAx>
        <c:axId val="221623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Health allocation per capita (UGX)</a:t>
                </a:r>
                <a:endParaRPr lang="en-GB"/>
              </a:p>
            </c:rich>
          </c:tx>
          <c:layout>
            <c:manualLayout>
              <c:xMode val="edge"/>
              <c:yMode val="edge"/>
              <c:x val="1.9424213543991733E-2"/>
              <c:y val="0.14429837589575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0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6'!$A$14</c:f>
              <c:strCache>
                <c:ptCount val="1"/>
                <c:pt idx="0">
                  <c:v>Allocation</c:v>
                </c:pt>
              </c:strCache>
            </c:strRef>
          </c:tx>
          <c:spPr>
            <a:solidFill>
              <a:schemeClr val="accent3">
                <a:lumMod val="75000"/>
              </a:schemeClr>
            </a:solidFill>
            <a:ln>
              <a:noFill/>
            </a:ln>
            <a:effectLst/>
          </c:spPr>
          <c:invertIfNegative val="0"/>
          <c:cat>
            <c:strRef>
              <c:f>'Figure 6'!$B$13:$G$13</c:f>
              <c:strCache>
                <c:ptCount val="6"/>
                <c:pt idx="0">
                  <c:v>2015/16</c:v>
                </c:pt>
                <c:pt idx="1">
                  <c:v>2016/17</c:v>
                </c:pt>
                <c:pt idx="2">
                  <c:v>2017/18</c:v>
                </c:pt>
                <c:pt idx="3">
                  <c:v>2018/19</c:v>
                </c:pt>
                <c:pt idx="4">
                  <c:v>2019/20</c:v>
                </c:pt>
                <c:pt idx="5">
                  <c:v>2020/21</c:v>
                </c:pt>
              </c:strCache>
            </c:strRef>
          </c:cat>
          <c:val>
            <c:numRef>
              <c:f>'Figure 6'!$B$14:$G$14</c:f>
              <c:numCache>
                <c:formatCode>0</c:formatCode>
                <c:ptCount val="6"/>
                <c:pt idx="0">
                  <c:v>93.369745652000006</c:v>
                </c:pt>
                <c:pt idx="1">
                  <c:v>194.47618649699999</c:v>
                </c:pt>
                <c:pt idx="2">
                  <c:v>177.806017672</c:v>
                </c:pt>
                <c:pt idx="3">
                  <c:v>218.215243544</c:v>
                </c:pt>
                <c:pt idx="4">
                  <c:v>221.34907834200001</c:v>
                </c:pt>
                <c:pt idx="5">
                  <c:v>172.2</c:v>
                </c:pt>
              </c:numCache>
            </c:numRef>
          </c:val>
          <c:extLst>
            <c:ext xmlns:c16="http://schemas.microsoft.com/office/drawing/2014/chart" uri="{C3380CC4-5D6E-409C-BE32-E72D297353CC}">
              <c16:uniqueId val="{00000000-DC9F-4D1E-9824-E381009386D4}"/>
            </c:ext>
          </c:extLst>
        </c:ser>
        <c:ser>
          <c:idx val="2"/>
          <c:order val="2"/>
          <c:tx>
            <c:strRef>
              <c:f>'Figure 6'!$A$16</c:f>
              <c:strCache>
                <c:ptCount val="1"/>
                <c:pt idx="0">
                  <c:v>Funding requirement</c:v>
                </c:pt>
              </c:strCache>
            </c:strRef>
          </c:tx>
          <c:spPr>
            <a:solidFill>
              <a:schemeClr val="accent3">
                <a:lumMod val="60000"/>
                <a:lumOff val="40000"/>
              </a:schemeClr>
            </a:solidFill>
            <a:ln>
              <a:noFill/>
            </a:ln>
            <a:effectLst/>
          </c:spPr>
          <c:invertIfNegative val="0"/>
          <c:cat>
            <c:strRef>
              <c:f>'Figure 6'!$B$13:$G$13</c:f>
              <c:strCache>
                <c:ptCount val="6"/>
                <c:pt idx="0">
                  <c:v>2015/16</c:v>
                </c:pt>
                <c:pt idx="1">
                  <c:v>2016/17</c:v>
                </c:pt>
                <c:pt idx="2">
                  <c:v>2017/18</c:v>
                </c:pt>
                <c:pt idx="3">
                  <c:v>2018/19</c:v>
                </c:pt>
                <c:pt idx="4">
                  <c:v>2019/20</c:v>
                </c:pt>
                <c:pt idx="5">
                  <c:v>2020/21</c:v>
                </c:pt>
              </c:strCache>
            </c:strRef>
          </c:cat>
          <c:val>
            <c:numRef>
              <c:f>'Figure 6'!$B$16:$G$16</c:f>
              <c:numCache>
                <c:formatCode>0</c:formatCode>
                <c:ptCount val="6"/>
                <c:pt idx="0">
                  <c:v>216.96185</c:v>
                </c:pt>
                <c:pt idx="1">
                  <c:v>484.22562399999998</c:v>
                </c:pt>
                <c:pt idx="2">
                  <c:v>478.51511599999998</c:v>
                </c:pt>
                <c:pt idx="3">
                  <c:v>469.74957899999998</c:v>
                </c:pt>
                <c:pt idx="4">
                  <c:v>481.87712299999998</c:v>
                </c:pt>
                <c:pt idx="5" formatCode="_-* #,##0_-;\-* #,##0_-;_-* &quot;-&quot;??_-;_-@_-">
                  <c:v>0</c:v>
                </c:pt>
              </c:numCache>
            </c:numRef>
          </c:val>
          <c:extLst>
            <c:ext xmlns:c16="http://schemas.microsoft.com/office/drawing/2014/chart" uri="{C3380CC4-5D6E-409C-BE32-E72D297353CC}">
              <c16:uniqueId val="{00000002-DC9F-4D1E-9824-E381009386D4}"/>
            </c:ext>
          </c:extLst>
        </c:ser>
        <c:dLbls>
          <c:showLegendKey val="0"/>
          <c:showVal val="0"/>
          <c:showCatName val="0"/>
          <c:showSerName val="0"/>
          <c:showPercent val="0"/>
          <c:showBubbleSize val="0"/>
        </c:dLbls>
        <c:gapWidth val="150"/>
        <c:overlap val="100"/>
        <c:axId val="77778879"/>
        <c:axId val="221673295"/>
      </c:barChart>
      <c:lineChart>
        <c:grouping val="standard"/>
        <c:varyColors val="0"/>
        <c:ser>
          <c:idx val="1"/>
          <c:order val="1"/>
          <c:tx>
            <c:strRef>
              <c:f>'Figure 6'!$A$15</c:f>
              <c:strCache>
                <c:ptCount val="1"/>
                <c:pt idx="0">
                  <c:v>Budget share</c:v>
                </c:pt>
              </c:strCache>
            </c:strRef>
          </c:tx>
          <c:spPr>
            <a:ln w="28575" cap="rnd">
              <a:solidFill>
                <a:schemeClr val="accent5">
                  <a:lumMod val="75000"/>
                </a:schemeClr>
              </a:solidFill>
              <a:round/>
            </a:ln>
            <a:effectLst/>
          </c:spPr>
          <c:marker>
            <c:symbol val="none"/>
          </c:marker>
          <c:dLbls>
            <c:dLbl>
              <c:idx val="0"/>
              <c:layout>
                <c:manualLayout>
                  <c:x val="-6.3342181577595469E-2"/>
                  <c:y val="-5.51452429448284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44-40FD-8175-3C0F1026EF42}"/>
                </c:ext>
              </c:extLst>
            </c:dLbl>
            <c:dLbl>
              <c:idx val="1"/>
              <c:layout>
                <c:manualLayout>
                  <c:x val="-4.4025146331613349E-2"/>
                  <c:y val="-3.24073955936878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44-40FD-8175-3C0F1026EF42}"/>
                </c:ext>
              </c:extLst>
            </c:dLbl>
            <c:dLbl>
              <c:idx val="2"/>
              <c:layout>
                <c:manualLayout>
                  <c:x val="-4.9528289623065019E-2"/>
                  <c:y val="-8.333330295519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44-40FD-8175-3C0F1026EF42}"/>
                </c:ext>
              </c:extLst>
            </c:dLbl>
            <c:dLbl>
              <c:idx val="3"/>
              <c:layout>
                <c:manualLayout>
                  <c:x val="-4.4025146331613349E-2"/>
                  <c:y val="-6.01851632454202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44-40FD-8175-3C0F1026EF42}"/>
                </c:ext>
              </c:extLst>
            </c:dLbl>
            <c:dLbl>
              <c:idx val="4"/>
              <c:layout>
                <c:manualLayout>
                  <c:x val="-4.6776717977339184E-2"/>
                  <c:y val="-0.18981474562017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44-40FD-8175-3C0F1026EF42}"/>
                </c:ext>
              </c:extLst>
            </c:dLbl>
            <c:dLbl>
              <c:idx val="5"/>
              <c:layout>
                <c:manualLayout>
                  <c:x val="-4.1273574685887618E-2"/>
                  <c:y val="-6.48147911873756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44-40FD-8175-3C0F1026EF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6'!$B$13:$G$13</c:f>
              <c:strCache>
                <c:ptCount val="6"/>
                <c:pt idx="0">
                  <c:v>2015/16</c:v>
                </c:pt>
                <c:pt idx="1">
                  <c:v>2016/17</c:v>
                </c:pt>
                <c:pt idx="2">
                  <c:v>2017/18</c:v>
                </c:pt>
                <c:pt idx="3">
                  <c:v>2018/19</c:v>
                </c:pt>
                <c:pt idx="4">
                  <c:v>2019/20</c:v>
                </c:pt>
                <c:pt idx="5">
                  <c:v>2020/21</c:v>
                </c:pt>
              </c:strCache>
            </c:strRef>
          </c:cat>
          <c:val>
            <c:numRef>
              <c:f>'Figure 6'!$B$15:$G$15</c:f>
              <c:numCache>
                <c:formatCode>0.0%</c:formatCode>
                <c:ptCount val="6"/>
                <c:pt idx="0">
                  <c:v>3.8949093861027984E-3</c:v>
                </c:pt>
                <c:pt idx="1">
                  <c:v>7.3775742196083962E-3</c:v>
                </c:pt>
                <c:pt idx="2">
                  <c:v>6.1294362972431054E-3</c:v>
                </c:pt>
                <c:pt idx="3">
                  <c:v>6.6726744828261991E-3</c:v>
                </c:pt>
                <c:pt idx="4">
                  <c:v>5.4670422890525806E-3</c:v>
                </c:pt>
                <c:pt idx="5">
                  <c:v>3.8999999999999998E-3</c:v>
                </c:pt>
              </c:numCache>
            </c:numRef>
          </c:val>
          <c:smooth val="0"/>
          <c:extLst>
            <c:ext xmlns:c16="http://schemas.microsoft.com/office/drawing/2014/chart" uri="{C3380CC4-5D6E-409C-BE32-E72D297353CC}">
              <c16:uniqueId val="{00000001-DC9F-4D1E-9824-E381009386D4}"/>
            </c:ext>
          </c:extLst>
        </c:ser>
        <c:dLbls>
          <c:showLegendKey val="0"/>
          <c:showVal val="0"/>
          <c:showCatName val="0"/>
          <c:showSerName val="0"/>
          <c:showPercent val="0"/>
          <c:showBubbleSize val="0"/>
        </c:dLbls>
        <c:marker val="1"/>
        <c:smooth val="0"/>
        <c:axId val="53923119"/>
        <c:axId val="221614639"/>
      </c:lineChart>
      <c:catAx>
        <c:axId val="77778879"/>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73295"/>
        <c:crosses val="autoZero"/>
        <c:auto val="1"/>
        <c:lblAlgn val="ctr"/>
        <c:lblOffset val="100"/>
        <c:noMultiLvlLbl val="0"/>
      </c:catAx>
      <c:valAx>
        <c:axId val="22167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UGX (billion)</a:t>
                </a:r>
              </a:p>
            </c:rich>
          </c:tx>
          <c:layout>
            <c:manualLayout>
              <c:xMode val="edge"/>
              <c:yMode val="edge"/>
              <c:x val="1.6524047368068385E-2"/>
              <c:y val="0.381206689364024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79"/>
        <c:crosses val="autoZero"/>
        <c:crossBetween val="between"/>
      </c:valAx>
      <c:valAx>
        <c:axId val="221614639"/>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3119"/>
        <c:crosses val="max"/>
        <c:crossBetween val="between"/>
      </c:valAx>
      <c:catAx>
        <c:axId val="53923119"/>
        <c:scaling>
          <c:orientation val="minMax"/>
        </c:scaling>
        <c:delete val="1"/>
        <c:axPos val="b"/>
        <c:numFmt formatCode="General" sourceLinked="1"/>
        <c:majorTickMark val="out"/>
        <c:minorTickMark val="none"/>
        <c:tickLblPos val="nextTo"/>
        <c:crossAx val="221614639"/>
        <c:crosses val="autoZero"/>
        <c:auto val="1"/>
        <c:lblAlgn val="ctr"/>
        <c:lblOffset val="100"/>
        <c:noMultiLvlLbl val="0"/>
      </c:catAx>
      <c:spPr>
        <a:noFill/>
        <a:ln>
          <a:noFill/>
        </a:ln>
        <a:effectLst/>
      </c:spPr>
    </c:plotArea>
    <c:legend>
      <c:legendPos val="t"/>
      <c:layout>
        <c:manualLayout>
          <c:xMode val="edge"/>
          <c:yMode val="edge"/>
          <c:x val="0.14594290182655778"/>
          <c:y val="2.7572621472414172E-2"/>
          <c:w val="0.76319413738943043"/>
          <c:h val="7.32950476749441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7'!$A$14</c:f>
              <c:strCache>
                <c:ptCount val="1"/>
                <c:pt idx="0">
                  <c:v>Sector allocation</c:v>
                </c:pt>
              </c:strCache>
            </c:strRef>
          </c:tx>
          <c:spPr>
            <a:solidFill>
              <a:schemeClr val="accent1"/>
            </a:solidFill>
            <a:ln>
              <a:noFill/>
            </a:ln>
            <a:effectLst/>
          </c:spPr>
          <c:invertIfNegative val="0"/>
          <c:cat>
            <c:strRef>
              <c:f>'Figure 7'!$B$13:$G$13</c:f>
              <c:strCache>
                <c:ptCount val="6"/>
                <c:pt idx="0">
                  <c:v>2015/16</c:v>
                </c:pt>
                <c:pt idx="1">
                  <c:v>2016/17</c:v>
                </c:pt>
                <c:pt idx="2">
                  <c:v>2017/18</c:v>
                </c:pt>
                <c:pt idx="3">
                  <c:v>2018/19</c:v>
                </c:pt>
                <c:pt idx="4">
                  <c:v>2019/20</c:v>
                </c:pt>
                <c:pt idx="5">
                  <c:v>2020/21</c:v>
                </c:pt>
              </c:strCache>
            </c:strRef>
          </c:cat>
          <c:val>
            <c:numRef>
              <c:f>'Figure 7'!$B$14:$G$14</c:f>
              <c:numCache>
                <c:formatCode>_-* #,##0_-;\-* #,##0_-;_-* "-"??_-;_-@_-</c:formatCode>
                <c:ptCount val="6"/>
                <c:pt idx="0">
                  <c:v>576.81672668299996</c:v>
                </c:pt>
                <c:pt idx="1">
                  <c:v>736.40868060299999</c:v>
                </c:pt>
                <c:pt idx="2">
                  <c:v>686.75688233300002</c:v>
                </c:pt>
                <c:pt idx="3">
                  <c:v>1318.6755512049999</c:v>
                </c:pt>
                <c:pt idx="4">
                  <c:v>1105.72800824</c:v>
                </c:pt>
                <c:pt idx="5">
                  <c:v>1681</c:v>
                </c:pt>
              </c:numCache>
            </c:numRef>
          </c:val>
          <c:extLst>
            <c:ext xmlns:c16="http://schemas.microsoft.com/office/drawing/2014/chart" uri="{C3380CC4-5D6E-409C-BE32-E72D297353CC}">
              <c16:uniqueId val="{00000000-C690-4998-98C0-4BC175DC9870}"/>
            </c:ext>
          </c:extLst>
        </c:ser>
        <c:ser>
          <c:idx val="1"/>
          <c:order val="1"/>
          <c:tx>
            <c:strRef>
              <c:f>'Figure 7'!$A$15</c:f>
              <c:strCache>
                <c:ptCount val="1"/>
                <c:pt idx="0">
                  <c:v>Funding requirement</c:v>
                </c:pt>
              </c:strCache>
            </c:strRef>
          </c:tx>
          <c:spPr>
            <a:solidFill>
              <a:schemeClr val="accent2"/>
            </a:solidFill>
            <a:ln>
              <a:noFill/>
            </a:ln>
            <a:effectLst/>
          </c:spPr>
          <c:invertIfNegative val="0"/>
          <c:cat>
            <c:strRef>
              <c:f>'Figure 7'!$B$13:$G$13</c:f>
              <c:strCache>
                <c:ptCount val="6"/>
                <c:pt idx="0">
                  <c:v>2015/16</c:v>
                </c:pt>
                <c:pt idx="1">
                  <c:v>2016/17</c:v>
                </c:pt>
                <c:pt idx="2">
                  <c:v>2017/18</c:v>
                </c:pt>
                <c:pt idx="3">
                  <c:v>2018/19</c:v>
                </c:pt>
                <c:pt idx="4">
                  <c:v>2019/20</c:v>
                </c:pt>
                <c:pt idx="5">
                  <c:v>2020/21</c:v>
                </c:pt>
              </c:strCache>
            </c:strRef>
          </c:cat>
          <c:val>
            <c:numRef>
              <c:f>'Figure 7'!$B$15:$G$15</c:f>
              <c:numCache>
                <c:formatCode>0</c:formatCode>
                <c:ptCount val="6"/>
                <c:pt idx="0">
                  <c:v>1167.1099999999999</c:v>
                </c:pt>
                <c:pt idx="1">
                  <c:v>1205.3399999999999</c:v>
                </c:pt>
                <c:pt idx="2">
                  <c:v>2400.67</c:v>
                </c:pt>
                <c:pt idx="3">
                  <c:v>2417.1</c:v>
                </c:pt>
                <c:pt idx="4">
                  <c:v>2443.44</c:v>
                </c:pt>
                <c:pt idx="5" formatCode="_-* #,##0_-;\-* #,##0_-;_-* &quot;-&quot;??_-;_-@_-">
                  <c:v>0</c:v>
                </c:pt>
              </c:numCache>
            </c:numRef>
          </c:val>
          <c:extLst>
            <c:ext xmlns:c16="http://schemas.microsoft.com/office/drawing/2014/chart" uri="{C3380CC4-5D6E-409C-BE32-E72D297353CC}">
              <c16:uniqueId val="{00000001-C690-4998-98C0-4BC175DC9870}"/>
            </c:ext>
          </c:extLst>
        </c:ser>
        <c:dLbls>
          <c:showLegendKey val="0"/>
          <c:showVal val="0"/>
          <c:showCatName val="0"/>
          <c:showSerName val="0"/>
          <c:showPercent val="0"/>
          <c:showBubbleSize val="0"/>
        </c:dLbls>
        <c:gapWidth val="219"/>
        <c:overlap val="-27"/>
        <c:axId val="99796159"/>
        <c:axId val="221656239"/>
      </c:barChart>
      <c:lineChart>
        <c:grouping val="standard"/>
        <c:varyColors val="0"/>
        <c:ser>
          <c:idx val="2"/>
          <c:order val="2"/>
          <c:tx>
            <c:strRef>
              <c:f>'Figure 7'!$A$16</c:f>
              <c:strCache>
                <c:ptCount val="1"/>
                <c:pt idx="0">
                  <c:v>Share of budget</c:v>
                </c:pt>
              </c:strCache>
            </c:strRef>
          </c:tx>
          <c:spPr>
            <a:ln w="28575" cap="rnd">
              <a:solidFill>
                <a:schemeClr val="accent4"/>
              </a:solidFill>
              <a:round/>
            </a:ln>
            <a:effectLst/>
          </c:spPr>
          <c:marker>
            <c:symbol val="none"/>
          </c:marker>
          <c:dLbls>
            <c:dLbl>
              <c:idx val="0"/>
              <c:layout>
                <c:manualLayout>
                  <c:x val="-3.8166315441013968E-2"/>
                  <c:y val="3.16268135611792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13-475E-A71B-2CB878DC7855}"/>
                </c:ext>
              </c:extLst>
            </c:dLbl>
            <c:dLbl>
              <c:idx val="1"/>
              <c:layout>
                <c:manualLayout>
                  <c:x val="-1.4679352092697681E-2"/>
                  <c:y val="-3.16268135611792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13-475E-A71B-2CB878DC7855}"/>
                </c:ext>
              </c:extLst>
            </c:dLbl>
            <c:dLbl>
              <c:idx val="2"/>
              <c:layout>
                <c:manualLayout>
                  <c:x val="-9.3947853393265154E-2"/>
                  <c:y val="3.614492978420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13-475E-A71B-2CB878DC7855}"/>
                </c:ext>
              </c:extLst>
            </c:dLbl>
            <c:dLbl>
              <c:idx val="3"/>
              <c:layout>
                <c:manualLayout>
                  <c:x val="-3.2294574603934902E-2"/>
                  <c:y val="-3.614492978420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F13-475E-A71B-2CB878DC7855}"/>
                </c:ext>
              </c:extLst>
            </c:dLbl>
            <c:dLbl>
              <c:idx val="4"/>
              <c:layout>
                <c:manualLayout>
                  <c:x val="8.807611255618500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13-475E-A71B-2CB878DC7855}"/>
                </c:ext>
              </c:extLst>
            </c:dLbl>
            <c:dLbl>
              <c:idx val="5"/>
              <c:layout>
                <c:manualLayout>
                  <c:x val="-1.4679352092697681E-2"/>
                  <c:y val="-2.71086973381536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F13-475E-A71B-2CB878DC78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7'!$B$13:$G$13</c:f>
              <c:strCache>
                <c:ptCount val="6"/>
                <c:pt idx="0">
                  <c:v>2015/16</c:v>
                </c:pt>
                <c:pt idx="1">
                  <c:v>2016/17</c:v>
                </c:pt>
                <c:pt idx="2">
                  <c:v>2017/18</c:v>
                </c:pt>
                <c:pt idx="3">
                  <c:v>2018/19</c:v>
                </c:pt>
                <c:pt idx="4">
                  <c:v>2019/20</c:v>
                </c:pt>
                <c:pt idx="5">
                  <c:v>2020/21</c:v>
                </c:pt>
              </c:strCache>
            </c:strRef>
          </c:cat>
          <c:val>
            <c:numRef>
              <c:f>'Figure 7'!$B$16:$G$16</c:f>
              <c:numCache>
                <c:formatCode>0.0%</c:formatCode>
                <c:ptCount val="6"/>
                <c:pt idx="0">
                  <c:v>2.4061850732594189E-2</c:v>
                </c:pt>
                <c:pt idx="1">
                  <c:v>2.7936118015129501E-2</c:v>
                </c:pt>
                <c:pt idx="2">
                  <c:v>2.367429751291417E-2</c:v>
                </c:pt>
                <c:pt idx="3">
                  <c:v>4.0322997416439264E-2</c:v>
                </c:pt>
                <c:pt idx="4">
                  <c:v>2.7310083360265504E-2</c:v>
                </c:pt>
                <c:pt idx="5">
                  <c:v>3.7310083360265499E-2</c:v>
                </c:pt>
              </c:numCache>
            </c:numRef>
          </c:val>
          <c:smooth val="0"/>
          <c:extLst>
            <c:ext xmlns:c16="http://schemas.microsoft.com/office/drawing/2014/chart" uri="{C3380CC4-5D6E-409C-BE32-E72D297353CC}">
              <c16:uniqueId val="{00000002-C690-4998-98C0-4BC175DC9870}"/>
            </c:ext>
          </c:extLst>
        </c:ser>
        <c:dLbls>
          <c:showLegendKey val="0"/>
          <c:showVal val="0"/>
          <c:showCatName val="0"/>
          <c:showSerName val="0"/>
          <c:showPercent val="0"/>
          <c:showBubbleSize val="0"/>
        </c:dLbls>
        <c:marker val="1"/>
        <c:smooth val="0"/>
        <c:axId val="99777759"/>
        <c:axId val="221645007"/>
      </c:lineChart>
      <c:catAx>
        <c:axId val="99796159"/>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56239"/>
        <c:crosses val="autoZero"/>
        <c:auto val="1"/>
        <c:lblAlgn val="ctr"/>
        <c:lblOffset val="100"/>
        <c:noMultiLvlLbl val="0"/>
      </c:catAx>
      <c:valAx>
        <c:axId val="22165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UGX (billion)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96159"/>
        <c:crosses val="autoZero"/>
        <c:crossBetween val="between"/>
      </c:valAx>
      <c:valAx>
        <c:axId val="221645007"/>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77759"/>
        <c:crosses val="max"/>
        <c:crossBetween val="between"/>
      </c:valAx>
      <c:catAx>
        <c:axId val="99777759"/>
        <c:scaling>
          <c:orientation val="minMax"/>
        </c:scaling>
        <c:delete val="1"/>
        <c:axPos val="b"/>
        <c:numFmt formatCode="General" sourceLinked="1"/>
        <c:majorTickMark val="none"/>
        <c:minorTickMark val="none"/>
        <c:tickLblPos val="nextTo"/>
        <c:crossAx val="221645007"/>
        <c:crosses val="autoZero"/>
        <c:auto val="1"/>
        <c:lblAlgn val="ctr"/>
        <c:lblOffset val="100"/>
        <c:noMultiLvlLbl val="0"/>
      </c:catAx>
      <c:spPr>
        <a:noFill/>
        <a:ln>
          <a:noFill/>
        </a:ln>
        <a:effectLst/>
      </c:spPr>
    </c:plotArea>
    <c:legend>
      <c:legendPos val="t"/>
      <c:layout>
        <c:manualLayout>
          <c:xMode val="edge"/>
          <c:yMode val="edge"/>
          <c:x val="7.0583830584914187E-2"/>
          <c:y val="2.7572631449444749E-2"/>
          <c:w val="0.87941601891404464"/>
          <c:h val="7.32950741964314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8'!$B$13</c:f>
              <c:strCache>
                <c:ptCount val="1"/>
                <c:pt idx="0">
                  <c:v>WASH allocation per capita</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8'!$A$14:$A$29</c:f>
              <c:strCache>
                <c:ptCount val="16"/>
                <c:pt idx="0">
                  <c:v>Kampala</c:v>
                </c:pt>
                <c:pt idx="1">
                  <c:v>Sebei</c:v>
                </c:pt>
                <c:pt idx="2">
                  <c:v>Karamoja</c:v>
                </c:pt>
                <c:pt idx="3">
                  <c:v>Bugisu</c:v>
                </c:pt>
                <c:pt idx="4">
                  <c:v>Kigezi</c:v>
                </c:pt>
                <c:pt idx="5">
                  <c:v>Bunyoro</c:v>
                </c:pt>
                <c:pt idx="6">
                  <c:v>Lango</c:v>
                </c:pt>
                <c:pt idx="7">
                  <c:v>Bukedi</c:v>
                </c:pt>
                <c:pt idx="8">
                  <c:v>Tooro</c:v>
                </c:pt>
                <c:pt idx="9">
                  <c:v>Busoga</c:v>
                </c:pt>
                <c:pt idx="10">
                  <c:v>Acholi</c:v>
                </c:pt>
                <c:pt idx="11">
                  <c:v>Ankole</c:v>
                </c:pt>
                <c:pt idx="12">
                  <c:v>Teso</c:v>
                </c:pt>
                <c:pt idx="13">
                  <c:v>Rwenzori</c:v>
                </c:pt>
                <c:pt idx="14">
                  <c:v>Buganda</c:v>
                </c:pt>
                <c:pt idx="15">
                  <c:v>West Nile</c:v>
                </c:pt>
              </c:strCache>
            </c:strRef>
          </c:cat>
          <c:val>
            <c:numRef>
              <c:f>'Figure 8'!$B$14:$B$29</c:f>
              <c:numCache>
                <c:formatCode>_-* #,##0_-;\-* #,##0_-;_-* "-"??_-;_-@_-</c:formatCode>
                <c:ptCount val="16"/>
                <c:pt idx="0">
                  <c:v>7195</c:v>
                </c:pt>
                <c:pt idx="1">
                  <c:v>3505</c:v>
                </c:pt>
                <c:pt idx="2">
                  <c:v>3380</c:v>
                </c:pt>
                <c:pt idx="3">
                  <c:v>2045</c:v>
                </c:pt>
                <c:pt idx="4">
                  <c:v>2025</c:v>
                </c:pt>
                <c:pt idx="5">
                  <c:v>1929</c:v>
                </c:pt>
                <c:pt idx="6">
                  <c:v>1808</c:v>
                </c:pt>
                <c:pt idx="7">
                  <c:v>1721</c:v>
                </c:pt>
                <c:pt idx="8">
                  <c:v>1708</c:v>
                </c:pt>
                <c:pt idx="9">
                  <c:v>1705</c:v>
                </c:pt>
                <c:pt idx="10">
                  <c:v>1608</c:v>
                </c:pt>
                <c:pt idx="11">
                  <c:v>1587</c:v>
                </c:pt>
                <c:pt idx="12">
                  <c:v>1548</c:v>
                </c:pt>
                <c:pt idx="13">
                  <c:v>1545</c:v>
                </c:pt>
                <c:pt idx="14">
                  <c:v>1453</c:v>
                </c:pt>
                <c:pt idx="15">
                  <c:v>1372</c:v>
                </c:pt>
              </c:numCache>
            </c:numRef>
          </c:val>
          <c:extLst>
            <c:ext xmlns:c16="http://schemas.microsoft.com/office/drawing/2014/chart" uri="{C3380CC4-5D6E-409C-BE32-E72D297353CC}">
              <c16:uniqueId val="{00000000-AE6D-4A07-9B5B-221355E581A7}"/>
            </c:ext>
          </c:extLst>
        </c:ser>
        <c:dLbls>
          <c:showLegendKey val="0"/>
          <c:showVal val="0"/>
          <c:showCatName val="0"/>
          <c:showSerName val="0"/>
          <c:showPercent val="0"/>
          <c:showBubbleSize val="0"/>
        </c:dLbls>
        <c:gapWidth val="219"/>
        <c:overlap val="-27"/>
        <c:axId val="77799279"/>
        <c:axId val="221611311"/>
      </c:barChart>
      <c:catAx>
        <c:axId val="77799279"/>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11311"/>
        <c:crosses val="autoZero"/>
        <c:auto val="1"/>
        <c:lblAlgn val="ctr"/>
        <c:lblOffset val="100"/>
        <c:noMultiLvlLbl val="0"/>
      </c:catAx>
      <c:valAx>
        <c:axId val="22161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Allocation (UGX)</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27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50340798601241"/>
          <c:y val="8.8436732247824654E-2"/>
          <c:w val="0.84076072968408944"/>
          <c:h val="0.70517629298824469"/>
        </c:manualLayout>
      </c:layout>
      <c:barChart>
        <c:barDir val="bar"/>
        <c:grouping val="clustered"/>
        <c:varyColors val="0"/>
        <c:ser>
          <c:idx val="0"/>
          <c:order val="0"/>
          <c:tx>
            <c:strRef>
              <c:f>'Figure 9'!$A$14</c:f>
              <c:strCache>
                <c:ptCount val="1"/>
                <c:pt idx="0">
                  <c:v>Rural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9'!$B$13:$D$13</c:f>
              <c:strCache>
                <c:ptCount val="3"/>
                <c:pt idx="0">
                  <c:v>2015/16</c:v>
                </c:pt>
                <c:pt idx="1">
                  <c:v>2016/17</c:v>
                </c:pt>
                <c:pt idx="2">
                  <c:v>2017/18</c:v>
                </c:pt>
              </c:strCache>
            </c:strRef>
          </c:cat>
          <c:val>
            <c:numRef>
              <c:f>'Figure 9'!$B$14:$D$14</c:f>
              <c:numCache>
                <c:formatCode>[$$-C09]#,##0.00</c:formatCode>
                <c:ptCount val="3"/>
                <c:pt idx="0">
                  <c:v>1.17</c:v>
                </c:pt>
                <c:pt idx="1">
                  <c:v>1.1100000000000001</c:v>
                </c:pt>
                <c:pt idx="2">
                  <c:v>1</c:v>
                </c:pt>
              </c:numCache>
            </c:numRef>
          </c:val>
          <c:extLst>
            <c:ext xmlns:c16="http://schemas.microsoft.com/office/drawing/2014/chart" uri="{C3380CC4-5D6E-409C-BE32-E72D297353CC}">
              <c16:uniqueId val="{00000000-A56F-4917-A667-C840A6CB5C50}"/>
            </c:ext>
          </c:extLst>
        </c:ser>
        <c:ser>
          <c:idx val="1"/>
          <c:order val="1"/>
          <c:tx>
            <c:strRef>
              <c:f>'Figure 9'!$A$15</c:f>
              <c:strCache>
                <c:ptCount val="1"/>
                <c:pt idx="0">
                  <c:v>Urban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9'!$B$13:$D$13</c:f>
              <c:strCache>
                <c:ptCount val="3"/>
                <c:pt idx="0">
                  <c:v>2015/16</c:v>
                </c:pt>
                <c:pt idx="1">
                  <c:v>2016/17</c:v>
                </c:pt>
                <c:pt idx="2">
                  <c:v>2017/18</c:v>
                </c:pt>
              </c:strCache>
            </c:strRef>
          </c:cat>
          <c:val>
            <c:numRef>
              <c:f>'Figure 9'!$B$15:$D$15</c:f>
              <c:numCache>
                <c:formatCode>[$$-C09]#,##0.00</c:formatCode>
                <c:ptCount val="3"/>
                <c:pt idx="0">
                  <c:v>2.46</c:v>
                </c:pt>
                <c:pt idx="1">
                  <c:v>2.69</c:v>
                </c:pt>
                <c:pt idx="2">
                  <c:v>2.91</c:v>
                </c:pt>
              </c:numCache>
            </c:numRef>
          </c:val>
          <c:extLst>
            <c:ext xmlns:c16="http://schemas.microsoft.com/office/drawing/2014/chart" uri="{C3380CC4-5D6E-409C-BE32-E72D297353CC}">
              <c16:uniqueId val="{00000001-A56F-4917-A667-C840A6CB5C50}"/>
            </c:ext>
          </c:extLst>
        </c:ser>
        <c:dLbls>
          <c:showLegendKey val="0"/>
          <c:showVal val="0"/>
          <c:showCatName val="0"/>
          <c:showSerName val="0"/>
          <c:showPercent val="0"/>
          <c:showBubbleSize val="0"/>
        </c:dLbls>
        <c:gapWidth val="182"/>
        <c:axId val="70984815"/>
        <c:axId val="221650831"/>
      </c:barChart>
      <c:catAx>
        <c:axId val="70984815"/>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50831"/>
        <c:crosses val="autoZero"/>
        <c:auto val="1"/>
        <c:lblAlgn val="ctr"/>
        <c:lblOffset val="100"/>
        <c:noMultiLvlLbl val="0"/>
      </c:catAx>
      <c:valAx>
        <c:axId val="2216508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baseline="0">
                    <a:effectLst/>
                  </a:rPr>
                  <a:t>Expenditure per capita (US$)</a:t>
                </a:r>
                <a:endParaRPr lang="en-GB" sz="1000">
                  <a:effectLst/>
                </a:endParaRPr>
              </a:p>
            </c:rich>
          </c:tx>
          <c:layout>
            <c:manualLayout>
              <c:xMode val="edge"/>
              <c:yMode val="edge"/>
              <c:x val="0.3577049364348171"/>
              <c:y val="0.904631816856226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4815"/>
        <c:crosses val="autoZero"/>
        <c:crossBetween val="between"/>
      </c:valAx>
      <c:spPr>
        <a:noFill/>
        <a:ln>
          <a:noFill/>
        </a:ln>
        <a:effectLst/>
      </c:spPr>
    </c:plotArea>
    <c:legend>
      <c:legendPos val="r"/>
      <c:layout>
        <c:manualLayout>
          <c:xMode val="edge"/>
          <c:yMode val="edge"/>
          <c:x val="0.86857194054596798"/>
          <c:y val="0.27975917288101759"/>
          <c:w val="0.1095491195816987"/>
          <c:h val="0.22460199401729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47625</xdr:rowOff>
    </xdr:from>
    <xdr:to>
      <xdr:col>0</xdr:col>
      <xdr:colOff>2975776</xdr:colOff>
      <xdr:row>0</xdr:row>
      <xdr:rowOff>609600</xdr:rowOff>
    </xdr:to>
    <xdr:pic>
      <xdr:nvPicPr>
        <xdr:cNvPr id="4" name="Picture 3">
          <a:extLst>
            <a:ext uri="{FF2B5EF4-FFF2-40B4-BE49-F238E27FC236}">
              <a16:creationId xmlns:a16="http://schemas.microsoft.com/office/drawing/2014/main" id="{51448AF6-AB29-4AFA-BEED-C548B7976DBB}"/>
            </a:ext>
          </a:extLst>
        </xdr:cNvPr>
        <xdr:cNvPicPr>
          <a:picLocks noChangeAspect="1"/>
        </xdr:cNvPicPr>
      </xdr:nvPicPr>
      <xdr:blipFill>
        <a:blip xmlns:r="http://schemas.openxmlformats.org/officeDocument/2006/relationships" r:embed="rId1"/>
        <a:stretch>
          <a:fillRect/>
        </a:stretch>
      </xdr:blipFill>
      <xdr:spPr>
        <a:xfrm>
          <a:off x="9525" y="47625"/>
          <a:ext cx="2966251" cy="5619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455839</xdr:colOff>
      <xdr:row>11</xdr:row>
      <xdr:rowOff>160569</xdr:rowOff>
    </xdr:from>
    <xdr:to>
      <xdr:col>9</xdr:col>
      <xdr:colOff>25854</xdr:colOff>
      <xdr:row>27</xdr:row>
      <xdr:rowOff>29941</xdr:rowOff>
    </xdr:to>
    <xdr:graphicFrame macro="">
      <xdr:nvGraphicFramePr>
        <xdr:cNvPr id="5" name="Chart 4">
          <a:extLst>
            <a:ext uri="{FF2B5EF4-FFF2-40B4-BE49-F238E27FC236}">
              <a16:creationId xmlns:a16="http://schemas.microsoft.com/office/drawing/2014/main" id="{C2B1DE53-2982-4D3B-A3CF-8F0BFA64A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47625</xdr:rowOff>
    </xdr:from>
    <xdr:to>
      <xdr:col>1</xdr:col>
      <xdr:colOff>1156501</xdr:colOff>
      <xdr:row>0</xdr:row>
      <xdr:rowOff>609600</xdr:rowOff>
    </xdr:to>
    <xdr:pic>
      <xdr:nvPicPr>
        <xdr:cNvPr id="4" name="Picture 3">
          <a:extLst>
            <a:ext uri="{FF2B5EF4-FFF2-40B4-BE49-F238E27FC236}">
              <a16:creationId xmlns:a16="http://schemas.microsoft.com/office/drawing/2014/main" id="{CC4A62C2-A6E0-487A-99F6-D17AEC5DA7F9}"/>
            </a:ext>
          </a:extLst>
        </xdr:cNvPr>
        <xdr:cNvPicPr>
          <a:picLocks noChangeAspect="1"/>
        </xdr:cNvPicPr>
      </xdr:nvPicPr>
      <xdr:blipFill>
        <a:blip xmlns:r="http://schemas.openxmlformats.org/officeDocument/2006/relationships" r:embed="rId2"/>
        <a:stretch>
          <a:fillRect/>
        </a:stretch>
      </xdr:blipFill>
      <xdr:spPr>
        <a:xfrm>
          <a:off x="0" y="47625"/>
          <a:ext cx="2966251" cy="5619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5</xdr:col>
      <xdr:colOff>44902</xdr:colOff>
      <xdr:row>11</xdr:row>
      <xdr:rowOff>178260</xdr:rowOff>
    </xdr:from>
    <xdr:to>
      <xdr:col>13</xdr:col>
      <xdr:colOff>28575</xdr:colOff>
      <xdr:row>27</xdr:row>
      <xdr:rowOff>47631</xdr:rowOff>
    </xdr:to>
    <xdr:graphicFrame macro="">
      <xdr:nvGraphicFramePr>
        <xdr:cNvPr id="4" name="Chart 3">
          <a:extLst>
            <a:ext uri="{FF2B5EF4-FFF2-40B4-BE49-F238E27FC236}">
              <a16:creationId xmlns:a16="http://schemas.microsoft.com/office/drawing/2014/main" id="{42A0B8E8-2DED-4586-98C9-52855FD79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28575</xdr:rowOff>
    </xdr:from>
    <xdr:to>
      <xdr:col>2</xdr:col>
      <xdr:colOff>565951</xdr:colOff>
      <xdr:row>0</xdr:row>
      <xdr:rowOff>590550</xdr:rowOff>
    </xdr:to>
    <xdr:pic>
      <xdr:nvPicPr>
        <xdr:cNvPr id="5" name="Picture 4">
          <a:extLst>
            <a:ext uri="{FF2B5EF4-FFF2-40B4-BE49-F238E27FC236}">
              <a16:creationId xmlns:a16="http://schemas.microsoft.com/office/drawing/2014/main" id="{561915B1-9DF9-451B-9C90-71C4B9B8596A}"/>
            </a:ext>
          </a:extLst>
        </xdr:cNvPr>
        <xdr:cNvPicPr>
          <a:picLocks noChangeAspect="1"/>
        </xdr:cNvPicPr>
      </xdr:nvPicPr>
      <xdr:blipFill>
        <a:blip xmlns:r="http://schemas.openxmlformats.org/officeDocument/2006/relationships" r:embed="rId2"/>
        <a:stretch>
          <a:fillRect/>
        </a:stretch>
      </xdr:blipFill>
      <xdr:spPr>
        <a:xfrm>
          <a:off x="19050" y="28575"/>
          <a:ext cx="2966251" cy="5619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1360</xdr:colOff>
      <xdr:row>10</xdr:row>
      <xdr:rowOff>159204</xdr:rowOff>
    </xdr:from>
    <xdr:to>
      <xdr:col>13</xdr:col>
      <xdr:colOff>142874</xdr:colOff>
      <xdr:row>26</xdr:row>
      <xdr:rowOff>42182</xdr:rowOff>
    </xdr:to>
    <xdr:graphicFrame macro="">
      <xdr:nvGraphicFramePr>
        <xdr:cNvPr id="4" name="Chart 3">
          <a:extLst>
            <a:ext uri="{FF2B5EF4-FFF2-40B4-BE49-F238E27FC236}">
              <a16:creationId xmlns:a16="http://schemas.microsoft.com/office/drawing/2014/main" id="{A647E427-886E-4433-A242-D1382434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38100</xdr:rowOff>
    </xdr:from>
    <xdr:to>
      <xdr:col>2</xdr:col>
      <xdr:colOff>432601</xdr:colOff>
      <xdr:row>0</xdr:row>
      <xdr:rowOff>600075</xdr:rowOff>
    </xdr:to>
    <xdr:pic>
      <xdr:nvPicPr>
        <xdr:cNvPr id="5" name="Picture 4">
          <a:extLst>
            <a:ext uri="{FF2B5EF4-FFF2-40B4-BE49-F238E27FC236}">
              <a16:creationId xmlns:a16="http://schemas.microsoft.com/office/drawing/2014/main" id="{300F0421-0B66-45E6-9566-6571B50D8C64}"/>
            </a:ext>
          </a:extLst>
        </xdr:cNvPr>
        <xdr:cNvPicPr>
          <a:picLocks noChangeAspect="1"/>
        </xdr:cNvPicPr>
      </xdr:nvPicPr>
      <xdr:blipFill>
        <a:blip xmlns:r="http://schemas.openxmlformats.org/officeDocument/2006/relationships" r:embed="rId2"/>
        <a:stretch>
          <a:fillRect/>
        </a:stretch>
      </xdr:blipFill>
      <xdr:spPr>
        <a:xfrm>
          <a:off x="19050" y="38100"/>
          <a:ext cx="2966251" cy="5619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8</xdr:col>
      <xdr:colOff>295274</xdr:colOff>
      <xdr:row>11</xdr:row>
      <xdr:rowOff>136077</xdr:rowOff>
    </xdr:from>
    <xdr:to>
      <xdr:col>15</xdr:col>
      <xdr:colOff>326571</xdr:colOff>
      <xdr:row>27</xdr:row>
      <xdr:rowOff>4088</xdr:rowOff>
    </xdr:to>
    <xdr:graphicFrame macro="">
      <xdr:nvGraphicFramePr>
        <xdr:cNvPr id="6" name="Chart 5">
          <a:extLst>
            <a:ext uri="{FF2B5EF4-FFF2-40B4-BE49-F238E27FC236}">
              <a16:creationId xmlns:a16="http://schemas.microsoft.com/office/drawing/2014/main" id="{86F29C95-4ECE-4D2A-925B-0DAE4D63F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0</xdr:row>
      <xdr:rowOff>47625</xdr:rowOff>
    </xdr:from>
    <xdr:to>
      <xdr:col>2</xdr:col>
      <xdr:colOff>499276</xdr:colOff>
      <xdr:row>0</xdr:row>
      <xdr:rowOff>609600</xdr:rowOff>
    </xdr:to>
    <xdr:pic>
      <xdr:nvPicPr>
        <xdr:cNvPr id="9" name="Picture 8">
          <a:extLst>
            <a:ext uri="{FF2B5EF4-FFF2-40B4-BE49-F238E27FC236}">
              <a16:creationId xmlns:a16="http://schemas.microsoft.com/office/drawing/2014/main" id="{8486C9F0-2499-4078-A463-5020537D54FF}"/>
            </a:ext>
          </a:extLst>
        </xdr:cNvPr>
        <xdr:cNvPicPr>
          <a:picLocks noChangeAspect="1"/>
        </xdr:cNvPicPr>
      </xdr:nvPicPr>
      <xdr:blipFill>
        <a:blip xmlns:r="http://schemas.openxmlformats.org/officeDocument/2006/relationships" r:embed="rId2"/>
        <a:stretch>
          <a:fillRect/>
        </a:stretch>
      </xdr:blipFill>
      <xdr:spPr>
        <a:xfrm>
          <a:off x="47625" y="47625"/>
          <a:ext cx="2966251" cy="561975"/>
        </a:xfrm>
        <a:prstGeom prst="rect">
          <a:avLst/>
        </a:prstGeom>
      </xdr:spPr>
    </xdr:pic>
    <xdr:clientData/>
  </xdr:twoCellAnchor>
  <xdr:twoCellAnchor>
    <xdr:from>
      <xdr:col>12</xdr:col>
      <xdr:colOff>466725</xdr:colOff>
      <xdr:row>10</xdr:row>
      <xdr:rowOff>142875</xdr:rowOff>
    </xdr:from>
    <xdr:to>
      <xdr:col>15</xdr:col>
      <xdr:colOff>191770</xdr:colOff>
      <xdr:row>12</xdr:row>
      <xdr:rowOff>35560</xdr:rowOff>
    </xdr:to>
    <xdr:sp macro="" textlink="">
      <xdr:nvSpPr>
        <xdr:cNvPr id="16" name="Text Box 12">
          <a:extLst>
            <a:ext uri="{FF2B5EF4-FFF2-40B4-BE49-F238E27FC236}">
              <a16:creationId xmlns:a16="http://schemas.microsoft.com/office/drawing/2014/main" id="{1A1BC8B8-74D5-44BE-8CC9-205170FC550E}"/>
            </a:ext>
          </a:extLst>
        </xdr:cNvPr>
        <xdr:cNvSpPr txBox="1"/>
      </xdr:nvSpPr>
      <xdr:spPr>
        <a:xfrm>
          <a:off x="9848850" y="2438400"/>
          <a:ext cx="1582420" cy="254635"/>
        </a:xfrm>
        <a:prstGeom prst="rect">
          <a:avLst/>
        </a:prstGeom>
        <a:solidFill>
          <a:schemeClr val="lt1"/>
        </a:solidFill>
        <a:ln w="19050">
          <a:solidFill>
            <a:schemeClr val="accent5"/>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r>
            <a:rPr lang="en-US" sz="900">
              <a:ln>
                <a:noFill/>
              </a:ln>
              <a:effectLst/>
              <a:latin typeface="Arial" panose="020B0604020202020204" pitchFamily="34" charset="0"/>
              <a:ea typeface="Arial" panose="020B0604020202020204" pitchFamily="34" charset="0"/>
              <a:cs typeface="Times New Roman" panose="02020603050405020304" pitchFamily="18" charset="0"/>
            </a:rPr>
            <a:t>IMF projection for 2020/21</a:t>
          </a:r>
          <a:endParaRPr lang="en-GB" sz="1100">
            <a:effectLst/>
            <a:latin typeface="Arial" panose="020B0604020202020204" pitchFamily="34" charset="0"/>
            <a:ea typeface="Arial" panose="020B0604020202020204" pitchFamily="34" charset="0"/>
            <a:cs typeface="Times New Roman" panose="02020603050405020304" pitchFamily="18" charset="0"/>
          </a:endParaRPr>
        </a:p>
      </xdr:txBody>
    </xdr:sp>
    <xdr:clientData/>
  </xdr:twoCellAnchor>
  <xdr:twoCellAnchor>
    <xdr:from>
      <xdr:col>14</xdr:col>
      <xdr:colOff>523875</xdr:colOff>
      <xdr:row>12</xdr:row>
      <xdr:rowOff>28575</xdr:rowOff>
    </xdr:from>
    <xdr:to>
      <xdr:col>14</xdr:col>
      <xdr:colOff>523876</xdr:colOff>
      <xdr:row>13</xdr:row>
      <xdr:rowOff>116049</xdr:rowOff>
    </xdr:to>
    <xdr:cxnSp macro="">
      <xdr:nvCxnSpPr>
        <xdr:cNvPr id="17" name="Straight Arrow Connector 16">
          <a:extLst>
            <a:ext uri="{FF2B5EF4-FFF2-40B4-BE49-F238E27FC236}">
              <a16:creationId xmlns:a16="http://schemas.microsoft.com/office/drawing/2014/main" id="{2E71FF1D-64F7-4684-BA59-7206901C769E}"/>
            </a:ext>
          </a:extLst>
        </xdr:cNvPr>
        <xdr:cNvCxnSpPr/>
      </xdr:nvCxnSpPr>
      <xdr:spPr>
        <a:xfrm>
          <a:off x="11153775" y="2686050"/>
          <a:ext cx="1" cy="268449"/>
        </a:xfrm>
        <a:prstGeom prst="straightConnector1">
          <a:avLst/>
        </a:prstGeom>
        <a:ln w="19050">
          <a:solidFill>
            <a:schemeClr val="accent5"/>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351063</xdr:colOff>
      <xdr:row>11</xdr:row>
      <xdr:rowOff>81649</xdr:rowOff>
    </xdr:from>
    <xdr:to>
      <xdr:col>16</xdr:col>
      <xdr:colOff>581025</xdr:colOff>
      <xdr:row>26</xdr:row>
      <xdr:rowOff>130635</xdr:rowOff>
    </xdr:to>
    <xdr:graphicFrame macro="">
      <xdr:nvGraphicFramePr>
        <xdr:cNvPr id="5" name="Chart 4">
          <a:extLst>
            <a:ext uri="{FF2B5EF4-FFF2-40B4-BE49-F238E27FC236}">
              <a16:creationId xmlns:a16="http://schemas.microsoft.com/office/drawing/2014/main" id="{1FF473F0-A118-4871-8F15-F043DABFE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88044</xdr:colOff>
      <xdr:row>0</xdr:row>
      <xdr:rowOff>561975</xdr:rowOff>
    </xdr:to>
    <xdr:pic>
      <xdr:nvPicPr>
        <xdr:cNvPr id="4" name="Picture 3">
          <a:extLst>
            <a:ext uri="{FF2B5EF4-FFF2-40B4-BE49-F238E27FC236}">
              <a16:creationId xmlns:a16="http://schemas.microsoft.com/office/drawing/2014/main" id="{A2D64213-5984-45B2-88C6-D1AF8261DB0E}"/>
            </a:ext>
          </a:extLst>
        </xdr:cNvPr>
        <xdr:cNvPicPr>
          <a:picLocks noChangeAspect="1"/>
        </xdr:cNvPicPr>
      </xdr:nvPicPr>
      <xdr:blipFill>
        <a:blip xmlns:r="http://schemas.openxmlformats.org/officeDocument/2006/relationships" r:embed="rId2"/>
        <a:stretch>
          <a:fillRect/>
        </a:stretch>
      </xdr:blipFill>
      <xdr:spPr>
        <a:xfrm>
          <a:off x="0" y="0"/>
          <a:ext cx="2966251" cy="561975"/>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0.3665</cdr:x>
      <cdr:y>0.29239</cdr:y>
    </cdr:from>
    <cdr:to>
      <cdr:x>0.36902</cdr:x>
      <cdr:y>0.73004</cdr:y>
    </cdr:to>
    <cdr:cxnSp macro="">
      <cdr:nvCxnSpPr>
        <cdr:cNvPr id="3" name="Straight Arrow Connector 2">
          <a:extLst xmlns:a="http://schemas.openxmlformats.org/drawingml/2006/main">
            <a:ext uri="{FF2B5EF4-FFF2-40B4-BE49-F238E27FC236}">
              <a16:creationId xmlns:a16="http://schemas.microsoft.com/office/drawing/2014/main" id="{A44DFBB5-526E-4109-8427-4E4F187F369D}"/>
            </a:ext>
          </a:extLst>
        </cdr:cNvPr>
        <cdr:cNvCxnSpPr/>
      </cdr:nvCxnSpPr>
      <cdr:spPr>
        <a:xfrm xmlns:a="http://schemas.openxmlformats.org/drawingml/2006/main" flipH="1">
          <a:off x="1885101" y="815243"/>
          <a:ext cx="12960" cy="1220296"/>
        </a:xfrm>
        <a:prstGeom xmlns:a="http://schemas.openxmlformats.org/drawingml/2006/main" prst="straightConnector1">
          <a:avLst/>
        </a:prstGeom>
        <a:ln xmlns:a="http://schemas.openxmlformats.org/drawingml/2006/main" w="19050">
          <a:solidFill>
            <a:schemeClr val="accent4"/>
          </a:solidFill>
          <a:tailEnd type="triangle"/>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0.1533</cdr:x>
      <cdr:y>0.16726</cdr:y>
    </cdr:from>
    <cdr:to>
      <cdr:x>0.52746</cdr:x>
      <cdr:y>0.3128</cdr:y>
    </cdr:to>
    <cdr:sp macro="" textlink="">
      <cdr:nvSpPr>
        <cdr:cNvPr id="2" name="Text Box 10">
          <a:extLst xmlns:a="http://schemas.openxmlformats.org/drawingml/2006/main">
            <a:ext uri="{FF2B5EF4-FFF2-40B4-BE49-F238E27FC236}">
              <a16:creationId xmlns:a16="http://schemas.microsoft.com/office/drawing/2014/main" id="{4C40A4F3-8635-43EF-B3D7-6340BF0CC4FD}"/>
            </a:ext>
          </a:extLst>
        </cdr:cNvPr>
        <cdr:cNvSpPr txBox="1"/>
      </cdr:nvSpPr>
      <cdr:spPr>
        <a:xfrm xmlns:a="http://schemas.openxmlformats.org/drawingml/2006/main">
          <a:off x="787227" y="459047"/>
          <a:ext cx="1921475" cy="399464"/>
        </a:xfrm>
        <a:prstGeom xmlns:a="http://schemas.openxmlformats.org/drawingml/2006/main" prst="rect">
          <a:avLst/>
        </a:prstGeom>
        <a:ln xmlns:a="http://schemas.openxmlformats.org/drawingml/2006/main" w="19050">
          <a:solidFill>
            <a:schemeClr val="accent5"/>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nSpc>
              <a:spcPts val="1300"/>
            </a:lnSpc>
          </a:pPr>
          <a:r>
            <a:rPr lang="en-US" sz="900">
              <a:solidFill>
                <a:srgbClr val="453F43"/>
              </a:solidFill>
              <a:effectLst/>
              <a:ea typeface="MS PGothic" panose="020B0600070205080204" pitchFamily="34" charset="-128"/>
              <a:cs typeface="Times New Roman" panose="02020603050405020304" pitchFamily="18" charset="0"/>
            </a:rPr>
            <a:t>Removal of non-Ugandan truck drivers from Uganda data</a:t>
          </a:r>
          <a:endParaRPr lang="en-GB" sz="900">
            <a:solidFill>
              <a:srgbClr val="453F43"/>
            </a:solidFill>
            <a:effectLst/>
            <a:ea typeface="MS PGothic" panose="020B0600070205080204" pitchFamily="34" charset="-128"/>
            <a:cs typeface="Times New Roman" panose="02020603050405020304" pitchFamily="18"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182336</xdr:colOff>
      <xdr:row>14</xdr:row>
      <xdr:rowOff>23132</xdr:rowOff>
    </xdr:from>
    <xdr:to>
      <xdr:col>14</xdr:col>
      <xdr:colOff>563336</xdr:colOff>
      <xdr:row>38</xdr:row>
      <xdr:rowOff>126546</xdr:rowOff>
    </xdr:to>
    <xdr:graphicFrame macro="">
      <xdr:nvGraphicFramePr>
        <xdr:cNvPr id="2" name="Chart 1">
          <a:extLst>
            <a:ext uri="{FF2B5EF4-FFF2-40B4-BE49-F238E27FC236}">
              <a16:creationId xmlns:a16="http://schemas.microsoft.com/office/drawing/2014/main" id="{5ECB52CE-5C13-4825-8CF8-04350DAB6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47625</xdr:rowOff>
    </xdr:from>
    <xdr:to>
      <xdr:col>1</xdr:col>
      <xdr:colOff>718351</xdr:colOff>
      <xdr:row>0</xdr:row>
      <xdr:rowOff>609600</xdr:rowOff>
    </xdr:to>
    <xdr:pic>
      <xdr:nvPicPr>
        <xdr:cNvPr id="4" name="Picture 3">
          <a:extLst>
            <a:ext uri="{FF2B5EF4-FFF2-40B4-BE49-F238E27FC236}">
              <a16:creationId xmlns:a16="http://schemas.microsoft.com/office/drawing/2014/main" id="{AA5D7684-2C23-43B8-B19B-B76DD2BC4DFB}"/>
            </a:ext>
          </a:extLst>
        </xdr:cNvPr>
        <xdr:cNvPicPr>
          <a:picLocks noChangeAspect="1"/>
        </xdr:cNvPicPr>
      </xdr:nvPicPr>
      <xdr:blipFill>
        <a:blip xmlns:r="http://schemas.openxmlformats.org/officeDocument/2006/relationships" r:embed="rId2"/>
        <a:stretch>
          <a:fillRect/>
        </a:stretch>
      </xdr:blipFill>
      <xdr:spPr>
        <a:xfrm>
          <a:off x="0" y="47625"/>
          <a:ext cx="2966251" cy="561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564696</xdr:colOff>
      <xdr:row>11</xdr:row>
      <xdr:rowOff>178260</xdr:rowOff>
    </xdr:from>
    <xdr:to>
      <xdr:col>9</xdr:col>
      <xdr:colOff>602796</xdr:colOff>
      <xdr:row>27</xdr:row>
      <xdr:rowOff>47632</xdr:rowOff>
    </xdr:to>
    <xdr:graphicFrame macro="">
      <xdr:nvGraphicFramePr>
        <xdr:cNvPr id="4" name="Chart 3">
          <a:extLst>
            <a:ext uri="{FF2B5EF4-FFF2-40B4-BE49-F238E27FC236}">
              <a16:creationId xmlns:a16="http://schemas.microsoft.com/office/drawing/2014/main" id="{D8B64C3F-EE8B-4AB4-8BF5-3CDCF41B0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718351</xdr:colOff>
      <xdr:row>0</xdr:row>
      <xdr:rowOff>561975</xdr:rowOff>
    </xdr:to>
    <xdr:pic>
      <xdr:nvPicPr>
        <xdr:cNvPr id="5" name="Picture 4">
          <a:extLst>
            <a:ext uri="{FF2B5EF4-FFF2-40B4-BE49-F238E27FC236}">
              <a16:creationId xmlns:a16="http://schemas.microsoft.com/office/drawing/2014/main" id="{B7853974-9A23-4976-9B8A-2B0C444F1183}"/>
            </a:ext>
          </a:extLst>
        </xdr:cNvPr>
        <xdr:cNvPicPr>
          <a:picLocks noChangeAspect="1"/>
        </xdr:cNvPicPr>
      </xdr:nvPicPr>
      <xdr:blipFill>
        <a:blip xmlns:r="http://schemas.openxmlformats.org/officeDocument/2006/relationships" r:embed="rId2"/>
        <a:stretch>
          <a:fillRect/>
        </a:stretch>
      </xdr:blipFill>
      <xdr:spPr>
        <a:xfrm>
          <a:off x="0" y="0"/>
          <a:ext cx="2966251" cy="561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578303</xdr:colOff>
      <xdr:row>11</xdr:row>
      <xdr:rowOff>176899</xdr:rowOff>
    </xdr:from>
    <xdr:to>
      <xdr:col>14</xdr:col>
      <xdr:colOff>557893</xdr:colOff>
      <xdr:row>27</xdr:row>
      <xdr:rowOff>44909</xdr:rowOff>
    </xdr:to>
    <xdr:graphicFrame macro="">
      <xdr:nvGraphicFramePr>
        <xdr:cNvPr id="5" name="Chart 4">
          <a:extLst>
            <a:ext uri="{FF2B5EF4-FFF2-40B4-BE49-F238E27FC236}">
              <a16:creationId xmlns:a16="http://schemas.microsoft.com/office/drawing/2014/main" id="{0FCCDFB4-1D0B-41B6-843C-E7BB46031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28575</xdr:rowOff>
    </xdr:from>
    <xdr:to>
      <xdr:col>1</xdr:col>
      <xdr:colOff>1156501</xdr:colOff>
      <xdr:row>0</xdr:row>
      <xdr:rowOff>590550</xdr:rowOff>
    </xdr:to>
    <xdr:pic>
      <xdr:nvPicPr>
        <xdr:cNvPr id="4" name="Picture 3">
          <a:extLst>
            <a:ext uri="{FF2B5EF4-FFF2-40B4-BE49-F238E27FC236}">
              <a16:creationId xmlns:a16="http://schemas.microsoft.com/office/drawing/2014/main" id="{88A28B1A-4779-479B-AFA0-C40AECFF1C89}"/>
            </a:ext>
          </a:extLst>
        </xdr:cNvPr>
        <xdr:cNvPicPr>
          <a:picLocks noChangeAspect="1"/>
        </xdr:cNvPicPr>
      </xdr:nvPicPr>
      <xdr:blipFill>
        <a:blip xmlns:r="http://schemas.openxmlformats.org/officeDocument/2006/relationships" r:embed="rId2"/>
        <a:stretch>
          <a:fillRect/>
        </a:stretch>
      </xdr:blipFill>
      <xdr:spPr>
        <a:xfrm>
          <a:off x="0" y="28575"/>
          <a:ext cx="2966251" cy="5619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5443</xdr:colOff>
      <xdr:row>12</xdr:row>
      <xdr:rowOff>84370</xdr:rowOff>
    </xdr:from>
    <xdr:to>
      <xdr:col>12</xdr:col>
      <xdr:colOff>492578</xdr:colOff>
      <xdr:row>29</xdr:row>
      <xdr:rowOff>80282</xdr:rowOff>
    </xdr:to>
    <xdr:graphicFrame macro="">
      <xdr:nvGraphicFramePr>
        <xdr:cNvPr id="5" name="Chart 4">
          <a:extLst>
            <a:ext uri="{FF2B5EF4-FFF2-40B4-BE49-F238E27FC236}">
              <a16:creationId xmlns:a16="http://schemas.microsoft.com/office/drawing/2014/main" id="{804427B6-23D3-40E6-8686-CC759FBC4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38100</xdr:rowOff>
    </xdr:from>
    <xdr:to>
      <xdr:col>2</xdr:col>
      <xdr:colOff>537376</xdr:colOff>
      <xdr:row>0</xdr:row>
      <xdr:rowOff>600075</xdr:rowOff>
    </xdr:to>
    <xdr:pic>
      <xdr:nvPicPr>
        <xdr:cNvPr id="4" name="Picture 3">
          <a:extLst>
            <a:ext uri="{FF2B5EF4-FFF2-40B4-BE49-F238E27FC236}">
              <a16:creationId xmlns:a16="http://schemas.microsoft.com/office/drawing/2014/main" id="{ABEB8657-FAAC-4A4D-9D40-46B10A00A8D3}"/>
            </a:ext>
          </a:extLst>
        </xdr:cNvPr>
        <xdr:cNvPicPr>
          <a:picLocks noChangeAspect="1"/>
        </xdr:cNvPicPr>
      </xdr:nvPicPr>
      <xdr:blipFill>
        <a:blip xmlns:r="http://schemas.openxmlformats.org/officeDocument/2006/relationships" r:embed="rId2"/>
        <a:stretch>
          <a:fillRect/>
        </a:stretch>
      </xdr:blipFill>
      <xdr:spPr>
        <a:xfrm>
          <a:off x="0" y="38100"/>
          <a:ext cx="2966251" cy="5619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493939</xdr:colOff>
      <xdr:row>11</xdr:row>
      <xdr:rowOff>110223</xdr:rowOff>
    </xdr:from>
    <xdr:to>
      <xdr:col>15</xdr:col>
      <xdr:colOff>200025</xdr:colOff>
      <xdr:row>26</xdr:row>
      <xdr:rowOff>159209</xdr:rowOff>
    </xdr:to>
    <xdr:graphicFrame macro="">
      <xdr:nvGraphicFramePr>
        <xdr:cNvPr id="5" name="Chart 4">
          <a:extLst>
            <a:ext uri="{FF2B5EF4-FFF2-40B4-BE49-F238E27FC236}">
              <a16:creationId xmlns:a16="http://schemas.microsoft.com/office/drawing/2014/main" id="{C71DEBA4-4C0D-4A2B-9D0B-1AD272C51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19050</xdr:rowOff>
    </xdr:from>
    <xdr:to>
      <xdr:col>2</xdr:col>
      <xdr:colOff>413551</xdr:colOff>
      <xdr:row>0</xdr:row>
      <xdr:rowOff>581025</xdr:rowOff>
    </xdr:to>
    <xdr:pic>
      <xdr:nvPicPr>
        <xdr:cNvPr id="4" name="Picture 3">
          <a:extLst>
            <a:ext uri="{FF2B5EF4-FFF2-40B4-BE49-F238E27FC236}">
              <a16:creationId xmlns:a16="http://schemas.microsoft.com/office/drawing/2014/main" id="{2E022C42-66C0-461F-A3D8-E83BFDD7D8E2}"/>
            </a:ext>
          </a:extLst>
        </xdr:cNvPr>
        <xdr:cNvPicPr>
          <a:picLocks noChangeAspect="1"/>
        </xdr:cNvPicPr>
      </xdr:nvPicPr>
      <xdr:blipFill>
        <a:blip xmlns:r="http://schemas.openxmlformats.org/officeDocument/2006/relationships" r:embed="rId2"/>
        <a:stretch>
          <a:fillRect/>
        </a:stretch>
      </xdr:blipFill>
      <xdr:spPr>
        <a:xfrm>
          <a:off x="0" y="19050"/>
          <a:ext cx="2966251" cy="5619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533400</xdr:colOff>
      <xdr:row>11</xdr:row>
      <xdr:rowOff>167375</xdr:rowOff>
    </xdr:from>
    <xdr:to>
      <xdr:col>14</xdr:col>
      <xdr:colOff>556532</xdr:colOff>
      <xdr:row>27</xdr:row>
      <xdr:rowOff>35385</xdr:rowOff>
    </xdr:to>
    <xdr:graphicFrame macro="">
      <xdr:nvGraphicFramePr>
        <xdr:cNvPr id="5" name="Chart 4">
          <a:extLst>
            <a:ext uri="{FF2B5EF4-FFF2-40B4-BE49-F238E27FC236}">
              <a16:creationId xmlns:a16="http://schemas.microsoft.com/office/drawing/2014/main" id="{2B6FE62C-47B1-4819-91C2-E8560CF9C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38100</xdr:rowOff>
    </xdr:from>
    <xdr:to>
      <xdr:col>2</xdr:col>
      <xdr:colOff>537376</xdr:colOff>
      <xdr:row>0</xdr:row>
      <xdr:rowOff>600075</xdr:rowOff>
    </xdr:to>
    <xdr:pic>
      <xdr:nvPicPr>
        <xdr:cNvPr id="4" name="Picture 3">
          <a:extLst>
            <a:ext uri="{FF2B5EF4-FFF2-40B4-BE49-F238E27FC236}">
              <a16:creationId xmlns:a16="http://schemas.microsoft.com/office/drawing/2014/main" id="{D6C3622E-9D39-4E4C-BE4E-D88766776867}"/>
            </a:ext>
          </a:extLst>
        </xdr:cNvPr>
        <xdr:cNvPicPr>
          <a:picLocks noChangeAspect="1"/>
        </xdr:cNvPicPr>
      </xdr:nvPicPr>
      <xdr:blipFill>
        <a:blip xmlns:r="http://schemas.openxmlformats.org/officeDocument/2006/relationships" r:embed="rId2"/>
        <a:stretch>
          <a:fillRect/>
        </a:stretch>
      </xdr:blipFill>
      <xdr:spPr>
        <a:xfrm>
          <a:off x="0" y="38100"/>
          <a:ext cx="2966251" cy="5619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pr-dc01\home$\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pr-dc01\home$\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ipr-dc01\home$\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pr-dc01\home$\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pr-dc01\home$\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_Theme_Palette">
  <a:themeElements>
    <a:clrScheme name="Custom 2">
      <a:dk1>
        <a:srgbClr val="000000"/>
      </a:dk1>
      <a:lt1>
        <a:sysClr val="window" lastClr="FFFFFF"/>
      </a:lt1>
      <a:dk2>
        <a:srgbClr val="109F68"/>
      </a:dk2>
      <a:lt2>
        <a:srgbClr val="453F43"/>
      </a:lt2>
      <a:accent1>
        <a:srgbClr val="109F68"/>
      </a:accent1>
      <a:accent2>
        <a:srgbClr val="92CBAA"/>
      </a:accent2>
      <a:accent3>
        <a:srgbClr val="5AB88A"/>
      </a:accent3>
      <a:accent4>
        <a:srgbClr val="007952"/>
      </a:accent4>
      <a:accent5>
        <a:srgbClr val="007952"/>
      </a:accent5>
      <a:accent6>
        <a:srgbClr val="6B656A"/>
      </a:accent6>
      <a:hlink>
        <a:srgbClr val="109F68"/>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F5E8-40D5-48D6-BBB9-735CD5A9811E}">
  <dimension ref="A1:O27"/>
  <sheetViews>
    <sheetView workbookViewId="0">
      <selection activeCell="A31" sqref="A31"/>
    </sheetView>
  </sheetViews>
  <sheetFormatPr defaultColWidth="9.140625" defaultRowHeight="14.25" x14ac:dyDescent="0.2"/>
  <cols>
    <col min="1" max="1" width="65.7109375" style="1" customWidth="1"/>
    <col min="2" max="2" width="123.7109375" style="1" customWidth="1"/>
    <col min="3" max="3" width="23.42578125" style="1" customWidth="1"/>
    <col min="4" max="4" width="11.85546875" style="1" customWidth="1"/>
    <col min="5" max="5" width="11.140625" style="1" customWidth="1"/>
    <col min="6" max="6" width="11.7109375" style="1" customWidth="1"/>
    <col min="7" max="11" width="9.140625" style="1"/>
    <col min="12" max="12" width="9.28515625" style="1" customWidth="1"/>
    <col min="13" max="13" width="9.42578125" style="1" customWidth="1"/>
    <col min="14" max="15" width="9.140625" style="2"/>
    <col min="16" max="16384" width="9.140625" style="1"/>
  </cols>
  <sheetData>
    <row r="1" spans="1:9" ht="51" customHeight="1" x14ac:dyDescent="0.2"/>
    <row r="2" spans="1:9" x14ac:dyDescent="0.2">
      <c r="A2" s="6" t="s">
        <v>141</v>
      </c>
    </row>
    <row r="3" spans="1:9" x14ac:dyDescent="0.2">
      <c r="A3" s="1" t="s">
        <v>118</v>
      </c>
    </row>
    <row r="4" spans="1:9" x14ac:dyDescent="0.2">
      <c r="A4" s="1" t="s">
        <v>119</v>
      </c>
    </row>
    <row r="5" spans="1:9" x14ac:dyDescent="0.2">
      <c r="A5" s="1" t="s">
        <v>0</v>
      </c>
      <c r="B5" s="1" t="s">
        <v>120</v>
      </c>
    </row>
    <row r="6" spans="1:9" x14ac:dyDescent="0.2">
      <c r="A6" s="1" t="s">
        <v>1</v>
      </c>
      <c r="B6" s="1" t="s">
        <v>7</v>
      </c>
    </row>
    <row r="7" spans="1:9" s="2" customFormat="1" ht="15" x14ac:dyDescent="0.25">
      <c r="A7" s="4" t="s">
        <v>2</v>
      </c>
      <c r="B7" s="5" t="s">
        <v>7</v>
      </c>
      <c r="C7" s="3"/>
      <c r="D7" s="3"/>
      <c r="E7" s="3"/>
      <c r="F7" s="3"/>
      <c r="G7" s="3"/>
      <c r="H7" s="3"/>
      <c r="I7" s="3"/>
    </row>
    <row r="8" spans="1:9" s="2" customFormat="1" ht="15" x14ac:dyDescent="0.25">
      <c r="A8" s="5" t="s">
        <v>4</v>
      </c>
      <c r="B8" s="5" t="s">
        <v>8</v>
      </c>
      <c r="C8" s="3"/>
      <c r="D8" s="3"/>
      <c r="E8" s="3"/>
      <c r="F8" s="3"/>
      <c r="G8" s="3"/>
      <c r="H8" s="3"/>
      <c r="I8" s="3"/>
    </row>
    <row r="9" spans="1:9" x14ac:dyDescent="0.2">
      <c r="A9" s="1" t="s">
        <v>3</v>
      </c>
      <c r="B9" s="1" t="s">
        <v>140</v>
      </c>
    </row>
    <row r="13" spans="1:9" ht="15" thickBot="1" x14ac:dyDescent="0.25">
      <c r="A13" s="36" t="s">
        <v>70</v>
      </c>
      <c r="B13" s="36" t="s">
        <v>121</v>
      </c>
      <c r="C13" s="36" t="s">
        <v>122</v>
      </c>
    </row>
    <row r="14" spans="1:9" ht="15" thickBot="1" x14ac:dyDescent="0.25">
      <c r="A14" s="41" t="s">
        <v>123</v>
      </c>
      <c r="B14" s="37" t="s">
        <v>124</v>
      </c>
      <c r="C14" s="37">
        <v>300</v>
      </c>
    </row>
    <row r="15" spans="1:9" ht="15" thickBot="1" x14ac:dyDescent="0.25">
      <c r="A15" s="43"/>
      <c r="B15" s="37" t="s">
        <v>149</v>
      </c>
      <c r="C15" s="37">
        <v>130</v>
      </c>
    </row>
    <row r="16" spans="1:9" ht="15" thickBot="1" x14ac:dyDescent="0.25">
      <c r="A16" s="44" t="s">
        <v>125</v>
      </c>
      <c r="B16" s="37" t="s">
        <v>126</v>
      </c>
      <c r="C16" s="37">
        <v>45</v>
      </c>
    </row>
    <row r="17" spans="1:3" ht="15" thickBot="1" x14ac:dyDescent="0.25">
      <c r="A17" s="45"/>
      <c r="B17" s="37" t="s">
        <v>127</v>
      </c>
      <c r="C17" s="37">
        <v>107</v>
      </c>
    </row>
    <row r="18" spans="1:3" ht="15" thickBot="1" x14ac:dyDescent="0.25">
      <c r="A18" s="41" t="s">
        <v>128</v>
      </c>
      <c r="B18" s="37" t="s">
        <v>129</v>
      </c>
      <c r="C18" s="37">
        <v>94</v>
      </c>
    </row>
    <row r="19" spans="1:3" ht="15" thickBot="1" x14ac:dyDescent="0.25">
      <c r="A19" s="42"/>
      <c r="B19" s="37" t="s">
        <v>130</v>
      </c>
      <c r="C19" s="37">
        <v>138</v>
      </c>
    </row>
    <row r="20" spans="1:3" ht="15" thickBot="1" x14ac:dyDescent="0.25">
      <c r="A20" s="42"/>
      <c r="B20" s="37" t="s">
        <v>131</v>
      </c>
      <c r="C20" s="37">
        <v>13.88</v>
      </c>
    </row>
    <row r="21" spans="1:3" ht="15" thickBot="1" x14ac:dyDescent="0.25">
      <c r="A21" s="42"/>
      <c r="B21" s="37" t="s">
        <v>132</v>
      </c>
      <c r="C21" s="37">
        <v>65.599999999999994</v>
      </c>
    </row>
    <row r="22" spans="1:3" ht="15" thickBot="1" x14ac:dyDescent="0.25">
      <c r="A22" s="42"/>
      <c r="B22" s="37" t="s">
        <v>133</v>
      </c>
      <c r="C22" s="37">
        <v>673</v>
      </c>
    </row>
    <row r="23" spans="1:3" ht="15" thickBot="1" x14ac:dyDescent="0.25">
      <c r="A23" s="42"/>
      <c r="B23" s="37" t="s">
        <v>134</v>
      </c>
      <c r="C23" s="37">
        <v>50</v>
      </c>
    </row>
    <row r="24" spans="1:3" ht="15" thickBot="1" x14ac:dyDescent="0.25">
      <c r="A24" s="42"/>
      <c r="B24" s="37" t="s">
        <v>135</v>
      </c>
      <c r="C24" s="37" t="s">
        <v>136</v>
      </c>
    </row>
    <row r="25" spans="1:3" ht="15" thickBot="1" x14ac:dyDescent="0.25">
      <c r="A25" s="42"/>
      <c r="B25" s="37" t="s">
        <v>137</v>
      </c>
      <c r="C25" s="37">
        <v>120.53</v>
      </c>
    </row>
    <row r="26" spans="1:3" ht="15" thickBot="1" x14ac:dyDescent="0.25">
      <c r="A26" s="43"/>
      <c r="B26" s="37" t="s">
        <v>138</v>
      </c>
      <c r="C26" s="38">
        <v>1045</v>
      </c>
    </row>
    <row r="27" spans="1:3" ht="15" thickBot="1" x14ac:dyDescent="0.25">
      <c r="A27" s="39" t="s">
        <v>14</v>
      </c>
      <c r="B27" s="37"/>
      <c r="C27" s="40">
        <v>2611.48</v>
      </c>
    </row>
  </sheetData>
  <mergeCells count="3">
    <mergeCell ref="A18:A26"/>
    <mergeCell ref="A14:A15"/>
    <mergeCell ref="A16:A17"/>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A812D-3A22-4A92-9B17-6266D8162050}">
  <dimension ref="A1:P16"/>
  <sheetViews>
    <sheetView workbookViewId="0">
      <selection activeCell="O17" sqref="O17"/>
    </sheetView>
  </sheetViews>
  <sheetFormatPr defaultColWidth="9.140625" defaultRowHeight="14.25" x14ac:dyDescent="0.2"/>
  <cols>
    <col min="1" max="1" width="27.140625" style="1" customWidth="1"/>
    <col min="2" max="2" width="9.140625" style="1" customWidth="1"/>
    <col min="3" max="5" width="9.140625" style="1"/>
    <col min="6" max="6" width="16.28515625" style="1" bestFit="1" customWidth="1"/>
    <col min="7" max="12" width="9.140625" style="1"/>
    <col min="13" max="13" width="9.28515625" style="1" customWidth="1"/>
    <col min="14" max="14" width="9.42578125" style="1" customWidth="1"/>
    <col min="15" max="16" width="9.140625" style="2"/>
    <col min="17" max="16384" width="9.140625" style="1"/>
  </cols>
  <sheetData>
    <row r="1" spans="1:16" ht="51" customHeight="1" x14ac:dyDescent="0.2"/>
    <row r="2" spans="1:16" x14ac:dyDescent="0.2">
      <c r="A2" s="6" t="s">
        <v>141</v>
      </c>
      <c r="B2" s="6"/>
    </row>
    <row r="3" spans="1:16" x14ac:dyDescent="0.2">
      <c r="A3" s="1" t="s">
        <v>28</v>
      </c>
    </row>
    <row r="4" spans="1:16" x14ac:dyDescent="0.2">
      <c r="A4" s="1" t="s">
        <v>35</v>
      </c>
    </row>
    <row r="5" spans="1:16" x14ac:dyDescent="0.2">
      <c r="A5" s="1" t="s">
        <v>0</v>
      </c>
      <c r="B5" s="1" t="s">
        <v>34</v>
      </c>
    </row>
    <row r="6" spans="1:16" x14ac:dyDescent="0.2">
      <c r="A6" s="1" t="s">
        <v>1</v>
      </c>
      <c r="B6" s="1" t="s">
        <v>7</v>
      </c>
    </row>
    <row r="7" spans="1:16" s="2" customFormat="1" ht="15" x14ac:dyDescent="0.25">
      <c r="A7" s="4" t="s">
        <v>2</v>
      </c>
      <c r="B7" s="5" t="s">
        <v>7</v>
      </c>
      <c r="D7" s="3"/>
      <c r="E7" s="3"/>
      <c r="F7" s="3"/>
      <c r="G7" s="3"/>
      <c r="H7" s="3"/>
      <c r="I7" s="3"/>
      <c r="J7" s="3"/>
    </row>
    <row r="8" spans="1:16" s="2" customFormat="1" ht="15" x14ac:dyDescent="0.25">
      <c r="A8" s="5" t="s">
        <v>4</v>
      </c>
      <c r="B8" s="5" t="s">
        <v>8</v>
      </c>
      <c r="D8" s="3"/>
      <c r="E8" s="3"/>
      <c r="F8" s="3"/>
      <c r="G8" s="3"/>
      <c r="H8" s="3"/>
      <c r="I8" s="3"/>
      <c r="J8" s="3"/>
    </row>
    <row r="9" spans="1:16" x14ac:dyDescent="0.2">
      <c r="A9" s="1" t="s">
        <v>3</v>
      </c>
      <c r="B9" s="1" t="s">
        <v>140</v>
      </c>
    </row>
    <row r="11" spans="1:16" x14ac:dyDescent="0.2">
      <c r="O11" s="1"/>
      <c r="P11" s="1"/>
    </row>
    <row r="12" spans="1:16" x14ac:dyDescent="0.2">
      <c r="A12" s="25"/>
      <c r="B12" s="25"/>
      <c r="C12" s="25"/>
      <c r="D12" s="25"/>
      <c r="E12" s="25"/>
      <c r="O12" s="1"/>
      <c r="P12" s="1"/>
    </row>
    <row r="13" spans="1:16" x14ac:dyDescent="0.2">
      <c r="A13" s="25" t="s">
        <v>109</v>
      </c>
      <c r="B13" s="25" t="s">
        <v>71</v>
      </c>
      <c r="C13" s="25" t="s">
        <v>72</v>
      </c>
      <c r="D13" s="25" t="s">
        <v>73</v>
      </c>
      <c r="E13" s="25"/>
    </row>
    <row r="14" spans="1:16" x14ac:dyDescent="0.2">
      <c r="A14" s="25" t="s">
        <v>111</v>
      </c>
      <c r="B14" s="34">
        <v>1.17</v>
      </c>
      <c r="C14" s="34">
        <v>1.1100000000000001</v>
      </c>
      <c r="D14" s="34">
        <v>1</v>
      </c>
      <c r="E14" s="25"/>
    </row>
    <row r="15" spans="1:16" x14ac:dyDescent="0.2">
      <c r="A15" s="25" t="s">
        <v>110</v>
      </c>
      <c r="B15" s="34">
        <v>2.46</v>
      </c>
      <c r="C15" s="34">
        <v>2.69</v>
      </c>
      <c r="D15" s="34">
        <v>2.91</v>
      </c>
      <c r="E15" s="25"/>
    </row>
    <row r="16" spans="1:16" x14ac:dyDescent="0.2">
      <c r="A16" s="25"/>
      <c r="B16" s="25"/>
      <c r="C16" s="25"/>
      <c r="D16" s="25"/>
      <c r="E16" s="25"/>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8D22-D2A3-4AF5-B23C-6E40F53CF297}">
  <dimension ref="A1:P15"/>
  <sheetViews>
    <sheetView zoomScaleNormal="100" workbookViewId="0">
      <selection activeCell="S29" sqref="S29"/>
    </sheetView>
  </sheetViews>
  <sheetFormatPr defaultColWidth="9.140625" defaultRowHeight="14.25" x14ac:dyDescent="0.2"/>
  <cols>
    <col min="1" max="1" width="27.140625" style="1" customWidth="1"/>
    <col min="2" max="2" width="11.140625" style="1" customWidth="1"/>
    <col min="3" max="5" width="9.140625" style="1"/>
    <col min="6" max="6" width="16.28515625" style="1" bestFit="1" customWidth="1"/>
    <col min="7" max="12" width="9.140625" style="1"/>
    <col min="13" max="13" width="9.28515625" style="1" customWidth="1"/>
    <col min="14" max="14" width="9.42578125" style="1" customWidth="1"/>
    <col min="15" max="16" width="9.140625" style="2"/>
    <col min="17" max="16384" width="9.140625" style="1"/>
  </cols>
  <sheetData>
    <row r="1" spans="1:16" ht="51" customHeight="1" x14ac:dyDescent="0.2"/>
    <row r="2" spans="1:16" x14ac:dyDescent="0.2">
      <c r="A2" s="6" t="s">
        <v>141</v>
      </c>
      <c r="B2" s="6"/>
    </row>
    <row r="3" spans="1:16" x14ac:dyDescent="0.2">
      <c r="A3" s="1" t="s">
        <v>29</v>
      </c>
    </row>
    <row r="4" spans="1:16" x14ac:dyDescent="0.2">
      <c r="A4" s="6" t="s">
        <v>147</v>
      </c>
    </row>
    <row r="5" spans="1:16" x14ac:dyDescent="0.2">
      <c r="A5" s="1" t="s">
        <v>0</v>
      </c>
      <c r="B5" s="1" t="s">
        <v>32</v>
      </c>
    </row>
    <row r="6" spans="1:16" x14ac:dyDescent="0.2">
      <c r="A6" s="1" t="s">
        <v>1</v>
      </c>
      <c r="B6" s="1" t="s">
        <v>33</v>
      </c>
    </row>
    <row r="7" spans="1:16" s="2" customFormat="1" ht="15" x14ac:dyDescent="0.25">
      <c r="A7" s="4" t="s">
        <v>2</v>
      </c>
      <c r="B7" s="5" t="s">
        <v>7</v>
      </c>
      <c r="D7" s="3"/>
      <c r="E7" s="3"/>
      <c r="F7" s="3"/>
      <c r="G7" s="3"/>
      <c r="H7" s="3"/>
      <c r="I7" s="3"/>
      <c r="J7" s="3"/>
    </row>
    <row r="8" spans="1:16" s="2" customFormat="1" ht="15" x14ac:dyDescent="0.25">
      <c r="A8" s="5" t="s">
        <v>4</v>
      </c>
      <c r="B8" s="5" t="s">
        <v>8</v>
      </c>
      <c r="D8" s="3"/>
      <c r="E8" s="3"/>
      <c r="F8" s="3"/>
      <c r="G8" s="3"/>
      <c r="H8" s="3"/>
      <c r="I8" s="3"/>
      <c r="J8" s="3"/>
    </row>
    <row r="9" spans="1:16" x14ac:dyDescent="0.2">
      <c r="A9" s="1" t="s">
        <v>3</v>
      </c>
      <c r="B9" s="1" t="s">
        <v>140</v>
      </c>
    </row>
    <row r="11" spans="1:16" x14ac:dyDescent="0.2">
      <c r="O11" s="1"/>
      <c r="P11" s="1"/>
    </row>
    <row r="12" spans="1:16" x14ac:dyDescent="0.2">
      <c r="A12"/>
      <c r="B12" s="35">
        <v>2019</v>
      </c>
      <c r="C12" s="35">
        <v>2020</v>
      </c>
      <c r="D12" s="35">
        <v>2021</v>
      </c>
    </row>
    <row r="13" spans="1:16" x14ac:dyDescent="0.2">
      <c r="A13" t="s">
        <v>106</v>
      </c>
      <c r="B13" s="20">
        <v>17.91911506295618</v>
      </c>
      <c r="C13" s="20">
        <v>19.032967255269536</v>
      </c>
      <c r="D13" s="20">
        <v>20.201972104088192</v>
      </c>
    </row>
    <row r="14" spans="1:16" x14ac:dyDescent="0.2">
      <c r="A14" t="s">
        <v>107</v>
      </c>
      <c r="B14" s="20">
        <v>17.91911506295618</v>
      </c>
      <c r="C14" s="20">
        <v>18.549867913172235</v>
      </c>
      <c r="D14" s="20">
        <v>19.338979294198584</v>
      </c>
    </row>
    <row r="15" spans="1:16" x14ac:dyDescent="0.2">
      <c r="A15" t="s">
        <v>108</v>
      </c>
      <c r="B15" s="20">
        <v>17.91911506295618</v>
      </c>
      <c r="C15" s="20">
        <v>18.037417060601818</v>
      </c>
      <c r="D15" s="20">
        <v>18.433626963754996</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78E3B-BD7A-4D8D-A6A4-72BB7C5EFF51}">
  <dimension ref="A1:P15"/>
  <sheetViews>
    <sheetView workbookViewId="0">
      <selection activeCell="Q15" sqref="Q15"/>
    </sheetView>
  </sheetViews>
  <sheetFormatPr defaultColWidth="9.140625" defaultRowHeight="14.25" x14ac:dyDescent="0.2"/>
  <cols>
    <col min="1" max="1" width="27.140625" style="1" customWidth="1"/>
    <col min="2" max="2" width="10.5703125" style="1" customWidth="1"/>
    <col min="3" max="3" width="11.140625" style="1" customWidth="1"/>
    <col min="4" max="4" width="9" style="1" customWidth="1"/>
    <col min="5" max="5" width="11.85546875" style="1" customWidth="1"/>
    <col min="6" max="6" width="11.140625" style="1" customWidth="1"/>
    <col min="7" max="7" width="11.7109375" style="1" customWidth="1"/>
    <col min="8" max="8" width="11.5703125" style="1" customWidth="1"/>
    <col min="9" max="12" width="9.140625" style="1"/>
    <col min="13" max="13" width="9.28515625" style="1" customWidth="1"/>
    <col min="14" max="14" width="9.42578125" style="1" customWidth="1"/>
    <col min="15" max="16" width="9.140625" style="2"/>
    <col min="17" max="16384" width="9.140625" style="1"/>
  </cols>
  <sheetData>
    <row r="1" spans="1:16" ht="51" customHeight="1" x14ac:dyDescent="0.2"/>
    <row r="2" spans="1:16" x14ac:dyDescent="0.2">
      <c r="A2" s="6" t="s">
        <v>141</v>
      </c>
      <c r="B2" s="6"/>
    </row>
    <row r="3" spans="1:16" x14ac:dyDescent="0.2">
      <c r="A3" s="1" t="s">
        <v>30</v>
      </c>
    </row>
    <row r="4" spans="1:16" x14ac:dyDescent="0.2">
      <c r="A4" s="1" t="s">
        <v>31</v>
      </c>
    </row>
    <row r="5" spans="1:16" x14ac:dyDescent="0.2">
      <c r="A5" s="1" t="s">
        <v>0</v>
      </c>
      <c r="B5" s="1" t="s">
        <v>148</v>
      </c>
    </row>
    <row r="6" spans="1:16" x14ac:dyDescent="0.2">
      <c r="A6" s="1" t="s">
        <v>1</v>
      </c>
      <c r="B6" s="1" t="s">
        <v>7</v>
      </c>
    </row>
    <row r="7" spans="1:16" s="2" customFormat="1" ht="15" x14ac:dyDescent="0.25">
      <c r="A7" s="4" t="s">
        <v>2</v>
      </c>
      <c r="B7" s="5" t="s">
        <v>7</v>
      </c>
      <c r="D7" s="3"/>
      <c r="E7" s="3"/>
      <c r="F7" s="3"/>
      <c r="G7" s="3"/>
      <c r="H7" s="3"/>
      <c r="I7" s="3"/>
      <c r="J7" s="3"/>
    </row>
    <row r="8" spans="1:16" s="2" customFormat="1" ht="15" x14ac:dyDescent="0.25">
      <c r="A8" s="5" t="s">
        <v>4</v>
      </c>
      <c r="B8" s="5" t="s">
        <v>8</v>
      </c>
      <c r="D8" s="3"/>
      <c r="E8" s="3"/>
      <c r="F8" s="3"/>
      <c r="G8" s="3"/>
      <c r="H8" s="3"/>
      <c r="I8" s="3"/>
      <c r="J8" s="3"/>
    </row>
    <row r="9" spans="1:16" x14ac:dyDescent="0.2">
      <c r="A9" s="1" t="s">
        <v>3</v>
      </c>
      <c r="B9" s="1" t="s">
        <v>140</v>
      </c>
    </row>
    <row r="11" spans="1:16" x14ac:dyDescent="0.2">
      <c r="O11" s="1"/>
      <c r="P11" s="1"/>
    </row>
    <row r="12" spans="1:16" x14ac:dyDescent="0.2">
      <c r="O12" s="1"/>
      <c r="P12" s="1"/>
    </row>
    <row r="13" spans="1:16" x14ac:dyDescent="0.2">
      <c r="A13"/>
      <c r="B13" t="s">
        <v>99</v>
      </c>
      <c r="C13" t="s">
        <v>99</v>
      </c>
      <c r="D13" t="s">
        <v>99</v>
      </c>
      <c r="E13" t="s">
        <v>99</v>
      </c>
      <c r="F13" t="s">
        <v>100</v>
      </c>
      <c r="G13" t="s">
        <v>101</v>
      </c>
      <c r="H13" t="s">
        <v>102</v>
      </c>
    </row>
    <row r="14" spans="1:16" x14ac:dyDescent="0.2">
      <c r="A14" t="s">
        <v>103</v>
      </c>
      <c r="B14" t="s">
        <v>104</v>
      </c>
      <c r="C14" t="s">
        <v>71</v>
      </c>
      <c r="D14" t="s">
        <v>72</v>
      </c>
      <c r="E14" t="s">
        <v>73</v>
      </c>
      <c r="F14" t="s">
        <v>74</v>
      </c>
      <c r="G14" t="s">
        <v>44</v>
      </c>
      <c r="H14" t="s">
        <v>43</v>
      </c>
    </row>
    <row r="15" spans="1:16" x14ac:dyDescent="0.2">
      <c r="A15" t="s">
        <v>105</v>
      </c>
      <c r="B15" s="18">
        <v>0.26300000000000001</v>
      </c>
      <c r="C15" s="18">
        <v>0.28799999999999998</v>
      </c>
      <c r="D15" s="18">
        <v>0.312</v>
      </c>
      <c r="E15" s="18">
        <v>0.34699999999999998</v>
      </c>
      <c r="F15" s="18">
        <v>0.35399999999999998</v>
      </c>
      <c r="G15" s="18">
        <v>0.41599999999999998</v>
      </c>
      <c r="H15" s="19">
        <v>0.45700000000000002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P151"/>
  <sheetViews>
    <sheetView zoomScaleNormal="100" workbookViewId="0">
      <selection activeCell="F44" sqref="F44"/>
    </sheetView>
  </sheetViews>
  <sheetFormatPr defaultColWidth="9.140625" defaultRowHeight="14.25" x14ac:dyDescent="0.2"/>
  <cols>
    <col min="1" max="1" width="24.5703125" style="1" customWidth="1"/>
    <col min="2" max="2" width="18.5703125" style="1" customWidth="1"/>
    <col min="3" max="3" width="14.42578125" style="1" bestFit="1" customWidth="1"/>
    <col min="4" max="4" width="26.5703125" style="1" customWidth="1"/>
    <col min="5" max="5" width="9.140625" style="1"/>
    <col min="6" max="6" width="16.28515625" style="1" bestFit="1" customWidth="1"/>
    <col min="7" max="7" width="22.5703125" style="1" bestFit="1" customWidth="1"/>
    <col min="8" max="12" width="9.140625" style="1"/>
    <col min="13" max="13" width="9.28515625" style="1" customWidth="1"/>
    <col min="14" max="14" width="9.42578125" style="1" customWidth="1"/>
    <col min="15" max="16" width="9.140625" style="2"/>
    <col min="17" max="16384" width="9.140625" style="1"/>
  </cols>
  <sheetData>
    <row r="1" spans="1:16" ht="51" customHeight="1" x14ac:dyDescent="0.2"/>
    <row r="2" spans="1:16" x14ac:dyDescent="0.2">
      <c r="A2" s="6" t="s">
        <v>141</v>
      </c>
      <c r="B2" s="6"/>
    </row>
    <row r="3" spans="1:16" x14ac:dyDescent="0.2">
      <c r="A3" s="1" t="s">
        <v>5</v>
      </c>
    </row>
    <row r="4" spans="1:16" x14ac:dyDescent="0.2">
      <c r="A4" s="1" t="s">
        <v>142</v>
      </c>
    </row>
    <row r="5" spans="1:16" x14ac:dyDescent="0.2">
      <c r="A5" s="1" t="s">
        <v>0</v>
      </c>
      <c r="B5" s="1" t="s">
        <v>6</v>
      </c>
    </row>
    <row r="6" spans="1:16" x14ac:dyDescent="0.2">
      <c r="A6" s="1" t="s">
        <v>1</v>
      </c>
      <c r="B6" s="1" t="s">
        <v>7</v>
      </c>
    </row>
    <row r="7" spans="1:16" s="2" customFormat="1" ht="15" x14ac:dyDescent="0.25">
      <c r="A7" s="4" t="s">
        <v>2</v>
      </c>
      <c r="B7" s="5" t="s">
        <v>7</v>
      </c>
      <c r="D7" s="3"/>
      <c r="E7" s="3"/>
      <c r="F7" s="3"/>
      <c r="G7" s="3"/>
      <c r="H7" s="3"/>
      <c r="I7" s="3"/>
      <c r="J7" s="3"/>
    </row>
    <row r="8" spans="1:16" s="2" customFormat="1" ht="15" x14ac:dyDescent="0.25">
      <c r="A8" s="5" t="s">
        <v>4</v>
      </c>
      <c r="B8" s="5" t="s">
        <v>8</v>
      </c>
      <c r="D8" s="3"/>
      <c r="E8" s="3"/>
      <c r="F8" s="3"/>
      <c r="G8" s="3"/>
      <c r="H8" s="3"/>
      <c r="I8" s="3"/>
      <c r="J8" s="3"/>
    </row>
    <row r="9" spans="1:16" x14ac:dyDescent="0.2">
      <c r="A9" s="1" t="s">
        <v>3</v>
      </c>
      <c r="B9" s="1" t="s">
        <v>140</v>
      </c>
    </row>
    <row r="11" spans="1:16" x14ac:dyDescent="0.2">
      <c r="O11" s="1"/>
      <c r="P11" s="1"/>
    </row>
    <row r="12" spans="1:16" x14ac:dyDescent="0.2">
      <c r="O12" s="1"/>
      <c r="P12" s="1"/>
    </row>
    <row r="13" spans="1:16" s="25" customFormat="1" ht="12.75" x14ac:dyDescent="0.2">
      <c r="A13" s="21" t="s">
        <v>9</v>
      </c>
      <c r="B13" s="22" t="s">
        <v>10</v>
      </c>
      <c r="C13" s="22" t="s">
        <v>145</v>
      </c>
      <c r="D13" s="28" t="s">
        <v>144</v>
      </c>
      <c r="E13" s="23" t="s">
        <v>11</v>
      </c>
      <c r="F13" s="30" t="s">
        <v>12</v>
      </c>
      <c r="G13" s="24" t="s">
        <v>13</v>
      </c>
    </row>
    <row r="14" spans="1:16" x14ac:dyDescent="0.2">
      <c r="A14" s="7">
        <v>43911</v>
      </c>
      <c r="B14" s="8">
        <v>1</v>
      </c>
      <c r="C14" s="8"/>
      <c r="D14" s="29">
        <v>1</v>
      </c>
      <c r="E14" s="9">
        <v>0</v>
      </c>
      <c r="F14" s="17">
        <v>0</v>
      </c>
      <c r="G14" s="10">
        <v>0</v>
      </c>
      <c r="O14" s="1"/>
      <c r="P14" s="1"/>
    </row>
    <row r="15" spans="1:16" x14ac:dyDescent="0.2">
      <c r="A15" s="7">
        <v>43912</v>
      </c>
      <c r="B15" s="8">
        <v>8</v>
      </c>
      <c r="C15" s="8">
        <f>(B15-B14)</f>
        <v>7</v>
      </c>
      <c r="D15" s="29">
        <f>D14+B15</f>
        <v>9</v>
      </c>
      <c r="E15" s="9">
        <v>0</v>
      </c>
      <c r="F15" s="17">
        <v>0</v>
      </c>
      <c r="G15" s="10">
        <v>0</v>
      </c>
      <c r="O15" s="1"/>
      <c r="P15" s="1"/>
    </row>
    <row r="16" spans="1:16" x14ac:dyDescent="0.2">
      <c r="A16" s="7">
        <v>43913</v>
      </c>
      <c r="B16" s="8">
        <v>0</v>
      </c>
      <c r="C16" s="8">
        <f t="shared" ref="C16:C79" si="0">(B16-B15)</f>
        <v>-8</v>
      </c>
      <c r="D16" s="29">
        <f t="shared" ref="D16:D34" si="1">D15+B16</f>
        <v>9</v>
      </c>
      <c r="E16" s="9">
        <v>0</v>
      </c>
      <c r="F16" s="17">
        <v>0</v>
      </c>
      <c r="G16" s="10">
        <v>0</v>
      </c>
      <c r="O16" s="1"/>
      <c r="P16" s="1"/>
    </row>
    <row r="17" spans="1:16" x14ac:dyDescent="0.2">
      <c r="A17" s="7">
        <v>43914</v>
      </c>
      <c r="B17" s="8">
        <v>5</v>
      </c>
      <c r="C17" s="8">
        <f t="shared" si="0"/>
        <v>5</v>
      </c>
      <c r="D17" s="29">
        <f t="shared" si="1"/>
        <v>14</v>
      </c>
      <c r="E17" s="9">
        <v>0</v>
      </c>
      <c r="F17" s="17">
        <v>0</v>
      </c>
      <c r="G17" s="10">
        <v>0</v>
      </c>
      <c r="O17" s="1"/>
      <c r="P17" s="1"/>
    </row>
    <row r="18" spans="1:16" x14ac:dyDescent="0.2">
      <c r="A18" s="7">
        <v>43915</v>
      </c>
      <c r="B18" s="8">
        <v>4</v>
      </c>
      <c r="C18" s="8">
        <f t="shared" si="0"/>
        <v>-1</v>
      </c>
      <c r="D18" s="29">
        <f t="shared" si="1"/>
        <v>18</v>
      </c>
      <c r="E18" s="9">
        <v>0</v>
      </c>
      <c r="F18" s="17">
        <v>0</v>
      </c>
      <c r="G18" s="10">
        <v>0</v>
      </c>
      <c r="O18" s="1"/>
      <c r="P18" s="1"/>
    </row>
    <row r="19" spans="1:16" x14ac:dyDescent="0.2">
      <c r="A19" s="7">
        <v>43916</v>
      </c>
      <c r="B19" s="8">
        <v>5</v>
      </c>
      <c r="C19" s="8">
        <f t="shared" si="0"/>
        <v>1</v>
      </c>
      <c r="D19" s="29">
        <f t="shared" si="1"/>
        <v>23</v>
      </c>
      <c r="E19" s="9">
        <v>0</v>
      </c>
      <c r="F19" s="17">
        <v>0</v>
      </c>
      <c r="G19" s="10">
        <v>0</v>
      </c>
      <c r="O19" s="1"/>
      <c r="P19" s="1"/>
    </row>
    <row r="20" spans="1:16" x14ac:dyDescent="0.2">
      <c r="A20" s="7">
        <v>43917</v>
      </c>
      <c r="B20" s="8">
        <v>7</v>
      </c>
      <c r="C20" s="8">
        <f t="shared" si="0"/>
        <v>2</v>
      </c>
      <c r="D20" s="29">
        <f t="shared" si="1"/>
        <v>30</v>
      </c>
      <c r="E20" s="9">
        <v>0</v>
      </c>
      <c r="F20" s="17">
        <v>0</v>
      </c>
      <c r="G20" s="10">
        <v>0</v>
      </c>
      <c r="O20" s="1"/>
      <c r="P20" s="1"/>
    </row>
    <row r="21" spans="1:16" x14ac:dyDescent="0.2">
      <c r="A21" s="7">
        <v>43918</v>
      </c>
      <c r="B21" s="8">
        <v>3</v>
      </c>
      <c r="C21" s="8">
        <f t="shared" si="0"/>
        <v>-4</v>
      </c>
      <c r="D21" s="29">
        <f t="shared" si="1"/>
        <v>33</v>
      </c>
      <c r="E21" s="9">
        <v>0</v>
      </c>
      <c r="F21" s="17">
        <v>0</v>
      </c>
      <c r="G21" s="10">
        <v>0</v>
      </c>
      <c r="O21" s="1"/>
      <c r="P21" s="1"/>
    </row>
    <row r="22" spans="1:16" x14ac:dyDescent="0.2">
      <c r="A22" s="7">
        <v>43919</v>
      </c>
      <c r="B22" s="8">
        <v>0</v>
      </c>
      <c r="C22" s="8">
        <f t="shared" si="0"/>
        <v>-3</v>
      </c>
      <c r="D22" s="29">
        <f t="shared" si="1"/>
        <v>33</v>
      </c>
      <c r="E22" s="9">
        <v>0</v>
      </c>
      <c r="F22" s="17">
        <v>0</v>
      </c>
      <c r="G22" s="10">
        <v>0</v>
      </c>
      <c r="O22" s="1"/>
      <c r="P22" s="1"/>
    </row>
    <row r="23" spans="1:16" x14ac:dyDescent="0.2">
      <c r="A23" s="7">
        <v>43920</v>
      </c>
      <c r="B23" s="8">
        <v>11</v>
      </c>
      <c r="C23" s="8">
        <f t="shared" si="0"/>
        <v>11</v>
      </c>
      <c r="D23" s="29">
        <f t="shared" si="1"/>
        <v>44</v>
      </c>
      <c r="E23" s="9">
        <v>0</v>
      </c>
      <c r="F23" s="17">
        <v>0</v>
      </c>
      <c r="G23" s="10">
        <v>0</v>
      </c>
      <c r="O23" s="1"/>
      <c r="P23" s="1"/>
    </row>
    <row r="24" spans="1:16" x14ac:dyDescent="0.2">
      <c r="A24" s="7">
        <v>43921</v>
      </c>
      <c r="B24" s="8">
        <v>0</v>
      </c>
      <c r="C24" s="8">
        <f t="shared" si="0"/>
        <v>-11</v>
      </c>
      <c r="D24" s="29">
        <f t="shared" si="1"/>
        <v>44</v>
      </c>
      <c r="E24" s="9">
        <v>0</v>
      </c>
      <c r="F24" s="17">
        <v>0</v>
      </c>
      <c r="G24" s="10">
        <v>0</v>
      </c>
      <c r="O24" s="1"/>
      <c r="P24" s="1"/>
    </row>
    <row r="25" spans="1:16" x14ac:dyDescent="0.2">
      <c r="A25" s="7">
        <v>43922</v>
      </c>
      <c r="B25" s="8">
        <v>1</v>
      </c>
      <c r="C25" s="8">
        <f t="shared" si="0"/>
        <v>1</v>
      </c>
      <c r="D25" s="29">
        <f t="shared" si="1"/>
        <v>45</v>
      </c>
      <c r="E25" s="9">
        <v>0</v>
      </c>
      <c r="F25" s="17">
        <v>0</v>
      </c>
      <c r="G25" s="10">
        <v>0</v>
      </c>
      <c r="O25" s="1"/>
      <c r="P25" s="1"/>
    </row>
    <row r="26" spans="1:16" x14ac:dyDescent="0.2">
      <c r="A26" s="7">
        <v>43923</v>
      </c>
      <c r="B26" s="8">
        <v>3</v>
      </c>
      <c r="C26" s="8">
        <f t="shared" si="0"/>
        <v>2</v>
      </c>
      <c r="D26" s="29">
        <f t="shared" si="1"/>
        <v>48</v>
      </c>
      <c r="E26" s="9">
        <v>0</v>
      </c>
      <c r="F26" s="17">
        <v>0</v>
      </c>
      <c r="G26" s="10">
        <v>0</v>
      </c>
      <c r="O26" s="1"/>
      <c r="P26" s="1"/>
    </row>
    <row r="27" spans="1:16" x14ac:dyDescent="0.2">
      <c r="A27" s="7">
        <v>43924</v>
      </c>
      <c r="B27" s="8">
        <v>0</v>
      </c>
      <c r="C27" s="8">
        <f t="shared" si="0"/>
        <v>-3</v>
      </c>
      <c r="D27" s="29">
        <f t="shared" si="1"/>
        <v>48</v>
      </c>
      <c r="E27" s="9">
        <v>0</v>
      </c>
      <c r="F27" s="17">
        <v>0</v>
      </c>
      <c r="G27" s="10">
        <v>0</v>
      </c>
      <c r="O27" s="1"/>
      <c r="P27" s="1"/>
    </row>
    <row r="28" spans="1:16" x14ac:dyDescent="0.2">
      <c r="A28" s="7">
        <v>43925</v>
      </c>
      <c r="B28" s="8">
        <v>4</v>
      </c>
      <c r="C28" s="8">
        <f t="shared" si="0"/>
        <v>4</v>
      </c>
      <c r="D28" s="29">
        <f t="shared" si="1"/>
        <v>52</v>
      </c>
      <c r="E28" s="9">
        <v>0</v>
      </c>
      <c r="F28" s="17">
        <v>0</v>
      </c>
      <c r="G28" s="10">
        <v>0</v>
      </c>
      <c r="O28" s="1"/>
      <c r="P28" s="1"/>
    </row>
    <row r="29" spans="1:16" x14ac:dyDescent="0.2">
      <c r="A29" s="7">
        <v>43926</v>
      </c>
      <c r="B29" s="8">
        <v>0</v>
      </c>
      <c r="C29" s="8">
        <f t="shared" si="0"/>
        <v>-4</v>
      </c>
      <c r="D29" s="29">
        <f t="shared" si="1"/>
        <v>52</v>
      </c>
      <c r="E29" s="9">
        <v>0</v>
      </c>
      <c r="F29" s="17">
        <v>0</v>
      </c>
      <c r="G29" s="10">
        <v>0</v>
      </c>
      <c r="O29" s="1"/>
      <c r="P29" s="1"/>
    </row>
    <row r="30" spans="1:16" x14ac:dyDescent="0.2">
      <c r="A30" s="7">
        <v>43927</v>
      </c>
      <c r="B30" s="8">
        <v>0</v>
      </c>
      <c r="C30" s="8">
        <f t="shared" si="0"/>
        <v>0</v>
      </c>
      <c r="D30" s="29">
        <f t="shared" si="1"/>
        <v>52</v>
      </c>
      <c r="E30" s="9">
        <v>0</v>
      </c>
      <c r="F30" s="17">
        <v>0</v>
      </c>
      <c r="G30" s="10">
        <v>0</v>
      </c>
      <c r="O30" s="1"/>
      <c r="P30" s="1"/>
    </row>
    <row r="31" spans="1:16" x14ac:dyDescent="0.2">
      <c r="A31" s="7">
        <v>43928</v>
      </c>
      <c r="B31" s="8">
        <v>1</v>
      </c>
      <c r="C31" s="8">
        <f t="shared" si="0"/>
        <v>1</v>
      </c>
      <c r="D31" s="29">
        <f t="shared" si="1"/>
        <v>53</v>
      </c>
      <c r="E31" s="9">
        <v>0</v>
      </c>
      <c r="F31" s="17">
        <v>0</v>
      </c>
      <c r="G31" s="10">
        <v>0</v>
      </c>
      <c r="O31" s="1"/>
      <c r="P31" s="1"/>
    </row>
    <row r="32" spans="1:16" x14ac:dyDescent="0.2">
      <c r="A32" s="7">
        <v>43929</v>
      </c>
      <c r="B32" s="8">
        <v>0</v>
      </c>
      <c r="C32" s="8">
        <f t="shared" si="0"/>
        <v>-1</v>
      </c>
      <c r="D32" s="29">
        <f t="shared" si="1"/>
        <v>53</v>
      </c>
      <c r="E32" s="9">
        <v>0</v>
      </c>
      <c r="F32" s="17">
        <v>0</v>
      </c>
      <c r="G32" s="10">
        <v>0</v>
      </c>
      <c r="O32" s="1"/>
      <c r="P32" s="1"/>
    </row>
    <row r="33" spans="1:7" x14ac:dyDescent="0.2">
      <c r="A33" s="7">
        <v>43930</v>
      </c>
      <c r="B33" s="8">
        <v>0</v>
      </c>
      <c r="C33" s="8">
        <f t="shared" si="0"/>
        <v>0</v>
      </c>
      <c r="D33" s="29">
        <f t="shared" si="1"/>
        <v>53</v>
      </c>
      <c r="E33" s="9">
        <v>0</v>
      </c>
      <c r="F33" s="17">
        <v>0</v>
      </c>
      <c r="G33" s="10">
        <v>0</v>
      </c>
    </row>
    <row r="34" spans="1:7" x14ac:dyDescent="0.2">
      <c r="A34" s="7">
        <v>43931</v>
      </c>
      <c r="B34" s="8">
        <v>0</v>
      </c>
      <c r="C34" s="8">
        <f t="shared" si="0"/>
        <v>0</v>
      </c>
      <c r="D34" s="29">
        <f t="shared" si="1"/>
        <v>53</v>
      </c>
      <c r="E34" s="9">
        <v>0</v>
      </c>
      <c r="F34" s="17">
        <v>0</v>
      </c>
      <c r="G34" s="10">
        <v>0</v>
      </c>
    </row>
    <row r="35" spans="1:7" x14ac:dyDescent="0.2">
      <c r="A35" s="7">
        <v>43932</v>
      </c>
      <c r="B35" s="8">
        <v>1</v>
      </c>
      <c r="C35" s="8">
        <f t="shared" si="0"/>
        <v>1</v>
      </c>
      <c r="D35" s="29">
        <v>53</v>
      </c>
      <c r="E35" s="9">
        <v>0</v>
      </c>
      <c r="F35" s="17">
        <v>0</v>
      </c>
      <c r="G35" s="10">
        <v>4</v>
      </c>
    </row>
    <row r="36" spans="1:7" x14ac:dyDescent="0.2">
      <c r="A36" s="7">
        <v>43933</v>
      </c>
      <c r="B36" s="8">
        <v>0</v>
      </c>
      <c r="C36" s="8">
        <f t="shared" si="0"/>
        <v>-1</v>
      </c>
      <c r="D36" s="29">
        <v>53</v>
      </c>
      <c r="E36" s="9">
        <v>0</v>
      </c>
      <c r="F36" s="17">
        <v>0</v>
      </c>
      <c r="G36" s="10">
        <v>4</v>
      </c>
    </row>
    <row r="37" spans="1:7" x14ac:dyDescent="0.2">
      <c r="A37" s="7">
        <v>43934</v>
      </c>
      <c r="B37" s="8">
        <v>2</v>
      </c>
      <c r="C37" s="8">
        <f t="shared" si="0"/>
        <v>2</v>
      </c>
      <c r="D37" s="29">
        <v>53</v>
      </c>
      <c r="E37" s="9">
        <v>0</v>
      </c>
      <c r="F37" s="17">
        <v>0</v>
      </c>
      <c r="G37" s="10">
        <v>8</v>
      </c>
    </row>
    <row r="38" spans="1:7" s="2" customFormat="1" x14ac:dyDescent="0.2">
      <c r="A38" s="16">
        <v>43935</v>
      </c>
      <c r="B38" s="17">
        <v>0</v>
      </c>
      <c r="C38" s="17">
        <f t="shared" si="0"/>
        <v>-2</v>
      </c>
      <c r="D38" s="29">
        <v>53</v>
      </c>
      <c r="E38" s="9">
        <v>0</v>
      </c>
      <c r="F38" s="17">
        <v>0</v>
      </c>
      <c r="G38" s="10">
        <v>8</v>
      </c>
    </row>
    <row r="39" spans="1:7" x14ac:dyDescent="0.2">
      <c r="A39" s="7">
        <v>43936</v>
      </c>
      <c r="B39" s="8">
        <v>0</v>
      </c>
      <c r="C39" s="8">
        <f t="shared" si="0"/>
        <v>0</v>
      </c>
      <c r="D39" s="29">
        <v>54</v>
      </c>
      <c r="E39" s="9">
        <v>0</v>
      </c>
      <c r="F39" s="17">
        <v>0</v>
      </c>
      <c r="G39" s="10">
        <v>8</v>
      </c>
    </row>
    <row r="40" spans="1:7" x14ac:dyDescent="0.2">
      <c r="A40" s="7">
        <v>43937</v>
      </c>
      <c r="B40" s="8">
        <v>1</v>
      </c>
      <c r="C40" s="8">
        <f t="shared" si="0"/>
        <v>1</v>
      </c>
      <c r="D40" s="29">
        <v>55</v>
      </c>
      <c r="E40" s="9">
        <v>0</v>
      </c>
      <c r="F40" s="17">
        <v>0</v>
      </c>
      <c r="G40" s="10">
        <v>15</v>
      </c>
    </row>
    <row r="41" spans="1:7" x14ac:dyDescent="0.2">
      <c r="A41" s="7">
        <v>43938</v>
      </c>
      <c r="B41" s="8">
        <v>0</v>
      </c>
      <c r="C41" s="8">
        <f t="shared" si="0"/>
        <v>-1</v>
      </c>
      <c r="D41" s="29">
        <v>55</v>
      </c>
      <c r="E41" s="9">
        <v>0</v>
      </c>
      <c r="F41" s="17">
        <v>0</v>
      </c>
      <c r="G41" s="10">
        <v>20</v>
      </c>
    </row>
    <row r="42" spans="1:7" x14ac:dyDescent="0.2">
      <c r="A42" s="7">
        <v>43939</v>
      </c>
      <c r="B42" s="8">
        <v>1</v>
      </c>
      <c r="C42" s="8">
        <f t="shared" si="0"/>
        <v>1</v>
      </c>
      <c r="D42" s="29">
        <v>56</v>
      </c>
      <c r="E42" s="9">
        <v>0</v>
      </c>
      <c r="F42" s="17">
        <v>0</v>
      </c>
      <c r="G42" s="10">
        <v>28</v>
      </c>
    </row>
    <row r="43" spans="1:7" x14ac:dyDescent="0.2">
      <c r="A43" s="7">
        <v>43940</v>
      </c>
      <c r="B43" s="8">
        <v>2</v>
      </c>
      <c r="C43" s="8">
        <f t="shared" si="0"/>
        <v>1</v>
      </c>
      <c r="D43" s="29">
        <v>58</v>
      </c>
      <c r="E43" s="9">
        <v>0</v>
      </c>
      <c r="F43" s="17">
        <v>0</v>
      </c>
      <c r="G43" s="10">
        <v>38</v>
      </c>
    </row>
    <row r="44" spans="1:7" x14ac:dyDescent="0.2">
      <c r="A44" s="7">
        <v>43941</v>
      </c>
      <c r="B44" s="8">
        <v>1</v>
      </c>
      <c r="C44" s="8">
        <f t="shared" si="0"/>
        <v>-1</v>
      </c>
      <c r="D44" s="29">
        <v>61</v>
      </c>
      <c r="E44" s="9">
        <v>0</v>
      </c>
      <c r="F44" s="17">
        <v>0</v>
      </c>
      <c r="G44" s="10">
        <v>38</v>
      </c>
    </row>
    <row r="45" spans="1:7" x14ac:dyDescent="0.2">
      <c r="A45" s="7">
        <v>43942</v>
      </c>
      <c r="B45" s="8">
        <v>2</v>
      </c>
      <c r="C45" s="8">
        <f t="shared" si="0"/>
        <v>1</v>
      </c>
      <c r="D45" s="29">
        <v>61</v>
      </c>
      <c r="E45" s="9">
        <v>0</v>
      </c>
      <c r="F45" s="17">
        <v>0</v>
      </c>
      <c r="G45" s="10">
        <v>45</v>
      </c>
    </row>
    <row r="46" spans="1:7" x14ac:dyDescent="0.2">
      <c r="A46" s="7">
        <v>43943</v>
      </c>
      <c r="B46" s="8">
        <v>11</v>
      </c>
      <c r="C46" s="8">
        <f t="shared" si="0"/>
        <v>9</v>
      </c>
      <c r="D46" s="29">
        <v>63</v>
      </c>
      <c r="E46" s="9">
        <v>0</v>
      </c>
      <c r="F46" s="17">
        <v>0</v>
      </c>
      <c r="G46" s="10">
        <v>46</v>
      </c>
    </row>
    <row r="47" spans="1:7" x14ac:dyDescent="0.2">
      <c r="A47" s="7">
        <v>43944</v>
      </c>
      <c r="B47" s="26">
        <v>1</v>
      </c>
      <c r="C47" s="8">
        <f t="shared" si="0"/>
        <v>-10</v>
      </c>
      <c r="D47" s="29">
        <v>74</v>
      </c>
      <c r="E47" s="9">
        <v>0</v>
      </c>
      <c r="F47" s="17">
        <v>0</v>
      </c>
      <c r="G47" s="10">
        <v>46</v>
      </c>
    </row>
    <row r="48" spans="1:7" x14ac:dyDescent="0.2">
      <c r="A48" s="7">
        <v>43945</v>
      </c>
      <c r="B48" s="26">
        <v>0</v>
      </c>
      <c r="C48" s="8">
        <f t="shared" si="0"/>
        <v>-1</v>
      </c>
      <c r="D48" s="29">
        <v>75</v>
      </c>
      <c r="E48" s="9">
        <v>0</v>
      </c>
      <c r="F48" s="17">
        <v>0</v>
      </c>
      <c r="G48" s="10">
        <v>46</v>
      </c>
    </row>
    <row r="49" spans="1:7" x14ac:dyDescent="0.2">
      <c r="A49" s="7">
        <v>43946</v>
      </c>
      <c r="B49" s="26">
        <v>4</v>
      </c>
      <c r="C49" s="8">
        <f t="shared" si="0"/>
        <v>4</v>
      </c>
      <c r="D49" s="29">
        <v>79</v>
      </c>
      <c r="E49" s="9">
        <v>0</v>
      </c>
      <c r="F49" s="17">
        <v>0</v>
      </c>
      <c r="G49" s="10">
        <v>46</v>
      </c>
    </row>
    <row r="50" spans="1:7" x14ac:dyDescent="0.2">
      <c r="A50" s="7">
        <v>43947</v>
      </c>
      <c r="B50" s="26">
        <v>0</v>
      </c>
      <c r="C50" s="8">
        <f t="shared" si="0"/>
        <v>-4</v>
      </c>
      <c r="D50" s="29">
        <v>79</v>
      </c>
      <c r="E50" s="9">
        <v>0</v>
      </c>
      <c r="F50" s="17">
        <v>0</v>
      </c>
      <c r="G50" s="10">
        <v>47</v>
      </c>
    </row>
    <row r="51" spans="1:7" x14ac:dyDescent="0.2">
      <c r="A51" s="7">
        <v>43948</v>
      </c>
      <c r="B51" s="26">
        <v>0</v>
      </c>
      <c r="C51" s="8">
        <f t="shared" si="0"/>
        <v>0</v>
      </c>
      <c r="D51" s="29">
        <v>79</v>
      </c>
      <c r="E51" s="9">
        <v>0</v>
      </c>
      <c r="F51" s="17">
        <v>0</v>
      </c>
      <c r="G51" s="10">
        <v>51</v>
      </c>
    </row>
    <row r="52" spans="1:7" x14ac:dyDescent="0.2">
      <c r="A52" s="7">
        <v>43949</v>
      </c>
      <c r="B52" s="26">
        <v>2</v>
      </c>
      <c r="C52" s="8">
        <f t="shared" si="0"/>
        <v>2</v>
      </c>
      <c r="D52" s="29">
        <v>81</v>
      </c>
      <c r="E52" s="9">
        <v>0</v>
      </c>
      <c r="F52" s="17">
        <v>0</v>
      </c>
      <c r="G52" s="10">
        <v>51</v>
      </c>
    </row>
    <row r="53" spans="1:7" x14ac:dyDescent="0.2">
      <c r="A53" s="7">
        <v>43950</v>
      </c>
      <c r="B53" s="26">
        <v>2</v>
      </c>
      <c r="C53" s="8">
        <f t="shared" si="0"/>
        <v>0</v>
      </c>
      <c r="D53" s="29">
        <v>83</v>
      </c>
      <c r="E53" s="9">
        <v>0</v>
      </c>
      <c r="F53" s="17">
        <v>0</v>
      </c>
      <c r="G53" s="10">
        <v>51</v>
      </c>
    </row>
    <row r="54" spans="1:7" x14ac:dyDescent="0.2">
      <c r="A54" s="7">
        <v>43951</v>
      </c>
      <c r="B54" s="26">
        <v>2</v>
      </c>
      <c r="C54" s="8">
        <f t="shared" si="0"/>
        <v>0</v>
      </c>
      <c r="D54" s="29">
        <v>85</v>
      </c>
      <c r="E54" s="9">
        <v>0</v>
      </c>
      <c r="F54" s="17">
        <v>0</v>
      </c>
      <c r="G54" s="10">
        <v>51</v>
      </c>
    </row>
    <row r="55" spans="1:7" x14ac:dyDescent="0.2">
      <c r="A55" s="7">
        <v>43952</v>
      </c>
      <c r="B55" s="26">
        <v>3</v>
      </c>
      <c r="C55" s="8">
        <f t="shared" si="0"/>
        <v>1</v>
      </c>
      <c r="D55" s="29">
        <v>88</v>
      </c>
      <c r="E55" s="9">
        <v>0</v>
      </c>
      <c r="F55" s="17">
        <v>0</v>
      </c>
      <c r="G55" s="10">
        <v>51</v>
      </c>
    </row>
    <row r="56" spans="1:7" x14ac:dyDescent="0.2">
      <c r="A56" s="7">
        <v>43953</v>
      </c>
      <c r="B56" s="26">
        <v>1</v>
      </c>
      <c r="C56" s="8">
        <f t="shared" si="0"/>
        <v>-2</v>
      </c>
      <c r="D56" s="29">
        <v>89</v>
      </c>
      <c r="E56" s="9">
        <v>0</v>
      </c>
      <c r="F56" s="17">
        <v>0</v>
      </c>
      <c r="G56" s="10">
        <v>51</v>
      </c>
    </row>
    <row r="57" spans="1:7" x14ac:dyDescent="0.2">
      <c r="A57" s="7">
        <v>43954</v>
      </c>
      <c r="B57" s="26">
        <v>8</v>
      </c>
      <c r="C57" s="8">
        <f t="shared" si="0"/>
        <v>7</v>
      </c>
      <c r="D57" s="29">
        <v>89</v>
      </c>
      <c r="E57" s="9">
        <v>0</v>
      </c>
      <c r="F57" s="17">
        <v>0</v>
      </c>
      <c r="G57" s="10">
        <v>51</v>
      </c>
    </row>
    <row r="58" spans="1:7" x14ac:dyDescent="0.2">
      <c r="A58" s="7">
        <v>43955</v>
      </c>
      <c r="B58" s="26">
        <v>1</v>
      </c>
      <c r="C58" s="8">
        <f t="shared" si="0"/>
        <v>-7</v>
      </c>
      <c r="D58" s="29">
        <v>97</v>
      </c>
      <c r="E58" s="9">
        <v>0</v>
      </c>
      <c r="F58" s="17">
        <v>0</v>
      </c>
      <c r="G58" s="10">
        <v>51</v>
      </c>
    </row>
    <row r="59" spans="1:7" x14ac:dyDescent="0.2">
      <c r="A59" s="7">
        <v>43956</v>
      </c>
      <c r="B59" s="26">
        <v>2</v>
      </c>
      <c r="C59" s="8">
        <f t="shared" si="0"/>
        <v>1</v>
      </c>
      <c r="D59" s="29">
        <v>98</v>
      </c>
      <c r="E59" s="9">
        <v>0</v>
      </c>
      <c r="F59" s="17">
        <v>0</v>
      </c>
      <c r="G59" s="10">
        <v>51</v>
      </c>
    </row>
    <row r="60" spans="1:7" x14ac:dyDescent="0.2">
      <c r="A60" s="7">
        <v>43957</v>
      </c>
      <c r="B60" s="26">
        <v>1</v>
      </c>
      <c r="C60" s="8">
        <f t="shared" si="0"/>
        <v>-1</v>
      </c>
      <c r="D60" s="29">
        <v>100</v>
      </c>
      <c r="E60" s="9">
        <v>0</v>
      </c>
      <c r="F60" s="17">
        <v>0</v>
      </c>
      <c r="G60" s="10">
        <v>51</v>
      </c>
    </row>
    <row r="61" spans="1:7" x14ac:dyDescent="0.2">
      <c r="A61" s="7">
        <v>43958</v>
      </c>
      <c r="B61" s="26">
        <v>13</v>
      </c>
      <c r="C61" s="8">
        <f t="shared" si="0"/>
        <v>12</v>
      </c>
      <c r="D61" s="29">
        <v>101</v>
      </c>
      <c r="E61" s="9">
        <v>0</v>
      </c>
      <c r="F61" s="17">
        <v>0</v>
      </c>
      <c r="G61" s="10">
        <v>51</v>
      </c>
    </row>
    <row r="62" spans="1:7" x14ac:dyDescent="0.2">
      <c r="A62" s="7">
        <v>43959</v>
      </c>
      <c r="B62" s="26">
        <v>2</v>
      </c>
      <c r="C62" s="8">
        <f t="shared" si="0"/>
        <v>-11</v>
      </c>
      <c r="D62" s="29">
        <v>114</v>
      </c>
      <c r="E62" s="9">
        <v>0</v>
      </c>
      <c r="F62" s="17">
        <v>0</v>
      </c>
      <c r="G62" s="10">
        <v>51</v>
      </c>
    </row>
    <row r="63" spans="1:7" x14ac:dyDescent="0.2">
      <c r="A63" s="7">
        <v>43960</v>
      </c>
      <c r="B63" s="26">
        <v>5</v>
      </c>
      <c r="C63" s="8">
        <f t="shared" si="0"/>
        <v>3</v>
      </c>
      <c r="D63" s="29">
        <v>116</v>
      </c>
      <c r="E63" s="9">
        <v>0</v>
      </c>
      <c r="F63" s="17">
        <v>0</v>
      </c>
      <c r="G63" s="10">
        <v>51</v>
      </c>
    </row>
    <row r="64" spans="1:7" x14ac:dyDescent="0.2">
      <c r="A64" s="7">
        <v>43961</v>
      </c>
      <c r="B64" s="26">
        <v>1</v>
      </c>
      <c r="C64" s="8">
        <f t="shared" si="0"/>
        <v>-4</v>
      </c>
      <c r="D64" s="29">
        <v>121</v>
      </c>
      <c r="E64" s="9">
        <v>0</v>
      </c>
      <c r="F64" s="17">
        <v>0</v>
      </c>
      <c r="G64" s="10">
        <v>51</v>
      </c>
    </row>
    <row r="65" spans="1:7" x14ac:dyDescent="0.2">
      <c r="A65" s="7">
        <v>43962</v>
      </c>
      <c r="B65" s="26">
        <v>4</v>
      </c>
      <c r="C65" s="8">
        <f t="shared" si="0"/>
        <v>3</v>
      </c>
      <c r="D65" s="29">
        <v>122</v>
      </c>
      <c r="E65" s="9">
        <v>0</v>
      </c>
      <c r="F65" s="17">
        <v>0</v>
      </c>
      <c r="G65" s="10">
        <v>51</v>
      </c>
    </row>
    <row r="66" spans="1:7" x14ac:dyDescent="0.2">
      <c r="A66" s="7">
        <v>43963</v>
      </c>
      <c r="B66" s="26">
        <v>13</v>
      </c>
      <c r="C66" s="8">
        <f t="shared" si="0"/>
        <v>9</v>
      </c>
      <c r="D66" s="29">
        <v>126</v>
      </c>
      <c r="E66" s="9">
        <v>0</v>
      </c>
      <c r="F66" s="17">
        <v>0</v>
      </c>
      <c r="G66" s="10">
        <v>51</v>
      </c>
    </row>
    <row r="67" spans="1:7" x14ac:dyDescent="0.2">
      <c r="A67" s="7">
        <v>43964</v>
      </c>
      <c r="B67" s="26">
        <v>21</v>
      </c>
      <c r="C67" s="8">
        <f t="shared" si="0"/>
        <v>8</v>
      </c>
      <c r="D67" s="29">
        <v>139</v>
      </c>
      <c r="E67" s="9">
        <v>0</v>
      </c>
      <c r="F67" s="17">
        <v>0</v>
      </c>
      <c r="G67" s="10">
        <v>51</v>
      </c>
    </row>
    <row r="68" spans="1:7" x14ac:dyDescent="0.2">
      <c r="A68" s="7">
        <v>43965</v>
      </c>
      <c r="B68" s="26">
        <v>43</v>
      </c>
      <c r="C68" s="8">
        <f t="shared" si="0"/>
        <v>22</v>
      </c>
      <c r="D68" s="29">
        <v>160</v>
      </c>
      <c r="E68" s="9">
        <v>0</v>
      </c>
      <c r="F68" s="17">
        <v>0</v>
      </c>
      <c r="G68" s="10">
        <v>51</v>
      </c>
    </row>
    <row r="69" spans="1:7" x14ac:dyDescent="0.2">
      <c r="A69" s="7">
        <v>43966</v>
      </c>
      <c r="B69" s="26">
        <v>24</v>
      </c>
      <c r="C69" s="8">
        <f t="shared" si="0"/>
        <v>-19</v>
      </c>
      <c r="D69" s="29">
        <v>203</v>
      </c>
      <c r="E69" s="9">
        <v>0</v>
      </c>
      <c r="F69" s="17">
        <v>0</v>
      </c>
      <c r="G69" s="10">
        <v>51</v>
      </c>
    </row>
    <row r="70" spans="1:7" x14ac:dyDescent="0.2">
      <c r="A70" s="7">
        <v>43967</v>
      </c>
      <c r="B70" s="26">
        <v>21</v>
      </c>
      <c r="C70" s="8">
        <f t="shared" si="0"/>
        <v>-3</v>
      </c>
      <c r="D70" s="29">
        <v>227</v>
      </c>
      <c r="E70" s="9">
        <v>0</v>
      </c>
      <c r="F70" s="17">
        <v>0</v>
      </c>
      <c r="G70" s="10">
        <v>51</v>
      </c>
    </row>
    <row r="71" spans="1:7" x14ac:dyDescent="0.2">
      <c r="A71" s="7">
        <v>43968</v>
      </c>
      <c r="B71" s="26">
        <v>12</v>
      </c>
      <c r="C71" s="8">
        <f t="shared" si="0"/>
        <v>-9</v>
      </c>
      <c r="D71" s="29">
        <v>248</v>
      </c>
      <c r="E71" s="9">
        <v>0</v>
      </c>
      <c r="F71" s="17">
        <v>0</v>
      </c>
      <c r="G71" s="10">
        <v>51</v>
      </c>
    </row>
    <row r="72" spans="1:7" x14ac:dyDescent="0.2">
      <c r="A72" s="7">
        <v>43969</v>
      </c>
      <c r="B72" s="26">
        <v>4</v>
      </c>
      <c r="C72" s="8">
        <f t="shared" si="0"/>
        <v>-8</v>
      </c>
      <c r="D72" s="29">
        <v>260</v>
      </c>
      <c r="E72" s="9">
        <v>0</v>
      </c>
      <c r="F72" s="17">
        <v>0</v>
      </c>
      <c r="G72" s="10">
        <v>51</v>
      </c>
    </row>
    <row r="73" spans="1:7" x14ac:dyDescent="0.2">
      <c r="A73" s="7">
        <v>43970</v>
      </c>
      <c r="B73" s="26">
        <v>11</v>
      </c>
      <c r="C73" s="8">
        <f t="shared" si="0"/>
        <v>7</v>
      </c>
      <c r="D73" s="29">
        <v>265</v>
      </c>
      <c r="E73" s="9">
        <v>0</v>
      </c>
      <c r="F73" s="17">
        <v>0</v>
      </c>
      <c r="G73" s="10">
        <v>51</v>
      </c>
    </row>
    <row r="74" spans="1:7" x14ac:dyDescent="0.2">
      <c r="A74" s="7">
        <v>43971</v>
      </c>
      <c r="B74" s="26">
        <v>15</v>
      </c>
      <c r="C74" s="8">
        <f t="shared" si="0"/>
        <v>4</v>
      </c>
      <c r="D74" s="29">
        <v>145</v>
      </c>
      <c r="E74" s="9">
        <v>0</v>
      </c>
      <c r="F74" s="17">
        <v>0</v>
      </c>
      <c r="G74" s="10">
        <v>51</v>
      </c>
    </row>
    <row r="75" spans="1:7" x14ac:dyDescent="0.2">
      <c r="A75" s="7">
        <v>43972</v>
      </c>
      <c r="B75" s="26">
        <v>15</v>
      </c>
      <c r="C75" s="8">
        <f t="shared" si="0"/>
        <v>0</v>
      </c>
      <c r="D75" s="29">
        <v>160</v>
      </c>
      <c r="E75" s="9">
        <v>0</v>
      </c>
      <c r="F75" s="17">
        <v>0</v>
      </c>
      <c r="G75" s="10">
        <v>51</v>
      </c>
    </row>
    <row r="76" spans="1:7" x14ac:dyDescent="0.2">
      <c r="A76" s="7">
        <v>43973</v>
      </c>
      <c r="B76" s="26">
        <v>23</v>
      </c>
      <c r="C76" s="8">
        <f t="shared" si="0"/>
        <v>8</v>
      </c>
      <c r="D76" s="29">
        <v>175</v>
      </c>
      <c r="E76" s="9">
        <v>0</v>
      </c>
      <c r="F76" s="17">
        <v>0</v>
      </c>
      <c r="G76" s="10">
        <v>51</v>
      </c>
    </row>
    <row r="77" spans="1:7" x14ac:dyDescent="0.2">
      <c r="A77" s="7">
        <v>43974</v>
      </c>
      <c r="B77" s="26">
        <v>14</v>
      </c>
      <c r="C77" s="8">
        <f t="shared" si="0"/>
        <v>-9</v>
      </c>
      <c r="D77" s="29">
        <v>198</v>
      </c>
      <c r="E77" s="9">
        <v>0</v>
      </c>
      <c r="F77" s="17">
        <v>0</v>
      </c>
      <c r="G77" s="10">
        <v>51</v>
      </c>
    </row>
    <row r="78" spans="1:7" x14ac:dyDescent="0.2">
      <c r="A78" s="7">
        <v>43975</v>
      </c>
      <c r="B78" s="27">
        <v>14</v>
      </c>
      <c r="C78" s="8">
        <f t="shared" si="0"/>
        <v>0</v>
      </c>
      <c r="D78" s="29">
        <v>212</v>
      </c>
      <c r="E78" s="9">
        <v>0</v>
      </c>
      <c r="F78" s="17">
        <v>0</v>
      </c>
      <c r="G78" s="10">
        <f>G77+F78</f>
        <v>51</v>
      </c>
    </row>
    <row r="79" spans="1:7" x14ac:dyDescent="0.2">
      <c r="A79" s="7">
        <v>43976</v>
      </c>
      <c r="B79" s="27">
        <v>10</v>
      </c>
      <c r="C79" s="8">
        <f t="shared" si="0"/>
        <v>-4</v>
      </c>
      <c r="D79" s="29">
        <v>222</v>
      </c>
      <c r="E79" s="9">
        <v>0</v>
      </c>
      <c r="F79" s="17">
        <v>0</v>
      </c>
      <c r="G79" s="10">
        <f>G78+F79</f>
        <v>51</v>
      </c>
    </row>
    <row r="80" spans="1:7" x14ac:dyDescent="0.2">
      <c r="A80" s="7">
        <v>43977</v>
      </c>
      <c r="B80" s="27">
        <v>31</v>
      </c>
      <c r="C80" s="8">
        <f t="shared" ref="C80:C143" si="2">(B80-B79)</f>
        <v>21</v>
      </c>
      <c r="D80" s="29">
        <v>253</v>
      </c>
      <c r="E80" s="9">
        <v>0</v>
      </c>
      <c r="F80" s="17">
        <v>1</v>
      </c>
      <c r="G80" s="10">
        <f>G79+F80</f>
        <v>52</v>
      </c>
    </row>
    <row r="81" spans="1:7" x14ac:dyDescent="0.2">
      <c r="A81" s="7">
        <v>43978</v>
      </c>
      <c r="B81" s="27">
        <v>28</v>
      </c>
      <c r="C81" s="8">
        <f>(B82-B80)</f>
        <v>3</v>
      </c>
      <c r="D81" s="29">
        <v>281</v>
      </c>
      <c r="E81" s="9">
        <v>0</v>
      </c>
      <c r="F81" s="17">
        <v>0</v>
      </c>
      <c r="G81" s="10">
        <f t="shared" ref="G81:G144" si="3">G80+F81</f>
        <v>52</v>
      </c>
    </row>
    <row r="82" spans="1:7" x14ac:dyDescent="0.2">
      <c r="A82" s="7">
        <v>43979</v>
      </c>
      <c r="B82" s="27">
        <v>34</v>
      </c>
      <c r="C82" s="8">
        <f t="shared" ref="C82:C97" si="4">(B83-B82)</f>
        <v>-22</v>
      </c>
      <c r="D82" s="29">
        <v>317</v>
      </c>
      <c r="E82" s="9">
        <v>0</v>
      </c>
      <c r="F82" s="17">
        <v>0</v>
      </c>
      <c r="G82" s="10">
        <f t="shared" si="3"/>
        <v>52</v>
      </c>
    </row>
    <row r="83" spans="1:7" x14ac:dyDescent="0.2">
      <c r="A83" s="7">
        <v>43980</v>
      </c>
      <c r="B83" s="27">
        <v>12</v>
      </c>
      <c r="C83" s="8">
        <f t="shared" si="4"/>
        <v>72</v>
      </c>
      <c r="D83" s="29">
        <v>329</v>
      </c>
      <c r="E83" s="9">
        <v>0</v>
      </c>
      <c r="F83" s="17">
        <v>0</v>
      </c>
      <c r="G83" s="10">
        <f t="shared" si="3"/>
        <v>52</v>
      </c>
    </row>
    <row r="84" spans="1:7" x14ac:dyDescent="0.2">
      <c r="A84" s="7">
        <v>43981</v>
      </c>
      <c r="B84" s="27">
        <v>84</v>
      </c>
      <c r="C84" s="8">
        <f t="shared" si="4"/>
        <v>-41</v>
      </c>
      <c r="D84" s="29">
        <v>413</v>
      </c>
      <c r="E84" s="9">
        <v>0</v>
      </c>
      <c r="F84" s="17">
        <v>3</v>
      </c>
      <c r="G84" s="10">
        <f t="shared" si="3"/>
        <v>55</v>
      </c>
    </row>
    <row r="85" spans="1:7" x14ac:dyDescent="0.2">
      <c r="A85" s="7">
        <v>43982</v>
      </c>
      <c r="B85" s="27">
        <v>43</v>
      </c>
      <c r="C85" s="8">
        <f t="shared" si="4"/>
        <v>-13</v>
      </c>
      <c r="D85" s="29">
        <v>457</v>
      </c>
      <c r="E85" s="9">
        <v>0</v>
      </c>
      <c r="F85" s="17">
        <v>0</v>
      </c>
      <c r="G85" s="10">
        <f t="shared" si="3"/>
        <v>55</v>
      </c>
    </row>
    <row r="86" spans="1:7" x14ac:dyDescent="0.2">
      <c r="A86" s="7">
        <v>43983</v>
      </c>
      <c r="B86" s="27">
        <v>30</v>
      </c>
      <c r="C86" s="8">
        <f t="shared" si="4"/>
        <v>-12</v>
      </c>
      <c r="D86" s="29">
        <v>489</v>
      </c>
      <c r="E86" s="9">
        <v>0</v>
      </c>
      <c r="F86" s="17">
        <v>0</v>
      </c>
      <c r="G86" s="10">
        <f t="shared" si="3"/>
        <v>55</v>
      </c>
    </row>
    <row r="87" spans="1:7" x14ac:dyDescent="0.2">
      <c r="A87" s="7">
        <v>43984</v>
      </c>
      <c r="B87" s="27">
        <v>18</v>
      </c>
      <c r="C87" s="8">
        <f t="shared" si="4"/>
        <v>-3</v>
      </c>
      <c r="D87" s="29">
        <v>489</v>
      </c>
      <c r="E87" s="9">
        <v>0</v>
      </c>
      <c r="F87" s="17">
        <v>7</v>
      </c>
      <c r="G87" s="10">
        <f t="shared" si="3"/>
        <v>62</v>
      </c>
    </row>
    <row r="88" spans="1:7" x14ac:dyDescent="0.2">
      <c r="A88" s="7">
        <v>43985</v>
      </c>
      <c r="B88" s="27">
        <v>15</v>
      </c>
      <c r="C88" s="8">
        <f t="shared" si="4"/>
        <v>18</v>
      </c>
      <c r="D88" s="29">
        <v>507</v>
      </c>
      <c r="E88" s="9">
        <v>0</v>
      </c>
      <c r="F88" s="17">
        <v>3</v>
      </c>
      <c r="G88" s="10">
        <f t="shared" si="3"/>
        <v>65</v>
      </c>
    </row>
    <row r="89" spans="1:7" x14ac:dyDescent="0.2">
      <c r="A89" s="7">
        <v>43986</v>
      </c>
      <c r="B89" s="27">
        <v>33</v>
      </c>
      <c r="C89" s="8">
        <f t="shared" si="4"/>
        <v>2</v>
      </c>
      <c r="D89" s="29">
        <v>522</v>
      </c>
      <c r="E89" s="9">
        <v>0</v>
      </c>
      <c r="F89" s="17">
        <v>0</v>
      </c>
      <c r="G89" s="10">
        <f t="shared" si="3"/>
        <v>65</v>
      </c>
    </row>
    <row r="90" spans="1:7" x14ac:dyDescent="0.2">
      <c r="A90" s="7">
        <v>43987</v>
      </c>
      <c r="B90" s="27">
        <v>35</v>
      </c>
      <c r="C90" s="8">
        <f t="shared" si="4"/>
        <v>-12</v>
      </c>
      <c r="D90" s="29">
        <v>557</v>
      </c>
      <c r="E90" s="9">
        <v>0</v>
      </c>
      <c r="F90" s="17">
        <v>0</v>
      </c>
      <c r="G90" s="10">
        <f t="shared" si="3"/>
        <v>65</v>
      </c>
    </row>
    <row r="91" spans="1:7" x14ac:dyDescent="0.2">
      <c r="A91" s="7">
        <v>43988</v>
      </c>
      <c r="B91" s="27">
        <v>23</v>
      </c>
      <c r="C91" s="8">
        <f t="shared" si="4"/>
        <v>7</v>
      </c>
      <c r="D91" s="29">
        <v>593</v>
      </c>
      <c r="E91" s="9">
        <v>0</v>
      </c>
      <c r="F91" s="17">
        <v>7</v>
      </c>
      <c r="G91" s="10">
        <f t="shared" si="3"/>
        <v>72</v>
      </c>
    </row>
    <row r="92" spans="1:7" x14ac:dyDescent="0.2">
      <c r="A92" s="7">
        <v>43989</v>
      </c>
      <c r="B92" s="27">
        <v>30</v>
      </c>
      <c r="C92" s="8">
        <f t="shared" si="4"/>
        <v>-19</v>
      </c>
      <c r="D92" s="29">
        <v>616</v>
      </c>
      <c r="E92" s="9">
        <v>0</v>
      </c>
      <c r="F92" s="17">
        <v>7</v>
      </c>
      <c r="G92" s="10">
        <f t="shared" si="3"/>
        <v>79</v>
      </c>
    </row>
    <row r="93" spans="1:7" x14ac:dyDescent="0.2">
      <c r="A93" s="7">
        <v>43990</v>
      </c>
      <c r="B93" s="27">
        <v>11</v>
      </c>
      <c r="C93" s="8">
        <f t="shared" si="4"/>
        <v>-3</v>
      </c>
      <c r="D93" s="29">
        <v>646</v>
      </c>
      <c r="E93" s="9">
        <v>0</v>
      </c>
      <c r="F93" s="17">
        <v>7</v>
      </c>
      <c r="G93" s="10">
        <f t="shared" si="3"/>
        <v>86</v>
      </c>
    </row>
    <row r="94" spans="1:7" x14ac:dyDescent="0.2">
      <c r="A94" s="7">
        <v>43991</v>
      </c>
      <c r="B94" s="27">
        <v>8</v>
      </c>
      <c r="C94" s="8">
        <f t="shared" si="4"/>
        <v>6</v>
      </c>
      <c r="D94" s="29">
        <v>657</v>
      </c>
      <c r="E94" s="9">
        <v>0</v>
      </c>
      <c r="F94" s="17">
        <v>2</v>
      </c>
      <c r="G94" s="10">
        <f t="shared" si="3"/>
        <v>88</v>
      </c>
    </row>
    <row r="95" spans="1:7" x14ac:dyDescent="0.2">
      <c r="A95" s="7">
        <v>43992</v>
      </c>
      <c r="B95" s="27">
        <v>14</v>
      </c>
      <c r="C95" s="8">
        <f t="shared" si="4"/>
        <v>-7</v>
      </c>
      <c r="D95" s="29">
        <v>665</v>
      </c>
      <c r="E95" s="9">
        <v>0</v>
      </c>
      <c r="F95" s="17">
        <v>32</v>
      </c>
      <c r="G95" s="10">
        <f t="shared" si="3"/>
        <v>120</v>
      </c>
    </row>
    <row r="96" spans="1:7" x14ac:dyDescent="0.2">
      <c r="A96" s="7">
        <v>43993</v>
      </c>
      <c r="B96" s="27">
        <v>7</v>
      </c>
      <c r="C96" s="8">
        <f t="shared" si="4"/>
        <v>1</v>
      </c>
      <c r="D96" s="29">
        <v>679</v>
      </c>
      <c r="E96" s="9">
        <v>0</v>
      </c>
      <c r="F96" s="17">
        <v>3</v>
      </c>
      <c r="G96" s="10">
        <f t="shared" si="3"/>
        <v>123</v>
      </c>
    </row>
    <row r="97" spans="1:7" x14ac:dyDescent="0.2">
      <c r="A97" s="7">
        <v>43994</v>
      </c>
      <c r="B97" s="27">
        <v>8</v>
      </c>
      <c r="C97" s="8">
        <f t="shared" si="4"/>
        <v>3</v>
      </c>
      <c r="D97" s="29">
        <f>D96+B97</f>
        <v>687</v>
      </c>
      <c r="E97" s="9">
        <v>0</v>
      </c>
      <c r="F97" s="17">
        <v>38</v>
      </c>
      <c r="G97" s="10">
        <f t="shared" si="3"/>
        <v>161</v>
      </c>
    </row>
    <row r="98" spans="1:7" x14ac:dyDescent="0.2">
      <c r="A98" s="7">
        <v>43995</v>
      </c>
      <c r="B98" s="27">
        <v>11</v>
      </c>
      <c r="C98" s="8">
        <f t="shared" si="2"/>
        <v>3</v>
      </c>
      <c r="D98" s="29">
        <f t="shared" ref="D98:D121" si="5">D97+B98</f>
        <v>698</v>
      </c>
      <c r="E98" s="9">
        <v>0</v>
      </c>
      <c r="F98" s="17">
        <v>40</v>
      </c>
      <c r="G98" s="10">
        <f t="shared" si="3"/>
        <v>201</v>
      </c>
    </row>
    <row r="99" spans="1:7" x14ac:dyDescent="0.2">
      <c r="A99" s="7">
        <v>43996</v>
      </c>
      <c r="B99" s="27">
        <v>9</v>
      </c>
      <c r="C99" s="8">
        <f t="shared" si="2"/>
        <v>-2</v>
      </c>
      <c r="D99" s="29">
        <f t="shared" si="5"/>
        <v>707</v>
      </c>
      <c r="E99" s="9">
        <v>0</v>
      </c>
      <c r="F99" s="17">
        <v>36</v>
      </c>
      <c r="G99" s="10">
        <f t="shared" si="3"/>
        <v>237</v>
      </c>
    </row>
    <row r="100" spans="1:7" x14ac:dyDescent="0.2">
      <c r="A100" s="7">
        <v>43997</v>
      </c>
      <c r="B100" s="27">
        <v>19</v>
      </c>
      <c r="C100" s="8">
        <f t="shared" si="2"/>
        <v>10</v>
      </c>
      <c r="D100" s="29">
        <f t="shared" si="5"/>
        <v>726</v>
      </c>
      <c r="E100" s="9">
        <v>0</v>
      </c>
      <c r="F100" s="17">
        <v>42</v>
      </c>
      <c r="G100" s="10">
        <f t="shared" si="3"/>
        <v>279</v>
      </c>
    </row>
    <row r="101" spans="1:7" x14ac:dyDescent="0.2">
      <c r="A101" s="7">
        <v>43998</v>
      </c>
      <c r="B101" s="27">
        <v>8</v>
      </c>
      <c r="C101" s="8">
        <f t="shared" si="2"/>
        <v>-11</v>
      </c>
      <c r="D101" s="29">
        <f t="shared" si="5"/>
        <v>734</v>
      </c>
      <c r="E101" s="9">
        <v>0</v>
      </c>
      <c r="F101" s="17">
        <v>8</v>
      </c>
      <c r="G101" s="10">
        <f t="shared" si="3"/>
        <v>287</v>
      </c>
    </row>
    <row r="102" spans="1:7" x14ac:dyDescent="0.2">
      <c r="A102" s="7">
        <v>43999</v>
      </c>
      <c r="B102" s="27">
        <v>9</v>
      </c>
      <c r="C102" s="8">
        <f t="shared" si="2"/>
        <v>1</v>
      </c>
      <c r="D102" s="29">
        <f t="shared" si="5"/>
        <v>743</v>
      </c>
      <c r="E102" s="9">
        <v>0</v>
      </c>
      <c r="F102" s="17">
        <v>50</v>
      </c>
      <c r="G102" s="10">
        <f t="shared" si="3"/>
        <v>337</v>
      </c>
    </row>
    <row r="103" spans="1:7" x14ac:dyDescent="0.2">
      <c r="A103" s="7">
        <v>44000</v>
      </c>
      <c r="B103" s="27">
        <v>14</v>
      </c>
      <c r="C103" s="8">
        <f t="shared" si="2"/>
        <v>5</v>
      </c>
      <c r="D103" s="29">
        <f t="shared" si="5"/>
        <v>757</v>
      </c>
      <c r="E103" s="9">
        <v>0</v>
      </c>
      <c r="F103" s="17">
        <v>33</v>
      </c>
      <c r="G103" s="10">
        <f t="shared" si="3"/>
        <v>370</v>
      </c>
    </row>
    <row r="104" spans="1:7" x14ac:dyDescent="0.2">
      <c r="A104" s="7">
        <v>44001</v>
      </c>
      <c r="B104" s="27">
        <v>8</v>
      </c>
      <c r="C104" s="8">
        <f t="shared" si="2"/>
        <v>-6</v>
      </c>
      <c r="D104" s="29">
        <f t="shared" si="5"/>
        <v>765</v>
      </c>
      <c r="E104" s="9">
        <v>0</v>
      </c>
      <c r="F104" s="17">
        <v>37</v>
      </c>
      <c r="G104" s="10">
        <f t="shared" si="3"/>
        <v>407</v>
      </c>
    </row>
    <row r="105" spans="1:7" x14ac:dyDescent="0.2">
      <c r="A105" s="7">
        <v>44002</v>
      </c>
      <c r="B105" s="27">
        <v>7</v>
      </c>
      <c r="C105" s="8">
        <f t="shared" si="2"/>
        <v>-1</v>
      </c>
      <c r="D105" s="29">
        <f t="shared" si="5"/>
        <v>772</v>
      </c>
      <c r="E105" s="9">
        <v>0</v>
      </c>
      <c r="F105" s="17">
        <v>44</v>
      </c>
      <c r="G105" s="10">
        <f t="shared" si="3"/>
        <v>451</v>
      </c>
    </row>
    <row r="106" spans="1:7" x14ac:dyDescent="0.2">
      <c r="A106" s="7">
        <v>44003</v>
      </c>
      <c r="B106" s="27">
        <v>4</v>
      </c>
      <c r="C106" s="8">
        <f t="shared" si="2"/>
        <v>-3</v>
      </c>
      <c r="D106" s="29">
        <f t="shared" si="5"/>
        <v>776</v>
      </c>
      <c r="E106" s="9">
        <v>0</v>
      </c>
      <c r="F106" s="17">
        <v>57</v>
      </c>
      <c r="G106" s="10">
        <f t="shared" si="3"/>
        <v>508</v>
      </c>
    </row>
    <row r="107" spans="1:7" x14ac:dyDescent="0.2">
      <c r="A107" s="7">
        <v>44004</v>
      </c>
      <c r="B107" s="27">
        <v>23</v>
      </c>
      <c r="C107" s="8">
        <f t="shared" si="2"/>
        <v>19</v>
      </c>
      <c r="D107" s="29">
        <f t="shared" si="5"/>
        <v>799</v>
      </c>
      <c r="E107" s="9">
        <v>0</v>
      </c>
      <c r="F107" s="17">
        <v>43</v>
      </c>
      <c r="G107" s="10">
        <f t="shared" si="3"/>
        <v>551</v>
      </c>
    </row>
    <row r="108" spans="1:7" x14ac:dyDescent="0.2">
      <c r="A108" s="7">
        <v>44005</v>
      </c>
      <c r="B108" s="27">
        <v>8</v>
      </c>
      <c r="C108" s="8">
        <f t="shared" si="2"/>
        <v>-15</v>
      </c>
      <c r="D108" s="29">
        <f t="shared" si="5"/>
        <v>807</v>
      </c>
      <c r="E108" s="9">
        <v>0</v>
      </c>
      <c r="F108" s="17">
        <v>156</v>
      </c>
      <c r="G108" s="10">
        <f t="shared" si="3"/>
        <v>707</v>
      </c>
    </row>
    <row r="109" spans="1:7" x14ac:dyDescent="0.2">
      <c r="A109" s="7">
        <v>44006</v>
      </c>
      <c r="B109" s="27">
        <v>16</v>
      </c>
      <c r="C109" s="8">
        <f t="shared" si="2"/>
        <v>8</v>
      </c>
      <c r="D109" s="29">
        <f t="shared" si="5"/>
        <v>823</v>
      </c>
      <c r="E109" s="9">
        <v>0</v>
      </c>
      <c r="F109" s="17">
        <v>10</v>
      </c>
      <c r="G109" s="10">
        <f t="shared" si="3"/>
        <v>717</v>
      </c>
    </row>
    <row r="110" spans="1:7" x14ac:dyDescent="0.2">
      <c r="A110" s="7">
        <v>44007</v>
      </c>
      <c r="B110" s="27">
        <v>12</v>
      </c>
      <c r="C110" s="8">
        <f t="shared" si="2"/>
        <v>-4</v>
      </c>
      <c r="D110" s="29">
        <f t="shared" si="5"/>
        <v>835</v>
      </c>
      <c r="E110" s="9">
        <v>0</v>
      </c>
      <c r="F110" s="17">
        <v>14</v>
      </c>
      <c r="G110" s="10">
        <f t="shared" si="3"/>
        <v>731</v>
      </c>
    </row>
    <row r="111" spans="1:7" x14ac:dyDescent="0.2">
      <c r="A111" s="7">
        <v>44008</v>
      </c>
      <c r="B111" s="27">
        <v>15</v>
      </c>
      <c r="C111" s="8">
        <f t="shared" si="2"/>
        <v>3</v>
      </c>
      <c r="D111" s="29">
        <f t="shared" si="5"/>
        <v>850</v>
      </c>
      <c r="E111" s="9">
        <v>0</v>
      </c>
      <c r="F111" s="17">
        <v>30</v>
      </c>
      <c r="G111" s="10">
        <f t="shared" si="3"/>
        <v>761</v>
      </c>
    </row>
    <row r="112" spans="1:7" x14ac:dyDescent="0.2">
      <c r="A112" s="7">
        <v>44009</v>
      </c>
      <c r="B112" s="27">
        <v>11</v>
      </c>
      <c r="C112" s="8">
        <f t="shared" si="2"/>
        <v>-4</v>
      </c>
      <c r="D112" s="29">
        <f t="shared" si="5"/>
        <v>861</v>
      </c>
      <c r="E112" s="9">
        <v>0</v>
      </c>
      <c r="F112" s="17">
        <v>19</v>
      </c>
      <c r="G112" s="10">
        <f t="shared" si="3"/>
        <v>780</v>
      </c>
    </row>
    <row r="113" spans="1:7" x14ac:dyDescent="0.2">
      <c r="A113" s="7">
        <v>44010</v>
      </c>
      <c r="B113" s="27">
        <v>11</v>
      </c>
      <c r="C113" s="8">
        <f t="shared" si="2"/>
        <v>0</v>
      </c>
      <c r="D113" s="29">
        <f t="shared" si="5"/>
        <v>872</v>
      </c>
      <c r="E113" s="9">
        <v>0</v>
      </c>
      <c r="F113" s="17">
        <v>0</v>
      </c>
      <c r="G113" s="10">
        <f t="shared" si="3"/>
        <v>780</v>
      </c>
    </row>
    <row r="114" spans="1:7" x14ac:dyDescent="0.2">
      <c r="A114" s="7">
        <v>44011</v>
      </c>
      <c r="B114" s="27">
        <v>19</v>
      </c>
      <c r="C114" s="8">
        <f t="shared" si="2"/>
        <v>8</v>
      </c>
      <c r="D114" s="29">
        <f t="shared" si="5"/>
        <v>891</v>
      </c>
      <c r="E114" s="9">
        <v>0</v>
      </c>
      <c r="F114" s="17">
        <v>28</v>
      </c>
      <c r="G114" s="10">
        <f t="shared" si="3"/>
        <v>808</v>
      </c>
    </row>
    <row r="115" spans="1:7" x14ac:dyDescent="0.2">
      <c r="A115" s="7">
        <v>44012</v>
      </c>
      <c r="B115" s="27">
        <v>4</v>
      </c>
      <c r="C115" s="8">
        <f t="shared" si="2"/>
        <v>-15</v>
      </c>
      <c r="D115" s="29">
        <f t="shared" si="5"/>
        <v>895</v>
      </c>
      <c r="E115" s="9">
        <v>0</v>
      </c>
      <c r="F115" s="17">
        <v>11</v>
      </c>
      <c r="G115" s="10">
        <f t="shared" si="3"/>
        <v>819</v>
      </c>
    </row>
    <row r="116" spans="1:7" x14ac:dyDescent="0.2">
      <c r="A116" s="7">
        <v>44013</v>
      </c>
      <c r="B116" s="27">
        <v>9</v>
      </c>
      <c r="C116" s="8">
        <f t="shared" si="2"/>
        <v>5</v>
      </c>
      <c r="D116" s="29">
        <f t="shared" si="5"/>
        <v>904</v>
      </c>
      <c r="E116" s="9">
        <v>0</v>
      </c>
      <c r="F116" s="17">
        <v>28</v>
      </c>
      <c r="G116" s="10">
        <f t="shared" si="3"/>
        <v>847</v>
      </c>
    </row>
    <row r="117" spans="1:7" x14ac:dyDescent="0.2">
      <c r="A117" s="7">
        <v>44014</v>
      </c>
      <c r="B117" s="27">
        <v>9</v>
      </c>
      <c r="C117" s="8">
        <f t="shared" si="2"/>
        <v>0</v>
      </c>
      <c r="D117" s="29">
        <f t="shared" si="5"/>
        <v>913</v>
      </c>
      <c r="E117" s="9">
        <v>0</v>
      </c>
      <c r="F117" s="17">
        <v>0</v>
      </c>
      <c r="G117" s="10">
        <f t="shared" si="3"/>
        <v>847</v>
      </c>
    </row>
    <row r="118" spans="1:7" x14ac:dyDescent="0.2">
      <c r="A118" s="7">
        <v>44015</v>
      </c>
      <c r="B118" s="27">
        <v>16</v>
      </c>
      <c r="C118" s="8">
        <f t="shared" si="2"/>
        <v>7</v>
      </c>
      <c r="D118" s="29">
        <f t="shared" si="5"/>
        <v>929</v>
      </c>
      <c r="E118" s="9">
        <v>0</v>
      </c>
      <c r="F118" s="17">
        <v>21</v>
      </c>
      <c r="G118" s="10">
        <f t="shared" si="3"/>
        <v>868</v>
      </c>
    </row>
    <row r="119" spans="1:7" x14ac:dyDescent="0.2">
      <c r="A119" s="7">
        <v>44016</v>
      </c>
      <c r="B119" s="27">
        <v>12</v>
      </c>
      <c r="C119" s="8">
        <f t="shared" si="2"/>
        <v>-4</v>
      </c>
      <c r="D119" s="29">
        <f t="shared" si="5"/>
        <v>941</v>
      </c>
      <c r="E119" s="9">
        <v>0</v>
      </c>
      <c r="F119" s="17">
        <v>0</v>
      </c>
      <c r="G119" s="10">
        <f t="shared" si="3"/>
        <v>868</v>
      </c>
    </row>
    <row r="120" spans="1:7" x14ac:dyDescent="0.2">
      <c r="A120" s="7">
        <v>44017</v>
      </c>
      <c r="B120" s="27">
        <v>14</v>
      </c>
      <c r="C120" s="8">
        <f t="shared" si="2"/>
        <v>2</v>
      </c>
      <c r="D120" s="29">
        <f t="shared" si="5"/>
        <v>955</v>
      </c>
      <c r="E120" s="9">
        <v>0</v>
      </c>
      <c r="F120" s="17">
        <v>25</v>
      </c>
      <c r="G120" s="10">
        <f t="shared" si="3"/>
        <v>893</v>
      </c>
    </row>
    <row r="121" spans="1:7" x14ac:dyDescent="0.2">
      <c r="A121" s="7">
        <v>44018</v>
      </c>
      <c r="B121" s="27">
        <v>18</v>
      </c>
      <c r="C121" s="8">
        <f t="shared" si="2"/>
        <v>4</v>
      </c>
      <c r="D121" s="29">
        <f t="shared" si="5"/>
        <v>973</v>
      </c>
      <c r="E121" s="9">
        <v>0</v>
      </c>
      <c r="F121" s="17">
        <v>0</v>
      </c>
      <c r="G121" s="10">
        <f t="shared" si="3"/>
        <v>893</v>
      </c>
    </row>
    <row r="122" spans="1:7" x14ac:dyDescent="0.2">
      <c r="A122" s="7">
        <v>44019</v>
      </c>
      <c r="B122" s="27">
        <v>6</v>
      </c>
      <c r="C122" s="8">
        <f t="shared" si="2"/>
        <v>-12</v>
      </c>
      <c r="D122" s="29">
        <f>D121+B122</f>
        <v>979</v>
      </c>
      <c r="E122" s="9">
        <v>0</v>
      </c>
      <c r="F122" s="17">
        <v>0</v>
      </c>
      <c r="G122" s="10">
        <f t="shared" si="3"/>
        <v>893</v>
      </c>
    </row>
    <row r="123" spans="1:7" x14ac:dyDescent="0.2">
      <c r="A123" s="7">
        <v>44020</v>
      </c>
      <c r="B123" s="27">
        <v>23</v>
      </c>
      <c r="C123" s="8">
        <f t="shared" si="2"/>
        <v>17</v>
      </c>
      <c r="D123" s="29">
        <f t="shared" ref="D123:D150" si="6">D122+B123</f>
        <v>1002</v>
      </c>
      <c r="E123" s="9">
        <v>0</v>
      </c>
      <c r="F123" s="17">
        <v>36</v>
      </c>
      <c r="G123" s="10">
        <f t="shared" si="3"/>
        <v>929</v>
      </c>
    </row>
    <row r="124" spans="1:7" x14ac:dyDescent="0.2">
      <c r="A124" s="7">
        <v>44021</v>
      </c>
      <c r="B124" s="27">
        <v>6</v>
      </c>
      <c r="C124" s="8">
        <f t="shared" si="2"/>
        <v>-17</v>
      </c>
      <c r="D124" s="29">
        <f t="shared" si="6"/>
        <v>1008</v>
      </c>
      <c r="E124" s="9">
        <v>0</v>
      </c>
      <c r="F124" s="17">
        <v>0</v>
      </c>
      <c r="G124" s="10">
        <f t="shared" si="3"/>
        <v>929</v>
      </c>
    </row>
    <row r="125" spans="1:7" x14ac:dyDescent="0.2">
      <c r="A125" s="7">
        <v>44022</v>
      </c>
      <c r="B125" s="27">
        <v>7</v>
      </c>
      <c r="C125" s="8">
        <f t="shared" si="2"/>
        <v>1</v>
      </c>
      <c r="D125" s="29">
        <f t="shared" si="6"/>
        <v>1015</v>
      </c>
      <c r="E125" s="9">
        <v>0</v>
      </c>
      <c r="F125" s="17">
        <v>2</v>
      </c>
      <c r="G125" s="10">
        <f t="shared" si="3"/>
        <v>931</v>
      </c>
    </row>
    <row r="126" spans="1:7" x14ac:dyDescent="0.2">
      <c r="A126" s="7">
        <v>44023</v>
      </c>
      <c r="B126" s="27">
        <v>12</v>
      </c>
      <c r="C126" s="8">
        <f t="shared" si="2"/>
        <v>5</v>
      </c>
      <c r="D126" s="29">
        <f t="shared" si="6"/>
        <v>1027</v>
      </c>
      <c r="E126" s="9">
        <v>0</v>
      </c>
      <c r="F126" s="17">
        <v>30</v>
      </c>
      <c r="G126" s="10">
        <f t="shared" si="3"/>
        <v>961</v>
      </c>
    </row>
    <row r="127" spans="1:7" x14ac:dyDescent="0.2">
      <c r="A127" s="7">
        <v>44024</v>
      </c>
      <c r="B127" s="27">
        <v>4</v>
      </c>
      <c r="C127" s="8">
        <f t="shared" si="2"/>
        <v>-8</v>
      </c>
      <c r="D127" s="29">
        <f t="shared" si="6"/>
        <v>1031</v>
      </c>
      <c r="E127" s="9">
        <v>0</v>
      </c>
      <c r="F127" s="17">
        <v>2</v>
      </c>
      <c r="G127" s="10">
        <f t="shared" si="3"/>
        <v>963</v>
      </c>
    </row>
    <row r="128" spans="1:7" x14ac:dyDescent="0.2">
      <c r="A128" s="7">
        <v>44025</v>
      </c>
      <c r="B128" s="27">
        <v>11</v>
      </c>
      <c r="C128" s="8">
        <f t="shared" si="2"/>
        <v>7</v>
      </c>
      <c r="D128" s="29">
        <f t="shared" si="6"/>
        <v>1042</v>
      </c>
      <c r="E128" s="9">
        <v>0</v>
      </c>
      <c r="F128" s="17">
        <v>3</v>
      </c>
      <c r="G128" s="10">
        <f t="shared" si="3"/>
        <v>966</v>
      </c>
    </row>
    <row r="129" spans="1:7" x14ac:dyDescent="0.2">
      <c r="A129" s="7">
        <v>44026</v>
      </c>
      <c r="B129" s="27">
        <v>3</v>
      </c>
      <c r="C129" s="8">
        <f t="shared" si="2"/>
        <v>-8</v>
      </c>
      <c r="D129" s="29">
        <f t="shared" si="6"/>
        <v>1045</v>
      </c>
      <c r="E129" s="9">
        <v>0</v>
      </c>
      <c r="F129" s="17">
        <v>25</v>
      </c>
      <c r="G129" s="10">
        <f t="shared" si="3"/>
        <v>991</v>
      </c>
    </row>
    <row r="130" spans="1:7" x14ac:dyDescent="0.2">
      <c r="A130" s="7">
        <v>44027</v>
      </c>
      <c r="B130" s="27">
        <v>8</v>
      </c>
      <c r="C130" s="8">
        <f t="shared" si="2"/>
        <v>5</v>
      </c>
      <c r="D130" s="29">
        <f t="shared" si="6"/>
        <v>1053</v>
      </c>
      <c r="E130" s="9">
        <v>0</v>
      </c>
      <c r="F130" s="17">
        <v>6</v>
      </c>
      <c r="G130" s="10">
        <f t="shared" si="3"/>
        <v>997</v>
      </c>
    </row>
    <row r="131" spans="1:7" x14ac:dyDescent="0.2">
      <c r="A131" s="7">
        <v>44028</v>
      </c>
      <c r="B131" s="27">
        <v>5</v>
      </c>
      <c r="C131" s="8">
        <f t="shared" si="2"/>
        <v>-3</v>
      </c>
      <c r="D131" s="29">
        <f t="shared" si="6"/>
        <v>1058</v>
      </c>
      <c r="E131" s="9">
        <v>0</v>
      </c>
      <c r="F131" s="17">
        <v>5</v>
      </c>
      <c r="G131" s="10">
        <f t="shared" si="3"/>
        <v>1002</v>
      </c>
    </row>
    <row r="132" spans="1:7" x14ac:dyDescent="0.2">
      <c r="A132" s="7">
        <v>44029</v>
      </c>
      <c r="B132" s="27">
        <v>6</v>
      </c>
      <c r="C132" s="8">
        <f t="shared" si="2"/>
        <v>1</v>
      </c>
      <c r="D132" s="29">
        <f t="shared" si="6"/>
        <v>1064</v>
      </c>
      <c r="E132" s="9">
        <v>0</v>
      </c>
      <c r="F132" s="17">
        <v>21</v>
      </c>
      <c r="G132" s="10">
        <f t="shared" si="3"/>
        <v>1023</v>
      </c>
    </row>
    <row r="133" spans="1:7" x14ac:dyDescent="0.2">
      <c r="A133" s="7">
        <v>44030</v>
      </c>
      <c r="B133" s="27">
        <v>3</v>
      </c>
      <c r="C133" s="8">
        <f t="shared" si="2"/>
        <v>-3</v>
      </c>
      <c r="D133" s="29">
        <f t="shared" si="6"/>
        <v>1067</v>
      </c>
      <c r="E133" s="9">
        <v>0</v>
      </c>
      <c r="F133" s="17">
        <v>18</v>
      </c>
      <c r="G133" s="10">
        <f t="shared" si="3"/>
        <v>1041</v>
      </c>
    </row>
    <row r="134" spans="1:7" x14ac:dyDescent="0.2">
      <c r="A134" s="7">
        <v>44031</v>
      </c>
      <c r="B134" s="27">
        <v>4</v>
      </c>
      <c r="C134" s="8">
        <f t="shared" si="2"/>
        <v>1</v>
      </c>
      <c r="D134" s="29">
        <f t="shared" si="6"/>
        <v>1071</v>
      </c>
      <c r="E134" s="9">
        <v>0</v>
      </c>
      <c r="F134" s="17">
        <v>8</v>
      </c>
      <c r="G134" s="10">
        <f t="shared" si="3"/>
        <v>1049</v>
      </c>
    </row>
    <row r="135" spans="1:7" x14ac:dyDescent="0.2">
      <c r="A135" s="7">
        <v>44032</v>
      </c>
      <c r="B135" s="27">
        <v>3</v>
      </c>
      <c r="C135" s="8">
        <f t="shared" si="2"/>
        <v>-1</v>
      </c>
      <c r="D135" s="29">
        <f t="shared" si="6"/>
        <v>1074</v>
      </c>
      <c r="E135" s="9">
        <v>0</v>
      </c>
      <c r="F135" s="17">
        <v>9</v>
      </c>
      <c r="G135" s="10">
        <f t="shared" si="3"/>
        <v>1058</v>
      </c>
    </row>
    <row r="136" spans="1:7" x14ac:dyDescent="0.2">
      <c r="A136" s="7">
        <v>44033</v>
      </c>
      <c r="B136" s="27">
        <v>3</v>
      </c>
      <c r="C136" s="8">
        <f t="shared" si="2"/>
        <v>0</v>
      </c>
      <c r="D136" s="29">
        <f t="shared" si="6"/>
        <v>1077</v>
      </c>
      <c r="E136" s="9">
        <v>0</v>
      </c>
      <c r="F136" s="17">
        <v>7</v>
      </c>
      <c r="G136" s="10">
        <f t="shared" si="3"/>
        <v>1065</v>
      </c>
    </row>
    <row r="137" spans="1:7" x14ac:dyDescent="0.2">
      <c r="A137" s="7">
        <v>44034</v>
      </c>
      <c r="B137" s="27">
        <v>4</v>
      </c>
      <c r="C137" s="8">
        <f t="shared" si="2"/>
        <v>1</v>
      </c>
      <c r="D137" s="29">
        <f t="shared" si="6"/>
        <v>1081</v>
      </c>
      <c r="E137" s="9">
        <v>0</v>
      </c>
      <c r="F137" s="17">
        <v>6</v>
      </c>
      <c r="G137" s="10">
        <f t="shared" si="3"/>
        <v>1071</v>
      </c>
    </row>
    <row r="138" spans="1:7" x14ac:dyDescent="0.2">
      <c r="A138" s="7">
        <v>44035</v>
      </c>
      <c r="B138" s="27">
        <v>10</v>
      </c>
      <c r="C138" s="8">
        <f t="shared" si="2"/>
        <v>6</v>
      </c>
      <c r="D138" s="29">
        <f t="shared" si="6"/>
        <v>1091</v>
      </c>
      <c r="E138" s="9">
        <v>1</v>
      </c>
      <c r="F138" s="17">
        <v>4</v>
      </c>
      <c r="G138" s="10">
        <f t="shared" si="3"/>
        <v>1075</v>
      </c>
    </row>
    <row r="139" spans="1:7" x14ac:dyDescent="0.2">
      <c r="A139" s="7">
        <v>44036</v>
      </c>
      <c r="B139" s="27">
        <v>14</v>
      </c>
      <c r="C139" s="8">
        <f t="shared" si="2"/>
        <v>4</v>
      </c>
      <c r="D139" s="29">
        <f t="shared" si="6"/>
        <v>1105</v>
      </c>
      <c r="E139" s="9">
        <v>0</v>
      </c>
      <c r="F139" s="17">
        <v>7</v>
      </c>
      <c r="G139" s="10">
        <f t="shared" si="3"/>
        <v>1082</v>
      </c>
    </row>
    <row r="140" spans="1:7" x14ac:dyDescent="0.2">
      <c r="A140" s="7">
        <v>44037</v>
      </c>
      <c r="B140" s="27">
        <v>12</v>
      </c>
      <c r="C140" s="8">
        <f t="shared" si="2"/>
        <v>-2</v>
      </c>
      <c r="D140" s="29">
        <f t="shared" si="6"/>
        <v>1117</v>
      </c>
      <c r="E140" s="9">
        <v>0</v>
      </c>
      <c r="F140" s="17">
        <v>0</v>
      </c>
      <c r="G140" s="10">
        <f t="shared" si="3"/>
        <v>1082</v>
      </c>
    </row>
    <row r="141" spans="1:7" x14ac:dyDescent="0.2">
      <c r="A141" s="7">
        <v>44038</v>
      </c>
      <c r="B141" s="27">
        <v>13</v>
      </c>
      <c r="C141" s="8">
        <f t="shared" si="2"/>
        <v>1</v>
      </c>
      <c r="D141" s="29">
        <f t="shared" si="6"/>
        <v>1130</v>
      </c>
      <c r="E141" s="9">
        <v>1</v>
      </c>
      <c r="F141" s="17">
        <v>4</v>
      </c>
      <c r="G141" s="10">
        <f t="shared" si="3"/>
        <v>1086</v>
      </c>
    </row>
    <row r="142" spans="1:7" x14ac:dyDescent="0.2">
      <c r="A142" s="7">
        <v>44039</v>
      </c>
      <c r="B142" s="27">
        <v>7</v>
      </c>
      <c r="C142" s="8">
        <f t="shared" si="2"/>
        <v>-6</v>
      </c>
      <c r="D142" s="29">
        <f t="shared" si="6"/>
        <v>1137</v>
      </c>
      <c r="E142" s="9">
        <v>0</v>
      </c>
      <c r="F142" s="17">
        <v>4</v>
      </c>
      <c r="G142" s="10">
        <f t="shared" si="3"/>
        <v>1090</v>
      </c>
    </row>
    <row r="143" spans="1:7" x14ac:dyDescent="0.2">
      <c r="A143" s="7">
        <v>44040</v>
      </c>
      <c r="B143" s="27">
        <v>5</v>
      </c>
      <c r="C143" s="8">
        <f t="shared" si="2"/>
        <v>-2</v>
      </c>
      <c r="D143" s="29">
        <f t="shared" si="6"/>
        <v>1142</v>
      </c>
      <c r="E143" s="9">
        <v>0</v>
      </c>
      <c r="F143" s="17">
        <v>38</v>
      </c>
      <c r="G143" s="10">
        <f t="shared" si="3"/>
        <v>1128</v>
      </c>
    </row>
    <row r="144" spans="1:7" x14ac:dyDescent="0.2">
      <c r="A144" s="7">
        <v>44041</v>
      </c>
      <c r="B144" s="27">
        <v>7</v>
      </c>
      <c r="C144" s="8">
        <f t="shared" ref="C144:C146" si="7">(B144-B143)</f>
        <v>2</v>
      </c>
      <c r="D144" s="29">
        <f t="shared" si="6"/>
        <v>1149</v>
      </c>
      <c r="E144" s="9">
        <v>0</v>
      </c>
      <c r="F144" s="17">
        <v>0</v>
      </c>
      <c r="G144" s="10">
        <f t="shared" si="3"/>
        <v>1128</v>
      </c>
    </row>
    <row r="145" spans="1:7" x14ac:dyDescent="0.2">
      <c r="A145" s="7">
        <v>44042</v>
      </c>
      <c r="B145" s="27">
        <v>7</v>
      </c>
      <c r="C145" s="8">
        <f t="shared" si="7"/>
        <v>0</v>
      </c>
      <c r="D145" s="29">
        <f t="shared" si="6"/>
        <v>1156</v>
      </c>
      <c r="E145" s="9">
        <v>1</v>
      </c>
      <c r="F145" s="17">
        <v>1</v>
      </c>
      <c r="G145" s="10">
        <f t="shared" ref="G145:G151" si="8">G144+F145</f>
        <v>1129</v>
      </c>
    </row>
    <row r="146" spans="1:7" x14ac:dyDescent="0.2">
      <c r="A146" s="7">
        <v>44043</v>
      </c>
      <c r="B146" s="27">
        <v>22</v>
      </c>
      <c r="C146" s="8">
        <f t="shared" si="7"/>
        <v>15</v>
      </c>
      <c r="D146" s="29">
        <f t="shared" si="6"/>
        <v>1178</v>
      </c>
      <c r="E146" s="9">
        <v>1</v>
      </c>
      <c r="F146" s="17">
        <v>0</v>
      </c>
      <c r="G146" s="10">
        <f t="shared" si="8"/>
        <v>1129</v>
      </c>
    </row>
    <row r="147" spans="1:7" x14ac:dyDescent="0.2">
      <c r="A147" s="7">
        <v>44044</v>
      </c>
      <c r="B147" s="27">
        <v>6</v>
      </c>
      <c r="C147" s="8">
        <f>(B147-B146)</f>
        <v>-16</v>
      </c>
      <c r="D147" s="29">
        <f t="shared" si="6"/>
        <v>1184</v>
      </c>
      <c r="E147" s="9">
        <v>0</v>
      </c>
      <c r="F147" s="17">
        <v>0</v>
      </c>
      <c r="G147" s="10">
        <f t="shared" si="8"/>
        <v>1129</v>
      </c>
    </row>
    <row r="148" spans="1:7" x14ac:dyDescent="0.2">
      <c r="A148" s="7">
        <v>44045</v>
      </c>
      <c r="B148" s="27">
        <v>13</v>
      </c>
      <c r="C148" s="8">
        <f>-F147</f>
        <v>0</v>
      </c>
      <c r="D148" s="29">
        <f t="shared" si="6"/>
        <v>1197</v>
      </c>
      <c r="E148" s="9">
        <v>1</v>
      </c>
      <c r="F148" s="17">
        <v>13</v>
      </c>
      <c r="G148" s="10">
        <f t="shared" si="8"/>
        <v>1142</v>
      </c>
    </row>
    <row r="149" spans="1:7" x14ac:dyDescent="0.2">
      <c r="A149" s="7">
        <v>44046</v>
      </c>
      <c r="B149" s="27">
        <v>8</v>
      </c>
      <c r="C149" s="17">
        <v>0</v>
      </c>
      <c r="D149" s="29">
        <f t="shared" si="6"/>
        <v>1205</v>
      </c>
      <c r="E149" s="9">
        <v>0</v>
      </c>
      <c r="F149" s="17">
        <v>28</v>
      </c>
      <c r="G149" s="10">
        <f t="shared" si="8"/>
        <v>1170</v>
      </c>
    </row>
    <row r="150" spans="1:7" x14ac:dyDescent="0.2">
      <c r="A150" s="7">
        <v>44047</v>
      </c>
      <c r="B150" s="27">
        <v>10</v>
      </c>
      <c r="C150" s="17">
        <v>0</v>
      </c>
      <c r="D150" s="29">
        <f t="shared" si="6"/>
        <v>1215</v>
      </c>
      <c r="E150" s="9">
        <v>0</v>
      </c>
      <c r="F150" s="17">
        <v>0</v>
      </c>
      <c r="G150" s="10">
        <f t="shared" si="8"/>
        <v>1170</v>
      </c>
    </row>
    <row r="151" spans="1:7" x14ac:dyDescent="0.2">
      <c r="A151" s="7">
        <v>44048</v>
      </c>
      <c r="B151" s="27">
        <v>10</v>
      </c>
      <c r="C151" s="8"/>
      <c r="D151" s="29">
        <f>D150+B151</f>
        <v>1225</v>
      </c>
      <c r="E151" s="9"/>
      <c r="F151" s="17">
        <v>29</v>
      </c>
      <c r="G151" s="10">
        <f t="shared" si="8"/>
        <v>1199</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T38"/>
  <sheetViews>
    <sheetView tabSelected="1" topLeftCell="A4" workbookViewId="0">
      <selection activeCell="A41" sqref="A41"/>
    </sheetView>
  </sheetViews>
  <sheetFormatPr defaultColWidth="9.140625" defaultRowHeight="14.25" x14ac:dyDescent="0.2"/>
  <cols>
    <col min="1" max="1" width="33.7109375" style="1" customWidth="1"/>
    <col min="2" max="2" width="18.42578125" style="1" customWidth="1"/>
    <col min="3"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6" t="s">
        <v>141</v>
      </c>
      <c r="B2" s="6"/>
      <c r="O2" s="2"/>
      <c r="P2" s="2"/>
      <c r="S2" s="1"/>
      <c r="T2" s="1"/>
    </row>
    <row r="3" spans="1:20" x14ac:dyDescent="0.2">
      <c r="A3" s="1" t="s">
        <v>15</v>
      </c>
    </row>
    <row r="4" spans="1:20" x14ac:dyDescent="0.2">
      <c r="A4" s="1" t="s">
        <v>16</v>
      </c>
    </row>
    <row r="5" spans="1:20" x14ac:dyDescent="0.2">
      <c r="A5" s="1" t="s">
        <v>0</v>
      </c>
      <c r="B5" s="1" t="s">
        <v>17</v>
      </c>
    </row>
    <row r="6" spans="1:20" x14ac:dyDescent="0.2">
      <c r="A6" s="1" t="s">
        <v>1</v>
      </c>
      <c r="B6" s="1" t="s">
        <v>7</v>
      </c>
    </row>
    <row r="7" spans="1:20" s="2" customFormat="1" ht="15" x14ac:dyDescent="0.25">
      <c r="A7" s="4" t="s">
        <v>2</v>
      </c>
      <c r="B7" s="5" t="s">
        <v>7</v>
      </c>
      <c r="D7" s="3"/>
      <c r="E7" s="3"/>
      <c r="F7" s="3"/>
      <c r="G7" s="3"/>
      <c r="H7" s="3"/>
      <c r="I7" s="3"/>
      <c r="J7" s="3"/>
      <c r="K7" s="3"/>
      <c r="L7" s="3"/>
      <c r="M7" s="3"/>
      <c r="N7" s="3"/>
    </row>
    <row r="8" spans="1:20" s="2" customFormat="1" ht="15" x14ac:dyDescent="0.25">
      <c r="A8" s="5" t="s">
        <v>4</v>
      </c>
      <c r="B8" s="5" t="s">
        <v>7</v>
      </c>
      <c r="D8" s="3"/>
      <c r="E8" s="3"/>
      <c r="F8" s="3"/>
      <c r="G8" s="3"/>
      <c r="H8" s="3"/>
      <c r="I8" s="3"/>
      <c r="J8" s="3"/>
      <c r="K8" s="3"/>
      <c r="L8" s="3"/>
      <c r="M8" s="3"/>
      <c r="N8" s="3"/>
    </row>
    <row r="9" spans="1:20" x14ac:dyDescent="0.2">
      <c r="A9" s="1" t="s">
        <v>3</v>
      </c>
      <c r="B9" s="1" t="s">
        <v>140</v>
      </c>
    </row>
    <row r="11" spans="1:20" x14ac:dyDescent="0.2">
      <c r="S11" s="1"/>
      <c r="T11" s="1"/>
    </row>
    <row r="12" spans="1:20" x14ac:dyDescent="0.2">
      <c r="S12" s="1"/>
      <c r="T12" s="1"/>
    </row>
    <row r="13" spans="1:20" x14ac:dyDescent="0.2">
      <c r="A13" t="s">
        <v>143</v>
      </c>
      <c r="B13" t="s">
        <v>43</v>
      </c>
      <c r="C13" s="11"/>
      <c r="D13" t="s">
        <v>44</v>
      </c>
      <c r="S13" s="1"/>
      <c r="T13" s="1"/>
    </row>
    <row r="14" spans="1:20" x14ac:dyDescent="0.2">
      <c r="A14"/>
      <c r="B14" t="s">
        <v>45</v>
      </c>
      <c r="C14" s="11" t="s">
        <v>46</v>
      </c>
      <c r="D14" t="s">
        <v>45</v>
      </c>
      <c r="E14" t="s">
        <v>46</v>
      </c>
      <c r="S14" s="1"/>
      <c r="T14" s="1"/>
    </row>
    <row r="15" spans="1:20" x14ac:dyDescent="0.2">
      <c r="A15" t="s">
        <v>47</v>
      </c>
      <c r="B15" s="8">
        <v>5846</v>
      </c>
      <c r="C15" s="12">
        <v>0.12850178915551286</v>
      </c>
      <c r="D15" s="8">
        <v>6404.6</v>
      </c>
      <c r="E15" s="13">
        <v>0.1581845161647257</v>
      </c>
      <c r="S15" s="1"/>
      <c r="T15" s="1"/>
    </row>
    <row r="16" spans="1:20" x14ac:dyDescent="0.2">
      <c r="A16" t="s">
        <v>48</v>
      </c>
      <c r="B16" s="8">
        <v>4504.68</v>
      </c>
      <c r="C16" s="12">
        <v>9.901803619108035E-2</v>
      </c>
      <c r="D16" s="8">
        <v>3620.8</v>
      </c>
      <c r="E16" s="13">
        <v>8.9428613204452875E-2</v>
      </c>
      <c r="S16" s="1"/>
      <c r="T16" s="1"/>
    </row>
    <row r="17" spans="1:20" x14ac:dyDescent="0.2">
      <c r="A17" t="s">
        <v>49</v>
      </c>
      <c r="B17" s="8">
        <v>4086.5</v>
      </c>
      <c r="C17" s="12">
        <v>8.9825959867260233E-2</v>
      </c>
      <c r="D17" s="8">
        <v>3145.2</v>
      </c>
      <c r="E17" s="13">
        <v>7.7681969247305888E-2</v>
      </c>
      <c r="S17" s="1"/>
      <c r="T17" s="1"/>
    </row>
    <row r="18" spans="1:20" x14ac:dyDescent="0.2">
      <c r="A18" t="s">
        <v>50</v>
      </c>
      <c r="B18" s="8">
        <v>3624.06</v>
      </c>
      <c r="C18" s="12">
        <v>7.9660997948499485E-2</v>
      </c>
      <c r="D18" s="8">
        <v>3397.6</v>
      </c>
      <c r="E18" s="13">
        <v>8.391589047267152E-2</v>
      </c>
      <c r="S18" s="1"/>
      <c r="T18" s="1"/>
    </row>
    <row r="19" spans="1:20" x14ac:dyDescent="0.2">
      <c r="A19" t="s">
        <v>51</v>
      </c>
      <c r="B19" s="8">
        <v>2772.91</v>
      </c>
      <c r="C19" s="12">
        <v>6.0951744127131911E-2</v>
      </c>
      <c r="D19" s="8">
        <v>2589.5</v>
      </c>
      <c r="E19" s="13">
        <v>6.3956969148511567E-2</v>
      </c>
      <c r="S19" s="1"/>
      <c r="T19" s="1"/>
    </row>
    <row r="20" spans="1:20" x14ac:dyDescent="0.2">
      <c r="A20" t="s">
        <v>52</v>
      </c>
      <c r="B20" s="8">
        <v>2602.6</v>
      </c>
      <c r="C20" s="12">
        <v>5.7208134871046486E-2</v>
      </c>
      <c r="D20" s="8">
        <v>3007.2</v>
      </c>
      <c r="E20" s="13">
        <v>7.4273565407763656E-2</v>
      </c>
      <c r="S20" s="1"/>
      <c r="T20" s="1"/>
    </row>
    <row r="21" spans="1:20" x14ac:dyDescent="0.2">
      <c r="A21" t="s">
        <v>53</v>
      </c>
      <c r="B21" s="8">
        <v>2106.8000000000002</v>
      </c>
      <c r="C21" s="12">
        <v>4.6309881866718187E-2</v>
      </c>
      <c r="D21" s="8">
        <v>1627.8</v>
      </c>
      <c r="E21" s="13">
        <v>4.0204346159469835E-2</v>
      </c>
      <c r="S21" s="1"/>
      <c r="T21" s="1"/>
    </row>
    <row r="22" spans="1:20" x14ac:dyDescent="0.2">
      <c r="A22" t="s">
        <v>54</v>
      </c>
      <c r="B22" s="8">
        <v>2025.9</v>
      </c>
      <c r="C22" s="12">
        <v>4.4531607021921576E-2</v>
      </c>
      <c r="D22" s="8">
        <v>1732.6</v>
      </c>
      <c r="E22" s="13">
        <v>4.279275719123813E-2</v>
      </c>
      <c r="S22" s="1"/>
      <c r="T22" s="1"/>
    </row>
    <row r="23" spans="1:20" x14ac:dyDescent="0.2">
      <c r="A23" t="s">
        <v>55</v>
      </c>
      <c r="B23" s="8">
        <v>1752.4</v>
      </c>
      <c r="C23" s="12">
        <v>3.8519763139945394E-2</v>
      </c>
      <c r="D23" s="8">
        <v>1260.3</v>
      </c>
      <c r="E23" s="13">
        <v>3.1127618543297597E-2</v>
      </c>
      <c r="S23" s="1"/>
      <c r="T23" s="1"/>
    </row>
    <row r="24" spans="1:20" x14ac:dyDescent="0.2">
      <c r="A24" t="s">
        <v>56</v>
      </c>
      <c r="B24" s="8">
        <v>1681.7</v>
      </c>
      <c r="C24" s="12">
        <v>3.6965696001167635E-2</v>
      </c>
      <c r="D24" s="8">
        <v>1092.8</v>
      </c>
      <c r="E24" s="13">
        <v>2.6990606636606851E-2</v>
      </c>
      <c r="S24" s="1"/>
      <c r="T24" s="1"/>
    </row>
    <row r="25" spans="1:20" x14ac:dyDescent="0.2">
      <c r="A25" t="s">
        <v>57</v>
      </c>
      <c r="B25" s="8">
        <v>1324.8</v>
      </c>
      <c r="C25" s="12">
        <v>2.912062440527257E-2</v>
      </c>
      <c r="D25" s="8">
        <v>1053.5999999999999</v>
      </c>
      <c r="E25" s="13">
        <v>2.6022422357548477E-2</v>
      </c>
      <c r="S25" s="1"/>
      <c r="T25" s="1"/>
    </row>
    <row r="26" spans="1:20" x14ac:dyDescent="0.2">
      <c r="A26" t="s">
        <v>58</v>
      </c>
      <c r="B26" s="8">
        <v>1321.7</v>
      </c>
      <c r="C26" s="12">
        <v>2.9052482847560956E-2</v>
      </c>
      <c r="D26" s="8">
        <v>979.1</v>
      </c>
      <c r="E26" s="13">
        <v>2.4182378255766628E-2</v>
      </c>
      <c r="S26" s="1"/>
      <c r="T26" s="1"/>
    </row>
    <row r="27" spans="1:20" x14ac:dyDescent="0.2">
      <c r="A27" t="s">
        <v>59</v>
      </c>
      <c r="B27" s="8">
        <v>667.8</v>
      </c>
      <c r="C27" s="12">
        <v>1.4679010399940384E-2</v>
      </c>
      <c r="D27" s="8">
        <v>687.8</v>
      </c>
      <c r="E27" s="13">
        <v>1.6987682324906838E-2</v>
      </c>
      <c r="S27" s="1"/>
      <c r="T27" s="1"/>
    </row>
    <row r="28" spans="1:20" x14ac:dyDescent="0.2">
      <c r="A28" t="s">
        <v>60</v>
      </c>
      <c r="B28" s="8">
        <v>675.18</v>
      </c>
      <c r="C28" s="12">
        <v>1.4841231269589321E-2</v>
      </c>
      <c r="D28" s="8">
        <v>887.8</v>
      </c>
      <c r="E28" s="13">
        <v>2.1927398034388326E-2</v>
      </c>
      <c r="S28" s="1"/>
      <c r="T28" s="1"/>
    </row>
    <row r="29" spans="1:20" x14ac:dyDescent="0.2">
      <c r="A29" t="s">
        <v>61</v>
      </c>
      <c r="B29" s="8">
        <v>264.5</v>
      </c>
      <c r="C29" s="12">
        <v>5.8140135531360168E-3</v>
      </c>
      <c r="D29" s="8">
        <v>186</v>
      </c>
      <c r="E29" s="13">
        <v>4.5939356098177843E-3</v>
      </c>
      <c r="S29" s="1"/>
      <c r="T29" s="1"/>
    </row>
    <row r="30" spans="1:20" x14ac:dyDescent="0.2">
      <c r="A30" t="s">
        <v>62</v>
      </c>
      <c r="B30" s="8">
        <v>200.6</v>
      </c>
      <c r="C30" s="12">
        <v>4.409418218370831E-3</v>
      </c>
      <c r="D30" s="8">
        <v>227</v>
      </c>
      <c r="E30" s="13">
        <v>5.6065773302614889E-3</v>
      </c>
      <c r="S30" s="1"/>
      <c r="T30" s="1"/>
    </row>
    <row r="31" spans="1:20" x14ac:dyDescent="0.2">
      <c r="A31" t="s">
        <v>63</v>
      </c>
      <c r="B31" s="8">
        <v>198.03</v>
      </c>
      <c r="C31" s="12">
        <v>4.3529266689131393E-3</v>
      </c>
      <c r="D31" s="8">
        <v>193.7</v>
      </c>
      <c r="E31" s="13">
        <v>4.7841146646328209E-3</v>
      </c>
      <c r="S31" s="1"/>
      <c r="T31" s="1"/>
    </row>
    <row r="32" spans="1:20" x14ac:dyDescent="0.2">
      <c r="A32" t="s">
        <v>64</v>
      </c>
      <c r="B32" s="8">
        <v>172</v>
      </c>
      <c r="C32" s="12">
        <v>3.7807573956120787E-3</v>
      </c>
      <c r="D32" s="8">
        <v>219.2</v>
      </c>
      <c r="E32" s="13">
        <v>5.4139284175917114E-3</v>
      </c>
    </row>
    <row r="33" spans="1:5" x14ac:dyDescent="0.2">
      <c r="A33" t="s">
        <v>65</v>
      </c>
      <c r="B33" s="8">
        <v>171.8</v>
      </c>
      <c r="C33" s="12">
        <v>3.7763611660822974E-3</v>
      </c>
      <c r="D33" s="8">
        <v>202.8</v>
      </c>
      <c r="E33" s="13">
        <v>5.0088717294142293E-3</v>
      </c>
    </row>
    <row r="34" spans="1:5" x14ac:dyDescent="0.2">
      <c r="A34" t="s">
        <v>66</v>
      </c>
      <c r="B34" s="8">
        <v>162.9</v>
      </c>
      <c r="C34" s="12">
        <v>3.5807289520070214E-3</v>
      </c>
      <c r="D34" s="8">
        <v>146.19999999999999</v>
      </c>
      <c r="E34" s="13">
        <v>3.6109321836309679E-3</v>
      </c>
    </row>
    <row r="35" spans="1:5" x14ac:dyDescent="0.2">
      <c r="A35" t="s">
        <v>67</v>
      </c>
      <c r="B35" s="8">
        <v>1228.94</v>
      </c>
      <c r="C35" s="12">
        <v>2.7013511591648304E-2</v>
      </c>
      <c r="D35" s="8">
        <v>723.32</v>
      </c>
      <c r="E35" s="13">
        <v>1.7864975834910753E-2</v>
      </c>
    </row>
    <row r="36" spans="1:5" x14ac:dyDescent="0.2">
      <c r="A36" t="s">
        <v>68</v>
      </c>
      <c r="B36" s="8">
        <v>7486.14</v>
      </c>
      <c r="C36" s="12">
        <v>0.16455394866039191</v>
      </c>
      <c r="D36" s="8">
        <v>6452.6</v>
      </c>
      <c r="E36" s="13">
        <v>0.15937004793500126</v>
      </c>
    </row>
    <row r="37" spans="1:5" x14ac:dyDescent="0.2">
      <c r="A37" t="s">
        <v>69</v>
      </c>
      <c r="B37" s="8">
        <v>400</v>
      </c>
      <c r="C37" s="12">
        <v>8.7924590595629733E-3</v>
      </c>
      <c r="D37" s="8">
        <v>449.53</v>
      </c>
      <c r="E37" s="13">
        <v>1.1102752014416066E-2</v>
      </c>
    </row>
    <row r="38" spans="1:5" x14ac:dyDescent="0.2">
      <c r="A38" t="s">
        <v>150</v>
      </c>
      <c r="B38" s="8">
        <v>215.59</v>
      </c>
      <c r="C38" s="12">
        <v>4.7389156216279538E-3</v>
      </c>
      <c r="D38" s="8">
        <v>201.11</v>
      </c>
      <c r="E38" s="13">
        <v>4.967131131669111E-3</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T23"/>
  <sheetViews>
    <sheetView workbookViewId="0">
      <selection activeCell="B28" sqref="B28"/>
    </sheetView>
  </sheetViews>
  <sheetFormatPr defaultColWidth="9.140625" defaultRowHeight="14.25" x14ac:dyDescent="0.2"/>
  <cols>
    <col min="1" max="1" width="33.7109375" style="1" customWidth="1"/>
    <col min="2" max="2" width="23.140625" style="1" customWidth="1"/>
    <col min="3"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6" t="s">
        <v>141</v>
      </c>
      <c r="B2" s="6"/>
      <c r="O2" s="2"/>
      <c r="P2" s="2"/>
      <c r="S2" s="1"/>
      <c r="T2" s="1"/>
    </row>
    <row r="3" spans="1:20" x14ac:dyDescent="0.2">
      <c r="A3" s="1" t="s">
        <v>19</v>
      </c>
    </row>
    <row r="4" spans="1:20" x14ac:dyDescent="0.2">
      <c r="A4" s="1" t="s">
        <v>18</v>
      </c>
    </row>
    <row r="5" spans="1:20" x14ac:dyDescent="0.2">
      <c r="A5" s="1" t="s">
        <v>0</v>
      </c>
      <c r="B5" s="1" t="s">
        <v>20</v>
      </c>
    </row>
    <row r="6" spans="1:20" x14ac:dyDescent="0.2">
      <c r="A6" s="1" t="s">
        <v>1</v>
      </c>
      <c r="B6" s="1" t="s">
        <v>21</v>
      </c>
    </row>
    <row r="7" spans="1:20" s="2" customFormat="1" ht="15" x14ac:dyDescent="0.25">
      <c r="A7" s="4" t="s">
        <v>2</v>
      </c>
      <c r="B7" s="5" t="s">
        <v>7</v>
      </c>
      <c r="D7" s="3"/>
      <c r="E7" s="3"/>
      <c r="F7" s="3"/>
      <c r="G7" s="3"/>
      <c r="H7" s="3"/>
      <c r="I7" s="3"/>
      <c r="J7" s="3"/>
      <c r="K7" s="3"/>
      <c r="L7" s="3"/>
      <c r="M7" s="3"/>
      <c r="N7" s="3"/>
    </row>
    <row r="8" spans="1:20" s="2" customFormat="1" ht="15" x14ac:dyDescent="0.25">
      <c r="A8" s="5" t="s">
        <v>4</v>
      </c>
      <c r="B8" s="5" t="s">
        <v>22</v>
      </c>
      <c r="D8" s="3"/>
      <c r="E8" s="3"/>
      <c r="F8" s="3"/>
      <c r="G8" s="3"/>
      <c r="H8" s="3"/>
      <c r="I8" s="3"/>
      <c r="J8" s="3"/>
      <c r="K8" s="3"/>
      <c r="L8" s="3"/>
      <c r="M8" s="3"/>
      <c r="N8" s="3"/>
    </row>
    <row r="9" spans="1:20" x14ac:dyDescent="0.2">
      <c r="A9" s="1" t="s">
        <v>3</v>
      </c>
      <c r="B9" s="1" t="s">
        <v>140</v>
      </c>
    </row>
    <row r="11" spans="1:20" x14ac:dyDescent="0.2">
      <c r="S11" s="1"/>
      <c r="T11" s="1"/>
    </row>
    <row r="12" spans="1:20" x14ac:dyDescent="0.2">
      <c r="S12" s="1"/>
      <c r="T12" s="1"/>
    </row>
    <row r="13" spans="1:20" x14ac:dyDescent="0.2">
      <c r="A13" t="s">
        <v>70</v>
      </c>
      <c r="B13" t="s">
        <v>122</v>
      </c>
    </row>
    <row r="14" spans="1:20" x14ac:dyDescent="0.2">
      <c r="A14" t="s">
        <v>112</v>
      </c>
      <c r="B14">
        <v>10.8</v>
      </c>
    </row>
    <row r="15" spans="1:20" x14ac:dyDescent="0.2">
      <c r="A15" t="s">
        <v>113</v>
      </c>
      <c r="B15">
        <v>17.2</v>
      </c>
    </row>
    <row r="16" spans="1:20" x14ac:dyDescent="0.2">
      <c r="A16" t="s">
        <v>114</v>
      </c>
      <c r="B16">
        <v>44.7</v>
      </c>
    </row>
    <row r="17" spans="1:2" x14ac:dyDescent="0.2">
      <c r="A17" t="s">
        <v>115</v>
      </c>
      <c r="B17">
        <v>45.7</v>
      </c>
    </row>
    <row r="18" spans="1:2" x14ac:dyDescent="0.2">
      <c r="A18" t="s">
        <v>51</v>
      </c>
      <c r="B18">
        <v>89</v>
      </c>
    </row>
    <row r="19" spans="1:2" x14ac:dyDescent="0.2">
      <c r="A19" t="s">
        <v>65</v>
      </c>
      <c r="B19">
        <v>100</v>
      </c>
    </row>
    <row r="20" spans="1:2" x14ac:dyDescent="0.2">
      <c r="A20" t="s">
        <v>116</v>
      </c>
      <c r="B20">
        <v>105</v>
      </c>
    </row>
    <row r="21" spans="1:2" x14ac:dyDescent="0.2">
      <c r="A21" t="s">
        <v>69</v>
      </c>
      <c r="B21">
        <v>223</v>
      </c>
    </row>
    <row r="22" spans="1:2" x14ac:dyDescent="0.2">
      <c r="A22" t="s">
        <v>117</v>
      </c>
      <c r="B22">
        <v>455.2</v>
      </c>
    </row>
    <row r="23" spans="1:2" x14ac:dyDescent="0.2">
      <c r="B23">
        <f>SUM(B14:B22)</f>
        <v>1090.5999999999999</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9C64F-F8B6-45DA-A058-2FBD937264EA}">
  <dimension ref="A1:P16"/>
  <sheetViews>
    <sheetView zoomScaleNormal="100" workbookViewId="0">
      <selection activeCell="E25" sqref="E25"/>
    </sheetView>
  </sheetViews>
  <sheetFormatPr defaultColWidth="9.140625" defaultRowHeight="14.25" x14ac:dyDescent="0.2"/>
  <cols>
    <col min="1" max="1" width="27.140625" style="1" customWidth="1"/>
    <col min="2" max="2" width="48" style="1" customWidth="1"/>
    <col min="3" max="5" width="9.140625" style="1"/>
    <col min="6" max="6" width="16.28515625" style="1" bestFit="1" customWidth="1"/>
    <col min="7" max="12" width="9.140625" style="1"/>
    <col min="13" max="13" width="9.28515625" style="1" customWidth="1"/>
    <col min="14" max="14" width="9.42578125" style="1" customWidth="1"/>
    <col min="15" max="16" width="9.140625" style="2"/>
    <col min="17" max="16384" width="9.140625" style="1"/>
  </cols>
  <sheetData>
    <row r="1" spans="1:16" ht="51" customHeight="1" x14ac:dyDescent="0.2"/>
    <row r="2" spans="1:16" x14ac:dyDescent="0.2">
      <c r="A2" s="6" t="s">
        <v>141</v>
      </c>
      <c r="B2" s="6"/>
    </row>
    <row r="3" spans="1:16" x14ac:dyDescent="0.2">
      <c r="A3" s="1" t="s">
        <v>23</v>
      </c>
    </row>
    <row r="4" spans="1:16" x14ac:dyDescent="0.2">
      <c r="A4" s="1" t="s">
        <v>139</v>
      </c>
    </row>
    <row r="5" spans="1:16" x14ac:dyDescent="0.2">
      <c r="A5" s="1" t="s">
        <v>0</v>
      </c>
      <c r="B5" s="1" t="s">
        <v>42</v>
      </c>
    </row>
    <row r="6" spans="1:16" x14ac:dyDescent="0.2">
      <c r="A6" s="1" t="s">
        <v>1</v>
      </c>
      <c r="B6" s="1" t="s">
        <v>7</v>
      </c>
    </row>
    <row r="7" spans="1:16" s="2" customFormat="1" ht="15" x14ac:dyDescent="0.25">
      <c r="A7" s="4" t="s">
        <v>2</v>
      </c>
      <c r="B7" s="5" t="s">
        <v>7</v>
      </c>
      <c r="D7" s="3"/>
      <c r="E7" s="3"/>
      <c r="F7" s="3"/>
      <c r="G7" s="3"/>
      <c r="H7" s="3"/>
      <c r="I7" s="3"/>
      <c r="J7" s="3"/>
    </row>
    <row r="8" spans="1:16" s="2" customFormat="1" ht="15" x14ac:dyDescent="0.25">
      <c r="A8" s="5" t="s">
        <v>4</v>
      </c>
      <c r="B8" s="5" t="s">
        <v>8</v>
      </c>
      <c r="D8" s="3"/>
      <c r="E8" s="3"/>
      <c r="F8" s="3"/>
      <c r="G8" s="3"/>
      <c r="H8" s="3"/>
      <c r="I8" s="3"/>
      <c r="J8" s="3"/>
    </row>
    <row r="9" spans="1:16" x14ac:dyDescent="0.2">
      <c r="A9" s="1" t="s">
        <v>3</v>
      </c>
      <c r="B9" s="1" t="s">
        <v>140</v>
      </c>
    </row>
    <row r="11" spans="1:16" x14ac:dyDescent="0.2">
      <c r="O11" s="1"/>
      <c r="P11" s="1"/>
    </row>
    <row r="12" spans="1:16" x14ac:dyDescent="0.2">
      <c r="O12" s="1"/>
      <c r="P12" s="1"/>
    </row>
    <row r="13" spans="1:16" x14ac:dyDescent="0.2">
      <c r="A13" t="s">
        <v>70</v>
      </c>
      <c r="B13" t="s">
        <v>71</v>
      </c>
      <c r="C13" t="s">
        <v>72</v>
      </c>
      <c r="D13" t="s">
        <v>73</v>
      </c>
      <c r="E13" t="s">
        <v>74</v>
      </c>
      <c r="F13" t="s">
        <v>44</v>
      </c>
    </row>
    <row r="14" spans="1:16" x14ac:dyDescent="0.2">
      <c r="A14" t="s">
        <v>75</v>
      </c>
      <c r="B14" s="8">
        <v>1301.014139207</v>
      </c>
      <c r="C14" s="8">
        <v>1854.2800867200001</v>
      </c>
      <c r="D14" s="8">
        <v>1878.9606873820001</v>
      </c>
      <c r="E14" s="8">
        <v>2367.7641298899998</v>
      </c>
      <c r="F14" s="8">
        <v>2595.3816382089999</v>
      </c>
    </row>
    <row r="15" spans="1:16" x14ac:dyDescent="0.2">
      <c r="A15" t="s">
        <v>76</v>
      </c>
      <c r="B15" s="12">
        <v>5.4271674090125038E-2</v>
      </c>
      <c r="C15" s="12">
        <v>7.0343263742462664E-2</v>
      </c>
      <c r="D15" s="12">
        <v>6.477267340521102E-2</v>
      </c>
      <c r="E15" s="12">
        <v>7.2402445106874574E-2</v>
      </c>
      <c r="F15" s="12">
        <v>6.4102648895324285E-2</v>
      </c>
    </row>
    <row r="16" spans="1:16" x14ac:dyDescent="0.2">
      <c r="A16" t="s">
        <v>77</v>
      </c>
      <c r="B16" s="8">
        <v>8308.3129999999983</v>
      </c>
      <c r="C16" s="8">
        <v>9742.84</v>
      </c>
      <c r="D16" s="8">
        <v>12531.789000000001</v>
      </c>
      <c r="E16" s="8">
        <v>13054.562</v>
      </c>
      <c r="F16" s="8">
        <v>14020.521000000001</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DC97-3724-413C-8030-A44D87963928}">
  <dimension ref="A1:P29"/>
  <sheetViews>
    <sheetView workbookViewId="0">
      <selection activeCell="F35" sqref="F35"/>
    </sheetView>
  </sheetViews>
  <sheetFormatPr defaultColWidth="9.140625" defaultRowHeight="14.25" x14ac:dyDescent="0.2"/>
  <cols>
    <col min="1" max="1" width="27.140625" style="1" customWidth="1"/>
    <col min="2" max="2" width="9.28515625" style="1" customWidth="1"/>
    <col min="3" max="5" width="9.140625" style="1"/>
    <col min="6" max="6" width="16.28515625" style="1" bestFit="1" customWidth="1"/>
    <col min="7" max="12" width="9.140625" style="1"/>
    <col min="13" max="13" width="9.28515625" style="1" customWidth="1"/>
    <col min="14" max="14" width="9.42578125" style="1" customWidth="1"/>
    <col min="15" max="16" width="9.140625" style="2"/>
    <col min="17" max="16384" width="9.140625" style="1"/>
  </cols>
  <sheetData>
    <row r="1" spans="1:16" ht="51" customHeight="1" x14ac:dyDescent="0.2"/>
    <row r="2" spans="1:16" x14ac:dyDescent="0.2">
      <c r="A2" s="6" t="s">
        <v>141</v>
      </c>
      <c r="B2" s="6"/>
    </row>
    <row r="3" spans="1:16" x14ac:dyDescent="0.2">
      <c r="A3" s="1" t="s">
        <v>24</v>
      </c>
    </row>
    <row r="4" spans="1:16" x14ac:dyDescent="0.2">
      <c r="A4" s="1" t="s">
        <v>41</v>
      </c>
    </row>
    <row r="5" spans="1:16" x14ac:dyDescent="0.2">
      <c r="A5" s="1" t="s">
        <v>0</v>
      </c>
      <c r="B5" s="1" t="s">
        <v>6</v>
      </c>
    </row>
    <row r="6" spans="1:16" x14ac:dyDescent="0.2">
      <c r="A6" s="1" t="s">
        <v>1</v>
      </c>
      <c r="B6" s="1" t="s">
        <v>7</v>
      </c>
    </row>
    <row r="7" spans="1:16" s="2" customFormat="1" ht="15" x14ac:dyDescent="0.25">
      <c r="A7" s="4" t="s">
        <v>2</v>
      </c>
      <c r="B7" s="5" t="s">
        <v>7</v>
      </c>
      <c r="D7" s="3"/>
      <c r="E7" s="3"/>
      <c r="F7" s="3"/>
      <c r="G7" s="3"/>
      <c r="H7" s="3"/>
      <c r="I7" s="3"/>
      <c r="J7" s="3"/>
    </row>
    <row r="8" spans="1:16" s="2" customFormat="1" ht="15" x14ac:dyDescent="0.25">
      <c r="A8" s="5" t="s">
        <v>4</v>
      </c>
      <c r="B8" s="5" t="s">
        <v>8</v>
      </c>
      <c r="D8" s="3"/>
      <c r="E8" s="3"/>
      <c r="F8" s="3"/>
      <c r="G8" s="3"/>
      <c r="H8" s="3"/>
      <c r="I8" s="3"/>
      <c r="J8" s="3"/>
    </row>
    <row r="9" spans="1:16" x14ac:dyDescent="0.2">
      <c r="A9" s="1" t="s">
        <v>3</v>
      </c>
      <c r="B9" s="1" t="s">
        <v>140</v>
      </c>
    </row>
    <row r="11" spans="1:16" x14ac:dyDescent="0.2">
      <c r="O11" s="1"/>
      <c r="P11" s="1"/>
    </row>
    <row r="13" spans="1:16" s="25" customFormat="1" ht="12.75" x14ac:dyDescent="0.2">
      <c r="A13" s="32" t="s">
        <v>78</v>
      </c>
      <c r="B13" s="25" t="s">
        <v>71</v>
      </c>
      <c r="C13" s="25" t="s">
        <v>72</v>
      </c>
      <c r="D13" s="25" t="s">
        <v>73</v>
      </c>
      <c r="O13" s="31"/>
      <c r="P13" s="31"/>
    </row>
    <row r="14" spans="1:16" x14ac:dyDescent="0.2">
      <c r="A14" s="14" t="s">
        <v>79</v>
      </c>
      <c r="B14" s="15">
        <v>1784</v>
      </c>
      <c r="C14" s="15">
        <v>7921</v>
      </c>
      <c r="D14" s="15">
        <v>7870</v>
      </c>
    </row>
    <row r="15" spans="1:16" x14ac:dyDescent="0.2">
      <c r="A15" s="14" t="s">
        <v>80</v>
      </c>
      <c r="B15" s="15">
        <v>1280</v>
      </c>
      <c r="C15" s="15">
        <v>8448</v>
      </c>
      <c r="D15" s="15">
        <v>8202</v>
      </c>
    </row>
    <row r="16" spans="1:16" x14ac:dyDescent="0.2">
      <c r="A16" s="14" t="s">
        <v>81</v>
      </c>
      <c r="B16" s="15">
        <v>1634</v>
      </c>
      <c r="C16" s="15">
        <v>8318</v>
      </c>
      <c r="D16" s="15">
        <v>8245</v>
      </c>
    </row>
    <row r="17" spans="1:4" x14ac:dyDescent="0.2">
      <c r="A17" s="14" t="s">
        <v>82</v>
      </c>
      <c r="B17" s="15">
        <v>1736</v>
      </c>
      <c r="C17" s="15">
        <v>8523</v>
      </c>
      <c r="D17" s="15">
        <v>7987</v>
      </c>
    </row>
    <row r="18" spans="1:4" x14ac:dyDescent="0.2">
      <c r="A18" s="14" t="s">
        <v>83</v>
      </c>
      <c r="B18" s="15">
        <v>2744</v>
      </c>
      <c r="C18" s="15">
        <v>7799</v>
      </c>
      <c r="D18" s="15">
        <v>7715</v>
      </c>
    </row>
    <row r="19" spans="1:4" x14ac:dyDescent="0.2">
      <c r="A19" s="14" t="s">
        <v>84</v>
      </c>
      <c r="B19" s="15">
        <v>1903</v>
      </c>
      <c r="C19" s="15">
        <v>8916</v>
      </c>
      <c r="D19" s="15">
        <v>8242</v>
      </c>
    </row>
    <row r="20" spans="1:4" x14ac:dyDescent="0.2">
      <c r="A20" s="14" t="s">
        <v>85</v>
      </c>
      <c r="B20" s="15">
        <v>3512</v>
      </c>
      <c r="C20" s="15">
        <v>9203</v>
      </c>
      <c r="D20" s="15">
        <v>8299</v>
      </c>
    </row>
    <row r="21" spans="1:4" x14ac:dyDescent="0.2">
      <c r="A21" s="14" t="s">
        <v>86</v>
      </c>
      <c r="B21" s="15">
        <v>2083</v>
      </c>
      <c r="C21" s="15">
        <v>9943</v>
      </c>
      <c r="D21" s="15">
        <v>9493</v>
      </c>
    </row>
    <row r="22" spans="1:4" x14ac:dyDescent="0.2">
      <c r="A22" s="14" t="s">
        <v>87</v>
      </c>
      <c r="B22" s="15">
        <v>6503</v>
      </c>
      <c r="C22" s="15">
        <v>4828</v>
      </c>
      <c r="D22" s="15">
        <v>10441</v>
      </c>
    </row>
    <row r="23" spans="1:4" x14ac:dyDescent="0.2">
      <c r="A23" s="14" t="s">
        <v>88</v>
      </c>
      <c r="B23" s="15">
        <v>2269</v>
      </c>
      <c r="C23" s="15">
        <v>9998</v>
      </c>
      <c r="D23" s="15">
        <v>9965</v>
      </c>
    </row>
    <row r="24" spans="1:4" x14ac:dyDescent="0.2">
      <c r="A24" s="14" t="s">
        <v>89</v>
      </c>
      <c r="B24" s="15">
        <v>2896</v>
      </c>
      <c r="C24" s="15">
        <v>10766</v>
      </c>
      <c r="D24" s="15">
        <v>10172</v>
      </c>
    </row>
    <row r="25" spans="1:4" x14ac:dyDescent="0.2">
      <c r="A25" s="14" t="s">
        <v>90</v>
      </c>
      <c r="B25" s="15">
        <v>4241</v>
      </c>
      <c r="C25" s="15">
        <v>12345</v>
      </c>
      <c r="D25" s="15">
        <v>11903</v>
      </c>
    </row>
    <row r="26" spans="1:4" x14ac:dyDescent="0.2">
      <c r="A26" s="14" t="s">
        <v>91</v>
      </c>
      <c r="B26" s="15">
        <v>2052</v>
      </c>
      <c r="C26" s="15">
        <v>14564</v>
      </c>
      <c r="D26" s="15">
        <v>13986</v>
      </c>
    </row>
    <row r="27" spans="1:4" x14ac:dyDescent="0.2">
      <c r="A27" s="14" t="s">
        <v>92</v>
      </c>
      <c r="B27" s="15">
        <v>6232</v>
      </c>
      <c r="C27" s="15">
        <v>13234</v>
      </c>
      <c r="D27" s="15">
        <v>11639</v>
      </c>
    </row>
    <row r="28" spans="1:4" x14ac:dyDescent="0.2">
      <c r="A28" s="14" t="s">
        <v>93</v>
      </c>
      <c r="B28" s="15">
        <v>2691</v>
      </c>
      <c r="C28" s="15">
        <v>15200</v>
      </c>
      <c r="D28" s="15">
        <v>14882</v>
      </c>
    </row>
    <row r="29" spans="1:4" x14ac:dyDescent="0.2">
      <c r="A29" s="14" t="s">
        <v>94</v>
      </c>
      <c r="B29" s="15">
        <v>4605</v>
      </c>
      <c r="C29" s="15">
        <v>22298</v>
      </c>
      <c r="D29" s="15">
        <v>21715</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D5C1C-2F1D-4AAD-87BD-EED7E83F0907}">
  <dimension ref="A1:P17"/>
  <sheetViews>
    <sheetView zoomScaleNormal="100" workbookViewId="0">
      <selection activeCell="G16" sqref="G16"/>
    </sheetView>
  </sheetViews>
  <sheetFormatPr defaultColWidth="9.140625" defaultRowHeight="14.25" x14ac:dyDescent="0.2"/>
  <cols>
    <col min="1" max="1" width="27.140625" style="1" customWidth="1"/>
    <col min="2" max="2" width="11.140625" style="1" customWidth="1"/>
    <col min="3" max="3" width="11.42578125" style="1" customWidth="1"/>
    <col min="4" max="4" width="10.5703125" style="1" customWidth="1"/>
    <col min="5" max="5" width="10" style="1" customWidth="1"/>
    <col min="6" max="6" width="10.7109375" style="1" customWidth="1"/>
    <col min="7" max="7" width="10.5703125" style="1" customWidth="1"/>
    <col min="8" max="12" width="9.140625" style="1"/>
    <col min="13" max="13" width="9.28515625" style="1" customWidth="1"/>
    <col min="14" max="14" width="9.42578125" style="1" customWidth="1"/>
    <col min="15" max="16" width="9.140625" style="2"/>
    <col min="17" max="16384" width="9.140625" style="1"/>
  </cols>
  <sheetData>
    <row r="1" spans="1:16" ht="51" customHeight="1" x14ac:dyDescent="0.2"/>
    <row r="2" spans="1:16" x14ac:dyDescent="0.2">
      <c r="A2" s="6" t="s">
        <v>141</v>
      </c>
      <c r="B2" s="6"/>
    </row>
    <row r="3" spans="1:16" x14ac:dyDescent="0.2">
      <c r="A3" s="1" t="s">
        <v>25</v>
      </c>
    </row>
    <row r="4" spans="1:16" x14ac:dyDescent="0.2">
      <c r="A4" s="1" t="s">
        <v>40</v>
      </c>
    </row>
    <row r="5" spans="1:16" x14ac:dyDescent="0.2">
      <c r="A5" s="1" t="s">
        <v>0</v>
      </c>
      <c r="B5" s="1" t="s">
        <v>39</v>
      </c>
    </row>
    <row r="6" spans="1:16" x14ac:dyDescent="0.2">
      <c r="A6" s="1" t="s">
        <v>1</v>
      </c>
      <c r="B6" s="1" t="s">
        <v>7</v>
      </c>
    </row>
    <row r="7" spans="1:16" s="2" customFormat="1" ht="15" x14ac:dyDescent="0.25">
      <c r="A7" s="4" t="s">
        <v>2</v>
      </c>
      <c r="B7" s="5" t="s">
        <v>7</v>
      </c>
      <c r="D7" s="3"/>
      <c r="E7" s="3"/>
      <c r="F7" s="3"/>
      <c r="G7" s="3"/>
      <c r="H7" s="3"/>
      <c r="I7" s="3"/>
      <c r="J7" s="3"/>
    </row>
    <row r="8" spans="1:16" s="2" customFormat="1" ht="15" x14ac:dyDescent="0.25">
      <c r="A8" s="5" t="s">
        <v>4</v>
      </c>
      <c r="B8" s="5" t="s">
        <v>8</v>
      </c>
      <c r="D8" s="3"/>
      <c r="E8" s="3"/>
      <c r="F8" s="3"/>
      <c r="G8" s="3"/>
      <c r="H8" s="3"/>
      <c r="I8" s="3"/>
      <c r="J8" s="3"/>
    </row>
    <row r="9" spans="1:16" x14ac:dyDescent="0.2">
      <c r="A9" s="1" t="s">
        <v>3</v>
      </c>
      <c r="B9" s="1" t="s">
        <v>140</v>
      </c>
    </row>
    <row r="11" spans="1:16" x14ac:dyDescent="0.2">
      <c r="O11" s="1"/>
      <c r="P11" s="1"/>
    </row>
    <row r="12" spans="1:16" x14ac:dyDescent="0.2">
      <c r="A12" s="25"/>
      <c r="B12" s="25"/>
      <c r="C12" s="25"/>
      <c r="D12" s="25"/>
      <c r="E12" s="25"/>
      <c r="F12" s="25"/>
      <c r="G12" s="25"/>
      <c r="O12" s="1"/>
      <c r="P12" s="1"/>
    </row>
    <row r="13" spans="1:16" x14ac:dyDescent="0.2">
      <c r="A13" s="25" t="s">
        <v>70</v>
      </c>
      <c r="B13" s="25" t="s">
        <v>71</v>
      </c>
      <c r="C13" s="25" t="s">
        <v>72</v>
      </c>
      <c r="D13" s="25" t="s">
        <v>73</v>
      </c>
      <c r="E13" s="25" t="s">
        <v>74</v>
      </c>
      <c r="F13" s="25" t="s">
        <v>44</v>
      </c>
      <c r="G13" s="25" t="s">
        <v>43</v>
      </c>
    </row>
    <row r="14" spans="1:16" x14ac:dyDescent="0.2">
      <c r="A14" s="25" t="s">
        <v>45</v>
      </c>
      <c r="B14" s="33">
        <v>93.369745652000006</v>
      </c>
      <c r="C14" s="33">
        <v>194.47618649699999</v>
      </c>
      <c r="D14" s="33">
        <v>177.806017672</v>
      </c>
      <c r="E14" s="33">
        <v>218.215243544</v>
      </c>
      <c r="F14" s="33">
        <v>221.34907834200001</v>
      </c>
      <c r="G14" s="33">
        <v>172.2</v>
      </c>
    </row>
    <row r="15" spans="1:16" x14ac:dyDescent="0.2">
      <c r="A15" s="25" t="s">
        <v>95</v>
      </c>
      <c r="B15" s="12">
        <v>3.8949093861027984E-3</v>
      </c>
      <c r="C15" s="12">
        <v>7.3775742196083962E-3</v>
      </c>
      <c r="D15" s="12">
        <v>6.1294362972431054E-3</v>
      </c>
      <c r="E15" s="12">
        <v>6.6726744828261991E-3</v>
      </c>
      <c r="F15" s="12">
        <v>5.4670422890525806E-3</v>
      </c>
      <c r="G15" s="12">
        <v>3.8999999999999998E-3</v>
      </c>
    </row>
    <row r="16" spans="1:16" x14ac:dyDescent="0.2">
      <c r="A16" s="25" t="s">
        <v>77</v>
      </c>
      <c r="B16" s="33">
        <v>216.96185</v>
      </c>
      <c r="C16" s="33">
        <v>484.22562399999998</v>
      </c>
      <c r="D16" s="33">
        <v>478.51511599999998</v>
      </c>
      <c r="E16" s="33">
        <v>469.74957899999998</v>
      </c>
      <c r="F16" s="33">
        <v>481.87712299999998</v>
      </c>
      <c r="G16" s="17">
        <v>0</v>
      </c>
    </row>
    <row r="17" spans="1:7" x14ac:dyDescent="0.2">
      <c r="A17" s="25"/>
      <c r="B17" s="25"/>
      <c r="C17" s="25"/>
      <c r="D17" s="25"/>
      <c r="E17" s="25"/>
      <c r="F17" s="25"/>
      <c r="G17" s="25"/>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8F8AC-AC14-44CA-8100-C7FC4B51673F}">
  <dimension ref="A1:P17"/>
  <sheetViews>
    <sheetView zoomScaleNormal="100" workbookViewId="0">
      <selection activeCell="G24" sqref="G24"/>
    </sheetView>
  </sheetViews>
  <sheetFormatPr defaultColWidth="9.140625" defaultRowHeight="14.25" x14ac:dyDescent="0.2"/>
  <cols>
    <col min="1" max="1" width="27.140625" style="1" customWidth="1"/>
    <col min="2" max="2" width="9.28515625" style="1" customWidth="1"/>
    <col min="3" max="4" width="9.28515625" style="1" bestFit="1" customWidth="1"/>
    <col min="5" max="5" width="9.7109375" style="1" bestFit="1" customWidth="1"/>
    <col min="6" max="6" width="9.140625" style="1" customWidth="1"/>
    <col min="7" max="7" width="9.7109375" style="1" bestFit="1" customWidth="1"/>
    <col min="8" max="12" width="9.140625" style="1"/>
    <col min="13" max="13" width="9.28515625" style="1" customWidth="1"/>
    <col min="14" max="14" width="9.42578125" style="1" customWidth="1"/>
    <col min="15" max="16" width="9.140625" style="2"/>
    <col min="17" max="16384" width="9.140625" style="1"/>
  </cols>
  <sheetData>
    <row r="1" spans="1:16" ht="51" customHeight="1" x14ac:dyDescent="0.2"/>
    <row r="2" spans="1:16" x14ac:dyDescent="0.2">
      <c r="A2" s="6" t="s">
        <v>141</v>
      </c>
      <c r="B2" s="6"/>
    </row>
    <row r="3" spans="1:16" x14ac:dyDescent="0.2">
      <c r="A3" s="1" t="s">
        <v>26</v>
      </c>
    </row>
    <row r="4" spans="1:16" x14ac:dyDescent="0.2">
      <c r="A4" s="1" t="s">
        <v>38</v>
      </c>
    </row>
    <row r="5" spans="1:16" x14ac:dyDescent="0.2">
      <c r="A5" s="1" t="s">
        <v>0</v>
      </c>
      <c r="B5" s="1" t="s">
        <v>37</v>
      </c>
    </row>
    <row r="6" spans="1:16" x14ac:dyDescent="0.2">
      <c r="A6" s="1" t="s">
        <v>1</v>
      </c>
      <c r="B6" s="1" t="s">
        <v>7</v>
      </c>
    </row>
    <row r="7" spans="1:16" s="2" customFormat="1" ht="15" x14ac:dyDescent="0.25">
      <c r="A7" s="4" t="s">
        <v>2</v>
      </c>
      <c r="B7" s="5" t="s">
        <v>7</v>
      </c>
      <c r="D7" s="3"/>
      <c r="E7" s="3"/>
      <c r="F7" s="3"/>
      <c r="G7" s="3"/>
      <c r="H7" s="3"/>
      <c r="I7" s="3"/>
      <c r="J7" s="3"/>
    </row>
    <row r="8" spans="1:16" s="2" customFormat="1" ht="15" x14ac:dyDescent="0.25">
      <c r="A8" s="5" t="s">
        <v>4</v>
      </c>
      <c r="B8" s="5" t="s">
        <v>8</v>
      </c>
      <c r="D8" s="3"/>
      <c r="E8" s="3"/>
      <c r="F8" s="3"/>
      <c r="G8" s="3"/>
      <c r="H8" s="3"/>
      <c r="I8" s="3"/>
      <c r="J8" s="3"/>
    </row>
    <row r="9" spans="1:16" x14ac:dyDescent="0.2">
      <c r="A9" s="1" t="s">
        <v>3</v>
      </c>
      <c r="B9" s="1" t="s">
        <v>140</v>
      </c>
    </row>
    <row r="11" spans="1:16" x14ac:dyDescent="0.2">
      <c r="O11" s="1"/>
      <c r="P11" s="1"/>
    </row>
    <row r="12" spans="1:16" x14ac:dyDescent="0.2">
      <c r="O12" s="1"/>
      <c r="P12" s="1"/>
    </row>
    <row r="13" spans="1:16" x14ac:dyDescent="0.2">
      <c r="A13" s="25" t="s">
        <v>70</v>
      </c>
      <c r="B13" s="25" t="s">
        <v>71</v>
      </c>
      <c r="C13" s="25" t="s">
        <v>72</v>
      </c>
      <c r="D13" s="25" t="s">
        <v>73</v>
      </c>
      <c r="E13" s="25" t="s">
        <v>74</v>
      </c>
      <c r="F13" s="25" t="s">
        <v>44</v>
      </c>
      <c r="G13" s="25" t="s">
        <v>43</v>
      </c>
    </row>
    <row r="14" spans="1:16" x14ac:dyDescent="0.2">
      <c r="A14" s="25" t="s">
        <v>96</v>
      </c>
      <c r="B14" s="8">
        <v>576.81672668299996</v>
      </c>
      <c r="C14" s="8">
        <v>736.40868060299999</v>
      </c>
      <c r="D14" s="8">
        <v>686.75688233300002</v>
      </c>
      <c r="E14" s="8">
        <v>1318.6755512049999</v>
      </c>
      <c r="F14" s="8">
        <v>1105.72800824</v>
      </c>
      <c r="G14" s="8">
        <v>1681</v>
      </c>
    </row>
    <row r="15" spans="1:16" x14ac:dyDescent="0.2">
      <c r="A15" s="25" t="s">
        <v>77</v>
      </c>
      <c r="B15" s="33">
        <v>1167.1099999999999</v>
      </c>
      <c r="C15" s="33">
        <v>1205.3399999999999</v>
      </c>
      <c r="D15" s="33">
        <v>2400.67</v>
      </c>
      <c r="E15" s="33">
        <v>2417.1</v>
      </c>
      <c r="F15" s="33">
        <v>2443.44</v>
      </c>
      <c r="G15" s="17">
        <v>0</v>
      </c>
    </row>
    <row r="16" spans="1:16" x14ac:dyDescent="0.2">
      <c r="A16" s="25" t="s">
        <v>76</v>
      </c>
      <c r="B16" s="12">
        <v>2.4061850732594189E-2</v>
      </c>
      <c r="C16" s="12">
        <v>2.7936118015129501E-2</v>
      </c>
      <c r="D16" s="12">
        <v>2.367429751291417E-2</v>
      </c>
      <c r="E16" s="12">
        <v>4.0322997416439264E-2</v>
      </c>
      <c r="F16" s="12">
        <v>2.7310083360265504E-2</v>
      </c>
      <c r="G16" s="12">
        <v>3.7310083360265499E-2</v>
      </c>
    </row>
    <row r="17" spans="1:7" x14ac:dyDescent="0.2">
      <c r="A17" s="25"/>
      <c r="B17" s="25"/>
      <c r="C17" s="25"/>
      <c r="D17" s="25"/>
      <c r="E17" s="25"/>
      <c r="F17" s="25"/>
      <c r="G17" s="25"/>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07489-815C-4A02-933C-09ABF3CBB300}">
  <dimension ref="A1:P29"/>
  <sheetViews>
    <sheetView workbookViewId="0">
      <selection activeCell="B9" sqref="B9"/>
    </sheetView>
  </sheetViews>
  <sheetFormatPr defaultColWidth="9.140625" defaultRowHeight="14.25" x14ac:dyDescent="0.2"/>
  <cols>
    <col min="1" max="1" width="27.140625" style="1" customWidth="1"/>
    <col min="2" max="2" width="48" style="1" customWidth="1"/>
    <col min="3" max="5" width="9.140625" style="1"/>
    <col min="6" max="6" width="16.28515625" style="1" bestFit="1" customWidth="1"/>
    <col min="7" max="12" width="9.140625" style="1"/>
    <col min="13" max="13" width="9.28515625" style="1" customWidth="1"/>
    <col min="14" max="14" width="9.42578125" style="1" customWidth="1"/>
    <col min="15" max="16" width="9.140625" style="2"/>
    <col min="17" max="16384" width="9.140625" style="1"/>
  </cols>
  <sheetData>
    <row r="1" spans="1:16" ht="51" customHeight="1" x14ac:dyDescent="0.2"/>
    <row r="2" spans="1:16" x14ac:dyDescent="0.2">
      <c r="A2" s="6" t="s">
        <v>141</v>
      </c>
      <c r="B2" s="6"/>
    </row>
    <row r="3" spans="1:16" x14ac:dyDescent="0.2">
      <c r="A3" s="1" t="s">
        <v>27</v>
      </c>
    </row>
    <row r="4" spans="1:16" x14ac:dyDescent="0.2">
      <c r="A4" s="1" t="s">
        <v>36</v>
      </c>
    </row>
    <row r="5" spans="1:16" x14ac:dyDescent="0.2">
      <c r="A5" s="1" t="s">
        <v>0</v>
      </c>
      <c r="B5" s="1" t="s">
        <v>146</v>
      </c>
    </row>
    <row r="6" spans="1:16" x14ac:dyDescent="0.2">
      <c r="A6" s="1" t="s">
        <v>1</v>
      </c>
      <c r="B6" s="1" t="s">
        <v>7</v>
      </c>
    </row>
    <row r="7" spans="1:16" s="2" customFormat="1" ht="15" x14ac:dyDescent="0.25">
      <c r="A7" s="4" t="s">
        <v>2</v>
      </c>
      <c r="B7" s="5" t="s">
        <v>7</v>
      </c>
      <c r="D7" s="3"/>
      <c r="E7" s="3"/>
      <c r="F7" s="3"/>
      <c r="G7" s="3"/>
      <c r="H7" s="3"/>
      <c r="I7" s="3"/>
      <c r="J7" s="3"/>
    </row>
    <row r="8" spans="1:16" s="2" customFormat="1" ht="15" x14ac:dyDescent="0.25">
      <c r="A8" s="5" t="s">
        <v>4</v>
      </c>
      <c r="B8" s="5" t="s">
        <v>8</v>
      </c>
      <c r="D8" s="3"/>
      <c r="E8" s="3"/>
      <c r="F8" s="3"/>
      <c r="G8" s="3"/>
      <c r="H8" s="3"/>
      <c r="I8" s="3"/>
      <c r="J8" s="3"/>
    </row>
    <row r="9" spans="1:16" x14ac:dyDescent="0.2">
      <c r="A9" s="1" t="s">
        <v>3</v>
      </c>
      <c r="B9" s="1" t="s">
        <v>140</v>
      </c>
    </row>
    <row r="11" spans="1:16" x14ac:dyDescent="0.2">
      <c r="O11" s="1"/>
      <c r="P11" s="1"/>
    </row>
    <row r="12" spans="1:16" x14ac:dyDescent="0.2">
      <c r="O12" s="1"/>
      <c r="P12" s="1"/>
    </row>
    <row r="13" spans="1:16" x14ac:dyDescent="0.2">
      <c r="A13" t="s">
        <v>97</v>
      </c>
      <c r="B13" t="s">
        <v>98</v>
      </c>
    </row>
    <row r="14" spans="1:16" x14ac:dyDescent="0.2">
      <c r="A14" t="s">
        <v>87</v>
      </c>
      <c r="B14" s="8">
        <v>7195</v>
      </c>
    </row>
    <row r="15" spans="1:16" x14ac:dyDescent="0.2">
      <c r="A15" t="s">
        <v>94</v>
      </c>
      <c r="B15" s="8">
        <v>3505</v>
      </c>
    </row>
    <row r="16" spans="1:16" x14ac:dyDescent="0.2">
      <c r="A16" t="s">
        <v>92</v>
      </c>
      <c r="B16" s="8">
        <v>3380</v>
      </c>
    </row>
    <row r="17" spans="1:2" x14ac:dyDescent="0.2">
      <c r="A17" t="s">
        <v>86</v>
      </c>
      <c r="B17" s="8">
        <v>2045</v>
      </c>
    </row>
    <row r="18" spans="1:2" x14ac:dyDescent="0.2">
      <c r="A18" t="s">
        <v>93</v>
      </c>
      <c r="B18" s="8">
        <v>2025</v>
      </c>
    </row>
    <row r="19" spans="1:2" x14ac:dyDescent="0.2">
      <c r="A19" t="s">
        <v>81</v>
      </c>
      <c r="B19" s="8">
        <v>1929</v>
      </c>
    </row>
    <row r="20" spans="1:2" x14ac:dyDescent="0.2">
      <c r="A20" t="s">
        <v>83</v>
      </c>
      <c r="B20" s="8">
        <v>1808</v>
      </c>
    </row>
    <row r="21" spans="1:2" x14ac:dyDescent="0.2">
      <c r="A21" t="s">
        <v>88</v>
      </c>
      <c r="B21" s="8">
        <v>1721</v>
      </c>
    </row>
    <row r="22" spans="1:2" x14ac:dyDescent="0.2">
      <c r="A22" t="s">
        <v>79</v>
      </c>
      <c r="B22" s="8">
        <v>1708</v>
      </c>
    </row>
    <row r="23" spans="1:2" x14ac:dyDescent="0.2">
      <c r="A23" t="s">
        <v>82</v>
      </c>
      <c r="B23" s="8">
        <v>1705</v>
      </c>
    </row>
    <row r="24" spans="1:2" x14ac:dyDescent="0.2">
      <c r="A24" t="s">
        <v>90</v>
      </c>
      <c r="B24" s="8">
        <v>1608</v>
      </c>
    </row>
    <row r="25" spans="1:2" x14ac:dyDescent="0.2">
      <c r="A25" t="s">
        <v>84</v>
      </c>
      <c r="B25" s="8">
        <v>1587</v>
      </c>
    </row>
    <row r="26" spans="1:2" x14ac:dyDescent="0.2">
      <c r="A26" t="s">
        <v>85</v>
      </c>
      <c r="B26" s="8">
        <v>1548</v>
      </c>
    </row>
    <row r="27" spans="1:2" x14ac:dyDescent="0.2">
      <c r="A27" t="s">
        <v>91</v>
      </c>
      <c r="B27" s="8">
        <v>1545</v>
      </c>
    </row>
    <row r="28" spans="1:2" x14ac:dyDescent="0.2">
      <c r="A28" t="s">
        <v>80</v>
      </c>
      <c r="B28" s="8">
        <v>1453</v>
      </c>
    </row>
    <row r="29" spans="1:2" x14ac:dyDescent="0.2">
      <c r="A29" t="s">
        <v>89</v>
      </c>
      <c r="B29" s="8">
        <v>1372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Table 1</vt:lpstr>
      <vt:lpstr>Figure 1</vt:lpstr>
      <vt:lpstr>Figure 2</vt:lpstr>
      <vt:lpstr>Figure 3</vt:lpstr>
      <vt:lpstr>Figure 4</vt:lpstr>
      <vt:lpstr>Figure 5</vt:lpstr>
      <vt:lpstr>Figure 6</vt:lpstr>
      <vt:lpstr>Figure 7</vt:lpstr>
      <vt:lpstr>Figure 8</vt:lpstr>
      <vt:lpstr>Figure 9</vt:lpstr>
      <vt:lpstr>Figure 10</vt:lpstr>
      <vt:lpstr>Figure 11</vt:lpstr>
      <vt:lpstr>'Figure 1'!_ednref1</vt:lpstr>
      <vt:lpstr>'Figure 11'!_ednref1</vt:lpstr>
      <vt:lpstr>'Figure 4'!_ednref1</vt:lpstr>
      <vt:lpstr>'Figure 5'!_ednref1</vt:lpstr>
      <vt:lpstr>'Figure 6'!_ednref1</vt:lpstr>
      <vt:lpstr>'Figure 7'!_ednref1</vt:lpstr>
      <vt:lpstr>'Figure 8'!_ednref1</vt:lpstr>
      <vt:lpstr>'Figure 9'!_ednref1</vt:lpstr>
      <vt:lpstr>'Table 1'!_ednref1</vt:lpstr>
      <vt:lpstr>'Figure 2'!_Toc46936838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Celia Warin</dc:creator>
  <cp:lastModifiedBy>Celia Warin</cp:lastModifiedBy>
  <dcterms:created xsi:type="dcterms:W3CDTF">2018-08-25T15:45:43Z</dcterms:created>
  <dcterms:modified xsi:type="dcterms:W3CDTF">2020-08-11T13:53:25Z</dcterms:modified>
</cp:coreProperties>
</file>