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S:\Projects\GHA\Phase IV\Projects\P0401 GHA Crisis Financing 2020\Nexus Country Studies\Project Content\Bangladesh\Production\4. Data\"/>
    </mc:Choice>
  </mc:AlternateContent>
  <xr:revisionPtr revIDLastSave="0" documentId="13_ncr:1_{D09D4524-A247-4227-A1D5-ADF9BEDB3A9A}" xr6:coauthVersionLast="45" xr6:coauthVersionMax="46" xr10:uidLastSave="{00000000-0000-0000-0000-000000000000}"/>
  <bookViews>
    <workbookView xWindow="-120" yWindow="-120" windowWidth="20730" windowHeight="11160" xr2:uid="{581D0122-1906-40CC-8930-C51EEC265DBC}"/>
  </bookViews>
  <sheets>
    <sheet name="Figure 1" sheetId="2" r:id="rId1"/>
    <sheet name="Figure 2" sheetId="3" r:id="rId2"/>
    <sheet name="Figure 3" sheetId="4" r:id="rId3"/>
    <sheet name="Figure 4" sheetId="5" r:id="rId4"/>
    <sheet name="Figure 5" sheetId="6" r:id="rId5"/>
    <sheet name="Figure 6" sheetId="7" r:id="rId6"/>
    <sheet name="Figure 7" sheetId="8" r:id="rId7"/>
    <sheet name="Figure 8" sheetId="9" r:id="rId8"/>
    <sheet name="Figure 9" sheetId="1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 i="5" l="1"/>
  <c r="D11" i="5"/>
  <c r="E11" i="5"/>
  <c r="F11" i="5"/>
  <c r="G11" i="5"/>
  <c r="H11" i="5"/>
  <c r="I11" i="5"/>
  <c r="J11" i="5"/>
  <c r="K11" i="5"/>
  <c r="B11" i="5"/>
  <c r="B9" i="4"/>
  <c r="C9" i="4"/>
  <c r="D9" i="4"/>
  <c r="E9" i="4"/>
  <c r="F9" i="4"/>
  <c r="G9" i="4"/>
  <c r="H9" i="4"/>
  <c r="I9" i="4"/>
  <c r="J9" i="4"/>
  <c r="K9" i="4"/>
</calcChain>
</file>

<file path=xl/sharedStrings.xml><?xml version="1.0" encoding="utf-8"?>
<sst xmlns="http://schemas.openxmlformats.org/spreadsheetml/2006/main" count="91" uniqueCount="56">
  <si>
    <t>Title:</t>
  </si>
  <si>
    <t>Sources:</t>
  </si>
  <si>
    <t>Notes:</t>
  </si>
  <si>
    <t>Development Initiatives based on World Bank PovcalNet, Multiple Indicator Cluster Survey and Bangladesh Space Research and Remote Sensing Organisation data.</t>
  </si>
  <si>
    <t>Figure 2: ODA to Bangladesh by aggregated sectoral group, 2010–2019</t>
  </si>
  <si>
    <t>Development Initiatives based on OECD DAC Creditor Reporting System (CRS) data.</t>
  </si>
  <si>
    <t>Data is in constant 2018 prices.</t>
  </si>
  <si>
    <t>Production sectors</t>
  </si>
  <si>
    <t>Other</t>
  </si>
  <si>
    <t>Total</t>
  </si>
  <si>
    <t>ODA grants</t>
  </si>
  <si>
    <t>ODA loans</t>
  </si>
  <si>
    <t>Humanitarian ODA</t>
  </si>
  <si>
    <t>Peace ODA</t>
  </si>
  <si>
    <t>Other ODA</t>
  </si>
  <si>
    <t>Total ODA</t>
  </si>
  <si>
    <t>Humanitarian as % of total ODA</t>
  </si>
  <si>
    <t>March</t>
  </si>
  <si>
    <t>April</t>
  </si>
  <si>
    <t>May</t>
  </si>
  <si>
    <t>June</t>
  </si>
  <si>
    <t>July</t>
  </si>
  <si>
    <t>August</t>
  </si>
  <si>
    <t>September</t>
  </si>
  <si>
    <t>October</t>
  </si>
  <si>
    <t>November</t>
  </si>
  <si>
    <t>December</t>
  </si>
  <si>
    <t>New confirmed Covid-19 cases</t>
  </si>
  <si>
    <t>Humanitarian grants</t>
  </si>
  <si>
    <t>Development grants</t>
  </si>
  <si>
    <t>Source:</t>
  </si>
  <si>
    <t>ODA (excl. humanitarian)</t>
  </si>
  <si>
    <t>% of total humanitarian ODA</t>
  </si>
  <si>
    <t>% of total ODA (excl. humanitarian)</t>
  </si>
  <si>
    <t>Development Initiatives based on OECD DAC data.</t>
  </si>
  <si>
    <t>Figure 4: ODA to humanitarian, peace and development, 2010–2019</t>
  </si>
  <si>
    <t>Figure 6: Traditional versus anticipatory humanitarian response</t>
  </si>
  <si>
    <t>Figure 7: ODA to domestic public sector institutions in Bangladesh, 2010–2019</t>
  </si>
  <si>
    <t>Figure 8: ODA to national NGOs in Bangladesh, 2010–2019</t>
  </si>
  <si>
    <t>Figure 1: Extreme poverty, 2019, and severe flooding risk, 2017, in Bangladesh by district</t>
  </si>
  <si>
    <t>Social infrastructure and services</t>
  </si>
  <si>
    <t>Economic infrastructure and services</t>
  </si>
  <si>
    <t>Figure 3: ODA grants and loans as percentage of total ODA, 2010–2019</t>
  </si>
  <si>
    <t>IATI data here consists of transaction data extracted from the Covid-19 tracking prototype [endnote with link to the prototype] and was downloaded on the 8 January 2021. Double-counting between IATI and UN OCHA FTS data was avoided where possible. Only disbursements are included from IATI data and both commitments and disbursements from UN OCHA FTS, given that not all committed flows on UN OCHA FTS are updated when disbursed. Data is in current prices.</t>
  </si>
  <si>
    <t>Figure 5: New confirmed Covid-19 cases by month and grant funding to the Covid-19 response in Bangladesh, 2020</t>
  </si>
  <si>
    <t>Development Initiatives based on data compiled by the Johns Hopkins University (downloaded 15 January 2021), UN OCHA FTS and International Aid Transparency Initiative (IATI) data.</t>
  </si>
  <si>
    <t>Is this CRS data? Not specified, but seems to be from the notes.</t>
  </si>
  <si>
    <t>Classifications for the channels of delivery are aggregated from those reported to the OECD DAC CRS. Data includes all ODA from OECD DAC members and from multilateral organisations that report their core expenditure to the OECD DAC CRS. Data is in constant 2018 prices.</t>
  </si>
  <si>
    <t>Data for national NGOs includes ODA channelled through the OECD DAC CRS organisation type ‘Developing country-based NGOs’ and funding to NGOs that were classified as ‘international NGOs’ but could be identified to be headquartered in Bangladesh (e.g. BRAC). Data includes all ODA from OECD DAC members and from multilateral organisations that report their core expenditure to the OECD DAC CRS. Data is in constant 2018 prices.</t>
  </si>
  <si>
    <t>Figure 9: Priority needs of Rohingya refugees and host communities as identified via survey, September 2019</t>
  </si>
  <si>
    <t>Commodity aid and general programme assistance</t>
  </si>
  <si>
    <t>Poverty data for 2019 is estimates based on our own methodology. 'Extreme poverty' refers to the share of population living on below 2011 Purchasing Power Parity $1.90 per day.</t>
  </si>
  <si>
    <t>Multi-sector</t>
  </si>
  <si>
    <t>Humanitarian assistance</t>
  </si>
  <si>
    <t>United Nations Resident Coordinator Office, 2020. Handbook: Humanitarian Coordination and Collaboration in Bangladesh. Available at: www.humanitarianresponse.info/en/operations/bangladesh/document/handbook-humanitarian-coordination-and-collaboration-bangladesh</t>
  </si>
  <si>
    <t>Inter Sector Coordination Group, 2020. 2020 Joint response plan: Rohingya humanitarian crisis. Page 16. Available at: www.humanitarianresponse.info/en/operations/bangladesh/document/2020-joint-response-plan-rohingya-humanitarian-crisis-january-0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</si>
</sst>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Arial"/>
      <family val="2"/>
    </font>
    <font>
      <b/>
      <sz val="11"/>
      <color theme="1"/>
      <name val="Arial"/>
      <family val="2"/>
    </font>
    <font>
      <sz val="11"/>
      <color rgb="FF00B050"/>
      <name val="Arial"/>
      <family val="2"/>
    </font>
    <font>
      <b/>
      <sz val="11"/>
      <color rgb="FF00B050"/>
      <name val="Arial"/>
      <family val="2"/>
    </font>
    <font>
      <b/>
      <sz val="11"/>
      <color theme="2"/>
      <name val="Arial"/>
      <family val="2"/>
    </font>
    <font>
      <sz val="11"/>
      <color theme="2"/>
      <name val="Arial"/>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5" fillId="0" borderId="0" xfId="0" applyFont="1" applyBorder="1"/>
    <xf numFmtId="1" fontId="5" fillId="0" borderId="0" xfId="0" applyNumberFormat="1" applyFont="1" applyBorder="1"/>
    <xf numFmtId="0" fontId="5"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5" xfId="0" applyFont="1" applyBorder="1"/>
    <xf numFmtId="0" fontId="5" fillId="0" borderId="6" xfId="0" applyFont="1" applyBorder="1"/>
    <xf numFmtId="3" fontId="5" fillId="0" borderId="7" xfId="0" applyNumberFormat="1" applyFont="1" applyBorder="1"/>
    <xf numFmtId="3" fontId="5" fillId="0" borderId="8" xfId="0" applyNumberFormat="1" applyFont="1" applyBorder="1"/>
    <xf numFmtId="3" fontId="5" fillId="0" borderId="9" xfId="0" applyNumberFormat="1" applyFont="1" applyBorder="1"/>
    <xf numFmtId="3" fontId="5" fillId="0" borderId="10" xfId="0" applyNumberFormat="1" applyFont="1" applyBorder="1"/>
    <xf numFmtId="3" fontId="5" fillId="0" borderId="0" xfId="0" applyNumberFormat="1" applyFont="1" applyBorder="1"/>
    <xf numFmtId="3" fontId="5" fillId="0" borderId="11" xfId="0" applyNumberFormat="1" applyFont="1" applyBorder="1"/>
    <xf numFmtId="3" fontId="5" fillId="0" borderId="12" xfId="0" applyNumberFormat="1" applyFont="1" applyBorder="1"/>
    <xf numFmtId="3" fontId="5" fillId="0" borderId="13" xfId="0" applyNumberFormat="1" applyFont="1" applyBorder="1"/>
    <xf numFmtId="3" fontId="5" fillId="0" borderId="14" xfId="0" applyNumberFormat="1" applyFont="1" applyBorder="1"/>
    <xf numFmtId="0" fontId="5" fillId="0" borderId="3" xfId="0" applyFont="1" applyFill="1" applyBorder="1"/>
    <xf numFmtId="1" fontId="5" fillId="0" borderId="7" xfId="0" applyNumberFormat="1" applyFont="1" applyBorder="1"/>
    <xf numFmtId="1" fontId="5" fillId="0" borderId="8" xfId="0" applyNumberFormat="1" applyFont="1" applyBorder="1"/>
    <xf numFmtId="1" fontId="5" fillId="0" borderId="9" xfId="0" applyNumberFormat="1" applyFont="1" applyBorder="1"/>
    <xf numFmtId="1" fontId="5" fillId="0" borderId="10" xfId="0" applyNumberFormat="1" applyFont="1" applyBorder="1"/>
    <xf numFmtId="1" fontId="5" fillId="0" borderId="11" xfId="0" applyNumberFormat="1" applyFont="1" applyBorder="1"/>
    <xf numFmtId="1" fontId="5" fillId="0" borderId="12" xfId="0" applyNumberFormat="1" applyFont="1" applyBorder="1"/>
    <xf numFmtId="1" fontId="5" fillId="0" borderId="13" xfId="0" applyNumberFormat="1" applyFont="1" applyBorder="1"/>
    <xf numFmtId="1" fontId="5" fillId="0" borderId="14" xfId="0" applyNumberFormat="1" applyFont="1" applyBorder="1"/>
    <xf numFmtId="9" fontId="5" fillId="0" borderId="12" xfId="0" applyNumberFormat="1" applyFont="1" applyBorder="1"/>
    <xf numFmtId="9" fontId="5" fillId="0" borderId="13" xfId="0" applyNumberFormat="1" applyFont="1" applyBorder="1"/>
    <xf numFmtId="9" fontId="5" fillId="0" borderId="14" xfId="0" applyNumberFormat="1" applyFont="1" applyBorder="1"/>
    <xf numFmtId="0" fontId="5" fillId="0" borderId="7" xfId="0" applyFont="1" applyBorder="1"/>
    <xf numFmtId="0" fontId="5" fillId="0" borderId="8" xfId="0" applyFont="1" applyBorder="1"/>
    <xf numFmtId="0" fontId="5" fillId="0" borderId="9" xfId="0" applyFont="1" applyBorder="1"/>
    <xf numFmtId="164" fontId="5" fillId="0" borderId="10" xfId="0" applyNumberFormat="1" applyFont="1" applyBorder="1"/>
    <xf numFmtId="164" fontId="5" fillId="0" borderId="0" xfId="0" applyNumberFormat="1" applyFont="1" applyBorder="1"/>
    <xf numFmtId="164" fontId="5" fillId="0" borderId="11" xfId="0" applyNumberFormat="1" applyFont="1" applyBorder="1"/>
    <xf numFmtId="164" fontId="5" fillId="0" borderId="12" xfId="0" applyNumberFormat="1" applyFont="1" applyBorder="1"/>
    <xf numFmtId="164" fontId="5" fillId="0" borderId="13" xfId="0" applyNumberFormat="1" applyFont="1" applyBorder="1"/>
    <xf numFmtId="164" fontId="5" fillId="0" borderId="14" xfId="0" applyNumberFormat="1" applyFont="1" applyBorder="1"/>
    <xf numFmtId="9" fontId="5" fillId="0" borderId="10" xfId="0" applyNumberFormat="1" applyFont="1" applyBorder="1"/>
    <xf numFmtId="9" fontId="5" fillId="0" borderId="0" xfId="0" applyNumberFormat="1" applyFont="1" applyBorder="1"/>
    <xf numFmtId="9" fontId="5" fillId="0" borderId="11" xfId="0" applyNumberFormat="1" applyFont="1" applyBorder="1"/>
  </cellXfs>
  <cellStyles count="1">
    <cellStyle name="Normal" xfId="0" builtinId="0"/>
  </cellStyles>
  <dxfs count="0"/>
  <tableStyles count="0" defaultTableStyle="TableStyleMedium2" defaultPivotStyle="PivotStyleLight16"/>
  <colors>
    <mruColors>
      <color rgb="FF92CBAA"/>
      <color rgb="FF109F68"/>
      <color rgb="FFC3105A"/>
      <color rgb="FFE4819C"/>
      <color rgb="FFD64379"/>
      <color rgb="FFF9CDD0"/>
      <color rgb="FF6B656A"/>
      <color rgb="FF7F1951"/>
      <color rgb="FFAE12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2'!$A$9</c:f>
              <c:strCache>
                <c:ptCount val="1"/>
                <c:pt idx="0">
                  <c:v>Social infrastructure and services</c:v>
                </c:pt>
              </c:strCache>
            </c:strRef>
          </c:tx>
          <c:spPr>
            <a:solidFill>
              <a:srgbClr val="C3105A"/>
            </a:solidFill>
            <a:ln>
              <a:noFill/>
            </a:ln>
            <a:effectLst/>
          </c:spPr>
          <c:invertIfNegative val="0"/>
          <c:cat>
            <c:numRef>
              <c:f>'Figure 2'!$B$8:$K$8</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2'!$B$9:$K$9</c:f>
              <c:numCache>
                <c:formatCode>#,##0</c:formatCode>
                <c:ptCount val="10"/>
                <c:pt idx="0">
                  <c:v>1078.9761732357774</c:v>
                </c:pt>
                <c:pt idx="1">
                  <c:v>1057.3487228620309</c:v>
                </c:pt>
                <c:pt idx="2">
                  <c:v>1234.7018849754984</c:v>
                </c:pt>
                <c:pt idx="3">
                  <c:v>1370.8456918350205</c:v>
                </c:pt>
                <c:pt idx="4">
                  <c:v>1339.9761536494211</c:v>
                </c:pt>
                <c:pt idx="5">
                  <c:v>1494.8361251501815</c:v>
                </c:pt>
                <c:pt idx="6">
                  <c:v>1716.5762220559004</c:v>
                </c:pt>
                <c:pt idx="7">
                  <c:v>1849.247950230141</c:v>
                </c:pt>
                <c:pt idx="8">
                  <c:v>1908.9191736225978</c:v>
                </c:pt>
                <c:pt idx="9">
                  <c:v>2272.7900752065734</c:v>
                </c:pt>
              </c:numCache>
            </c:numRef>
          </c:val>
          <c:extLst>
            <c:ext xmlns:c16="http://schemas.microsoft.com/office/drawing/2014/chart" uri="{C3380CC4-5D6E-409C-BE32-E72D297353CC}">
              <c16:uniqueId val="{00000000-3F0E-4F0D-99C7-848087DD2136}"/>
            </c:ext>
          </c:extLst>
        </c:ser>
        <c:ser>
          <c:idx val="1"/>
          <c:order val="1"/>
          <c:tx>
            <c:strRef>
              <c:f>'Figure 2'!$A$10</c:f>
              <c:strCache>
                <c:ptCount val="1"/>
                <c:pt idx="0">
                  <c:v>Economic infrastructure and services</c:v>
                </c:pt>
              </c:strCache>
            </c:strRef>
          </c:tx>
          <c:spPr>
            <a:solidFill>
              <a:srgbClr val="E4819C"/>
            </a:solidFill>
            <a:ln>
              <a:noFill/>
            </a:ln>
            <a:effectLst/>
          </c:spPr>
          <c:invertIfNegative val="0"/>
          <c:cat>
            <c:numRef>
              <c:f>'Figure 2'!$B$8:$K$8</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2'!$B$10:$K$10</c:f>
              <c:numCache>
                <c:formatCode>#,##0</c:formatCode>
                <c:ptCount val="10"/>
                <c:pt idx="0">
                  <c:v>337.30033309557803</c:v>
                </c:pt>
                <c:pt idx="1">
                  <c:v>342.61719730027005</c:v>
                </c:pt>
                <c:pt idx="2">
                  <c:v>669.5447151609003</c:v>
                </c:pt>
                <c:pt idx="3">
                  <c:v>687.05403183821988</c:v>
                </c:pt>
                <c:pt idx="4">
                  <c:v>761.1319515559702</c:v>
                </c:pt>
                <c:pt idx="5">
                  <c:v>754.62306923699998</c:v>
                </c:pt>
                <c:pt idx="6">
                  <c:v>822.3688885119999</c:v>
                </c:pt>
                <c:pt idx="7">
                  <c:v>1717.727630002001</c:v>
                </c:pt>
                <c:pt idx="8">
                  <c:v>1800.9201874762864</c:v>
                </c:pt>
                <c:pt idx="9">
                  <c:v>1633.2559381997996</c:v>
                </c:pt>
              </c:numCache>
            </c:numRef>
          </c:val>
          <c:extLst>
            <c:ext xmlns:c16="http://schemas.microsoft.com/office/drawing/2014/chart" uri="{C3380CC4-5D6E-409C-BE32-E72D297353CC}">
              <c16:uniqueId val="{00000001-3F0E-4F0D-99C7-848087DD2136}"/>
            </c:ext>
          </c:extLst>
        </c:ser>
        <c:ser>
          <c:idx val="2"/>
          <c:order val="2"/>
          <c:tx>
            <c:strRef>
              <c:f>'Figure 2'!$A$11</c:f>
              <c:strCache>
                <c:ptCount val="1"/>
                <c:pt idx="0">
                  <c:v>Multi-sector</c:v>
                </c:pt>
              </c:strCache>
            </c:strRef>
          </c:tx>
          <c:spPr>
            <a:solidFill>
              <a:srgbClr val="D64379"/>
            </a:solidFill>
            <a:ln>
              <a:noFill/>
            </a:ln>
            <a:effectLst/>
          </c:spPr>
          <c:invertIfNegative val="0"/>
          <c:cat>
            <c:numRef>
              <c:f>'Figure 2'!$B$8:$K$8</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2'!$B$11:$K$11</c:f>
              <c:numCache>
                <c:formatCode>#,##0</c:formatCode>
                <c:ptCount val="10"/>
                <c:pt idx="0">
                  <c:v>270.58988629010997</c:v>
                </c:pt>
                <c:pt idx="1">
                  <c:v>353.51172064144998</c:v>
                </c:pt>
                <c:pt idx="2">
                  <c:v>338.60560787439994</c:v>
                </c:pt>
                <c:pt idx="3">
                  <c:v>442.70296796852011</c:v>
                </c:pt>
                <c:pt idx="4">
                  <c:v>362.10208080839999</c:v>
                </c:pt>
                <c:pt idx="5">
                  <c:v>392.4351327417001</c:v>
                </c:pt>
                <c:pt idx="6">
                  <c:v>348.48018313899996</c:v>
                </c:pt>
                <c:pt idx="7">
                  <c:v>360.51427865760007</c:v>
                </c:pt>
                <c:pt idx="8">
                  <c:v>323.95171165577295</c:v>
                </c:pt>
                <c:pt idx="9">
                  <c:v>326.60580162729991</c:v>
                </c:pt>
              </c:numCache>
            </c:numRef>
          </c:val>
          <c:extLst>
            <c:ext xmlns:c16="http://schemas.microsoft.com/office/drawing/2014/chart" uri="{C3380CC4-5D6E-409C-BE32-E72D297353CC}">
              <c16:uniqueId val="{00000002-3F0E-4F0D-99C7-848087DD2136}"/>
            </c:ext>
          </c:extLst>
        </c:ser>
        <c:ser>
          <c:idx val="3"/>
          <c:order val="3"/>
          <c:tx>
            <c:strRef>
              <c:f>'Figure 2'!$A$12</c:f>
              <c:strCache>
                <c:ptCount val="1"/>
                <c:pt idx="0">
                  <c:v>Humanitarian assistance</c:v>
                </c:pt>
              </c:strCache>
            </c:strRef>
          </c:tx>
          <c:spPr>
            <a:solidFill>
              <a:srgbClr val="AE1258"/>
            </a:solidFill>
            <a:ln>
              <a:noFill/>
            </a:ln>
            <a:effectLst/>
          </c:spPr>
          <c:invertIfNegative val="0"/>
          <c:cat>
            <c:numRef>
              <c:f>'Figure 2'!$B$8:$K$8</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2'!$B$12:$K$12</c:f>
              <c:numCache>
                <c:formatCode>#,##0</c:formatCode>
                <c:ptCount val="10"/>
                <c:pt idx="0">
                  <c:v>104.59018843009994</c:v>
                </c:pt>
                <c:pt idx="1">
                  <c:v>94.626447123999981</c:v>
                </c:pt>
                <c:pt idx="2">
                  <c:v>99.681582013000011</c:v>
                </c:pt>
                <c:pt idx="3">
                  <c:v>100.07359022</c:v>
                </c:pt>
                <c:pt idx="4">
                  <c:v>129.0418933876</c:v>
                </c:pt>
                <c:pt idx="5">
                  <c:v>120.73551315932431</c:v>
                </c:pt>
                <c:pt idx="6">
                  <c:v>132.99150833095996</c:v>
                </c:pt>
                <c:pt idx="7">
                  <c:v>365.91502620290032</c:v>
                </c:pt>
                <c:pt idx="8">
                  <c:v>600.64849360780011</c:v>
                </c:pt>
                <c:pt idx="9">
                  <c:v>801.24416063300009</c:v>
                </c:pt>
              </c:numCache>
            </c:numRef>
          </c:val>
          <c:extLst>
            <c:ext xmlns:c16="http://schemas.microsoft.com/office/drawing/2014/chart" uri="{C3380CC4-5D6E-409C-BE32-E72D297353CC}">
              <c16:uniqueId val="{00000003-3F0E-4F0D-99C7-848087DD2136}"/>
            </c:ext>
          </c:extLst>
        </c:ser>
        <c:ser>
          <c:idx val="4"/>
          <c:order val="4"/>
          <c:tx>
            <c:strRef>
              <c:f>'Figure 2'!$A$13</c:f>
              <c:strCache>
                <c:ptCount val="1"/>
                <c:pt idx="0">
                  <c:v>Commodity aid and general programme assistance</c:v>
                </c:pt>
              </c:strCache>
            </c:strRef>
          </c:tx>
          <c:spPr>
            <a:solidFill>
              <a:srgbClr val="7F1951"/>
            </a:solidFill>
            <a:ln>
              <a:noFill/>
            </a:ln>
            <a:effectLst/>
          </c:spPr>
          <c:invertIfNegative val="0"/>
          <c:cat>
            <c:numRef>
              <c:f>'Figure 2'!$B$8:$K$8</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2'!$B$13:$K$13</c:f>
              <c:numCache>
                <c:formatCode>#,##0</c:formatCode>
                <c:ptCount val="10"/>
                <c:pt idx="0">
                  <c:v>108.17696584299999</c:v>
                </c:pt>
                <c:pt idx="1">
                  <c:v>102.76706038999998</c:v>
                </c:pt>
                <c:pt idx="2">
                  <c:v>228.02329731999995</c:v>
                </c:pt>
                <c:pt idx="3">
                  <c:v>429.23463102999995</c:v>
                </c:pt>
                <c:pt idx="4">
                  <c:v>180.65143138999997</c:v>
                </c:pt>
                <c:pt idx="5">
                  <c:v>303.89058036700004</c:v>
                </c:pt>
                <c:pt idx="6">
                  <c:v>39.430887950000006</c:v>
                </c:pt>
                <c:pt idx="7">
                  <c:v>80.915230170000001</c:v>
                </c:pt>
                <c:pt idx="8">
                  <c:v>85.484329759999994</c:v>
                </c:pt>
                <c:pt idx="9">
                  <c:v>87.489240339499986</c:v>
                </c:pt>
              </c:numCache>
            </c:numRef>
          </c:val>
          <c:extLst>
            <c:ext xmlns:c16="http://schemas.microsoft.com/office/drawing/2014/chart" uri="{C3380CC4-5D6E-409C-BE32-E72D297353CC}">
              <c16:uniqueId val="{00000004-3F0E-4F0D-99C7-848087DD2136}"/>
            </c:ext>
          </c:extLst>
        </c:ser>
        <c:ser>
          <c:idx val="5"/>
          <c:order val="5"/>
          <c:tx>
            <c:strRef>
              <c:f>'Figure 2'!$A$14</c:f>
              <c:strCache>
                <c:ptCount val="1"/>
                <c:pt idx="0">
                  <c:v>Production sectors</c:v>
                </c:pt>
              </c:strCache>
            </c:strRef>
          </c:tx>
          <c:spPr>
            <a:solidFill>
              <a:srgbClr val="F9CDD0"/>
            </a:solidFill>
            <a:ln>
              <a:noFill/>
            </a:ln>
            <a:effectLst/>
          </c:spPr>
          <c:invertIfNegative val="0"/>
          <c:cat>
            <c:numRef>
              <c:f>'Figure 2'!$B$8:$K$8</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2'!$B$14:$K$14</c:f>
              <c:numCache>
                <c:formatCode>#,##0</c:formatCode>
                <c:ptCount val="10"/>
                <c:pt idx="0">
                  <c:v>102.36936607164813</c:v>
                </c:pt>
                <c:pt idx="1">
                  <c:v>86.304788364300009</c:v>
                </c:pt>
                <c:pt idx="2">
                  <c:v>150.84346061329998</c:v>
                </c:pt>
                <c:pt idx="3">
                  <c:v>163.23719510179995</c:v>
                </c:pt>
                <c:pt idx="4">
                  <c:v>197.82574319417</c:v>
                </c:pt>
                <c:pt idx="5">
                  <c:v>207.88684677900002</c:v>
                </c:pt>
                <c:pt idx="6">
                  <c:v>195.4031017001</c:v>
                </c:pt>
                <c:pt idx="7">
                  <c:v>184.75736646664996</c:v>
                </c:pt>
                <c:pt idx="8">
                  <c:v>180.6742794603293</c:v>
                </c:pt>
                <c:pt idx="9">
                  <c:v>265.38309870419999</c:v>
                </c:pt>
              </c:numCache>
            </c:numRef>
          </c:val>
          <c:extLst>
            <c:ext xmlns:c16="http://schemas.microsoft.com/office/drawing/2014/chart" uri="{C3380CC4-5D6E-409C-BE32-E72D297353CC}">
              <c16:uniqueId val="{00000005-3F0E-4F0D-99C7-848087DD2136}"/>
            </c:ext>
          </c:extLst>
        </c:ser>
        <c:ser>
          <c:idx val="6"/>
          <c:order val="6"/>
          <c:tx>
            <c:strRef>
              <c:f>'Figure 2'!$A$15</c:f>
              <c:strCache>
                <c:ptCount val="1"/>
                <c:pt idx="0">
                  <c:v>Other</c:v>
                </c:pt>
              </c:strCache>
            </c:strRef>
          </c:tx>
          <c:spPr>
            <a:solidFill>
              <a:srgbClr val="6B656A"/>
            </a:solidFill>
            <a:ln>
              <a:noFill/>
            </a:ln>
            <a:effectLst/>
          </c:spPr>
          <c:invertIfNegative val="0"/>
          <c:cat>
            <c:numRef>
              <c:f>'Figure 2'!$B$8:$K$8</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2'!$B$15:$K$15</c:f>
              <c:numCache>
                <c:formatCode>#,##0</c:formatCode>
                <c:ptCount val="10"/>
                <c:pt idx="0">
                  <c:v>8.5712309987000008</c:v>
                </c:pt>
                <c:pt idx="1">
                  <c:v>9.7104246299999986</c:v>
                </c:pt>
                <c:pt idx="2">
                  <c:v>19.080532827000003</c:v>
                </c:pt>
                <c:pt idx="3">
                  <c:v>17.567901778</c:v>
                </c:pt>
                <c:pt idx="4">
                  <c:v>28.226128412000001</c:v>
                </c:pt>
                <c:pt idx="5">
                  <c:v>64.336693568000001</c:v>
                </c:pt>
                <c:pt idx="6">
                  <c:v>83.444850627999998</c:v>
                </c:pt>
                <c:pt idx="7">
                  <c:v>85.40630033699999</c:v>
                </c:pt>
                <c:pt idx="8">
                  <c:v>61.568191842101996</c:v>
                </c:pt>
                <c:pt idx="9">
                  <c:v>100.26157671185001</c:v>
                </c:pt>
              </c:numCache>
            </c:numRef>
          </c:val>
          <c:extLst>
            <c:ext xmlns:c16="http://schemas.microsoft.com/office/drawing/2014/chart" uri="{C3380CC4-5D6E-409C-BE32-E72D297353CC}">
              <c16:uniqueId val="{00000006-3F0E-4F0D-99C7-848087DD2136}"/>
            </c:ext>
          </c:extLst>
        </c:ser>
        <c:dLbls>
          <c:showLegendKey val="0"/>
          <c:showVal val="0"/>
          <c:showCatName val="0"/>
          <c:showSerName val="0"/>
          <c:showPercent val="0"/>
          <c:showBubbleSize val="0"/>
        </c:dLbls>
        <c:gapWidth val="150"/>
        <c:overlap val="100"/>
        <c:axId val="139487839"/>
        <c:axId val="139483679"/>
      </c:barChart>
      <c:catAx>
        <c:axId val="13948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83679"/>
        <c:crosses val="autoZero"/>
        <c:auto val="1"/>
        <c:lblAlgn val="ctr"/>
        <c:lblOffset val="100"/>
        <c:noMultiLvlLbl val="0"/>
      </c:catAx>
      <c:valAx>
        <c:axId val="139483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87839"/>
        <c:crosses val="autoZero"/>
        <c:crossBetween val="between"/>
        <c:dispUnits>
          <c:builtInUnit val="thousand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3'!$A$7</c:f>
              <c:strCache>
                <c:ptCount val="1"/>
                <c:pt idx="0">
                  <c:v>ODA grants</c:v>
                </c:pt>
              </c:strCache>
            </c:strRef>
          </c:tx>
          <c:spPr>
            <a:solidFill>
              <a:schemeClr val="accent1"/>
            </a:solidFill>
            <a:ln>
              <a:noFill/>
            </a:ln>
            <a:effectLst/>
          </c:spPr>
          <c:invertIfNegative val="0"/>
          <c:cat>
            <c:numRef>
              <c:f>'Figure 3'!$B$6:$K$6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3'!$B$7:$K$7</c:f>
              <c:numCache>
                <c:formatCode>0</c:formatCode>
                <c:ptCount val="10"/>
                <c:pt idx="0">
                  <c:v>1261.9345614809361</c:v>
                </c:pt>
                <c:pt idx="1">
                  <c:v>1232.2568581420501</c:v>
                </c:pt>
                <c:pt idx="2">
                  <c:v>1235.2589265841002</c:v>
                </c:pt>
                <c:pt idx="3">
                  <c:v>1450.9635131555617</c:v>
                </c:pt>
                <c:pt idx="4">
                  <c:v>1243.9370661505595</c:v>
                </c:pt>
                <c:pt idx="5">
                  <c:v>1197.5256606531041</c:v>
                </c:pt>
                <c:pt idx="6">
                  <c:v>1192.9170480059615</c:v>
                </c:pt>
                <c:pt idx="7">
                  <c:v>1405.6005751831869</c:v>
                </c:pt>
                <c:pt idx="8">
                  <c:v>1532.1532738138887</c:v>
                </c:pt>
                <c:pt idx="9">
                  <c:v>1852.8548380012244</c:v>
                </c:pt>
              </c:numCache>
            </c:numRef>
          </c:val>
          <c:extLst>
            <c:ext xmlns:c16="http://schemas.microsoft.com/office/drawing/2014/chart" uri="{C3380CC4-5D6E-409C-BE32-E72D297353CC}">
              <c16:uniqueId val="{00000000-F0A8-40D8-896F-F8B94C2D4BE1}"/>
            </c:ext>
          </c:extLst>
        </c:ser>
        <c:ser>
          <c:idx val="1"/>
          <c:order val="1"/>
          <c:tx>
            <c:strRef>
              <c:f>'Figure 3'!$A$8</c:f>
              <c:strCache>
                <c:ptCount val="1"/>
                <c:pt idx="0">
                  <c:v>ODA loans</c:v>
                </c:pt>
              </c:strCache>
            </c:strRef>
          </c:tx>
          <c:spPr>
            <a:solidFill>
              <a:schemeClr val="accent2"/>
            </a:solidFill>
            <a:ln>
              <a:noFill/>
            </a:ln>
            <a:effectLst/>
          </c:spPr>
          <c:invertIfNegative val="0"/>
          <c:cat>
            <c:numRef>
              <c:f>'Figure 3'!$B$6:$K$6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3'!$B$8:$K$8</c:f>
              <c:numCache>
                <c:formatCode>0</c:formatCode>
                <c:ptCount val="10"/>
                <c:pt idx="0">
                  <c:v>755.3835572539781</c:v>
                </c:pt>
                <c:pt idx="1">
                  <c:v>824.90567371000009</c:v>
                </c:pt>
                <c:pt idx="2">
                  <c:v>1506.1204616900009</c:v>
                </c:pt>
                <c:pt idx="3">
                  <c:v>1764.4285629369997</c:v>
                </c:pt>
                <c:pt idx="4">
                  <c:v>1756.7619585269999</c:v>
                </c:pt>
                <c:pt idx="5">
                  <c:v>2180.3528674001</c:v>
                </c:pt>
                <c:pt idx="6">
                  <c:v>2255.3999760199999</c:v>
                </c:pt>
                <c:pt idx="7">
                  <c:v>3311.9614253830991</c:v>
                </c:pt>
                <c:pt idx="8">
                  <c:v>3578.806046499999</c:v>
                </c:pt>
                <c:pt idx="9">
                  <c:v>3697.8030180000001</c:v>
                </c:pt>
              </c:numCache>
            </c:numRef>
          </c:val>
          <c:extLst>
            <c:ext xmlns:c16="http://schemas.microsoft.com/office/drawing/2014/chart" uri="{C3380CC4-5D6E-409C-BE32-E72D297353CC}">
              <c16:uniqueId val="{00000001-F0A8-40D8-896F-F8B94C2D4BE1}"/>
            </c:ext>
          </c:extLst>
        </c:ser>
        <c:dLbls>
          <c:showLegendKey val="0"/>
          <c:showVal val="0"/>
          <c:showCatName val="0"/>
          <c:showSerName val="0"/>
          <c:showPercent val="0"/>
          <c:showBubbleSize val="0"/>
        </c:dLbls>
        <c:gapWidth val="150"/>
        <c:overlap val="100"/>
        <c:axId val="313290831"/>
        <c:axId val="313293327"/>
      </c:barChart>
      <c:catAx>
        <c:axId val="313290831"/>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293327"/>
        <c:crosses val="autoZero"/>
        <c:auto val="1"/>
        <c:lblAlgn val="ctr"/>
        <c:lblOffset val="100"/>
        <c:noMultiLvlLbl val="0"/>
      </c:catAx>
      <c:valAx>
        <c:axId val="31329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total ODA received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290831"/>
        <c:crosses val="autoZero"/>
        <c:crossBetween val="between"/>
      </c:valAx>
      <c:spPr>
        <a:noFill/>
        <a:ln>
          <a:noFill/>
        </a:ln>
        <a:effectLst/>
      </c:spPr>
    </c:plotArea>
    <c:legend>
      <c:legendPos val="r"/>
      <c:layout>
        <c:manualLayout>
          <c:xMode val="edge"/>
          <c:yMode val="edge"/>
          <c:x val="0.81542986787668492"/>
          <c:y val="6.9389897691360031E-2"/>
          <c:w val="0.16829894568263712"/>
          <c:h val="0.815868730694377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66595084705321"/>
          <c:y val="4.8087431693989074E-2"/>
          <c:w val="0.54742790380042627"/>
          <c:h val="0.85582513661202186"/>
        </c:manualLayout>
      </c:layout>
      <c:barChart>
        <c:barDir val="col"/>
        <c:grouping val="stacked"/>
        <c:varyColors val="0"/>
        <c:ser>
          <c:idx val="2"/>
          <c:order val="0"/>
          <c:tx>
            <c:strRef>
              <c:f>'Figure 4'!$A$9</c:f>
              <c:strCache>
                <c:ptCount val="1"/>
                <c:pt idx="0">
                  <c:v>Other ODA</c:v>
                </c:pt>
              </c:strCache>
            </c:strRef>
          </c:tx>
          <c:spPr>
            <a:solidFill>
              <a:srgbClr val="E4819C"/>
            </a:solidFill>
            <a:ln>
              <a:noFill/>
            </a:ln>
            <a:effectLst/>
          </c:spPr>
          <c:invertIfNegative val="0"/>
          <c:cat>
            <c:numRef>
              <c:f>'Figure 4'!$B$6:$K$6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4'!$B$9:$K$9</c:f>
              <c:numCache>
                <c:formatCode>#,##0</c:formatCode>
                <c:ptCount val="10"/>
                <c:pt idx="0">
                  <c:v>1896.5993022596138</c:v>
                </c:pt>
                <c:pt idx="1">
                  <c:v>1942.3957170777001</c:v>
                </c:pt>
                <c:pt idx="2">
                  <c:v>2629.6310314310995</c:v>
                </c:pt>
                <c:pt idx="3">
                  <c:v>3103.2390107415595</c:v>
                </c:pt>
                <c:pt idx="4">
                  <c:v>2863.5913015899591</c:v>
                </c:pt>
                <c:pt idx="5">
                  <c:v>3216.7894724328803</c:v>
                </c:pt>
                <c:pt idx="6">
                  <c:v>3202.9858912849995</c:v>
                </c:pt>
                <c:pt idx="7">
                  <c:v>4276.2813686733889</c:v>
                </c:pt>
                <c:pt idx="8">
                  <c:v>4348.1121614670874</c:v>
                </c:pt>
                <c:pt idx="9">
                  <c:v>4676.1125898926666</c:v>
                </c:pt>
              </c:numCache>
            </c:numRef>
          </c:val>
          <c:extLst>
            <c:ext xmlns:c16="http://schemas.microsoft.com/office/drawing/2014/chart" uri="{C3380CC4-5D6E-409C-BE32-E72D297353CC}">
              <c16:uniqueId val="{00000002-BCC3-454C-9A8D-90FD751092A7}"/>
            </c:ext>
          </c:extLst>
        </c:ser>
        <c:ser>
          <c:idx val="0"/>
          <c:order val="1"/>
          <c:tx>
            <c:strRef>
              <c:f>'Figure 4'!$A$7</c:f>
              <c:strCache>
                <c:ptCount val="1"/>
                <c:pt idx="0">
                  <c:v>Humanitarian ODA</c:v>
                </c:pt>
              </c:strCache>
            </c:strRef>
          </c:tx>
          <c:spPr>
            <a:solidFill>
              <a:srgbClr val="C3105A"/>
            </a:solidFill>
            <a:ln>
              <a:noFill/>
            </a:ln>
            <a:effectLst/>
          </c:spPr>
          <c:invertIfNegative val="0"/>
          <c:cat>
            <c:numRef>
              <c:f>'Figure 4'!$B$6:$K$6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4'!$B$7:$K$7</c:f>
              <c:numCache>
                <c:formatCode>#,##0</c:formatCode>
                <c:ptCount val="10"/>
                <c:pt idx="0">
                  <c:v>104.59018843010001</c:v>
                </c:pt>
                <c:pt idx="1">
                  <c:v>94.626447124000009</c:v>
                </c:pt>
                <c:pt idx="2">
                  <c:v>99.681582012999996</c:v>
                </c:pt>
                <c:pt idx="3">
                  <c:v>100.07359022</c:v>
                </c:pt>
                <c:pt idx="4">
                  <c:v>129.04189338759997</c:v>
                </c:pt>
                <c:pt idx="5">
                  <c:v>120.73551315932428</c:v>
                </c:pt>
                <c:pt idx="6">
                  <c:v>132.99150833095999</c:v>
                </c:pt>
                <c:pt idx="7">
                  <c:v>365.91502620289981</c:v>
                </c:pt>
                <c:pt idx="8">
                  <c:v>600.64849360779999</c:v>
                </c:pt>
                <c:pt idx="9">
                  <c:v>801.24416063300043</c:v>
                </c:pt>
              </c:numCache>
            </c:numRef>
          </c:val>
          <c:extLst>
            <c:ext xmlns:c16="http://schemas.microsoft.com/office/drawing/2014/chart" uri="{C3380CC4-5D6E-409C-BE32-E72D297353CC}">
              <c16:uniqueId val="{00000000-BCC3-454C-9A8D-90FD751092A7}"/>
            </c:ext>
          </c:extLst>
        </c:ser>
        <c:ser>
          <c:idx val="1"/>
          <c:order val="2"/>
          <c:tx>
            <c:strRef>
              <c:f>'Figure 4'!$A$8</c:f>
              <c:strCache>
                <c:ptCount val="1"/>
                <c:pt idx="0">
                  <c:v>Peace ODA</c:v>
                </c:pt>
              </c:strCache>
            </c:strRef>
          </c:tx>
          <c:spPr>
            <a:solidFill>
              <a:srgbClr val="F9CDD0"/>
            </a:solidFill>
            <a:ln>
              <a:noFill/>
            </a:ln>
            <a:effectLst/>
          </c:spPr>
          <c:invertIfNegative val="0"/>
          <c:cat>
            <c:numRef>
              <c:f>'Figure 4'!$B$6:$K$6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4'!$B$8:$K$8</c:f>
              <c:numCache>
                <c:formatCode>#,##0</c:formatCode>
                <c:ptCount val="10"/>
                <c:pt idx="0">
                  <c:v>9.3846532751999998</c:v>
                </c:pt>
                <c:pt idx="1">
                  <c:v>9.8641971103500001</c:v>
                </c:pt>
                <c:pt idx="2">
                  <c:v>11.168467339999999</c:v>
                </c:pt>
                <c:pt idx="3">
                  <c:v>7.4034088100000002</c:v>
                </c:pt>
                <c:pt idx="4">
                  <c:v>6.3221874199999997</c:v>
                </c:pt>
                <c:pt idx="5">
                  <c:v>1.2189754099999999</c:v>
                </c:pt>
                <c:pt idx="6">
                  <c:v>2.7182427000000002</c:v>
                </c:pt>
                <c:pt idx="7">
                  <c:v>2.28738719</c:v>
                </c:pt>
                <c:pt idx="8">
                  <c:v>13.40571235</c:v>
                </c:pt>
                <c:pt idx="9">
                  <c:v>9.6731408965600014</c:v>
                </c:pt>
              </c:numCache>
            </c:numRef>
          </c:val>
          <c:extLst>
            <c:ext xmlns:c16="http://schemas.microsoft.com/office/drawing/2014/chart" uri="{C3380CC4-5D6E-409C-BE32-E72D297353CC}">
              <c16:uniqueId val="{00000001-BCC3-454C-9A8D-90FD751092A7}"/>
            </c:ext>
          </c:extLst>
        </c:ser>
        <c:dLbls>
          <c:showLegendKey val="0"/>
          <c:showVal val="0"/>
          <c:showCatName val="0"/>
          <c:showSerName val="0"/>
          <c:showPercent val="0"/>
          <c:showBubbleSize val="0"/>
        </c:dLbls>
        <c:gapWidth val="150"/>
        <c:overlap val="100"/>
        <c:axId val="273138495"/>
        <c:axId val="273139327"/>
      </c:barChart>
      <c:lineChart>
        <c:grouping val="standard"/>
        <c:varyColors val="0"/>
        <c:ser>
          <c:idx val="3"/>
          <c:order val="3"/>
          <c:tx>
            <c:strRef>
              <c:f>'Figure 4'!$A$10</c:f>
              <c:strCache>
                <c:ptCount val="1"/>
                <c:pt idx="0">
                  <c:v>Total ODA</c:v>
                </c:pt>
              </c:strCache>
            </c:strRef>
          </c:tx>
          <c:spPr>
            <a:ln w="28575" cap="rnd">
              <a:noFill/>
              <a:round/>
            </a:ln>
            <a:effectLst/>
          </c:spPr>
          <c:marker>
            <c:symbol val="none"/>
          </c:marker>
          <c:dLbls>
            <c:dLbl>
              <c:idx val="0"/>
              <c:layout>
                <c:manualLayout>
                  <c:x val="-5.6002555963227112E-2"/>
                  <c:y val="-6.598432605947958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9670943586210466E-2"/>
                      <c:h val="4.0670803358197567E-2"/>
                    </c:manualLayout>
                  </c15:layout>
                </c:ext>
                <c:ext xmlns:c16="http://schemas.microsoft.com/office/drawing/2014/chart" uri="{C3380CC4-5D6E-409C-BE32-E72D297353CC}">
                  <c16:uniqueId val="{00000000-DF5E-4E41-914F-119CC4AA5AA9}"/>
                </c:ext>
              </c:extLst>
            </c:dLbl>
            <c:dLbl>
              <c:idx val="1"/>
              <c:layout>
                <c:manualLayout>
                  <c:x val="-3.7193717277486951E-2"/>
                  <c:y val="-5.27805641498727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5E-4E41-914F-119CC4AA5A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4'!$B$6:$K$6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4'!$B$10:$K$10</c:f>
              <c:numCache>
                <c:formatCode>#,##0</c:formatCode>
                <c:ptCount val="10"/>
                <c:pt idx="0">
                  <c:v>2010.5741439649137</c:v>
                </c:pt>
                <c:pt idx="1">
                  <c:v>2046.8863613120502</c:v>
                </c:pt>
                <c:pt idx="2">
                  <c:v>2740.4810807840995</c:v>
                </c:pt>
                <c:pt idx="3">
                  <c:v>3210.7160097715596</c:v>
                </c:pt>
                <c:pt idx="4">
                  <c:v>2998.9553823975589</c:v>
                </c:pt>
                <c:pt idx="5">
                  <c:v>3338.7439610022043</c:v>
                </c:pt>
                <c:pt idx="6">
                  <c:v>3338.6956423159595</c:v>
                </c:pt>
                <c:pt idx="7">
                  <c:v>4644.4837820662897</c:v>
                </c:pt>
                <c:pt idx="8">
                  <c:v>4962.1663674248875</c:v>
                </c:pt>
                <c:pt idx="9">
                  <c:v>5487.0298914222267</c:v>
                </c:pt>
              </c:numCache>
            </c:numRef>
          </c:val>
          <c:smooth val="0"/>
          <c:extLst>
            <c:ext xmlns:c16="http://schemas.microsoft.com/office/drawing/2014/chart" uri="{C3380CC4-5D6E-409C-BE32-E72D297353CC}">
              <c16:uniqueId val="{00000003-BCC3-454C-9A8D-90FD751092A7}"/>
            </c:ext>
          </c:extLst>
        </c:ser>
        <c:dLbls>
          <c:showLegendKey val="0"/>
          <c:showVal val="0"/>
          <c:showCatName val="0"/>
          <c:showSerName val="0"/>
          <c:showPercent val="0"/>
          <c:showBubbleSize val="0"/>
        </c:dLbls>
        <c:marker val="1"/>
        <c:smooth val="0"/>
        <c:axId val="273138495"/>
        <c:axId val="273139327"/>
      </c:lineChart>
      <c:lineChart>
        <c:grouping val="standard"/>
        <c:varyColors val="0"/>
        <c:ser>
          <c:idx val="4"/>
          <c:order val="4"/>
          <c:tx>
            <c:strRef>
              <c:f>'Figure 4'!$A$11</c:f>
              <c:strCache>
                <c:ptCount val="1"/>
                <c:pt idx="0">
                  <c:v>Humanitarian as % of total ODA</c:v>
                </c:pt>
              </c:strCache>
            </c:strRef>
          </c:tx>
          <c:spPr>
            <a:ln w="28575" cap="rnd">
              <a:solidFill>
                <a:srgbClr val="109F68"/>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4'!$B$6:$K$6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4'!$B$11:$K$11</c:f>
              <c:numCache>
                <c:formatCode>0%</c:formatCode>
                <c:ptCount val="10"/>
                <c:pt idx="0">
                  <c:v>5.2020060411124641E-2</c:v>
                </c:pt>
                <c:pt idx="1">
                  <c:v>4.6229458025869419E-2</c:v>
                </c:pt>
                <c:pt idx="2">
                  <c:v>3.6373753028967948E-2</c:v>
                </c:pt>
                <c:pt idx="3">
                  <c:v>3.1168620929236335E-2</c:v>
                </c:pt>
                <c:pt idx="4">
                  <c:v>4.3028947394487586E-2</c:v>
                </c:pt>
                <c:pt idx="5">
                  <c:v>3.6161956283428998E-2</c:v>
                </c:pt>
                <c:pt idx="6">
                  <c:v>3.9833372843386082E-2</c:v>
                </c:pt>
                <c:pt idx="7">
                  <c:v>7.8784864663712414E-2</c:v>
                </c:pt>
                <c:pt idx="8">
                  <c:v>0.12104561780735015</c:v>
                </c:pt>
                <c:pt idx="9">
                  <c:v>0.14602511312824645</c:v>
                </c:pt>
              </c:numCache>
            </c:numRef>
          </c:val>
          <c:smooth val="0"/>
          <c:extLst>
            <c:ext xmlns:c16="http://schemas.microsoft.com/office/drawing/2014/chart" uri="{C3380CC4-5D6E-409C-BE32-E72D297353CC}">
              <c16:uniqueId val="{00000004-BCC3-454C-9A8D-90FD751092A7}"/>
            </c:ext>
          </c:extLst>
        </c:ser>
        <c:dLbls>
          <c:showLegendKey val="0"/>
          <c:showVal val="0"/>
          <c:showCatName val="0"/>
          <c:showSerName val="0"/>
          <c:showPercent val="0"/>
          <c:showBubbleSize val="0"/>
        </c:dLbls>
        <c:marker val="1"/>
        <c:smooth val="0"/>
        <c:axId val="1938867423"/>
        <c:axId val="1938867007"/>
      </c:lineChart>
      <c:catAx>
        <c:axId val="273138495"/>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139327"/>
        <c:crosses val="autoZero"/>
        <c:auto val="1"/>
        <c:lblAlgn val="ctr"/>
        <c:lblOffset val="100"/>
        <c:noMultiLvlLbl val="0"/>
      </c:catAx>
      <c:valAx>
        <c:axId val="273139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138495"/>
        <c:crosses val="autoZero"/>
        <c:crossBetween val="between"/>
      </c:valAx>
      <c:valAx>
        <c:axId val="1938867007"/>
        <c:scaling>
          <c:orientation val="minMax"/>
          <c:max val="0.25"/>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total ODA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867423"/>
        <c:crosses val="max"/>
        <c:crossBetween val="between"/>
      </c:valAx>
      <c:catAx>
        <c:axId val="1938867423"/>
        <c:scaling>
          <c:orientation val="minMax"/>
        </c:scaling>
        <c:delete val="1"/>
        <c:axPos val="b"/>
        <c:numFmt formatCode="General" sourceLinked="1"/>
        <c:majorTickMark val="out"/>
        <c:minorTickMark val="none"/>
        <c:tickLblPos val="nextTo"/>
        <c:crossAx val="1938867007"/>
        <c:crosses val="autoZero"/>
        <c:auto val="1"/>
        <c:lblAlgn val="ctr"/>
        <c:lblOffset val="100"/>
        <c:noMultiLvlLbl val="0"/>
      </c:catAx>
      <c:spPr>
        <a:noFill/>
        <a:ln>
          <a:noFill/>
        </a:ln>
        <a:effectLst/>
      </c:spPr>
    </c:plotArea>
    <c:legend>
      <c:legendPos val="r"/>
      <c:legendEntry>
        <c:idx val="3"/>
        <c:delete val="1"/>
      </c:legendEntry>
      <c:layout>
        <c:manualLayout>
          <c:xMode val="edge"/>
          <c:yMode val="edge"/>
          <c:x val="0.76615802335052963"/>
          <c:y val="6.3723936147325841E-2"/>
          <c:w val="0.2201197969376085"/>
          <c:h val="0.80697801299427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81009262619728"/>
          <c:y val="4.9830124575311441E-2"/>
          <c:w val="0.58204235242137814"/>
          <c:h val="0.72292916952764819"/>
        </c:manualLayout>
      </c:layout>
      <c:barChart>
        <c:barDir val="col"/>
        <c:grouping val="stacked"/>
        <c:varyColors val="0"/>
        <c:ser>
          <c:idx val="1"/>
          <c:order val="1"/>
          <c:tx>
            <c:strRef>
              <c:f>'Figure 5'!$A$9</c:f>
              <c:strCache>
                <c:ptCount val="1"/>
                <c:pt idx="0">
                  <c:v>Humanitarian grants</c:v>
                </c:pt>
              </c:strCache>
            </c:strRef>
          </c:tx>
          <c:spPr>
            <a:solidFill>
              <a:srgbClr val="C3105A"/>
            </a:solidFill>
            <a:ln>
              <a:noFill/>
            </a:ln>
            <a:effectLst/>
          </c:spPr>
          <c:invertIfNegative val="0"/>
          <c:cat>
            <c:strRef>
              <c:f>'Figure 5'!$B$7:$K$7</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'Figure 5'!$B$9:$K$9</c:f>
              <c:numCache>
                <c:formatCode>#,##0.0</c:formatCode>
                <c:ptCount val="10"/>
                <c:pt idx="0">
                  <c:v>11.63313</c:v>
                </c:pt>
                <c:pt idx="1">
                  <c:v>12.806706999999999</c:v>
                </c:pt>
                <c:pt idx="2">
                  <c:v>8.2957617603510005</c:v>
                </c:pt>
                <c:pt idx="3">
                  <c:v>37.164136390077999</c:v>
                </c:pt>
                <c:pt idx="4">
                  <c:v>15.80956937285</c:v>
                </c:pt>
                <c:pt idx="5">
                  <c:v>5.4280608477979202</c:v>
                </c:pt>
                <c:pt idx="6">
                  <c:v>11.115849876167486</c:v>
                </c:pt>
                <c:pt idx="7">
                  <c:v>17.050086370000002</c:v>
                </c:pt>
                <c:pt idx="8">
                  <c:v>61.885189902200004</c:v>
                </c:pt>
                <c:pt idx="9">
                  <c:v>4.968035469078993</c:v>
                </c:pt>
              </c:numCache>
            </c:numRef>
          </c:val>
          <c:extLst>
            <c:ext xmlns:c16="http://schemas.microsoft.com/office/drawing/2014/chart" uri="{C3380CC4-5D6E-409C-BE32-E72D297353CC}">
              <c16:uniqueId val="{00000001-15C3-4161-B277-A499C70D4809}"/>
            </c:ext>
          </c:extLst>
        </c:ser>
        <c:ser>
          <c:idx val="2"/>
          <c:order val="2"/>
          <c:tx>
            <c:strRef>
              <c:f>'Figure 5'!$A$10</c:f>
              <c:strCache>
                <c:ptCount val="1"/>
                <c:pt idx="0">
                  <c:v>Development grants</c:v>
                </c:pt>
              </c:strCache>
            </c:strRef>
          </c:tx>
          <c:spPr>
            <a:solidFill>
              <a:srgbClr val="E4819C"/>
            </a:solidFill>
            <a:ln>
              <a:noFill/>
            </a:ln>
            <a:effectLst/>
          </c:spPr>
          <c:invertIfNegative val="0"/>
          <c:cat>
            <c:strRef>
              <c:f>'Figure 5'!$B$7:$K$7</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'Figure 5'!$B$10:$K$10</c:f>
              <c:numCache>
                <c:formatCode>#,##0.0</c:formatCode>
                <c:ptCount val="10"/>
                <c:pt idx="0">
                  <c:v>5.8161048169159999</c:v>
                </c:pt>
                <c:pt idx="1">
                  <c:v>29.144556085588</c:v>
                </c:pt>
                <c:pt idx="2">
                  <c:v>59.417038473780003</c:v>
                </c:pt>
                <c:pt idx="3">
                  <c:v>3.7685815633799997</c:v>
                </c:pt>
                <c:pt idx="4">
                  <c:v>0.64043577226400006</c:v>
                </c:pt>
                <c:pt idx="5">
                  <c:v>0.89327582854462073</c:v>
                </c:pt>
                <c:pt idx="6">
                  <c:v>10.246878198040195</c:v>
                </c:pt>
                <c:pt idx="7">
                  <c:v>21.949957268112001</c:v>
                </c:pt>
                <c:pt idx="8">
                  <c:v>0.78186348999999999</c:v>
                </c:pt>
                <c:pt idx="9">
                  <c:v>26.225606658276845</c:v>
                </c:pt>
              </c:numCache>
            </c:numRef>
          </c:val>
          <c:extLst>
            <c:ext xmlns:c16="http://schemas.microsoft.com/office/drawing/2014/chart" uri="{C3380CC4-5D6E-409C-BE32-E72D297353CC}">
              <c16:uniqueId val="{00000002-15C3-4161-B277-A499C70D4809}"/>
            </c:ext>
          </c:extLst>
        </c:ser>
        <c:dLbls>
          <c:showLegendKey val="0"/>
          <c:showVal val="0"/>
          <c:showCatName val="0"/>
          <c:showSerName val="0"/>
          <c:showPercent val="0"/>
          <c:showBubbleSize val="0"/>
        </c:dLbls>
        <c:gapWidth val="150"/>
        <c:overlap val="100"/>
        <c:axId val="273129759"/>
        <c:axId val="273126015"/>
      </c:barChart>
      <c:lineChart>
        <c:grouping val="standard"/>
        <c:varyColors val="0"/>
        <c:ser>
          <c:idx val="0"/>
          <c:order val="0"/>
          <c:tx>
            <c:strRef>
              <c:f>'Figure 5'!$A$8</c:f>
              <c:strCache>
                <c:ptCount val="1"/>
                <c:pt idx="0">
                  <c:v>New confirmed Covid-19 cases</c:v>
                </c:pt>
              </c:strCache>
            </c:strRef>
          </c:tx>
          <c:spPr>
            <a:ln w="28575" cap="rnd">
              <a:solidFill>
                <a:srgbClr val="109F68"/>
              </a:solidFill>
              <a:round/>
            </a:ln>
            <a:effectLst/>
          </c:spPr>
          <c:marker>
            <c:symbol val="none"/>
          </c:marker>
          <c:cat>
            <c:strRef>
              <c:f>'Figure 5'!$B$7:$K$7</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'Figure 5'!$B$8:$K$8</c:f>
              <c:numCache>
                <c:formatCode>General</c:formatCode>
                <c:ptCount val="10"/>
                <c:pt idx="0">
                  <c:v>51</c:v>
                </c:pt>
                <c:pt idx="1">
                  <c:v>7616</c:v>
                </c:pt>
                <c:pt idx="2">
                  <c:v>39486</c:v>
                </c:pt>
                <c:pt idx="3">
                  <c:v>98330</c:v>
                </c:pt>
                <c:pt idx="4">
                  <c:v>92178</c:v>
                </c:pt>
                <c:pt idx="5">
                  <c:v>75335</c:v>
                </c:pt>
                <c:pt idx="6">
                  <c:v>50483</c:v>
                </c:pt>
                <c:pt idx="7">
                  <c:v>44205</c:v>
                </c:pt>
                <c:pt idx="8">
                  <c:v>57248</c:v>
                </c:pt>
                <c:pt idx="9">
                  <c:v>48578</c:v>
                </c:pt>
              </c:numCache>
            </c:numRef>
          </c:val>
          <c:smooth val="0"/>
          <c:extLst>
            <c:ext xmlns:c16="http://schemas.microsoft.com/office/drawing/2014/chart" uri="{C3380CC4-5D6E-409C-BE32-E72D297353CC}">
              <c16:uniqueId val="{00000000-15C3-4161-B277-A499C70D4809}"/>
            </c:ext>
          </c:extLst>
        </c:ser>
        <c:dLbls>
          <c:showLegendKey val="0"/>
          <c:showVal val="0"/>
          <c:showCatName val="0"/>
          <c:showSerName val="0"/>
          <c:showPercent val="0"/>
          <c:showBubbleSize val="0"/>
        </c:dLbls>
        <c:marker val="1"/>
        <c:smooth val="0"/>
        <c:axId val="1938083951"/>
        <c:axId val="1938084367"/>
      </c:lineChart>
      <c:lineChart>
        <c:grouping val="standard"/>
        <c:varyColors val="0"/>
        <c:ser>
          <c:idx val="3"/>
          <c:order val="3"/>
          <c:tx>
            <c:strRef>
              <c:f>'Figure 5'!$A$11</c:f>
              <c:strCache>
                <c:ptCount val="1"/>
                <c:pt idx="0">
                  <c:v>Total</c:v>
                </c:pt>
              </c:strCache>
            </c:strRef>
          </c:tx>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5'!$B$7:$K$7</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'Figure 5'!$B$11:$K$11</c:f>
              <c:numCache>
                <c:formatCode>#,##0.0</c:formatCode>
                <c:ptCount val="10"/>
                <c:pt idx="0">
                  <c:v>17.449234816916</c:v>
                </c:pt>
                <c:pt idx="1">
                  <c:v>41.951263085587996</c:v>
                </c:pt>
                <c:pt idx="2">
                  <c:v>67.712800234131009</c:v>
                </c:pt>
                <c:pt idx="3">
                  <c:v>40.932717953457995</c:v>
                </c:pt>
                <c:pt idx="4">
                  <c:v>16.450005145113998</c:v>
                </c:pt>
                <c:pt idx="5">
                  <c:v>6.3213366763425407</c:v>
                </c:pt>
                <c:pt idx="6">
                  <c:v>21.362728074207681</c:v>
                </c:pt>
                <c:pt idx="7">
                  <c:v>39.000043638112004</c:v>
                </c:pt>
                <c:pt idx="8">
                  <c:v>62.667053392200003</c:v>
                </c:pt>
                <c:pt idx="9">
                  <c:v>31.193642127355837</c:v>
                </c:pt>
              </c:numCache>
            </c:numRef>
          </c:val>
          <c:smooth val="0"/>
          <c:extLst>
            <c:ext xmlns:c16="http://schemas.microsoft.com/office/drawing/2014/chart" uri="{C3380CC4-5D6E-409C-BE32-E72D297353CC}">
              <c16:uniqueId val="{00000003-15C3-4161-B277-A499C70D4809}"/>
            </c:ext>
          </c:extLst>
        </c:ser>
        <c:dLbls>
          <c:showLegendKey val="0"/>
          <c:showVal val="0"/>
          <c:showCatName val="0"/>
          <c:showSerName val="0"/>
          <c:showPercent val="0"/>
          <c:showBubbleSize val="0"/>
        </c:dLbls>
        <c:marker val="1"/>
        <c:smooth val="0"/>
        <c:axId val="273129759"/>
        <c:axId val="273126015"/>
      </c:lineChart>
      <c:catAx>
        <c:axId val="1938083951"/>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084367"/>
        <c:crosses val="autoZero"/>
        <c:auto val="1"/>
        <c:lblAlgn val="ctr"/>
        <c:lblOffset val="100"/>
        <c:noMultiLvlLbl val="0"/>
      </c:catAx>
      <c:valAx>
        <c:axId val="1938084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083951"/>
        <c:crosses val="autoZero"/>
        <c:crossBetween val="between"/>
      </c:valAx>
      <c:valAx>
        <c:axId val="27312601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129759"/>
        <c:crosses val="max"/>
        <c:crossBetween val="between"/>
      </c:valAx>
      <c:catAx>
        <c:axId val="273129759"/>
        <c:scaling>
          <c:orientation val="minMax"/>
        </c:scaling>
        <c:delete val="1"/>
        <c:axPos val="b"/>
        <c:numFmt formatCode="General" sourceLinked="1"/>
        <c:majorTickMark val="out"/>
        <c:minorTickMark val="none"/>
        <c:tickLblPos val="nextTo"/>
        <c:crossAx val="273126015"/>
        <c:crosses val="autoZero"/>
        <c:auto val="1"/>
        <c:lblAlgn val="ctr"/>
        <c:lblOffset val="100"/>
        <c:noMultiLvlLbl val="0"/>
      </c:catAx>
      <c:spPr>
        <a:noFill/>
        <a:ln>
          <a:noFill/>
        </a:ln>
        <a:effectLst/>
      </c:spPr>
    </c:plotArea>
    <c:legend>
      <c:legendPos val="r"/>
      <c:legendEntry>
        <c:idx val="3"/>
        <c:delete val="1"/>
      </c:legendEntry>
      <c:layout>
        <c:manualLayout>
          <c:xMode val="edge"/>
          <c:yMode val="edge"/>
          <c:x val="0.78047985735250025"/>
          <c:y val="5.6401851240848573E-2"/>
          <c:w val="0.20749609455130735"/>
          <c:h val="0.737705923792368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3202393545585"/>
          <c:y val="4.2028486709732076E-2"/>
          <c:w val="0.55811259128432145"/>
          <c:h val="0.87399095530118509"/>
        </c:manualLayout>
      </c:layout>
      <c:barChart>
        <c:barDir val="col"/>
        <c:grouping val="stacked"/>
        <c:varyColors val="0"/>
        <c:ser>
          <c:idx val="1"/>
          <c:order val="0"/>
          <c:tx>
            <c:strRef>
              <c:f>'Figure 7'!$A$9</c:f>
              <c:strCache>
                <c:ptCount val="1"/>
                <c:pt idx="0">
                  <c:v>ODA (excl. humanitarian)</c:v>
                </c:pt>
              </c:strCache>
            </c:strRef>
          </c:tx>
          <c:spPr>
            <a:solidFill>
              <a:srgbClr val="C3105A"/>
            </a:solidFill>
            <a:ln>
              <a:noFill/>
            </a:ln>
            <a:effectLst/>
          </c:spPr>
          <c:invertIfNegative val="0"/>
          <c:cat>
            <c:numRef>
              <c:f>'Figure 7'!$B$7:$K$7</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7'!$B$9:$K$9</c:f>
              <c:numCache>
                <c:formatCode>#,##0</c:formatCode>
                <c:ptCount val="10"/>
                <c:pt idx="0">
                  <c:v>786.56070324468635</c:v>
                </c:pt>
                <c:pt idx="1">
                  <c:v>790.1631515984493</c:v>
                </c:pt>
                <c:pt idx="2">
                  <c:v>801.97409257649997</c:v>
                </c:pt>
                <c:pt idx="3">
                  <c:v>1503.7237572795577</c:v>
                </c:pt>
                <c:pt idx="4">
                  <c:v>1660.5818965877402</c:v>
                </c:pt>
                <c:pt idx="5">
                  <c:v>1934.3390139134019</c:v>
                </c:pt>
                <c:pt idx="6">
                  <c:v>2156.4165360489988</c:v>
                </c:pt>
                <c:pt idx="7">
                  <c:v>3341.3297306275217</c:v>
                </c:pt>
                <c:pt idx="8">
                  <c:v>3347.7902229589977</c:v>
                </c:pt>
                <c:pt idx="9">
                  <c:v>3644.6444353290008</c:v>
                </c:pt>
              </c:numCache>
            </c:numRef>
          </c:val>
          <c:extLst>
            <c:ext xmlns:c16="http://schemas.microsoft.com/office/drawing/2014/chart" uri="{C3380CC4-5D6E-409C-BE32-E72D297353CC}">
              <c16:uniqueId val="{00000001-21A9-443A-8677-D9DB08C895AB}"/>
            </c:ext>
          </c:extLst>
        </c:ser>
        <c:ser>
          <c:idx val="0"/>
          <c:order val="1"/>
          <c:tx>
            <c:strRef>
              <c:f>'Figure 7'!$A$8</c:f>
              <c:strCache>
                <c:ptCount val="1"/>
                <c:pt idx="0">
                  <c:v>Humanitarian ODA</c:v>
                </c:pt>
              </c:strCache>
            </c:strRef>
          </c:tx>
          <c:spPr>
            <a:solidFill>
              <a:srgbClr val="E4819C"/>
            </a:solidFill>
            <a:ln>
              <a:noFill/>
            </a:ln>
            <a:effectLst/>
          </c:spPr>
          <c:invertIfNegative val="0"/>
          <c:cat>
            <c:numRef>
              <c:f>'Figure 7'!$B$7:$K$7</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7'!$B$8:$K$8</c:f>
              <c:numCache>
                <c:formatCode>#,##0</c:formatCode>
                <c:ptCount val="10"/>
                <c:pt idx="0">
                  <c:v>25.628804230000004</c:v>
                </c:pt>
                <c:pt idx="1">
                  <c:v>23.238651649999998</c:v>
                </c:pt>
                <c:pt idx="2">
                  <c:v>2.7877049</c:v>
                </c:pt>
                <c:pt idx="3">
                  <c:v>38.924189800000001</c:v>
                </c:pt>
                <c:pt idx="4">
                  <c:v>47.180058774600006</c:v>
                </c:pt>
                <c:pt idx="5">
                  <c:v>62.486819295524299</c:v>
                </c:pt>
                <c:pt idx="6">
                  <c:v>75.209270749999988</c:v>
                </c:pt>
                <c:pt idx="7">
                  <c:v>72.432539319999989</c:v>
                </c:pt>
                <c:pt idx="8">
                  <c:v>137.31823300000002</c:v>
                </c:pt>
                <c:pt idx="9">
                  <c:v>139.62027399999999</c:v>
                </c:pt>
              </c:numCache>
            </c:numRef>
          </c:val>
          <c:extLst>
            <c:ext xmlns:c16="http://schemas.microsoft.com/office/drawing/2014/chart" uri="{C3380CC4-5D6E-409C-BE32-E72D297353CC}">
              <c16:uniqueId val="{00000000-21A9-443A-8677-D9DB08C895AB}"/>
            </c:ext>
          </c:extLst>
        </c:ser>
        <c:dLbls>
          <c:showLegendKey val="0"/>
          <c:showVal val="0"/>
          <c:showCatName val="0"/>
          <c:showSerName val="0"/>
          <c:showPercent val="0"/>
          <c:showBubbleSize val="0"/>
        </c:dLbls>
        <c:gapWidth val="150"/>
        <c:overlap val="100"/>
        <c:axId val="140328127"/>
        <c:axId val="140329375"/>
      </c:barChart>
      <c:lineChart>
        <c:grouping val="standard"/>
        <c:varyColors val="0"/>
        <c:ser>
          <c:idx val="2"/>
          <c:order val="2"/>
          <c:tx>
            <c:strRef>
              <c:f>'Figure 7'!$A$10</c:f>
              <c:strCache>
                <c:ptCount val="1"/>
                <c:pt idx="0">
                  <c:v>Total ODA</c:v>
                </c:pt>
              </c:strCache>
            </c:strRef>
          </c:tx>
          <c:spPr>
            <a:ln w="28575" cap="rnd">
              <a:solidFill>
                <a:srgbClr val="D64379"/>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7'!$B$7:$K$7</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7'!$B$10:$K$10</c:f>
              <c:numCache>
                <c:formatCode>#,##0</c:formatCode>
                <c:ptCount val="10"/>
                <c:pt idx="0">
                  <c:v>812.18950747468637</c:v>
                </c:pt>
                <c:pt idx="1">
                  <c:v>813.40180324844926</c:v>
                </c:pt>
                <c:pt idx="2">
                  <c:v>804.76179747649996</c:v>
                </c:pt>
                <c:pt idx="3">
                  <c:v>1542.6479470795578</c:v>
                </c:pt>
                <c:pt idx="4">
                  <c:v>1707.7619553623401</c:v>
                </c:pt>
                <c:pt idx="5">
                  <c:v>1996.8258332089263</c:v>
                </c:pt>
                <c:pt idx="6">
                  <c:v>2231.6258067989988</c:v>
                </c:pt>
                <c:pt idx="7">
                  <c:v>3413.7622699475219</c:v>
                </c:pt>
                <c:pt idx="8">
                  <c:v>3485.1084559589976</c:v>
                </c:pt>
                <c:pt idx="9">
                  <c:v>3784.2647093290007</c:v>
                </c:pt>
              </c:numCache>
            </c:numRef>
          </c:val>
          <c:smooth val="0"/>
          <c:extLst>
            <c:ext xmlns:c16="http://schemas.microsoft.com/office/drawing/2014/chart" uri="{C3380CC4-5D6E-409C-BE32-E72D297353CC}">
              <c16:uniqueId val="{00000002-21A9-443A-8677-D9DB08C895AB}"/>
            </c:ext>
          </c:extLst>
        </c:ser>
        <c:dLbls>
          <c:showLegendKey val="0"/>
          <c:showVal val="0"/>
          <c:showCatName val="0"/>
          <c:showSerName val="0"/>
          <c:showPercent val="0"/>
          <c:showBubbleSize val="0"/>
        </c:dLbls>
        <c:marker val="1"/>
        <c:smooth val="0"/>
        <c:axId val="140328127"/>
        <c:axId val="140329375"/>
      </c:lineChart>
      <c:lineChart>
        <c:grouping val="standard"/>
        <c:varyColors val="0"/>
        <c:ser>
          <c:idx val="3"/>
          <c:order val="3"/>
          <c:tx>
            <c:strRef>
              <c:f>'Figure 7'!$A$11</c:f>
              <c:strCache>
                <c:ptCount val="1"/>
                <c:pt idx="0">
                  <c:v>% of total humanitarian ODA</c:v>
                </c:pt>
              </c:strCache>
            </c:strRef>
          </c:tx>
          <c:spPr>
            <a:ln w="28575" cap="rnd">
              <a:solidFill>
                <a:srgbClr val="92CBAA"/>
              </a:solidFill>
              <a:round/>
            </a:ln>
            <a:effectLst/>
          </c:spPr>
          <c:marker>
            <c:symbol val="none"/>
          </c:marker>
          <c:cat>
            <c:numRef>
              <c:f>'Figure 7'!$B$7:$K$7</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7'!$B$11:$K$11</c:f>
              <c:numCache>
                <c:formatCode>0%</c:formatCode>
                <c:ptCount val="10"/>
                <c:pt idx="0">
                  <c:v>0.24504023383730983</c:v>
                </c:pt>
                <c:pt idx="1">
                  <c:v>0.24558305163405006</c:v>
                </c:pt>
                <c:pt idx="2">
                  <c:v>2.7966098086569701E-2</c:v>
                </c:pt>
                <c:pt idx="3">
                  <c:v>0.38895566467066645</c:v>
                </c:pt>
                <c:pt idx="4">
                  <c:v>0.36561815342313997</c:v>
                </c:pt>
                <c:pt idx="5">
                  <c:v>0.51755127932463252</c:v>
                </c:pt>
                <c:pt idx="6">
                  <c:v>0.56551934551216387</c:v>
                </c:pt>
                <c:pt idx="7">
                  <c:v>0.19794907050315044</c:v>
                </c:pt>
                <c:pt idx="8">
                  <c:v>0.22861662763057466</c:v>
                </c:pt>
                <c:pt idx="9">
                  <c:v>0.17425434200942816</c:v>
                </c:pt>
              </c:numCache>
            </c:numRef>
          </c:val>
          <c:smooth val="0"/>
          <c:extLst>
            <c:ext xmlns:c16="http://schemas.microsoft.com/office/drawing/2014/chart" uri="{C3380CC4-5D6E-409C-BE32-E72D297353CC}">
              <c16:uniqueId val="{00000003-21A9-443A-8677-D9DB08C895AB}"/>
            </c:ext>
          </c:extLst>
        </c:ser>
        <c:ser>
          <c:idx val="4"/>
          <c:order val="4"/>
          <c:tx>
            <c:strRef>
              <c:f>'Figure 7'!$A$12</c:f>
              <c:strCache>
                <c:ptCount val="1"/>
                <c:pt idx="0">
                  <c:v>% of total ODA (excl. humanitarian)</c:v>
                </c:pt>
              </c:strCache>
            </c:strRef>
          </c:tx>
          <c:spPr>
            <a:ln w="28575" cap="rnd">
              <a:solidFill>
                <a:srgbClr val="109F68"/>
              </a:solidFill>
              <a:round/>
            </a:ln>
            <a:effectLst/>
          </c:spPr>
          <c:marker>
            <c:symbol val="none"/>
          </c:marker>
          <c:cat>
            <c:numRef>
              <c:f>'Figure 7'!$B$7:$K$7</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7'!$B$12:$K$12</c:f>
              <c:numCache>
                <c:formatCode>0%</c:formatCode>
                <c:ptCount val="10"/>
                <c:pt idx="0">
                  <c:v>0.41267960360347283</c:v>
                </c:pt>
                <c:pt idx="1">
                  <c:v>0.4047428038940607</c:v>
                </c:pt>
                <c:pt idx="2">
                  <c:v>0.30368609693757509</c:v>
                </c:pt>
                <c:pt idx="3">
                  <c:v>0.48341260564958816</c:v>
                </c:pt>
                <c:pt idx="4">
                  <c:v>0.57861740534924433</c:v>
                </c:pt>
                <c:pt idx="5">
                  <c:v>0.60109817772853935</c:v>
                </c:pt>
                <c:pt idx="6">
                  <c:v>0.67268108531537041</c:v>
                </c:pt>
                <c:pt idx="7">
                  <c:v>0.78094566694727796</c:v>
                </c:pt>
                <c:pt idx="8">
                  <c:v>0.76757457376394977</c:v>
                </c:pt>
                <c:pt idx="9">
                  <c:v>0.7778085991813235</c:v>
                </c:pt>
              </c:numCache>
            </c:numRef>
          </c:val>
          <c:smooth val="0"/>
          <c:extLst>
            <c:ext xmlns:c16="http://schemas.microsoft.com/office/drawing/2014/chart" uri="{C3380CC4-5D6E-409C-BE32-E72D297353CC}">
              <c16:uniqueId val="{00000004-21A9-443A-8677-D9DB08C895AB}"/>
            </c:ext>
          </c:extLst>
        </c:ser>
        <c:dLbls>
          <c:showLegendKey val="0"/>
          <c:showVal val="0"/>
          <c:showCatName val="0"/>
          <c:showSerName val="0"/>
          <c:showPercent val="0"/>
          <c:showBubbleSize val="0"/>
        </c:dLbls>
        <c:marker val="1"/>
        <c:smooth val="0"/>
        <c:axId val="148881583"/>
        <c:axId val="148884911"/>
      </c:lineChart>
      <c:catAx>
        <c:axId val="140328127"/>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29375"/>
        <c:crosses val="autoZero"/>
        <c:auto val="1"/>
        <c:lblAlgn val="ctr"/>
        <c:lblOffset val="100"/>
        <c:noMultiLvlLbl val="0"/>
      </c:catAx>
      <c:valAx>
        <c:axId val="140329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layout>
            <c:manualLayout>
              <c:xMode val="edge"/>
              <c:yMode val="edge"/>
              <c:x val="1.4586786209399634E-2"/>
              <c:y val="0.357599845484389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28127"/>
        <c:crosses val="autoZero"/>
        <c:crossBetween val="between"/>
      </c:valAx>
      <c:valAx>
        <c:axId val="148884911"/>
        <c:scaling>
          <c:orientation val="minMax"/>
          <c:max val="0.8"/>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total ODA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81583"/>
        <c:crosses val="max"/>
        <c:crossBetween val="between"/>
      </c:valAx>
      <c:catAx>
        <c:axId val="148881583"/>
        <c:scaling>
          <c:orientation val="minMax"/>
        </c:scaling>
        <c:delete val="1"/>
        <c:axPos val="b"/>
        <c:numFmt formatCode="General" sourceLinked="1"/>
        <c:majorTickMark val="out"/>
        <c:minorTickMark val="none"/>
        <c:tickLblPos val="nextTo"/>
        <c:crossAx val="148884911"/>
        <c:crosses val="autoZero"/>
        <c:auto val="1"/>
        <c:lblAlgn val="ctr"/>
        <c:lblOffset val="100"/>
        <c:noMultiLvlLbl val="0"/>
      </c:catAx>
      <c:spPr>
        <a:noFill/>
        <a:ln>
          <a:noFill/>
        </a:ln>
        <a:effectLst/>
      </c:spPr>
    </c:plotArea>
    <c:legend>
      <c:legendPos val="r"/>
      <c:legendEntry>
        <c:idx val="2"/>
        <c:delete val="1"/>
      </c:legendEntry>
      <c:layout>
        <c:manualLayout>
          <c:xMode val="edge"/>
          <c:yMode val="edge"/>
          <c:x val="0.77035295592444197"/>
          <c:y val="4.6869735157355596E-2"/>
          <c:w val="0.21921691765291554"/>
          <c:h val="0.86339869359698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33357862977408"/>
          <c:y val="4.8087431693989074E-2"/>
          <c:w val="0.56479603600951755"/>
          <c:h val="0.85582513661202186"/>
        </c:manualLayout>
      </c:layout>
      <c:barChart>
        <c:barDir val="col"/>
        <c:grouping val="stacked"/>
        <c:varyColors val="0"/>
        <c:ser>
          <c:idx val="1"/>
          <c:order val="0"/>
          <c:tx>
            <c:strRef>
              <c:f>'Figure 8'!$A$8</c:f>
              <c:strCache>
                <c:ptCount val="1"/>
                <c:pt idx="0">
                  <c:v>ODA (excl. humanitarian)</c:v>
                </c:pt>
              </c:strCache>
            </c:strRef>
          </c:tx>
          <c:spPr>
            <a:solidFill>
              <a:srgbClr val="C3105A"/>
            </a:solidFill>
            <a:ln>
              <a:noFill/>
            </a:ln>
            <a:effectLst/>
          </c:spPr>
          <c:invertIfNegative val="0"/>
          <c:cat>
            <c:numRef>
              <c:f>'Figure 8'!$B$6:$K$6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8'!$B$8:$K$8</c:f>
              <c:numCache>
                <c:formatCode>#,##0</c:formatCode>
                <c:ptCount val="10"/>
                <c:pt idx="0">
                  <c:v>135.77990714020001</c:v>
                </c:pt>
                <c:pt idx="1">
                  <c:v>199.60574019100008</c:v>
                </c:pt>
                <c:pt idx="2">
                  <c:v>195.99325157100003</c:v>
                </c:pt>
                <c:pt idx="3">
                  <c:v>219.72812447999999</c:v>
                </c:pt>
                <c:pt idx="4">
                  <c:v>166.62271834110001</c:v>
                </c:pt>
                <c:pt idx="5">
                  <c:v>105.97727677529997</c:v>
                </c:pt>
                <c:pt idx="6">
                  <c:v>152.17723005699995</c:v>
                </c:pt>
                <c:pt idx="7">
                  <c:v>151.28852162899994</c:v>
                </c:pt>
                <c:pt idx="8">
                  <c:v>120.97183448600001</c:v>
                </c:pt>
                <c:pt idx="9">
                  <c:v>136.87211818800003</c:v>
                </c:pt>
              </c:numCache>
            </c:numRef>
          </c:val>
          <c:extLst>
            <c:ext xmlns:c16="http://schemas.microsoft.com/office/drawing/2014/chart" uri="{C3380CC4-5D6E-409C-BE32-E72D297353CC}">
              <c16:uniqueId val="{00000001-3BE5-4C6E-B250-300FDFCC839D}"/>
            </c:ext>
          </c:extLst>
        </c:ser>
        <c:ser>
          <c:idx val="0"/>
          <c:order val="1"/>
          <c:tx>
            <c:strRef>
              <c:f>'Figure 8'!$A$7</c:f>
              <c:strCache>
                <c:ptCount val="1"/>
                <c:pt idx="0">
                  <c:v>Humanitarian ODA</c:v>
                </c:pt>
              </c:strCache>
            </c:strRef>
          </c:tx>
          <c:spPr>
            <a:solidFill>
              <a:srgbClr val="E4819C"/>
            </a:solidFill>
            <a:ln>
              <a:noFill/>
            </a:ln>
            <a:effectLst/>
          </c:spPr>
          <c:invertIfNegative val="0"/>
          <c:cat>
            <c:numRef>
              <c:f>'Figure 8'!$B$6:$K$6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8'!$B$7:$K$7</c:f>
              <c:numCache>
                <c:formatCode>#,##0</c:formatCode>
                <c:ptCount val="10"/>
                <c:pt idx="0">
                  <c:v>0.81730871999999999</c:v>
                </c:pt>
                <c:pt idx="1">
                  <c:v>0.33929050599999999</c:v>
                </c:pt>
                <c:pt idx="2">
                  <c:v>0.16491219999999998</c:v>
                </c:pt>
                <c:pt idx="3">
                  <c:v>1.0200937999999999</c:v>
                </c:pt>
                <c:pt idx="4">
                  <c:v>5.7511399999999997E-2</c:v>
                </c:pt>
                <c:pt idx="5">
                  <c:v>0.82461384000000004</c:v>
                </c:pt>
                <c:pt idx="6">
                  <c:v>0.12253403766</c:v>
                </c:pt>
                <c:pt idx="7">
                  <c:v>1.9611152000000001</c:v>
                </c:pt>
                <c:pt idx="8">
                  <c:v>0.92927009999999999</c:v>
                </c:pt>
                <c:pt idx="9">
                  <c:v>1.5880089099999999</c:v>
                </c:pt>
              </c:numCache>
            </c:numRef>
          </c:val>
          <c:extLst>
            <c:ext xmlns:c16="http://schemas.microsoft.com/office/drawing/2014/chart" uri="{C3380CC4-5D6E-409C-BE32-E72D297353CC}">
              <c16:uniqueId val="{00000000-3BE5-4C6E-B250-300FDFCC839D}"/>
            </c:ext>
          </c:extLst>
        </c:ser>
        <c:dLbls>
          <c:showLegendKey val="0"/>
          <c:showVal val="0"/>
          <c:showCatName val="0"/>
          <c:showSerName val="0"/>
          <c:showPercent val="0"/>
          <c:showBubbleSize val="0"/>
        </c:dLbls>
        <c:gapWidth val="219"/>
        <c:overlap val="100"/>
        <c:axId val="148905711"/>
        <c:axId val="148903631"/>
      </c:barChart>
      <c:lineChart>
        <c:grouping val="standard"/>
        <c:varyColors val="0"/>
        <c:ser>
          <c:idx val="2"/>
          <c:order val="2"/>
          <c:tx>
            <c:strRef>
              <c:f>'Figure 8'!$A$9</c:f>
              <c:strCache>
                <c:ptCount val="1"/>
                <c:pt idx="0">
                  <c:v>Total ODA</c:v>
                </c:pt>
              </c:strCache>
            </c:strRef>
          </c:tx>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8'!$B$6:$K$6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8'!$B$9:$K$9</c:f>
              <c:numCache>
                <c:formatCode>#,##0</c:formatCode>
                <c:ptCount val="10"/>
                <c:pt idx="0">
                  <c:v>136.59721586020001</c:v>
                </c:pt>
                <c:pt idx="1">
                  <c:v>199.94503069700008</c:v>
                </c:pt>
                <c:pt idx="2">
                  <c:v>196.15816377100003</c:v>
                </c:pt>
                <c:pt idx="3">
                  <c:v>220.74821828</c:v>
                </c:pt>
                <c:pt idx="4">
                  <c:v>166.68022974110002</c:v>
                </c:pt>
                <c:pt idx="5">
                  <c:v>106.80189061529997</c:v>
                </c:pt>
                <c:pt idx="6">
                  <c:v>152.29976409465993</c:v>
                </c:pt>
                <c:pt idx="7">
                  <c:v>153.24963682899994</c:v>
                </c:pt>
                <c:pt idx="8">
                  <c:v>121.901104586</c:v>
                </c:pt>
                <c:pt idx="9">
                  <c:v>138.46012709800004</c:v>
                </c:pt>
              </c:numCache>
            </c:numRef>
          </c:val>
          <c:smooth val="0"/>
          <c:extLst>
            <c:ext xmlns:c16="http://schemas.microsoft.com/office/drawing/2014/chart" uri="{C3380CC4-5D6E-409C-BE32-E72D297353CC}">
              <c16:uniqueId val="{00000002-3BE5-4C6E-B250-300FDFCC839D}"/>
            </c:ext>
          </c:extLst>
        </c:ser>
        <c:dLbls>
          <c:showLegendKey val="0"/>
          <c:showVal val="0"/>
          <c:showCatName val="0"/>
          <c:showSerName val="0"/>
          <c:showPercent val="0"/>
          <c:showBubbleSize val="0"/>
        </c:dLbls>
        <c:marker val="1"/>
        <c:smooth val="0"/>
        <c:axId val="148905711"/>
        <c:axId val="148903631"/>
      </c:lineChart>
      <c:lineChart>
        <c:grouping val="standard"/>
        <c:varyColors val="0"/>
        <c:ser>
          <c:idx val="3"/>
          <c:order val="3"/>
          <c:tx>
            <c:strRef>
              <c:f>'Figure 8'!$A$10</c:f>
              <c:strCache>
                <c:ptCount val="1"/>
                <c:pt idx="0">
                  <c:v>% of total humanitarian ODA</c:v>
                </c:pt>
              </c:strCache>
            </c:strRef>
          </c:tx>
          <c:spPr>
            <a:ln w="28575" cap="rnd">
              <a:solidFill>
                <a:srgbClr val="92CBAA"/>
              </a:solidFill>
              <a:round/>
            </a:ln>
            <a:effectLst/>
          </c:spPr>
          <c:marker>
            <c:symbol val="none"/>
          </c:marker>
          <c:cat>
            <c:numRef>
              <c:f>'Figure 8'!$B$6:$K$6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8'!$B$10:$K$10</c:f>
              <c:numCache>
                <c:formatCode>0%</c:formatCode>
                <c:ptCount val="10"/>
                <c:pt idx="0">
                  <c:v>7.8143918876886417E-3</c:v>
                </c:pt>
                <c:pt idx="1">
                  <c:v>3.5855779891576013E-3</c:v>
                </c:pt>
                <c:pt idx="2">
                  <c:v>1.6543898749369057E-3</c:v>
                </c:pt>
                <c:pt idx="3">
                  <c:v>1.0193436627560219E-2</c:v>
                </c:pt>
                <c:pt idx="4">
                  <c:v>4.4568006939617978E-4</c:v>
                </c:pt>
                <c:pt idx="5">
                  <c:v>6.8299195358686874E-3</c:v>
                </c:pt>
                <c:pt idx="6">
                  <c:v>9.2136738050270289E-4</c:v>
                </c:pt>
                <c:pt idx="7">
                  <c:v>5.3594825562385106E-3</c:v>
                </c:pt>
                <c:pt idx="8">
                  <c:v>1.547111346968227E-3</c:v>
                </c:pt>
                <c:pt idx="9">
                  <c:v>1.9819288401995202E-3</c:v>
                </c:pt>
              </c:numCache>
            </c:numRef>
          </c:val>
          <c:smooth val="0"/>
          <c:extLst>
            <c:ext xmlns:c16="http://schemas.microsoft.com/office/drawing/2014/chart" uri="{C3380CC4-5D6E-409C-BE32-E72D297353CC}">
              <c16:uniqueId val="{00000003-3BE5-4C6E-B250-300FDFCC839D}"/>
            </c:ext>
          </c:extLst>
        </c:ser>
        <c:ser>
          <c:idx val="4"/>
          <c:order val="4"/>
          <c:tx>
            <c:strRef>
              <c:f>'Figure 8'!$A$11</c:f>
              <c:strCache>
                <c:ptCount val="1"/>
                <c:pt idx="0">
                  <c:v>% of total ODA (excl. humanitarian)</c:v>
                </c:pt>
              </c:strCache>
            </c:strRef>
          </c:tx>
          <c:spPr>
            <a:ln w="28575" cap="rnd">
              <a:solidFill>
                <a:srgbClr val="109F68"/>
              </a:solidFill>
              <a:round/>
            </a:ln>
            <a:effectLst/>
          </c:spPr>
          <c:marker>
            <c:symbol val="none"/>
          </c:marker>
          <c:cat>
            <c:numRef>
              <c:f>'Figure 8'!$B$6:$K$6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8'!$B$11:$K$11</c:f>
              <c:numCache>
                <c:formatCode>0%</c:formatCode>
                <c:ptCount val="10"/>
                <c:pt idx="0">
                  <c:v>7.1238746132099795E-2</c:v>
                </c:pt>
                <c:pt idx="1">
                  <c:v>0.10224342503801125</c:v>
                </c:pt>
                <c:pt idx="2">
                  <c:v>7.4217391991404799E-2</c:v>
                </c:pt>
                <c:pt idx="3">
                  <c:v>7.0637538760137161E-2</c:v>
                </c:pt>
                <c:pt idx="4">
                  <c:v>5.8058446353579866E-2</c:v>
                </c:pt>
                <c:pt idx="5">
                  <c:v>3.2932566366113615E-2</c:v>
                </c:pt>
                <c:pt idx="6">
                  <c:v>4.7470765765220198E-2</c:v>
                </c:pt>
                <c:pt idx="7">
                  <c:v>3.5359609781114937E-2</c:v>
                </c:pt>
                <c:pt idx="8">
                  <c:v>2.7736177630318559E-2</c:v>
                </c:pt>
                <c:pt idx="9">
                  <c:v>2.9210067649624843E-2</c:v>
                </c:pt>
              </c:numCache>
            </c:numRef>
          </c:val>
          <c:smooth val="0"/>
          <c:extLst>
            <c:ext xmlns:c16="http://schemas.microsoft.com/office/drawing/2014/chart" uri="{C3380CC4-5D6E-409C-BE32-E72D297353CC}">
              <c16:uniqueId val="{00000004-3BE5-4C6E-B250-300FDFCC839D}"/>
            </c:ext>
          </c:extLst>
        </c:ser>
        <c:dLbls>
          <c:showLegendKey val="0"/>
          <c:showVal val="0"/>
          <c:showCatName val="0"/>
          <c:showSerName val="0"/>
          <c:showPercent val="0"/>
          <c:showBubbleSize val="0"/>
        </c:dLbls>
        <c:marker val="1"/>
        <c:smooth val="0"/>
        <c:axId val="148902799"/>
        <c:axId val="148904879"/>
      </c:lineChart>
      <c:catAx>
        <c:axId val="148905711"/>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03631"/>
        <c:crosses val="autoZero"/>
        <c:auto val="1"/>
        <c:lblAlgn val="ctr"/>
        <c:lblOffset val="100"/>
        <c:noMultiLvlLbl val="0"/>
      </c:catAx>
      <c:valAx>
        <c:axId val="148903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05711"/>
        <c:crosses val="autoZero"/>
        <c:crossBetween val="between"/>
      </c:valAx>
      <c:valAx>
        <c:axId val="14890487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total ODA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02799"/>
        <c:crosses val="max"/>
        <c:crossBetween val="between"/>
      </c:valAx>
      <c:catAx>
        <c:axId val="148902799"/>
        <c:scaling>
          <c:orientation val="minMax"/>
        </c:scaling>
        <c:delete val="1"/>
        <c:axPos val="b"/>
        <c:numFmt formatCode="General" sourceLinked="1"/>
        <c:majorTickMark val="none"/>
        <c:minorTickMark val="none"/>
        <c:tickLblPos val="nextTo"/>
        <c:crossAx val="148904879"/>
        <c:crosses val="autoZero"/>
        <c:auto val="1"/>
        <c:lblAlgn val="ctr"/>
        <c:lblOffset val="100"/>
        <c:noMultiLvlLbl val="0"/>
      </c:catAx>
      <c:spPr>
        <a:noFill/>
        <a:ln>
          <a:noFill/>
        </a:ln>
        <a:effectLst/>
      </c:spPr>
    </c:plotArea>
    <c:legend>
      <c:legendPos val="r"/>
      <c:legendEntry>
        <c:idx val="2"/>
        <c:delete val="1"/>
      </c:legendEntry>
      <c:layout>
        <c:manualLayout>
          <c:xMode val="edge"/>
          <c:yMode val="edge"/>
          <c:x val="0.76937588408925517"/>
          <c:y val="4.623759734951164E-2"/>
          <c:w val="0.21816305672071362"/>
          <c:h val="0.872551783486080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8</xdr:col>
      <xdr:colOff>435610</xdr:colOff>
      <xdr:row>27</xdr:row>
      <xdr:rowOff>132080</xdr:rowOff>
    </xdr:to>
    <xdr:pic>
      <xdr:nvPicPr>
        <xdr:cNvPr id="2" name="Picture 1">
          <a:extLst>
            <a:ext uri="{FF2B5EF4-FFF2-40B4-BE49-F238E27FC236}">
              <a16:creationId xmlns:a16="http://schemas.microsoft.com/office/drawing/2014/main" id="{657B997A-B3AD-440C-9A82-4D3D398A5B1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0" y="1266825"/>
          <a:ext cx="5036185" cy="3570605"/>
        </a:xfrm>
        <a:prstGeom prst="rect">
          <a:avLst/>
        </a:prstGeom>
        <a:noFill/>
        <a:ln>
          <a:noFill/>
        </a:ln>
      </xdr:spPr>
    </xdr:pic>
    <xdr:clientData/>
  </xdr:twoCellAnchor>
  <xdr:twoCellAnchor editAs="oneCell">
    <xdr:from>
      <xdr:col>0</xdr:col>
      <xdr:colOff>0</xdr:colOff>
      <xdr:row>0</xdr:row>
      <xdr:rowOff>0</xdr:rowOff>
    </xdr:from>
    <xdr:to>
      <xdr:col>3</xdr:col>
      <xdr:colOff>296208</xdr:colOff>
      <xdr:row>0</xdr:row>
      <xdr:rowOff>526496</xdr:rowOff>
    </xdr:to>
    <xdr:pic>
      <xdr:nvPicPr>
        <xdr:cNvPr id="3" name="Picture 2">
          <a:extLst>
            <a:ext uri="{FF2B5EF4-FFF2-40B4-BE49-F238E27FC236}">
              <a16:creationId xmlns:a16="http://schemas.microsoft.com/office/drawing/2014/main" id="{85AD961A-65E5-4DDB-9714-8DBF08EF361A}"/>
            </a:ext>
          </a:extLst>
        </xdr:cNvPr>
        <xdr:cNvPicPr>
          <a:picLocks noChangeAspect="1"/>
        </xdr:cNvPicPr>
      </xdr:nvPicPr>
      <xdr:blipFill>
        <a:blip xmlns:r="http://schemas.openxmlformats.org/officeDocument/2006/relationships" r:embed="rId2"/>
        <a:stretch>
          <a:fillRect/>
        </a:stretch>
      </xdr:blipFill>
      <xdr:spPr>
        <a:xfrm>
          <a:off x="0" y="0"/>
          <a:ext cx="2725083" cy="5264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946150</xdr:colOff>
      <xdr:row>17</xdr:row>
      <xdr:rowOff>98425</xdr:rowOff>
    </xdr:from>
    <xdr:to>
      <xdr:col>8</xdr:col>
      <xdr:colOff>0</xdr:colOff>
      <xdr:row>35</xdr:row>
      <xdr:rowOff>1</xdr:rowOff>
    </xdr:to>
    <xdr:graphicFrame macro="">
      <xdr:nvGraphicFramePr>
        <xdr:cNvPr id="3" name="Chart 2">
          <a:extLst>
            <a:ext uri="{FF2B5EF4-FFF2-40B4-BE49-F238E27FC236}">
              <a16:creationId xmlns:a16="http://schemas.microsoft.com/office/drawing/2014/main" id="{04821222-4291-4695-ABAF-F57522BA5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2725083</xdr:colOff>
      <xdr:row>0</xdr:row>
      <xdr:rowOff>526496</xdr:rowOff>
    </xdr:to>
    <xdr:pic>
      <xdr:nvPicPr>
        <xdr:cNvPr id="4" name="Picture 3">
          <a:extLst>
            <a:ext uri="{FF2B5EF4-FFF2-40B4-BE49-F238E27FC236}">
              <a16:creationId xmlns:a16="http://schemas.microsoft.com/office/drawing/2014/main" id="{C9B0D0BE-4E13-423B-91CD-905BB0F69C58}"/>
            </a:ext>
          </a:extLst>
        </xdr:cNvPr>
        <xdr:cNvPicPr>
          <a:picLocks noChangeAspect="1"/>
        </xdr:cNvPicPr>
      </xdr:nvPicPr>
      <xdr:blipFill>
        <a:blip xmlns:r="http://schemas.openxmlformats.org/officeDocument/2006/relationships" r:embed="rId2"/>
        <a:stretch>
          <a:fillRect/>
        </a:stretch>
      </xdr:blipFill>
      <xdr:spPr>
        <a:xfrm>
          <a:off x="0" y="0"/>
          <a:ext cx="2725083" cy="5264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152400</xdr:colOff>
      <xdr:row>10</xdr:row>
      <xdr:rowOff>79375</xdr:rowOff>
    </xdr:from>
    <xdr:to>
      <xdr:col>10</xdr:col>
      <xdr:colOff>101600</xdr:colOff>
      <xdr:row>25</xdr:row>
      <xdr:rowOff>155575</xdr:rowOff>
    </xdr:to>
    <xdr:graphicFrame macro="">
      <xdr:nvGraphicFramePr>
        <xdr:cNvPr id="2" name="Chart 1">
          <a:extLst>
            <a:ext uri="{FF2B5EF4-FFF2-40B4-BE49-F238E27FC236}">
              <a16:creationId xmlns:a16="http://schemas.microsoft.com/office/drawing/2014/main" id="{764430EE-323F-4000-B65C-CF9D3DE5D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562908</xdr:colOff>
      <xdr:row>0</xdr:row>
      <xdr:rowOff>526496</xdr:rowOff>
    </xdr:to>
    <xdr:pic>
      <xdr:nvPicPr>
        <xdr:cNvPr id="3" name="Picture 2">
          <a:extLst>
            <a:ext uri="{FF2B5EF4-FFF2-40B4-BE49-F238E27FC236}">
              <a16:creationId xmlns:a16="http://schemas.microsoft.com/office/drawing/2014/main" id="{6DCD495D-E1C5-4E04-BF2D-8D2AD5B2F671}"/>
            </a:ext>
          </a:extLst>
        </xdr:cNvPr>
        <xdr:cNvPicPr>
          <a:picLocks noChangeAspect="1"/>
        </xdr:cNvPicPr>
      </xdr:nvPicPr>
      <xdr:blipFill>
        <a:blip xmlns:r="http://schemas.openxmlformats.org/officeDocument/2006/relationships" r:embed="rId2"/>
        <a:stretch>
          <a:fillRect/>
        </a:stretch>
      </xdr:blipFill>
      <xdr:spPr>
        <a:xfrm>
          <a:off x="0" y="0"/>
          <a:ext cx="2725083" cy="52649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15</xdr:row>
      <xdr:rowOff>0</xdr:rowOff>
    </xdr:from>
    <xdr:to>
      <xdr:col>10</xdr:col>
      <xdr:colOff>666750</xdr:colOff>
      <xdr:row>31</xdr:row>
      <xdr:rowOff>0</xdr:rowOff>
    </xdr:to>
    <xdr:graphicFrame macro="">
      <xdr:nvGraphicFramePr>
        <xdr:cNvPr id="2" name="Chart 1">
          <a:extLst>
            <a:ext uri="{FF2B5EF4-FFF2-40B4-BE49-F238E27FC236}">
              <a16:creationId xmlns:a16="http://schemas.microsoft.com/office/drawing/2014/main" id="{480FBAE8-81B1-409C-8A93-84856DAE2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509222</xdr:colOff>
      <xdr:row>0</xdr:row>
      <xdr:rowOff>526496</xdr:rowOff>
    </xdr:to>
    <xdr:pic>
      <xdr:nvPicPr>
        <xdr:cNvPr id="3" name="Picture 2">
          <a:extLst>
            <a:ext uri="{FF2B5EF4-FFF2-40B4-BE49-F238E27FC236}">
              <a16:creationId xmlns:a16="http://schemas.microsoft.com/office/drawing/2014/main" id="{4D039CAF-353D-48A3-A01F-E3E3F8AEDD58}"/>
            </a:ext>
          </a:extLst>
        </xdr:cNvPr>
        <xdr:cNvPicPr>
          <a:picLocks noChangeAspect="1"/>
        </xdr:cNvPicPr>
      </xdr:nvPicPr>
      <xdr:blipFill>
        <a:blip xmlns:r="http://schemas.openxmlformats.org/officeDocument/2006/relationships" r:embed="rId2"/>
        <a:stretch>
          <a:fillRect/>
        </a:stretch>
      </xdr:blipFill>
      <xdr:spPr>
        <a:xfrm>
          <a:off x="0" y="0"/>
          <a:ext cx="2725083" cy="52649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501650</xdr:colOff>
      <xdr:row>12</xdr:row>
      <xdr:rowOff>130175</xdr:rowOff>
    </xdr:from>
    <xdr:to>
      <xdr:col>10</xdr:col>
      <xdr:colOff>676275</xdr:colOff>
      <xdr:row>28</xdr:row>
      <xdr:rowOff>28575</xdr:rowOff>
    </xdr:to>
    <xdr:graphicFrame macro="">
      <xdr:nvGraphicFramePr>
        <xdr:cNvPr id="2" name="Chart 1">
          <a:extLst>
            <a:ext uri="{FF2B5EF4-FFF2-40B4-BE49-F238E27FC236}">
              <a16:creationId xmlns:a16="http://schemas.microsoft.com/office/drawing/2014/main" id="{9455BAAB-1E9D-4E05-950C-3F5DBD9F45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64722</xdr:colOff>
      <xdr:row>0</xdr:row>
      <xdr:rowOff>526496</xdr:rowOff>
    </xdr:to>
    <xdr:pic>
      <xdr:nvPicPr>
        <xdr:cNvPr id="3" name="Picture 2">
          <a:extLst>
            <a:ext uri="{FF2B5EF4-FFF2-40B4-BE49-F238E27FC236}">
              <a16:creationId xmlns:a16="http://schemas.microsoft.com/office/drawing/2014/main" id="{ED3AFEBE-29D1-4415-8D3C-C20759D7252F}"/>
            </a:ext>
          </a:extLst>
        </xdr:cNvPr>
        <xdr:cNvPicPr>
          <a:picLocks noChangeAspect="1"/>
        </xdr:cNvPicPr>
      </xdr:nvPicPr>
      <xdr:blipFill>
        <a:blip xmlns:r="http://schemas.openxmlformats.org/officeDocument/2006/relationships" r:embed="rId2"/>
        <a:stretch>
          <a:fillRect/>
        </a:stretch>
      </xdr:blipFill>
      <xdr:spPr>
        <a:xfrm>
          <a:off x="0" y="0"/>
          <a:ext cx="2731722" cy="5264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9</xdr:col>
      <xdr:colOff>0</xdr:colOff>
      <xdr:row>22</xdr:row>
      <xdr:rowOff>0</xdr:rowOff>
    </xdr:to>
    <xdr:pic>
      <xdr:nvPicPr>
        <xdr:cNvPr id="2" name="Picture 1">
          <a:extLst>
            <a:ext uri="{FF2B5EF4-FFF2-40B4-BE49-F238E27FC236}">
              <a16:creationId xmlns:a16="http://schemas.microsoft.com/office/drawing/2014/main" id="{3CFAD17C-1EA5-4DE2-941C-7BEEADC5DF5C}"/>
            </a:ext>
          </a:extLst>
        </xdr:cNvPr>
        <xdr:cNvPicPr/>
      </xdr:nvPicPr>
      <xdr:blipFill>
        <a:blip xmlns:r="http://schemas.openxmlformats.org/officeDocument/2006/relationships" r:embed="rId1"/>
        <a:stretch>
          <a:fillRect/>
        </a:stretch>
      </xdr:blipFill>
      <xdr:spPr>
        <a:xfrm>
          <a:off x="1066800" y="1066800"/>
          <a:ext cx="5283200" cy="2667000"/>
        </a:xfrm>
        <a:prstGeom prst="rect">
          <a:avLst/>
        </a:prstGeom>
      </xdr:spPr>
    </xdr:pic>
    <xdr:clientData/>
  </xdr:twoCellAnchor>
  <xdr:twoCellAnchor editAs="oneCell">
    <xdr:from>
      <xdr:col>0</xdr:col>
      <xdr:colOff>0</xdr:colOff>
      <xdr:row>0</xdr:row>
      <xdr:rowOff>0</xdr:rowOff>
    </xdr:from>
    <xdr:to>
      <xdr:col>3</xdr:col>
      <xdr:colOff>316454</xdr:colOff>
      <xdr:row>0</xdr:row>
      <xdr:rowOff>526496</xdr:rowOff>
    </xdr:to>
    <xdr:pic>
      <xdr:nvPicPr>
        <xdr:cNvPr id="3" name="Picture 2">
          <a:extLst>
            <a:ext uri="{FF2B5EF4-FFF2-40B4-BE49-F238E27FC236}">
              <a16:creationId xmlns:a16="http://schemas.microsoft.com/office/drawing/2014/main" id="{606E6C67-8827-48EF-83A1-54F3438D30D9}"/>
            </a:ext>
          </a:extLst>
        </xdr:cNvPr>
        <xdr:cNvPicPr>
          <a:picLocks noChangeAspect="1"/>
        </xdr:cNvPicPr>
      </xdr:nvPicPr>
      <xdr:blipFill>
        <a:blip xmlns:r="http://schemas.openxmlformats.org/officeDocument/2006/relationships" r:embed="rId2"/>
        <a:stretch>
          <a:fillRect/>
        </a:stretch>
      </xdr:blipFill>
      <xdr:spPr>
        <a:xfrm>
          <a:off x="0" y="0"/>
          <a:ext cx="2731722" cy="52649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13</xdr:row>
      <xdr:rowOff>146050</xdr:rowOff>
    </xdr:from>
    <xdr:to>
      <xdr:col>11</xdr:col>
      <xdr:colOff>15875</xdr:colOff>
      <xdr:row>32</xdr:row>
      <xdr:rowOff>6350</xdr:rowOff>
    </xdr:to>
    <xdr:graphicFrame macro="">
      <xdr:nvGraphicFramePr>
        <xdr:cNvPr id="2" name="Chart 1">
          <a:extLst>
            <a:ext uri="{FF2B5EF4-FFF2-40B4-BE49-F238E27FC236}">
              <a16:creationId xmlns:a16="http://schemas.microsoft.com/office/drawing/2014/main" id="{C4A3BB28-7998-42AD-8627-CB75C17B2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512282</xdr:colOff>
      <xdr:row>0</xdr:row>
      <xdr:rowOff>526496</xdr:rowOff>
    </xdr:to>
    <xdr:pic>
      <xdr:nvPicPr>
        <xdr:cNvPr id="3" name="Picture 2">
          <a:extLst>
            <a:ext uri="{FF2B5EF4-FFF2-40B4-BE49-F238E27FC236}">
              <a16:creationId xmlns:a16="http://schemas.microsoft.com/office/drawing/2014/main" id="{38C82DA7-B1B0-4F4E-B6A3-12A6BCDC1532}"/>
            </a:ext>
          </a:extLst>
        </xdr:cNvPr>
        <xdr:cNvPicPr>
          <a:picLocks noChangeAspect="1"/>
        </xdr:cNvPicPr>
      </xdr:nvPicPr>
      <xdr:blipFill>
        <a:blip xmlns:r="http://schemas.openxmlformats.org/officeDocument/2006/relationships" r:embed="rId2"/>
        <a:stretch>
          <a:fillRect/>
        </a:stretch>
      </xdr:blipFill>
      <xdr:spPr>
        <a:xfrm>
          <a:off x="0" y="0"/>
          <a:ext cx="2732340" cy="52649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12</xdr:row>
      <xdr:rowOff>0</xdr:rowOff>
    </xdr:from>
    <xdr:to>
      <xdr:col>10</xdr:col>
      <xdr:colOff>28575</xdr:colOff>
      <xdr:row>28</xdr:row>
      <xdr:rowOff>0</xdr:rowOff>
    </xdr:to>
    <xdr:graphicFrame macro="">
      <xdr:nvGraphicFramePr>
        <xdr:cNvPr id="2" name="Chart 1">
          <a:extLst>
            <a:ext uri="{FF2B5EF4-FFF2-40B4-BE49-F238E27FC236}">
              <a16:creationId xmlns:a16="http://schemas.microsoft.com/office/drawing/2014/main" id="{E1A4D118-CE91-49CD-BBD5-53E2BFC6C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516818</xdr:colOff>
      <xdr:row>1</xdr:row>
      <xdr:rowOff>2621</xdr:rowOff>
    </xdr:to>
    <xdr:pic>
      <xdr:nvPicPr>
        <xdr:cNvPr id="3" name="Picture 2">
          <a:extLst>
            <a:ext uri="{FF2B5EF4-FFF2-40B4-BE49-F238E27FC236}">
              <a16:creationId xmlns:a16="http://schemas.microsoft.com/office/drawing/2014/main" id="{E598EBE3-ABD9-40D6-879B-153BAD59A0A4}"/>
            </a:ext>
          </a:extLst>
        </xdr:cNvPr>
        <xdr:cNvPicPr>
          <a:picLocks noChangeAspect="1"/>
        </xdr:cNvPicPr>
      </xdr:nvPicPr>
      <xdr:blipFill>
        <a:blip xmlns:r="http://schemas.openxmlformats.org/officeDocument/2006/relationships" r:embed="rId2"/>
        <a:stretch>
          <a:fillRect/>
        </a:stretch>
      </xdr:blipFill>
      <xdr:spPr>
        <a:xfrm>
          <a:off x="0" y="0"/>
          <a:ext cx="2734782" cy="52649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8</xdr:col>
      <xdr:colOff>413385</xdr:colOff>
      <xdr:row>20</xdr:row>
      <xdr:rowOff>73660</xdr:rowOff>
    </xdr:to>
    <xdr:pic>
      <xdr:nvPicPr>
        <xdr:cNvPr id="2" name="Picture 1">
          <a:extLst>
            <a:ext uri="{FF2B5EF4-FFF2-40B4-BE49-F238E27FC236}">
              <a16:creationId xmlns:a16="http://schemas.microsoft.com/office/drawing/2014/main" id="{CE091677-7367-45CA-96A0-7DCE4D70F224}"/>
            </a:ext>
          </a:extLst>
        </xdr:cNvPr>
        <xdr:cNvPicPr/>
      </xdr:nvPicPr>
      <xdr:blipFill>
        <a:blip xmlns:r="http://schemas.openxmlformats.org/officeDocument/2006/relationships" r:embed="rId1"/>
        <a:stretch>
          <a:fillRect/>
        </a:stretch>
      </xdr:blipFill>
      <xdr:spPr>
        <a:xfrm>
          <a:off x="1111250" y="889000"/>
          <a:ext cx="5036185" cy="2562860"/>
        </a:xfrm>
        <a:prstGeom prst="rect">
          <a:avLst/>
        </a:prstGeom>
      </xdr:spPr>
    </xdr:pic>
    <xdr:clientData/>
  </xdr:twoCellAnchor>
  <xdr:twoCellAnchor editAs="oneCell">
    <xdr:from>
      <xdr:col>0</xdr:col>
      <xdr:colOff>0</xdr:colOff>
      <xdr:row>0</xdr:row>
      <xdr:rowOff>0</xdr:rowOff>
    </xdr:from>
    <xdr:to>
      <xdr:col>3</xdr:col>
      <xdr:colOff>274297</xdr:colOff>
      <xdr:row>1</xdr:row>
      <xdr:rowOff>13611</xdr:rowOff>
    </xdr:to>
    <xdr:pic>
      <xdr:nvPicPr>
        <xdr:cNvPr id="3" name="Picture 2">
          <a:extLst>
            <a:ext uri="{FF2B5EF4-FFF2-40B4-BE49-F238E27FC236}">
              <a16:creationId xmlns:a16="http://schemas.microsoft.com/office/drawing/2014/main" id="{3E34AD18-6E4A-468E-8AC2-8365A0C362C8}"/>
            </a:ext>
          </a:extLst>
        </xdr:cNvPr>
        <xdr:cNvPicPr>
          <a:picLocks noChangeAspect="1"/>
        </xdr:cNvPicPr>
      </xdr:nvPicPr>
      <xdr:blipFill>
        <a:blip xmlns:r="http://schemas.openxmlformats.org/officeDocument/2006/relationships" r:embed="rId2"/>
        <a:stretch>
          <a:fillRect/>
        </a:stretch>
      </xdr:blipFill>
      <xdr:spPr>
        <a:xfrm>
          <a:off x="0" y="0"/>
          <a:ext cx="2736143" cy="526496"/>
        </a:xfrm>
        <a:prstGeom prst="rect">
          <a:avLst/>
        </a:prstGeom>
      </xdr:spPr>
    </xdr:pic>
    <xdr:clientData/>
  </xdr:twoCellAnchor>
</xdr:wsDr>
</file>

<file path=xl/theme/theme1.xml><?xml version="1.0" encoding="utf-8"?>
<a:theme xmlns:a="http://schemas.openxmlformats.org/drawingml/2006/main" name="DI pink monochrome colour theme">
  <a:themeElements>
    <a:clrScheme name="Custom 2">
      <a:dk1>
        <a:sysClr val="windowText" lastClr="000000"/>
      </a:dk1>
      <a:lt1>
        <a:sysClr val="window" lastClr="FFFFFF"/>
      </a:lt1>
      <a:dk2>
        <a:srgbClr val="C3105A"/>
      </a:dk2>
      <a:lt2>
        <a:srgbClr val="453F43"/>
      </a:lt2>
      <a:accent1>
        <a:srgbClr val="C3105A"/>
      </a:accent1>
      <a:accent2>
        <a:srgbClr val="F9CDD0"/>
      </a:accent2>
      <a:accent3>
        <a:srgbClr val="E4819C"/>
      </a:accent3>
      <a:accent4>
        <a:srgbClr val="D64379"/>
      </a:accent4>
      <a:accent5>
        <a:srgbClr val="7F1951"/>
      </a:accent5>
      <a:accent6>
        <a:srgbClr val="6B656A"/>
      </a:accent6>
      <a:hlink>
        <a:srgbClr val="C3105A"/>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A8A1F-37D4-40FB-8B17-A0614EF67AC6}">
  <dimension ref="A1:K17"/>
  <sheetViews>
    <sheetView tabSelected="1" zoomScaleNormal="100" workbookViewId="0">
      <selection activeCell="D2" sqref="D2"/>
    </sheetView>
  </sheetViews>
  <sheetFormatPr defaultColWidth="8.875" defaultRowHeight="14.25" x14ac:dyDescent="0.2"/>
  <cols>
    <col min="1" max="1" width="14.125" bestFit="1" customWidth="1"/>
  </cols>
  <sheetData>
    <row r="1" spans="1:11" ht="43.5" customHeight="1" x14ac:dyDescent="0.2"/>
    <row r="2" spans="1:11" ht="15" x14ac:dyDescent="0.25">
      <c r="A2" s="4" t="s">
        <v>0</v>
      </c>
      <c r="B2" s="5" t="s">
        <v>39</v>
      </c>
      <c r="C2" s="5"/>
    </row>
    <row r="3" spans="1:11" ht="15" x14ac:dyDescent="0.25">
      <c r="A3" s="4" t="s">
        <v>30</v>
      </c>
      <c r="B3" s="5" t="s">
        <v>3</v>
      </c>
      <c r="C3" s="5"/>
    </row>
    <row r="4" spans="1:11" ht="15" x14ac:dyDescent="0.25">
      <c r="A4" s="4" t="s">
        <v>2</v>
      </c>
      <c r="B4" s="5" t="s">
        <v>51</v>
      </c>
      <c r="C4" s="5"/>
    </row>
    <row r="6" spans="1:11" ht="15" x14ac:dyDescent="0.25">
      <c r="A6" s="1"/>
    </row>
    <row r="11" spans="1:11" ht="15" x14ac:dyDescent="0.25">
      <c r="K11" s="3"/>
    </row>
    <row r="12" spans="1:11" x14ac:dyDescent="0.2">
      <c r="K12" s="2"/>
    </row>
    <row r="13" spans="1:11" x14ac:dyDescent="0.2">
      <c r="K13" s="2"/>
    </row>
    <row r="14" spans="1:11" x14ac:dyDescent="0.2">
      <c r="K14" s="2"/>
    </row>
    <row r="15" spans="1:11" x14ac:dyDescent="0.2">
      <c r="K15" s="2"/>
    </row>
    <row r="16" spans="1:11" x14ac:dyDescent="0.2">
      <c r="K16" s="2"/>
    </row>
    <row r="17" spans="11:11" x14ac:dyDescent="0.2">
      <c r="K17"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E278E-27BC-4F41-9D9F-82D522E622B5}">
  <dimension ref="A1:K24"/>
  <sheetViews>
    <sheetView topLeftCell="A7" zoomScale="110" zoomScaleNormal="110" workbookViewId="0">
      <selection activeCell="A14" sqref="A14"/>
    </sheetView>
  </sheetViews>
  <sheetFormatPr defaultColWidth="8.875" defaultRowHeight="14.25" x14ac:dyDescent="0.2"/>
  <cols>
    <col min="1" max="1" width="44.5" customWidth="1"/>
  </cols>
  <sheetData>
    <row r="1" spans="1:11" ht="44.25" customHeight="1" x14ac:dyDescent="0.2"/>
    <row r="2" spans="1:11" ht="15" x14ac:dyDescent="0.25">
      <c r="A2" s="4" t="s">
        <v>0</v>
      </c>
      <c r="B2" s="5" t="s">
        <v>4</v>
      </c>
      <c r="C2" s="5"/>
      <c r="D2" s="5"/>
      <c r="E2" s="5"/>
      <c r="F2" s="5"/>
      <c r="G2" s="5"/>
      <c r="H2" s="5"/>
      <c r="I2" s="5"/>
      <c r="J2" s="5"/>
      <c r="K2" s="5"/>
    </row>
    <row r="3" spans="1:11" ht="15" x14ac:dyDescent="0.25">
      <c r="A3" s="4" t="s">
        <v>30</v>
      </c>
      <c r="B3" s="5" t="s">
        <v>5</v>
      </c>
      <c r="C3" s="5"/>
      <c r="D3" s="5"/>
      <c r="E3" s="5"/>
      <c r="F3" s="5"/>
      <c r="G3" s="5"/>
      <c r="H3" s="5"/>
      <c r="I3" s="5"/>
      <c r="J3" s="5"/>
      <c r="K3" s="5"/>
    </row>
    <row r="4" spans="1:11" ht="15" x14ac:dyDescent="0.25">
      <c r="A4" s="4" t="s">
        <v>2</v>
      </c>
      <c r="B4" s="5" t="s">
        <v>6</v>
      </c>
      <c r="C4" s="5"/>
      <c r="D4" s="5"/>
      <c r="E4" s="5"/>
      <c r="F4" s="5"/>
      <c r="G4" s="5"/>
      <c r="H4" s="5"/>
      <c r="I4" s="5"/>
      <c r="J4" s="5"/>
      <c r="K4" s="5"/>
    </row>
    <row r="5" spans="1:11" x14ac:dyDescent="0.2">
      <c r="A5" s="5"/>
      <c r="B5" s="5"/>
      <c r="C5" s="5"/>
      <c r="D5" s="5"/>
      <c r="E5" s="5"/>
      <c r="F5" s="5"/>
      <c r="G5" s="5"/>
      <c r="H5" s="5"/>
      <c r="I5" s="5"/>
      <c r="J5" s="5"/>
      <c r="K5" s="5"/>
    </row>
    <row r="6" spans="1:11" x14ac:dyDescent="0.2">
      <c r="A6" s="5"/>
      <c r="B6" s="5"/>
      <c r="C6" s="5"/>
      <c r="D6" s="5"/>
      <c r="E6" s="5"/>
      <c r="F6" s="5"/>
      <c r="G6" s="5"/>
      <c r="H6" s="5"/>
      <c r="I6" s="5"/>
      <c r="J6" s="5"/>
      <c r="K6" s="5"/>
    </row>
    <row r="7" spans="1:11" x14ac:dyDescent="0.2">
      <c r="A7" s="5"/>
      <c r="B7" s="5"/>
      <c r="C7" s="5"/>
      <c r="D7" s="5"/>
      <c r="E7" s="5"/>
      <c r="F7" s="5"/>
      <c r="G7" s="5"/>
      <c r="H7" s="5"/>
      <c r="I7" s="5"/>
      <c r="J7" s="5"/>
      <c r="K7" s="5"/>
    </row>
    <row r="8" spans="1:11" x14ac:dyDescent="0.2">
      <c r="A8" s="5"/>
      <c r="B8" s="11">
        <v>2010</v>
      </c>
      <c r="C8" s="12">
        <v>2011</v>
      </c>
      <c r="D8" s="12">
        <v>2012</v>
      </c>
      <c r="E8" s="12">
        <v>2013</v>
      </c>
      <c r="F8" s="12">
        <v>2014</v>
      </c>
      <c r="G8" s="12">
        <v>2015</v>
      </c>
      <c r="H8" s="12">
        <v>2016</v>
      </c>
      <c r="I8" s="12">
        <v>2017</v>
      </c>
      <c r="J8" s="12">
        <v>2018</v>
      </c>
      <c r="K8" s="13">
        <v>2019</v>
      </c>
    </row>
    <row r="9" spans="1:11" x14ac:dyDescent="0.2">
      <c r="A9" s="8" t="s">
        <v>40</v>
      </c>
      <c r="B9" s="14">
        <v>1078.9761732357774</v>
      </c>
      <c r="C9" s="15">
        <v>1057.3487228620309</v>
      </c>
      <c r="D9" s="15">
        <v>1234.7018849754984</v>
      </c>
      <c r="E9" s="15">
        <v>1370.8456918350205</v>
      </c>
      <c r="F9" s="15">
        <v>1339.9761536494211</v>
      </c>
      <c r="G9" s="15">
        <v>1494.8361251501815</v>
      </c>
      <c r="H9" s="15">
        <v>1716.5762220559004</v>
      </c>
      <c r="I9" s="15">
        <v>1849.247950230141</v>
      </c>
      <c r="J9" s="15">
        <v>1908.9191736225978</v>
      </c>
      <c r="K9" s="16">
        <v>2272.7900752065734</v>
      </c>
    </row>
    <row r="10" spans="1:11" x14ac:dyDescent="0.2">
      <c r="A10" s="9" t="s">
        <v>41</v>
      </c>
      <c r="B10" s="17">
        <v>337.30033309557803</v>
      </c>
      <c r="C10" s="18">
        <v>342.61719730027005</v>
      </c>
      <c r="D10" s="18">
        <v>669.5447151609003</v>
      </c>
      <c r="E10" s="18">
        <v>687.05403183821988</v>
      </c>
      <c r="F10" s="18">
        <v>761.1319515559702</v>
      </c>
      <c r="G10" s="18">
        <v>754.62306923699998</v>
      </c>
      <c r="H10" s="18">
        <v>822.3688885119999</v>
      </c>
      <c r="I10" s="18">
        <v>1717.727630002001</v>
      </c>
      <c r="J10" s="18">
        <v>1800.9201874762864</v>
      </c>
      <c r="K10" s="19">
        <v>1633.2559381997996</v>
      </c>
    </row>
    <row r="11" spans="1:11" x14ac:dyDescent="0.2">
      <c r="A11" s="9" t="s">
        <v>52</v>
      </c>
      <c r="B11" s="17">
        <v>270.58988629010997</v>
      </c>
      <c r="C11" s="18">
        <v>353.51172064144998</v>
      </c>
      <c r="D11" s="18">
        <v>338.60560787439994</v>
      </c>
      <c r="E11" s="18">
        <v>442.70296796852011</v>
      </c>
      <c r="F11" s="18">
        <v>362.10208080839999</v>
      </c>
      <c r="G11" s="18">
        <v>392.4351327417001</v>
      </c>
      <c r="H11" s="18">
        <v>348.48018313899996</v>
      </c>
      <c r="I11" s="18">
        <v>360.51427865760007</v>
      </c>
      <c r="J11" s="18">
        <v>323.95171165577295</v>
      </c>
      <c r="K11" s="19">
        <v>326.60580162729991</v>
      </c>
    </row>
    <row r="12" spans="1:11" x14ac:dyDescent="0.2">
      <c r="A12" s="9" t="s">
        <v>53</v>
      </c>
      <c r="B12" s="17">
        <v>104.59018843009994</v>
      </c>
      <c r="C12" s="18">
        <v>94.626447123999981</v>
      </c>
      <c r="D12" s="18">
        <v>99.681582013000011</v>
      </c>
      <c r="E12" s="18">
        <v>100.07359022</v>
      </c>
      <c r="F12" s="18">
        <v>129.0418933876</v>
      </c>
      <c r="G12" s="18">
        <v>120.73551315932431</v>
      </c>
      <c r="H12" s="18">
        <v>132.99150833095996</v>
      </c>
      <c r="I12" s="18">
        <v>365.91502620290032</v>
      </c>
      <c r="J12" s="18">
        <v>600.64849360780011</v>
      </c>
      <c r="K12" s="19">
        <v>801.24416063300009</v>
      </c>
    </row>
    <row r="13" spans="1:11" x14ac:dyDescent="0.2">
      <c r="A13" s="9" t="s">
        <v>50</v>
      </c>
      <c r="B13" s="17">
        <v>108.17696584299999</v>
      </c>
      <c r="C13" s="18">
        <v>102.76706038999998</v>
      </c>
      <c r="D13" s="18">
        <v>228.02329731999995</v>
      </c>
      <c r="E13" s="18">
        <v>429.23463102999995</v>
      </c>
      <c r="F13" s="18">
        <v>180.65143138999997</v>
      </c>
      <c r="G13" s="18">
        <v>303.89058036700004</v>
      </c>
      <c r="H13" s="18">
        <v>39.430887950000006</v>
      </c>
      <c r="I13" s="18">
        <v>80.915230170000001</v>
      </c>
      <c r="J13" s="18">
        <v>85.484329759999994</v>
      </c>
      <c r="K13" s="19">
        <v>87.489240339499986</v>
      </c>
    </row>
    <row r="14" spans="1:11" x14ac:dyDescent="0.2">
      <c r="A14" s="9" t="s">
        <v>7</v>
      </c>
      <c r="B14" s="17">
        <v>102.36936607164813</v>
      </c>
      <c r="C14" s="18">
        <v>86.304788364300009</v>
      </c>
      <c r="D14" s="18">
        <v>150.84346061329998</v>
      </c>
      <c r="E14" s="18">
        <v>163.23719510179995</v>
      </c>
      <c r="F14" s="18">
        <v>197.82574319417</v>
      </c>
      <c r="G14" s="18">
        <v>207.88684677900002</v>
      </c>
      <c r="H14" s="18">
        <v>195.4031017001</v>
      </c>
      <c r="I14" s="18">
        <v>184.75736646664996</v>
      </c>
      <c r="J14" s="18">
        <v>180.6742794603293</v>
      </c>
      <c r="K14" s="19">
        <v>265.38309870419999</v>
      </c>
    </row>
    <row r="15" spans="1:11" x14ac:dyDescent="0.2">
      <c r="A15" s="9" t="s">
        <v>8</v>
      </c>
      <c r="B15" s="17">
        <v>8.5712309987000008</v>
      </c>
      <c r="C15" s="18">
        <v>9.7104246299999986</v>
      </c>
      <c r="D15" s="18">
        <v>19.080532827000003</v>
      </c>
      <c r="E15" s="18">
        <v>17.567901778</v>
      </c>
      <c r="F15" s="18">
        <v>28.226128412000001</v>
      </c>
      <c r="G15" s="18">
        <v>64.336693568000001</v>
      </c>
      <c r="H15" s="18">
        <v>83.444850627999998</v>
      </c>
      <c r="I15" s="18">
        <v>85.40630033699999</v>
      </c>
      <c r="J15" s="18">
        <v>61.568191842101996</v>
      </c>
      <c r="K15" s="19">
        <v>100.26157671185001</v>
      </c>
    </row>
    <row r="16" spans="1:11" x14ac:dyDescent="0.2">
      <c r="A16" s="10" t="s">
        <v>9</v>
      </c>
      <c r="B16" s="20">
        <v>2010.5741439649134</v>
      </c>
      <c r="C16" s="21">
        <v>2046.8863613120509</v>
      </c>
      <c r="D16" s="21">
        <v>2740.4810807840986</v>
      </c>
      <c r="E16" s="21">
        <v>3210.71600977156</v>
      </c>
      <c r="F16" s="21">
        <v>2998.9553823975616</v>
      </c>
      <c r="G16" s="21">
        <v>3338.7439610022061</v>
      </c>
      <c r="H16" s="21">
        <v>3338.69564231596</v>
      </c>
      <c r="I16" s="21">
        <v>4644.4837820662924</v>
      </c>
      <c r="J16" s="21">
        <v>4962.1663674248894</v>
      </c>
      <c r="K16" s="22">
        <v>5487.029891422224</v>
      </c>
    </row>
    <row r="21" spans="11:11" ht="15" x14ac:dyDescent="0.25">
      <c r="K21" s="3"/>
    </row>
    <row r="22" spans="11:11" x14ac:dyDescent="0.2">
      <c r="K22" s="2"/>
    </row>
    <row r="23" spans="11:11" x14ac:dyDescent="0.2">
      <c r="K23" s="2"/>
    </row>
    <row r="24" spans="11:11" x14ac:dyDescent="0.2">
      <c r="K24" s="2"/>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5D7C2-4B39-4D3E-B92F-114844840984}">
  <dimension ref="A1:L15"/>
  <sheetViews>
    <sheetView zoomScaleNormal="100" workbookViewId="0">
      <selection activeCell="B14" sqref="B14"/>
    </sheetView>
  </sheetViews>
  <sheetFormatPr defaultColWidth="8.875" defaultRowHeight="14.25" x14ac:dyDescent="0.2"/>
  <cols>
    <col min="1" max="1" width="10.625" bestFit="1" customWidth="1"/>
  </cols>
  <sheetData>
    <row r="1" spans="1:12" ht="42" customHeight="1" x14ac:dyDescent="0.2"/>
    <row r="2" spans="1:12" ht="15" x14ac:dyDescent="0.25">
      <c r="A2" s="4" t="s">
        <v>0</v>
      </c>
      <c r="B2" s="5" t="s">
        <v>42</v>
      </c>
      <c r="C2" s="5"/>
      <c r="D2" s="5"/>
      <c r="E2" s="5"/>
      <c r="F2" s="5"/>
      <c r="G2" s="5"/>
      <c r="H2" s="5"/>
      <c r="I2" s="5"/>
      <c r="J2" s="5"/>
      <c r="K2" s="5"/>
    </row>
    <row r="3" spans="1:12" ht="15" x14ac:dyDescent="0.25">
      <c r="A3" s="4" t="s">
        <v>1</v>
      </c>
      <c r="B3" s="5" t="s">
        <v>5</v>
      </c>
      <c r="C3" s="5"/>
      <c r="D3" s="5"/>
      <c r="E3" s="5"/>
      <c r="F3" s="5"/>
      <c r="G3" s="5"/>
      <c r="H3" s="5"/>
      <c r="I3" s="5"/>
      <c r="J3" s="5"/>
      <c r="K3" s="5"/>
    </row>
    <row r="4" spans="1:12" ht="15" x14ac:dyDescent="0.25">
      <c r="A4" s="4" t="s">
        <v>2</v>
      </c>
      <c r="B4" s="5" t="s">
        <v>6</v>
      </c>
      <c r="C4" s="5"/>
      <c r="D4" s="5"/>
      <c r="E4" s="5"/>
      <c r="F4" s="5"/>
      <c r="G4" s="5"/>
      <c r="H4" s="5"/>
      <c r="I4" s="5"/>
      <c r="J4" s="5"/>
      <c r="K4" s="5"/>
    </row>
    <row r="5" spans="1:12" x14ac:dyDescent="0.2">
      <c r="A5" s="5"/>
      <c r="B5" s="5"/>
      <c r="C5" s="5"/>
      <c r="D5" s="5"/>
      <c r="E5" s="5"/>
      <c r="F5" s="5"/>
      <c r="G5" s="5"/>
      <c r="H5" s="5"/>
      <c r="I5" s="5"/>
      <c r="J5" s="5"/>
      <c r="K5" s="5"/>
    </row>
    <row r="6" spans="1:12" x14ac:dyDescent="0.2">
      <c r="A6" s="6"/>
      <c r="B6" s="11">
        <v>2010</v>
      </c>
      <c r="C6" s="12">
        <v>2011</v>
      </c>
      <c r="D6" s="12">
        <v>2012</v>
      </c>
      <c r="E6" s="12">
        <v>2013</v>
      </c>
      <c r="F6" s="12">
        <v>2014</v>
      </c>
      <c r="G6" s="12">
        <v>2015</v>
      </c>
      <c r="H6" s="12">
        <v>2016</v>
      </c>
      <c r="I6" s="12">
        <v>2017</v>
      </c>
      <c r="J6" s="12">
        <v>2018</v>
      </c>
      <c r="K6" s="13">
        <v>2019</v>
      </c>
    </row>
    <row r="7" spans="1:12" x14ac:dyDescent="0.2">
      <c r="A7" s="8" t="s">
        <v>10</v>
      </c>
      <c r="B7" s="24">
        <v>1261.9345614809361</v>
      </c>
      <c r="C7" s="25">
        <v>1232.2568581420501</v>
      </c>
      <c r="D7" s="25">
        <v>1235.2589265841002</v>
      </c>
      <c r="E7" s="25">
        <v>1450.9635131555617</v>
      </c>
      <c r="F7" s="25">
        <v>1243.9370661505595</v>
      </c>
      <c r="G7" s="25">
        <v>1197.5256606531041</v>
      </c>
      <c r="H7" s="25">
        <v>1192.9170480059615</v>
      </c>
      <c r="I7" s="25">
        <v>1405.6005751831869</v>
      </c>
      <c r="J7" s="25">
        <v>1532.1532738138887</v>
      </c>
      <c r="K7" s="26">
        <v>1852.8548380012244</v>
      </c>
    </row>
    <row r="8" spans="1:12" x14ac:dyDescent="0.2">
      <c r="A8" s="9" t="s">
        <v>11</v>
      </c>
      <c r="B8" s="27">
        <v>755.3835572539781</v>
      </c>
      <c r="C8" s="7">
        <v>824.90567371000009</v>
      </c>
      <c r="D8" s="7">
        <v>1506.1204616900009</v>
      </c>
      <c r="E8" s="7">
        <v>1764.4285629369997</v>
      </c>
      <c r="F8" s="7">
        <v>1756.7619585269999</v>
      </c>
      <c r="G8" s="7">
        <v>2180.3528674001</v>
      </c>
      <c r="H8" s="7">
        <v>2255.3999760199999</v>
      </c>
      <c r="I8" s="7">
        <v>3311.9614253830991</v>
      </c>
      <c r="J8" s="7">
        <v>3578.806046499999</v>
      </c>
      <c r="K8" s="28">
        <v>3697.8030180000001</v>
      </c>
    </row>
    <row r="9" spans="1:12" x14ac:dyDescent="0.2">
      <c r="A9" s="23" t="s">
        <v>9</v>
      </c>
      <c r="B9" s="29">
        <f t="shared" ref="B9:K9" si="0">SUM(B7:B8)</f>
        <v>2017.3181187349142</v>
      </c>
      <c r="C9" s="30">
        <f t="shared" si="0"/>
        <v>2057.1625318520501</v>
      </c>
      <c r="D9" s="30">
        <f t="shared" si="0"/>
        <v>2741.3793882741011</v>
      </c>
      <c r="E9" s="30">
        <f t="shared" si="0"/>
        <v>3215.3920760925612</v>
      </c>
      <c r="F9" s="30">
        <f t="shared" si="0"/>
        <v>3000.6990246775595</v>
      </c>
      <c r="G9" s="30">
        <f t="shared" si="0"/>
        <v>3377.8785280532038</v>
      </c>
      <c r="H9" s="30">
        <f t="shared" si="0"/>
        <v>3448.3170240259615</v>
      </c>
      <c r="I9" s="30">
        <f t="shared" si="0"/>
        <v>4717.5620005662859</v>
      </c>
      <c r="J9" s="30">
        <f t="shared" si="0"/>
        <v>5110.9593203138875</v>
      </c>
      <c r="K9" s="31">
        <f t="shared" si="0"/>
        <v>5550.657856001224</v>
      </c>
    </row>
    <row r="14" spans="1:12" ht="15" x14ac:dyDescent="0.25">
      <c r="L14" s="3"/>
    </row>
    <row r="15" spans="1:12" x14ac:dyDescent="0.2">
      <c r="L15" s="2"/>
    </row>
  </sheetData>
  <pageMargins left="0.7" right="0.7" top="0.75" bottom="0.75" header="0.3" footer="0.3"/>
  <ignoredErrors>
    <ignoredError sqref="B9:K9"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12142-138A-4029-9D46-0C47ED2292A4}">
  <dimension ref="A1:K17"/>
  <sheetViews>
    <sheetView topLeftCell="A19" zoomScale="120" zoomScaleNormal="120" workbookViewId="0">
      <selection activeCell="N26" sqref="N26"/>
    </sheetView>
  </sheetViews>
  <sheetFormatPr defaultColWidth="8.875" defaultRowHeight="14.25" x14ac:dyDescent="0.2"/>
  <cols>
    <col min="1" max="1" width="29.125" customWidth="1"/>
  </cols>
  <sheetData>
    <row r="1" spans="1:11" ht="42" customHeight="1" x14ac:dyDescent="0.2"/>
    <row r="2" spans="1:11" ht="15" x14ac:dyDescent="0.25">
      <c r="A2" s="4" t="s">
        <v>0</v>
      </c>
      <c r="B2" s="5" t="s">
        <v>35</v>
      </c>
      <c r="C2" s="5"/>
      <c r="D2" s="5"/>
      <c r="E2" s="5"/>
      <c r="F2" s="5"/>
      <c r="G2" s="5"/>
      <c r="H2" s="5"/>
      <c r="I2" s="5"/>
      <c r="J2" s="5"/>
      <c r="K2" s="5"/>
    </row>
    <row r="3" spans="1:11" ht="15" x14ac:dyDescent="0.25">
      <c r="A3" s="4" t="s">
        <v>1</v>
      </c>
      <c r="B3" s="5" t="s">
        <v>5</v>
      </c>
      <c r="C3" s="5"/>
      <c r="D3" s="5"/>
      <c r="E3" s="5"/>
      <c r="F3" s="5"/>
      <c r="G3" s="5"/>
      <c r="H3" s="5"/>
      <c r="I3" s="5"/>
      <c r="J3" s="5"/>
      <c r="K3" s="5"/>
    </row>
    <row r="4" spans="1:11" ht="15" x14ac:dyDescent="0.25">
      <c r="A4" s="4" t="s">
        <v>2</v>
      </c>
      <c r="B4" s="5" t="s">
        <v>6</v>
      </c>
      <c r="C4" s="5"/>
      <c r="D4" s="5"/>
      <c r="E4" s="5"/>
      <c r="F4" s="5"/>
      <c r="G4" s="5"/>
      <c r="H4" s="5"/>
      <c r="I4" s="5"/>
      <c r="J4" s="5"/>
      <c r="K4" s="5"/>
    </row>
    <row r="5" spans="1:11" x14ac:dyDescent="0.2">
      <c r="A5" s="5"/>
      <c r="B5" s="5"/>
      <c r="C5" s="5"/>
      <c r="D5" s="5"/>
      <c r="E5" s="5"/>
      <c r="F5" s="5"/>
      <c r="G5" s="5"/>
      <c r="H5" s="5"/>
      <c r="I5" s="5"/>
      <c r="J5" s="5"/>
      <c r="K5" s="5"/>
    </row>
    <row r="6" spans="1:11" x14ac:dyDescent="0.2">
      <c r="A6" s="5"/>
      <c r="B6" s="11">
        <v>2010</v>
      </c>
      <c r="C6" s="12">
        <v>2011</v>
      </c>
      <c r="D6" s="12">
        <v>2012</v>
      </c>
      <c r="E6" s="12">
        <v>2013</v>
      </c>
      <c r="F6" s="12">
        <v>2014</v>
      </c>
      <c r="G6" s="12">
        <v>2015</v>
      </c>
      <c r="H6" s="12">
        <v>2016</v>
      </c>
      <c r="I6" s="12">
        <v>2017</v>
      </c>
      <c r="J6" s="12">
        <v>2018</v>
      </c>
      <c r="K6" s="13">
        <v>2019</v>
      </c>
    </row>
    <row r="7" spans="1:11" x14ac:dyDescent="0.2">
      <c r="A7" s="8" t="s">
        <v>12</v>
      </c>
      <c r="B7" s="14">
        <v>104.59018843010001</v>
      </c>
      <c r="C7" s="15">
        <v>94.626447124000009</v>
      </c>
      <c r="D7" s="15">
        <v>99.681582012999996</v>
      </c>
      <c r="E7" s="15">
        <v>100.07359022</v>
      </c>
      <c r="F7" s="15">
        <v>129.04189338759997</v>
      </c>
      <c r="G7" s="15">
        <v>120.73551315932428</v>
      </c>
      <c r="H7" s="15">
        <v>132.99150833095999</v>
      </c>
      <c r="I7" s="15">
        <v>365.91502620289981</v>
      </c>
      <c r="J7" s="15">
        <v>600.64849360779999</v>
      </c>
      <c r="K7" s="16">
        <v>801.24416063300043</v>
      </c>
    </row>
    <row r="8" spans="1:11" x14ac:dyDescent="0.2">
      <c r="A8" s="9" t="s">
        <v>13</v>
      </c>
      <c r="B8" s="17">
        <v>9.3846532751999998</v>
      </c>
      <c r="C8" s="18">
        <v>9.8641971103500001</v>
      </c>
      <c r="D8" s="18">
        <v>11.168467339999999</v>
      </c>
      <c r="E8" s="18">
        <v>7.4034088100000002</v>
      </c>
      <c r="F8" s="18">
        <v>6.3221874199999997</v>
      </c>
      <c r="G8" s="18">
        <v>1.2189754099999999</v>
      </c>
      <c r="H8" s="18">
        <v>2.7182427000000002</v>
      </c>
      <c r="I8" s="18">
        <v>2.28738719</v>
      </c>
      <c r="J8" s="18">
        <v>13.40571235</v>
      </c>
      <c r="K8" s="19">
        <v>9.6731408965600014</v>
      </c>
    </row>
    <row r="9" spans="1:11" x14ac:dyDescent="0.2">
      <c r="A9" s="9" t="s">
        <v>14</v>
      </c>
      <c r="B9" s="17">
        <v>1896.5993022596138</v>
      </c>
      <c r="C9" s="18">
        <v>1942.3957170777001</v>
      </c>
      <c r="D9" s="18">
        <v>2629.6310314310995</v>
      </c>
      <c r="E9" s="18">
        <v>3103.2390107415595</v>
      </c>
      <c r="F9" s="18">
        <v>2863.5913015899591</v>
      </c>
      <c r="G9" s="18">
        <v>3216.7894724328803</v>
      </c>
      <c r="H9" s="18">
        <v>3202.9858912849995</v>
      </c>
      <c r="I9" s="18">
        <v>4276.2813686733889</v>
      </c>
      <c r="J9" s="18">
        <v>4348.1121614670874</v>
      </c>
      <c r="K9" s="19">
        <v>4676.1125898926666</v>
      </c>
    </row>
    <row r="10" spans="1:11" x14ac:dyDescent="0.2">
      <c r="A10" s="9" t="s">
        <v>15</v>
      </c>
      <c r="B10" s="17">
        <v>2010.5741439649137</v>
      </c>
      <c r="C10" s="18">
        <v>2046.8863613120502</v>
      </c>
      <c r="D10" s="18">
        <v>2740.4810807840995</v>
      </c>
      <c r="E10" s="18">
        <v>3210.7160097715596</v>
      </c>
      <c r="F10" s="18">
        <v>2998.9553823975589</v>
      </c>
      <c r="G10" s="18">
        <v>3338.7439610022043</v>
      </c>
      <c r="H10" s="18">
        <v>3338.6956423159595</v>
      </c>
      <c r="I10" s="18">
        <v>4644.4837820662897</v>
      </c>
      <c r="J10" s="18">
        <v>4962.1663674248875</v>
      </c>
      <c r="K10" s="19">
        <v>5487.0298914222267</v>
      </c>
    </row>
    <row r="11" spans="1:11" x14ac:dyDescent="0.2">
      <c r="A11" s="10" t="s">
        <v>16</v>
      </c>
      <c r="B11" s="32">
        <f>B7/B10</f>
        <v>5.2020060411124641E-2</v>
      </c>
      <c r="C11" s="33">
        <f t="shared" ref="C11:K11" si="0">C7/C10</f>
        <v>4.6229458025869419E-2</v>
      </c>
      <c r="D11" s="33">
        <f t="shared" si="0"/>
        <v>3.6373753028967948E-2</v>
      </c>
      <c r="E11" s="33">
        <f t="shared" si="0"/>
        <v>3.1168620929236335E-2</v>
      </c>
      <c r="F11" s="33">
        <f t="shared" si="0"/>
        <v>4.3028947394487586E-2</v>
      </c>
      <c r="G11" s="33">
        <f t="shared" si="0"/>
        <v>3.6161956283428998E-2</v>
      </c>
      <c r="H11" s="33">
        <f t="shared" si="0"/>
        <v>3.9833372843386082E-2</v>
      </c>
      <c r="I11" s="33">
        <f t="shared" si="0"/>
        <v>7.8784864663712414E-2</v>
      </c>
      <c r="J11" s="33">
        <f t="shared" si="0"/>
        <v>0.12104561780735015</v>
      </c>
      <c r="K11" s="34">
        <f t="shared" si="0"/>
        <v>0.14602511312824645</v>
      </c>
    </row>
    <row r="16" spans="1:11" ht="15" x14ac:dyDescent="0.25">
      <c r="K16" s="3"/>
    </row>
    <row r="17" spans="11:11" x14ac:dyDescent="0.2">
      <c r="K17"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97FEA-9667-49BF-A068-F87BCC7411D1}">
  <dimension ref="A1:L18"/>
  <sheetViews>
    <sheetView zoomScaleNormal="100" workbookViewId="0">
      <selection activeCell="L21" sqref="L21"/>
    </sheetView>
  </sheetViews>
  <sheetFormatPr defaultColWidth="8.875" defaultRowHeight="14.25" x14ac:dyDescent="0.2"/>
  <cols>
    <col min="1" max="1" width="26.125" bestFit="1" customWidth="1"/>
    <col min="8" max="8" width="9.625" bestFit="1" customWidth="1"/>
    <col min="10" max="11" width="9.125" bestFit="1" customWidth="1"/>
  </cols>
  <sheetData>
    <row r="1" spans="1:12" ht="42" customHeight="1" x14ac:dyDescent="0.2"/>
    <row r="2" spans="1:12" ht="15" x14ac:dyDescent="0.25">
      <c r="A2" s="4" t="s">
        <v>0</v>
      </c>
      <c r="B2" s="5" t="s">
        <v>44</v>
      </c>
      <c r="C2" s="5"/>
      <c r="D2" s="5"/>
      <c r="E2" s="5"/>
      <c r="F2" s="5"/>
      <c r="G2" s="5"/>
      <c r="H2" s="5"/>
      <c r="I2" s="5"/>
      <c r="J2" s="5"/>
      <c r="K2" s="5"/>
    </row>
    <row r="3" spans="1:12" ht="15" x14ac:dyDescent="0.25">
      <c r="A3" s="4" t="s">
        <v>30</v>
      </c>
      <c r="B3" s="5" t="s">
        <v>45</v>
      </c>
      <c r="C3" s="5"/>
      <c r="D3" s="5"/>
      <c r="E3" s="5"/>
      <c r="F3" s="5"/>
      <c r="G3" s="5"/>
      <c r="H3" s="5"/>
      <c r="I3" s="5"/>
      <c r="J3" s="5"/>
      <c r="K3" s="5"/>
    </row>
    <row r="4" spans="1:12" ht="15" x14ac:dyDescent="0.25">
      <c r="A4" s="4" t="s">
        <v>2</v>
      </c>
      <c r="B4" s="5" t="s">
        <v>43</v>
      </c>
      <c r="C4" s="5"/>
      <c r="D4" s="5"/>
      <c r="E4" s="5"/>
      <c r="F4" s="5"/>
      <c r="G4" s="5"/>
      <c r="H4" s="5"/>
      <c r="I4" s="5"/>
      <c r="J4" s="5"/>
      <c r="K4" s="5"/>
    </row>
    <row r="5" spans="1:12" x14ac:dyDescent="0.2">
      <c r="A5" s="5"/>
      <c r="B5" s="5"/>
      <c r="C5" s="5"/>
      <c r="D5" s="5"/>
      <c r="E5" s="5"/>
      <c r="F5" s="5"/>
      <c r="G5" s="5"/>
      <c r="H5" s="5"/>
      <c r="I5" s="5"/>
      <c r="J5" s="5"/>
      <c r="K5" s="5"/>
    </row>
    <row r="6" spans="1:12" x14ac:dyDescent="0.2">
      <c r="A6" s="5"/>
      <c r="B6" s="5"/>
      <c r="C6" s="5"/>
      <c r="D6" s="5"/>
      <c r="E6" s="5"/>
      <c r="F6" s="5"/>
      <c r="G6" s="5"/>
      <c r="H6" s="5"/>
      <c r="I6" s="5"/>
      <c r="J6" s="5"/>
      <c r="K6" s="5"/>
    </row>
    <row r="7" spans="1:12" x14ac:dyDescent="0.2">
      <c r="A7" s="5"/>
      <c r="B7" s="11" t="s">
        <v>17</v>
      </c>
      <c r="C7" s="12" t="s">
        <v>18</v>
      </c>
      <c r="D7" s="12" t="s">
        <v>19</v>
      </c>
      <c r="E7" s="12" t="s">
        <v>20</v>
      </c>
      <c r="F7" s="12" t="s">
        <v>21</v>
      </c>
      <c r="G7" s="12" t="s">
        <v>22</v>
      </c>
      <c r="H7" s="12" t="s">
        <v>23</v>
      </c>
      <c r="I7" s="12" t="s">
        <v>24</v>
      </c>
      <c r="J7" s="12" t="s">
        <v>25</v>
      </c>
      <c r="K7" s="13" t="s">
        <v>26</v>
      </c>
    </row>
    <row r="8" spans="1:12" x14ac:dyDescent="0.2">
      <c r="A8" s="8" t="s">
        <v>27</v>
      </c>
      <c r="B8" s="35">
        <v>51</v>
      </c>
      <c r="C8" s="36">
        <v>7616</v>
      </c>
      <c r="D8" s="36">
        <v>39486</v>
      </c>
      <c r="E8" s="36">
        <v>98330</v>
      </c>
      <c r="F8" s="36">
        <v>92178</v>
      </c>
      <c r="G8" s="36">
        <v>75335</v>
      </c>
      <c r="H8" s="36">
        <v>50483</v>
      </c>
      <c r="I8" s="36">
        <v>44205</v>
      </c>
      <c r="J8" s="36">
        <v>57248</v>
      </c>
      <c r="K8" s="37">
        <v>48578</v>
      </c>
    </row>
    <row r="9" spans="1:12" x14ac:dyDescent="0.2">
      <c r="A9" s="9" t="s">
        <v>28</v>
      </c>
      <c r="B9" s="38">
        <v>11.63313</v>
      </c>
      <c r="C9" s="39">
        <v>12.806706999999999</v>
      </c>
      <c r="D9" s="39">
        <v>8.2957617603510005</v>
      </c>
      <c r="E9" s="39">
        <v>37.164136390077999</v>
      </c>
      <c r="F9" s="39">
        <v>15.80956937285</v>
      </c>
      <c r="G9" s="39">
        <v>5.4280608477979202</v>
      </c>
      <c r="H9" s="39">
        <v>11.115849876167486</v>
      </c>
      <c r="I9" s="39">
        <v>17.050086370000002</v>
      </c>
      <c r="J9" s="39">
        <v>61.885189902200004</v>
      </c>
      <c r="K9" s="40">
        <v>4.968035469078993</v>
      </c>
    </row>
    <row r="10" spans="1:12" x14ac:dyDescent="0.2">
      <c r="A10" s="9" t="s">
        <v>29</v>
      </c>
      <c r="B10" s="38">
        <v>5.8161048169159999</v>
      </c>
      <c r="C10" s="39">
        <v>29.144556085588</v>
      </c>
      <c r="D10" s="39">
        <v>59.417038473780003</v>
      </c>
      <c r="E10" s="39">
        <v>3.7685815633799997</v>
      </c>
      <c r="F10" s="39">
        <v>0.64043577226400006</v>
      </c>
      <c r="G10" s="39">
        <v>0.89327582854462073</v>
      </c>
      <c r="H10" s="39">
        <v>10.246878198040195</v>
      </c>
      <c r="I10" s="39">
        <v>21.949957268112001</v>
      </c>
      <c r="J10" s="39">
        <v>0.78186348999999999</v>
      </c>
      <c r="K10" s="40">
        <v>26.225606658276845</v>
      </c>
    </row>
    <row r="11" spans="1:12" x14ac:dyDescent="0.2">
      <c r="A11" s="10" t="s">
        <v>9</v>
      </c>
      <c r="B11" s="41">
        <v>17.449234816916</v>
      </c>
      <c r="C11" s="42">
        <v>41.951263085587996</v>
      </c>
      <c r="D11" s="42">
        <v>67.712800234131009</v>
      </c>
      <c r="E11" s="42">
        <v>40.932717953457995</v>
      </c>
      <c r="F11" s="42">
        <v>16.450005145113998</v>
      </c>
      <c r="G11" s="42">
        <v>6.3213366763425407</v>
      </c>
      <c r="H11" s="42">
        <v>21.362728074207681</v>
      </c>
      <c r="I11" s="42">
        <v>39.000043638112004</v>
      </c>
      <c r="J11" s="42">
        <v>62.667053392200003</v>
      </c>
      <c r="K11" s="43">
        <v>31.193642127355837</v>
      </c>
    </row>
    <row r="12" spans="1:12" x14ac:dyDescent="0.2">
      <c r="A12" s="5"/>
      <c r="B12" s="5"/>
      <c r="C12" s="5"/>
      <c r="D12" s="5"/>
      <c r="E12" s="5"/>
      <c r="F12" s="5"/>
      <c r="G12" s="5"/>
      <c r="H12" s="5"/>
      <c r="I12" s="5"/>
      <c r="J12" s="5"/>
      <c r="K12" s="5"/>
    </row>
    <row r="16" spans="1:12" ht="15" x14ac:dyDescent="0.25">
      <c r="L16" s="3"/>
    </row>
    <row r="17" spans="12:12" x14ac:dyDescent="0.2">
      <c r="L17" s="2"/>
    </row>
    <row r="18" spans="12:12" x14ac:dyDescent="0.2">
      <c r="L18" s="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DC7FE-5A35-4903-9731-525435DD2037}">
  <dimension ref="A1:K17"/>
  <sheetViews>
    <sheetView zoomScale="110" zoomScaleNormal="110" workbookViewId="0">
      <selection activeCell="K9" sqref="K9"/>
    </sheetView>
  </sheetViews>
  <sheetFormatPr defaultColWidth="8.875" defaultRowHeight="14.25" x14ac:dyDescent="0.2"/>
  <cols>
    <col min="1" max="1" width="14" bestFit="1" customWidth="1"/>
  </cols>
  <sheetData>
    <row r="1" spans="1:11" ht="43.5" customHeight="1" x14ac:dyDescent="0.2"/>
    <row r="2" spans="1:11" ht="15" x14ac:dyDescent="0.25">
      <c r="A2" s="4" t="s">
        <v>0</v>
      </c>
      <c r="B2" s="5" t="s">
        <v>36</v>
      </c>
    </row>
    <row r="3" spans="1:11" ht="15" x14ac:dyDescent="0.25">
      <c r="A3" s="4" t="s">
        <v>30</v>
      </c>
      <c r="B3" s="5" t="s">
        <v>54</v>
      </c>
    </row>
    <row r="4" spans="1:11" ht="15" x14ac:dyDescent="0.25">
      <c r="A4" s="4"/>
      <c r="B4" s="5"/>
    </row>
    <row r="5" spans="1:11" ht="15" x14ac:dyDescent="0.25">
      <c r="A5" s="4"/>
      <c r="B5" s="5"/>
    </row>
    <row r="10" spans="1:11" ht="15" x14ac:dyDescent="0.25">
      <c r="K10" s="3"/>
    </row>
    <row r="11" spans="1:11" x14ac:dyDescent="0.2">
      <c r="K11" s="2"/>
    </row>
    <row r="12" spans="1:11" x14ac:dyDescent="0.2">
      <c r="K12" s="2"/>
    </row>
    <row r="13" spans="1:11" x14ac:dyDescent="0.2">
      <c r="K13" s="2"/>
    </row>
    <row r="14" spans="1:11" x14ac:dyDescent="0.2">
      <c r="K14" s="2"/>
    </row>
    <row r="15" spans="1:11" x14ac:dyDescent="0.2">
      <c r="K15" s="2"/>
    </row>
    <row r="16" spans="1:11" x14ac:dyDescent="0.2">
      <c r="K16" s="2"/>
    </row>
    <row r="17" spans="11:11" x14ac:dyDescent="0.2">
      <c r="K17" s="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9AC2F-6E60-4629-A637-500D5B4AEE0A}">
  <dimension ref="A1:M18"/>
  <sheetViews>
    <sheetView topLeftCell="A17" zoomScale="110" zoomScaleNormal="110" workbookViewId="0">
      <selection activeCell="A23" sqref="A23"/>
    </sheetView>
  </sheetViews>
  <sheetFormatPr defaultColWidth="8.875" defaultRowHeight="14.25" x14ac:dyDescent="0.2"/>
  <cols>
    <col min="1" max="1" width="29.125" bestFit="1" customWidth="1"/>
  </cols>
  <sheetData>
    <row r="1" spans="1:11" ht="42.75" customHeight="1" x14ac:dyDescent="0.2"/>
    <row r="2" spans="1:11" ht="15" x14ac:dyDescent="0.25">
      <c r="A2" s="4" t="s">
        <v>0</v>
      </c>
      <c r="B2" s="5" t="s">
        <v>37</v>
      </c>
      <c r="C2" s="5"/>
      <c r="D2" s="5"/>
      <c r="E2" s="5"/>
      <c r="F2" s="5"/>
      <c r="G2" s="5"/>
      <c r="H2" s="5"/>
      <c r="I2" s="5"/>
      <c r="J2" s="5"/>
      <c r="K2" s="5"/>
    </row>
    <row r="3" spans="1:11" ht="15" x14ac:dyDescent="0.25">
      <c r="A3" s="4" t="s">
        <v>30</v>
      </c>
      <c r="B3" s="5" t="s">
        <v>5</v>
      </c>
      <c r="C3" s="5"/>
      <c r="D3" s="5"/>
      <c r="E3" s="5"/>
      <c r="F3" s="5"/>
      <c r="G3" s="5"/>
      <c r="H3" s="5"/>
      <c r="I3" s="5"/>
      <c r="J3" s="5"/>
      <c r="K3" s="5"/>
    </row>
    <row r="4" spans="1:11" ht="15" x14ac:dyDescent="0.25">
      <c r="A4" s="4" t="s">
        <v>2</v>
      </c>
      <c r="B4" s="5" t="s">
        <v>47</v>
      </c>
      <c r="C4" s="5"/>
      <c r="D4" s="5"/>
      <c r="E4" s="5"/>
      <c r="F4" s="5"/>
      <c r="G4" s="5"/>
      <c r="H4" s="5"/>
      <c r="I4" s="5"/>
      <c r="J4" s="5"/>
      <c r="K4" s="5"/>
    </row>
    <row r="5" spans="1:11" x14ac:dyDescent="0.2">
      <c r="A5" s="5"/>
      <c r="B5" s="5"/>
      <c r="C5" s="5"/>
      <c r="D5" s="5"/>
      <c r="E5" s="5"/>
      <c r="F5" s="5"/>
      <c r="G5" s="5"/>
      <c r="H5" s="5"/>
      <c r="I5" s="5"/>
      <c r="J5" s="5"/>
      <c r="K5" s="5"/>
    </row>
    <row r="6" spans="1:11" x14ac:dyDescent="0.2">
      <c r="A6" s="5"/>
      <c r="B6" s="5"/>
      <c r="C6" s="5"/>
      <c r="D6" s="5"/>
      <c r="E6" s="5"/>
      <c r="F6" s="5"/>
      <c r="G6" s="5"/>
      <c r="H6" s="5"/>
      <c r="I6" s="5"/>
      <c r="J6" s="5"/>
      <c r="K6" s="5"/>
    </row>
    <row r="7" spans="1:11" x14ac:dyDescent="0.2">
      <c r="A7" s="5"/>
      <c r="B7" s="11">
        <v>2010</v>
      </c>
      <c r="C7" s="12">
        <v>2011</v>
      </c>
      <c r="D7" s="12">
        <v>2012</v>
      </c>
      <c r="E7" s="12">
        <v>2013</v>
      </c>
      <c r="F7" s="12">
        <v>2014</v>
      </c>
      <c r="G7" s="12">
        <v>2015</v>
      </c>
      <c r="H7" s="12">
        <v>2016</v>
      </c>
      <c r="I7" s="12">
        <v>2017</v>
      </c>
      <c r="J7" s="12">
        <v>2018</v>
      </c>
      <c r="K7" s="13">
        <v>2019</v>
      </c>
    </row>
    <row r="8" spans="1:11" x14ac:dyDescent="0.2">
      <c r="A8" s="8" t="s">
        <v>12</v>
      </c>
      <c r="B8" s="14">
        <v>25.628804230000004</v>
      </c>
      <c r="C8" s="15">
        <v>23.238651649999998</v>
      </c>
      <c r="D8" s="15">
        <v>2.7877049</v>
      </c>
      <c r="E8" s="15">
        <v>38.924189800000001</v>
      </c>
      <c r="F8" s="15">
        <v>47.180058774600006</v>
      </c>
      <c r="G8" s="15">
        <v>62.486819295524299</v>
      </c>
      <c r="H8" s="15">
        <v>75.209270749999988</v>
      </c>
      <c r="I8" s="15">
        <v>72.432539319999989</v>
      </c>
      <c r="J8" s="15">
        <v>137.31823300000002</v>
      </c>
      <c r="K8" s="16">
        <v>139.62027399999999</v>
      </c>
    </row>
    <row r="9" spans="1:11" x14ac:dyDescent="0.2">
      <c r="A9" s="9" t="s">
        <v>31</v>
      </c>
      <c r="B9" s="17">
        <v>786.56070324468635</v>
      </c>
      <c r="C9" s="18">
        <v>790.1631515984493</v>
      </c>
      <c r="D9" s="18">
        <v>801.97409257649997</v>
      </c>
      <c r="E9" s="18">
        <v>1503.7237572795577</v>
      </c>
      <c r="F9" s="18">
        <v>1660.5818965877402</v>
      </c>
      <c r="G9" s="18">
        <v>1934.3390139134019</v>
      </c>
      <c r="H9" s="18">
        <v>2156.4165360489988</v>
      </c>
      <c r="I9" s="18">
        <v>3341.3297306275217</v>
      </c>
      <c r="J9" s="18">
        <v>3347.7902229589977</v>
      </c>
      <c r="K9" s="19">
        <v>3644.6444353290008</v>
      </c>
    </row>
    <row r="10" spans="1:11" x14ac:dyDescent="0.2">
      <c r="A10" s="9" t="s">
        <v>15</v>
      </c>
      <c r="B10" s="17">
        <v>812.18950747468637</v>
      </c>
      <c r="C10" s="18">
        <v>813.40180324844926</v>
      </c>
      <c r="D10" s="18">
        <v>804.76179747649996</v>
      </c>
      <c r="E10" s="18">
        <v>1542.6479470795578</v>
      </c>
      <c r="F10" s="18">
        <v>1707.7619553623401</v>
      </c>
      <c r="G10" s="18">
        <v>1996.8258332089263</v>
      </c>
      <c r="H10" s="18">
        <v>2231.6258067989988</v>
      </c>
      <c r="I10" s="18">
        <v>3413.7622699475219</v>
      </c>
      <c r="J10" s="18">
        <v>3485.1084559589976</v>
      </c>
      <c r="K10" s="19">
        <v>3784.2647093290007</v>
      </c>
    </row>
    <row r="11" spans="1:11" x14ac:dyDescent="0.2">
      <c r="A11" s="9" t="s">
        <v>32</v>
      </c>
      <c r="B11" s="44">
        <v>0.24504023383730983</v>
      </c>
      <c r="C11" s="45">
        <v>0.24558305163405006</v>
      </c>
      <c r="D11" s="45">
        <v>2.7966098086569701E-2</v>
      </c>
      <c r="E11" s="45">
        <v>0.38895566467066645</v>
      </c>
      <c r="F11" s="45">
        <v>0.36561815342313997</v>
      </c>
      <c r="G11" s="45">
        <v>0.51755127932463252</v>
      </c>
      <c r="H11" s="45">
        <v>0.56551934551216387</v>
      </c>
      <c r="I11" s="45">
        <v>0.19794907050315044</v>
      </c>
      <c r="J11" s="45">
        <v>0.22861662763057466</v>
      </c>
      <c r="K11" s="46">
        <v>0.17425434200942816</v>
      </c>
    </row>
    <row r="12" spans="1:11" x14ac:dyDescent="0.2">
      <c r="A12" s="10" t="s">
        <v>33</v>
      </c>
      <c r="B12" s="32">
        <v>0.41267960360347283</v>
      </c>
      <c r="C12" s="33">
        <v>0.4047428038940607</v>
      </c>
      <c r="D12" s="33">
        <v>0.30368609693757509</v>
      </c>
      <c r="E12" s="33">
        <v>0.48341260564958816</v>
      </c>
      <c r="F12" s="33">
        <v>0.57861740534924433</v>
      </c>
      <c r="G12" s="33">
        <v>0.60109817772853935</v>
      </c>
      <c r="H12" s="33">
        <v>0.67268108531537041</v>
      </c>
      <c r="I12" s="33">
        <v>0.78094566694727796</v>
      </c>
      <c r="J12" s="33">
        <v>0.76757457376394977</v>
      </c>
      <c r="K12" s="34">
        <v>0.7778085991813235</v>
      </c>
    </row>
    <row r="17" spans="13:13" ht="15" x14ac:dyDescent="0.25">
      <c r="M17" s="3"/>
    </row>
    <row r="18" spans="13:13" x14ac:dyDescent="0.2">
      <c r="M18" s="2"/>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E3657-CFE8-4689-A24E-1CBA4082B19B}">
  <dimension ref="A1:L18"/>
  <sheetViews>
    <sheetView zoomScaleNormal="100" workbookViewId="0">
      <selection activeCell="A16" sqref="A16"/>
    </sheetView>
  </sheetViews>
  <sheetFormatPr defaultColWidth="8.875" defaultRowHeight="14.25" x14ac:dyDescent="0.2"/>
  <cols>
    <col min="1" max="1" width="29.125" bestFit="1" customWidth="1"/>
  </cols>
  <sheetData>
    <row r="1" spans="1:11" ht="41.25" customHeight="1" x14ac:dyDescent="0.2"/>
    <row r="2" spans="1:11" ht="15" x14ac:dyDescent="0.25">
      <c r="A2" s="4" t="s">
        <v>0</v>
      </c>
      <c r="B2" s="5" t="s">
        <v>38</v>
      </c>
      <c r="C2" s="5"/>
      <c r="D2" s="5"/>
      <c r="E2" s="5"/>
      <c r="F2" s="5"/>
      <c r="G2" s="5"/>
      <c r="H2" s="5"/>
      <c r="I2" s="5"/>
      <c r="J2" s="5"/>
      <c r="K2" s="5"/>
    </row>
    <row r="3" spans="1:11" ht="15" x14ac:dyDescent="0.25">
      <c r="A3" s="4" t="s">
        <v>30</v>
      </c>
      <c r="B3" s="5" t="s">
        <v>34</v>
      </c>
      <c r="C3" s="5"/>
      <c r="D3" s="5"/>
      <c r="E3" s="5"/>
      <c r="F3" s="5"/>
      <c r="G3" s="5"/>
      <c r="H3" s="5"/>
      <c r="I3" s="5"/>
      <c r="J3" s="5"/>
      <c r="K3" s="5"/>
    </row>
    <row r="4" spans="1:11" ht="15" x14ac:dyDescent="0.25">
      <c r="A4" s="4" t="s">
        <v>2</v>
      </c>
      <c r="B4" s="5" t="s">
        <v>48</v>
      </c>
      <c r="C4" s="5"/>
      <c r="D4" s="5"/>
      <c r="E4" s="5"/>
      <c r="F4" s="5"/>
      <c r="G4" s="5"/>
      <c r="H4" s="5"/>
      <c r="I4" s="5"/>
      <c r="J4" s="5"/>
      <c r="K4" s="5"/>
    </row>
    <row r="5" spans="1:11" x14ac:dyDescent="0.2">
      <c r="A5" s="5"/>
      <c r="B5" s="5"/>
      <c r="C5" s="5"/>
      <c r="D5" s="5"/>
      <c r="E5" s="5"/>
      <c r="F5" s="5"/>
      <c r="G5" s="5"/>
      <c r="H5" s="5"/>
      <c r="I5" s="5"/>
      <c r="J5" s="5"/>
      <c r="K5" s="5"/>
    </row>
    <row r="6" spans="1:11" x14ac:dyDescent="0.2">
      <c r="A6" s="5"/>
      <c r="B6" s="11">
        <v>2010</v>
      </c>
      <c r="C6" s="12">
        <v>2011</v>
      </c>
      <c r="D6" s="12">
        <v>2012</v>
      </c>
      <c r="E6" s="12">
        <v>2013</v>
      </c>
      <c r="F6" s="12">
        <v>2014</v>
      </c>
      <c r="G6" s="12">
        <v>2015</v>
      </c>
      <c r="H6" s="12">
        <v>2016</v>
      </c>
      <c r="I6" s="12">
        <v>2017</v>
      </c>
      <c r="J6" s="12">
        <v>2018</v>
      </c>
      <c r="K6" s="13">
        <v>2019</v>
      </c>
    </row>
    <row r="7" spans="1:11" x14ac:dyDescent="0.2">
      <c r="A7" s="8" t="s">
        <v>12</v>
      </c>
      <c r="B7" s="14">
        <v>0.81730871999999999</v>
      </c>
      <c r="C7" s="15">
        <v>0.33929050599999999</v>
      </c>
      <c r="D7" s="15">
        <v>0.16491219999999998</v>
      </c>
      <c r="E7" s="15">
        <v>1.0200937999999999</v>
      </c>
      <c r="F7" s="15">
        <v>5.7511399999999997E-2</v>
      </c>
      <c r="G7" s="15">
        <v>0.82461384000000004</v>
      </c>
      <c r="H7" s="15">
        <v>0.12253403766</v>
      </c>
      <c r="I7" s="15">
        <v>1.9611152000000001</v>
      </c>
      <c r="J7" s="15">
        <v>0.92927009999999999</v>
      </c>
      <c r="K7" s="16">
        <v>1.5880089099999999</v>
      </c>
    </row>
    <row r="8" spans="1:11" x14ac:dyDescent="0.2">
      <c r="A8" s="9" t="s">
        <v>31</v>
      </c>
      <c r="B8" s="17">
        <v>135.77990714020001</v>
      </c>
      <c r="C8" s="18">
        <v>199.60574019100008</v>
      </c>
      <c r="D8" s="18">
        <v>195.99325157100003</v>
      </c>
      <c r="E8" s="18">
        <v>219.72812447999999</v>
      </c>
      <c r="F8" s="18">
        <v>166.62271834110001</v>
      </c>
      <c r="G8" s="18">
        <v>105.97727677529997</v>
      </c>
      <c r="H8" s="18">
        <v>152.17723005699995</v>
      </c>
      <c r="I8" s="18">
        <v>151.28852162899994</v>
      </c>
      <c r="J8" s="18">
        <v>120.97183448600001</v>
      </c>
      <c r="K8" s="19">
        <v>136.87211818800003</v>
      </c>
    </row>
    <row r="9" spans="1:11" x14ac:dyDescent="0.2">
      <c r="A9" s="9" t="s">
        <v>15</v>
      </c>
      <c r="B9" s="17">
        <v>136.59721586020001</v>
      </c>
      <c r="C9" s="18">
        <v>199.94503069700008</v>
      </c>
      <c r="D9" s="18">
        <v>196.15816377100003</v>
      </c>
      <c r="E9" s="18">
        <v>220.74821828</v>
      </c>
      <c r="F9" s="18">
        <v>166.68022974110002</v>
      </c>
      <c r="G9" s="18">
        <v>106.80189061529997</v>
      </c>
      <c r="H9" s="18">
        <v>152.29976409465993</v>
      </c>
      <c r="I9" s="18">
        <v>153.24963682899994</v>
      </c>
      <c r="J9" s="18">
        <v>121.901104586</v>
      </c>
      <c r="K9" s="19">
        <v>138.46012709800004</v>
      </c>
    </row>
    <row r="10" spans="1:11" x14ac:dyDescent="0.2">
      <c r="A10" s="9" t="s">
        <v>32</v>
      </c>
      <c r="B10" s="44">
        <v>7.8143918876886417E-3</v>
      </c>
      <c r="C10" s="45">
        <v>3.5855779891576013E-3</v>
      </c>
      <c r="D10" s="45">
        <v>1.6543898749369057E-3</v>
      </c>
      <c r="E10" s="45">
        <v>1.0193436627560219E-2</v>
      </c>
      <c r="F10" s="45">
        <v>4.4568006939617978E-4</v>
      </c>
      <c r="G10" s="45">
        <v>6.8299195358686874E-3</v>
      </c>
      <c r="H10" s="45">
        <v>9.2136738050270289E-4</v>
      </c>
      <c r="I10" s="45">
        <v>5.3594825562385106E-3</v>
      </c>
      <c r="J10" s="45">
        <v>1.547111346968227E-3</v>
      </c>
      <c r="K10" s="46">
        <v>1.9819288401995202E-3</v>
      </c>
    </row>
    <row r="11" spans="1:11" x14ac:dyDescent="0.2">
      <c r="A11" s="10" t="s">
        <v>33</v>
      </c>
      <c r="B11" s="32">
        <v>7.1238746132099795E-2</v>
      </c>
      <c r="C11" s="33">
        <v>0.10224342503801125</v>
      </c>
      <c r="D11" s="33">
        <v>7.4217391991404799E-2</v>
      </c>
      <c r="E11" s="33">
        <v>7.0637538760137161E-2</v>
      </c>
      <c r="F11" s="33">
        <v>5.8058446353579866E-2</v>
      </c>
      <c r="G11" s="33">
        <v>3.2932566366113615E-2</v>
      </c>
      <c r="H11" s="33">
        <v>4.7470765765220198E-2</v>
      </c>
      <c r="I11" s="33">
        <v>3.5359609781114937E-2</v>
      </c>
      <c r="J11" s="33">
        <v>2.7736177630318559E-2</v>
      </c>
      <c r="K11" s="34">
        <v>2.9210067649624843E-2</v>
      </c>
    </row>
    <row r="17" spans="12:12" ht="15" x14ac:dyDescent="0.25">
      <c r="L17" s="3"/>
    </row>
    <row r="18" spans="12:12" x14ac:dyDescent="0.2">
      <c r="L18" s="2" t="s">
        <v>46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0BC2B-51C7-467B-85EC-7E2B86E5D1DD}">
  <dimension ref="A1:K13"/>
  <sheetViews>
    <sheetView zoomScaleNormal="100" workbookViewId="0">
      <selection activeCell="D6" sqref="D6"/>
    </sheetView>
  </sheetViews>
  <sheetFormatPr defaultColWidth="8.875" defaultRowHeight="14.25" x14ac:dyDescent="0.2"/>
  <cols>
    <col min="1" max="1" width="14.625" bestFit="1" customWidth="1"/>
  </cols>
  <sheetData>
    <row r="1" spans="1:11" ht="40.5" customHeight="1" x14ac:dyDescent="0.2"/>
    <row r="2" spans="1:11" ht="15" x14ac:dyDescent="0.25">
      <c r="A2" s="4" t="s">
        <v>0</v>
      </c>
      <c r="B2" s="5" t="s">
        <v>49</v>
      </c>
      <c r="C2" s="5"/>
      <c r="D2" s="5"/>
      <c r="E2" s="5"/>
      <c r="F2" s="5"/>
      <c r="G2" s="5"/>
      <c r="H2" s="5"/>
    </row>
    <row r="3" spans="1:11" ht="15" x14ac:dyDescent="0.25">
      <c r="A3" s="4" t="s">
        <v>30</v>
      </c>
      <c r="B3" s="5" t="s">
        <v>55</v>
      </c>
      <c r="C3" s="5"/>
      <c r="D3" s="5"/>
      <c r="E3" s="5"/>
      <c r="F3" s="5"/>
      <c r="G3" s="5"/>
      <c r="H3" s="5"/>
    </row>
    <row r="4" spans="1:11" x14ac:dyDescent="0.2">
      <c r="A4" s="5"/>
      <c r="B4" s="5"/>
      <c r="C4" s="5"/>
      <c r="D4" s="5"/>
      <c r="E4" s="5"/>
      <c r="F4" s="5"/>
      <c r="G4" s="5"/>
      <c r="H4" s="5"/>
    </row>
    <row r="5" spans="1:11" ht="15" x14ac:dyDescent="0.25">
      <c r="A5" s="4"/>
      <c r="B5" s="5"/>
      <c r="C5" s="5"/>
      <c r="D5" s="5"/>
      <c r="E5" s="5"/>
      <c r="F5" s="5"/>
      <c r="G5" s="5"/>
      <c r="H5" s="5"/>
    </row>
    <row r="11" spans="1:11" ht="15" x14ac:dyDescent="0.25">
      <c r="K11" s="3"/>
    </row>
    <row r="12" spans="1:11" x14ac:dyDescent="0.2">
      <c r="K12" s="2"/>
    </row>
    <row r="13" spans="1:11" x14ac:dyDescent="0.2">
      <c r="K13"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Figure 1</vt:lpstr>
      <vt:lpstr>Figure 2</vt:lpstr>
      <vt:lpstr>Figure 3</vt:lpstr>
      <vt:lpstr>Figure 4</vt:lpstr>
      <vt:lpstr>Figure 5</vt:lpstr>
      <vt:lpstr>Figure 6</vt:lpstr>
      <vt:lpstr>Figure 7</vt:lpstr>
      <vt:lpstr>Figure 8</vt:lpstr>
      <vt:lpstr>Figure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 Rieger</dc:creator>
  <cp:lastModifiedBy>Georgina Carver</cp:lastModifiedBy>
  <dcterms:created xsi:type="dcterms:W3CDTF">2018-06-19T16:26:10Z</dcterms:created>
  <dcterms:modified xsi:type="dcterms:W3CDTF">2021-03-26T14:57:03Z</dcterms:modified>
</cp:coreProperties>
</file>