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IPR-DC01\data\Company Data\Projects\GHA\Phase IV\Projects\P0343 GHA Crisis Financing 2019\1. Financing Collective Outcomes\Project content\Production\"/>
    </mc:Choice>
  </mc:AlternateContent>
  <xr:revisionPtr revIDLastSave="0" documentId="13_ncr:1_{C1A1B23B-369D-48CD-A70D-931012645FE2}" xr6:coauthVersionLast="45" xr6:coauthVersionMax="45" xr10:uidLastSave="{00000000-0000-0000-0000-000000000000}"/>
  <bookViews>
    <workbookView xWindow="-110" yWindow="-110" windowWidth="19420" windowHeight="10420" tabRatio="900" activeTab="4" xr2:uid="{D2DF6A24-27DD-4E3E-9BD6-662D0CB67669}"/>
  </bookViews>
  <sheets>
    <sheet name="Figure 1" sheetId="61" r:id="rId1"/>
    <sheet name="Figure 2" sheetId="62" r:id="rId2"/>
    <sheet name="Figure 3" sheetId="63" r:id="rId3"/>
    <sheet name="Figure 4" sheetId="64" r:id="rId4"/>
    <sheet name="Figure 5" sheetId="65" r:id="rId5"/>
    <sheet name="Figure 6" sheetId="66" r:id="rId6"/>
    <sheet name="Figure 7" sheetId="67" r:id="rId7"/>
    <sheet name="Figure 8" sheetId="72" r:id="rId8"/>
    <sheet name="Figure 9" sheetId="73" r:id="rId9"/>
    <sheet name="Figure 10" sheetId="74" r:id="rId10"/>
    <sheet name="Figure 11" sheetId="7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3" hidden="1">'Figure 4'!#REF!</definedName>
    <definedName name="_Key1" hidden="1">#REF!</definedName>
    <definedName name="_Order1" hidden="1">255</definedName>
    <definedName name="_Sort" hidden="1">#REF!</definedName>
    <definedName name="a">#REF!</definedName>
    <definedName name="adrra">#REF!</definedName>
    <definedName name="adsadrr" hidden="1">#REF!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#REF!</definedName>
    <definedName name="cc">#REF!</definedName>
    <definedName name="countries">[2]lists!$A$2:$A$190</definedName>
    <definedName name="Crt">#REF!</definedName>
    <definedName name="DACcountries">'[3]2011 DAC deflators'!$A$5:$A$28</definedName>
    <definedName name="Daily_Depreciation">'[1]Inter-Bank'!$E$5</definedName>
    <definedName name="Data">[4]sheet0!$C$2</definedName>
    <definedName name="Dataset">#REF!</definedName>
    <definedName name="dd">#REF!</definedName>
    <definedName name="Deal_Date">'[1]Inter-Bank'!$B$5</definedName>
    <definedName name="DEBT">#REF!</definedName>
    <definedName name="developing_countries">'[5]country selector'!$AB$8:$AB$181</definedName>
    <definedName name="developingcountries">#REF!</definedName>
    <definedName name="Donors">#REF!</definedName>
    <definedName name="ee">#REF!</definedName>
    <definedName name="govtexpgroups">[6]Groups!$G$4:$G$9</definedName>
    <definedName name="Highest_Inter_Bank_Rate">'[1]Inter-Bank'!$L$5</definedName>
    <definedName name="INTEREST">#REF!</definedName>
    <definedName name="Lowest_Inter_Bank_Rate">'[1]Inter-Bank'!$M$5</definedName>
    <definedName name="MEDTERM">#REF!</definedName>
    <definedName name="nmBlankCell">#REF!</definedName>
    <definedName name="nmBlankRow">#REF!</definedName>
    <definedName name="nmColumnHeader">#REF!</definedName>
    <definedName name="nmData">#REF!</definedName>
    <definedName name="nmIndexTable">#REF!</definedName>
    <definedName name="nmReportFooter">#REF!</definedName>
    <definedName name="nmReportHeader" localSheetId="9">#REF!:R0</definedName>
    <definedName name="nmReportHeader" localSheetId="10">#REF!:R0</definedName>
    <definedName name="nmReportHeader" localSheetId="7">#REF!:R0</definedName>
    <definedName name="nmReportHeader" localSheetId="8">#REF!:R0</definedName>
    <definedName name="nmReportHeader">#REF!:R0</definedName>
    <definedName name="nmReportNotes">#REF!</definedName>
    <definedName name="nmRowHeader">#REF!</definedName>
    <definedName name="_xlnm.Print_Area">[7]MONTHLY!$A$2:$U$25,[7]MONTHLY!$A$29:$U$66,[7]MONTHLY!$A$71:$U$124,[7]MONTHLY!$A$127:$U$180,[7]MONTHLY!$A$183:$U$238,[7]MONTHLY!$A$244:$U$287,[7]MONTHLY!$A$291:$U$330</definedName>
    <definedName name="Print_Area_MI">#REF!</definedName>
    <definedName name="_xlnm.Print_Titles">#REF!</definedName>
    <definedName name="qrtdata2">'[8]Authnot Prelim'!#REF!</definedName>
    <definedName name="QtrData">'[8]Authnot Prelim'!#REF!</definedName>
    <definedName name="raaesrr">#REF!</definedName>
    <definedName name="raas">#REF!</definedName>
    <definedName name="Regions">'[9]OECD ODA Recipients'!$A$5:$C$187</definedName>
    <definedName name="rrasrra">#REF!</definedName>
    <definedName name="Spread_Between_Highest_and_Lowest_Rates">'[1]Inter-Bank'!$N$5</definedName>
    <definedName name="ss">#REF!</definedName>
    <definedName name="Table_3.5b">#REF!</definedName>
    <definedName name="TOC">#REF!</definedName>
    <definedName name="tt">#REF!</definedName>
    <definedName name="tta">#REF!</definedName>
    <definedName name="ttaa">#REF!</definedName>
    <definedName name="USSR">#REF!</definedName>
    <definedName name="Weekly_Depreciation">'[1]Inter-Bank'!$I$5</definedName>
    <definedName name="Weighted_Average_Inter_Bank_Exchange_Rate">'[1]Inter-Bank'!$C$5</definedName>
    <definedName name="years">[2]lists!$B$2:$B$15</definedName>
    <definedName name="zrrae">#REF!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 i="63" l="1"/>
  <c r="K17" i="63"/>
  <c r="J17" i="63"/>
  <c r="I17" i="63"/>
  <c r="H17" i="63"/>
  <c r="G17" i="63"/>
  <c r="F17" i="63"/>
  <c r="E17" i="63"/>
  <c r="D17" i="63"/>
  <c r="C17" i="63"/>
  <c r="L16" i="63"/>
  <c r="K16" i="63"/>
  <c r="J16" i="63"/>
  <c r="I16" i="63"/>
  <c r="H16" i="63"/>
  <c r="G16" i="63"/>
  <c r="F16" i="63"/>
  <c r="E16" i="63"/>
  <c r="D16" i="63"/>
  <c r="C16" i="63"/>
  <c r="L15" i="63"/>
  <c r="K15" i="63"/>
  <c r="K19" i="63" s="1"/>
  <c r="J15" i="63"/>
  <c r="J19" i="63" s="1"/>
  <c r="I15" i="63"/>
  <c r="H15" i="63"/>
  <c r="G15" i="63"/>
  <c r="G19" i="63" s="1"/>
  <c r="F15" i="63"/>
  <c r="F19" i="63" s="1"/>
  <c r="E15" i="63"/>
  <c r="E19" i="63" s="1"/>
  <c r="D15" i="63"/>
  <c r="D19" i="63" s="1"/>
  <c r="C15" i="63"/>
  <c r="C19" i="63" s="1"/>
  <c r="L14" i="63"/>
  <c r="K14" i="63"/>
  <c r="K18" i="63" s="1"/>
  <c r="J14" i="63"/>
  <c r="J18" i="63" s="1"/>
  <c r="I14" i="63"/>
  <c r="H14" i="63"/>
  <c r="G14" i="63"/>
  <c r="G18" i="63" s="1"/>
  <c r="F14" i="63"/>
  <c r="F18" i="63" s="1"/>
  <c r="E14" i="63"/>
  <c r="D14" i="63"/>
  <c r="C14" i="63"/>
  <c r="C18" i="63" s="1"/>
  <c r="H19" i="63" l="1"/>
  <c r="L19" i="63"/>
  <c r="H18" i="63"/>
  <c r="L18" i="63"/>
  <c r="I19" i="63"/>
  <c r="D18" i="63"/>
  <c r="E18" i="63"/>
  <c r="I18" i="63"/>
</calcChain>
</file>

<file path=xl/sharedStrings.xml><?xml version="1.0" encoding="utf-8"?>
<sst xmlns="http://schemas.openxmlformats.org/spreadsheetml/2006/main" count="263" uniqueCount="95">
  <si>
    <t>Source:</t>
  </si>
  <si>
    <t>Notes:</t>
  </si>
  <si>
    <t>Long description:</t>
  </si>
  <si>
    <t>Author:</t>
  </si>
  <si>
    <t>Geographical information:</t>
  </si>
  <si>
    <t xml:space="preserve">Donors at the triple nexus: lessons from the United Kingdom </t>
  </si>
  <si>
    <t xml:space="preserve">Chapter 2. UK policy and strategic planning </t>
  </si>
  <si>
    <t>Figure 1</t>
  </si>
  <si>
    <t>The proportion of UK ODA in the form of humanitarian assistance (HA) and conflict, peace and security (CPS) activities, 2008–2017</t>
  </si>
  <si>
    <t>Title:</t>
  </si>
  <si>
    <t>Development Initiatives based on Organisation for Economic Co-operation and Development (OECD) Creditor Reporting System (CRS).</t>
  </si>
  <si>
    <t>Gross disbursements to country recipients, regions and unspecified developing countries.</t>
  </si>
  <si>
    <t>Global</t>
  </si>
  <si>
    <t xml:space="preserve">Daniele Milani </t>
  </si>
  <si>
    <t>Sector</t>
  </si>
  <si>
    <t>HA</t>
  </si>
  <si>
    <t>CPS</t>
  </si>
  <si>
    <t>ODA (non-HA/CPS)</t>
  </si>
  <si>
    <t>Total</t>
  </si>
  <si>
    <t>HA as % of total ODA</t>
  </si>
  <si>
    <t>CPS as % of total ODA</t>
  </si>
  <si>
    <t>Development Initiatives based on Organisation for Economic Co-operation and Development (OECD) Creditor Reporting System (CRS), 2018 State of Fragility Report (OECD) and DFID's ODA 2015 budget spent in fragile states and regions.</t>
  </si>
  <si>
    <t>The fragile states were classified according to DFID's ODA 2015 budget spent in fragile states and regions.</t>
  </si>
  <si>
    <t>ODA (Non-HA/CPS)</t>
  </si>
  <si>
    <t>Development Initiatives based on Organisation for Economic Co-operation and Development (OECD) Creditor Reporting System (CRS) and DFID's ODA 2015 budget spent in fragile states and regions.</t>
  </si>
  <si>
    <t>The fragile states were classified according to DFID's ODA 2015 budget spent in fragile states and regions. Data is in constant 2017 prices.</t>
  </si>
  <si>
    <t>SP</t>
  </si>
  <si>
    <t>Other</t>
  </si>
  <si>
    <t>SP as % of total ODA</t>
  </si>
  <si>
    <t>UK funding channels of humanitarian assistance (HA), conflict, peace and security (CPS) and non-HA/CPS development assistance, 2017</t>
  </si>
  <si>
    <t>Development Initiatives based on Organisation for Economic Co-operation and Development (OECD) Development Assistance Committee (DAC), UN Office for the Coordination of Humanitarian Affairs (OCHA) Financial Tracking Service (FTS) and UN Central Emergency Response Fund (CERF) data.</t>
  </si>
  <si>
    <t>Bilateral contributions</t>
  </si>
  <si>
    <t>EU contributions</t>
  </si>
  <si>
    <t>Non-humanitarian ODA</t>
  </si>
  <si>
    <t>ODA</t>
  </si>
  <si>
    <t>% HA of total ODA</t>
  </si>
  <si>
    <t>UK humanitarian assistance (HA) as proportion of Official Development Assistance (ODA) doubled between 2008 and 2017, while the proportion of UK ODA allocated to conflict, peace and security (CPS) also increased between 2013-2017.</t>
  </si>
  <si>
    <t>Figure 2</t>
  </si>
  <si>
    <t xml:space="preserve">The proportion of UK ODA as humanitarian assistance (HA) to fragile and conflict-affected states (FCASs) doubled between 2008 and 2017. </t>
  </si>
  <si>
    <t>The proportion of UK ODA in the form of humanitarian assistance (HA) and conflict, peace and security (CPS) activities to fragile and conflict-affected states (FCASs), 2008–2017</t>
  </si>
  <si>
    <t>Figure 3</t>
  </si>
  <si>
    <t>The proportion of UK ODA given as humanitarian assistance (HA) and to conflict, peace and security (CPS) activities to countries that are not fragile and conflict-affected states (non-FCASs), 2008–2017</t>
  </si>
  <si>
    <t>Non-FCAS recipients are all other recipients excluding the fragile states classified according to DFID's ODA 2015 budget spent in fragile states and regions.</t>
  </si>
  <si>
    <t>The proportion of UK ODA as humanitarian assistance (HA) and for conflict, peace and security (CPS) to other recipient countries is much lower than to fragile and conflict-affected states (FCASs).</t>
  </si>
  <si>
    <t>Chapter 3. The programme cycle and the nexus</t>
  </si>
  <si>
    <t>Figure 4</t>
  </si>
  <si>
    <t>UK funding to social protection (SP) as a proportion of ODA to FCASs, 2008–2017</t>
  </si>
  <si>
    <t>UK funding to social protection as a proportion of ODA to FCASs more than tripled between 2008 and 2016.</t>
  </si>
  <si>
    <t>Figure 5</t>
  </si>
  <si>
    <t>Multilateral aid channels are favoured to fragile states, whereas public (government) channels are preferred in other developing countries.</t>
  </si>
  <si>
    <t>From</t>
  </si>
  <si>
    <t>Value</t>
  </si>
  <si>
    <t>To</t>
  </si>
  <si>
    <t>Public Sector</t>
  </si>
  <si>
    <t>NGOs &amp; Civil Society</t>
  </si>
  <si>
    <t>Multilateral Organisations</t>
  </si>
  <si>
    <t>Teaching institutions, research institutes or think-tanks</t>
  </si>
  <si>
    <t>Private Sector Institutions</t>
  </si>
  <si>
    <t>Public-Private Partnerships (PPP)</t>
  </si>
  <si>
    <t>Total ODA</t>
  </si>
  <si>
    <t>Total HA</t>
  </si>
  <si>
    <t>Total CPS</t>
  </si>
  <si>
    <t>The proportion of UK humanitarian assistance as unearmarked core contributions fell by 15% between 2011 and 2016.</t>
  </si>
  <si>
    <t>Figure 6</t>
  </si>
  <si>
    <t>The proportion  of UK humanitarian assistance broken down by unearmarked core contributions, bilateral contributions and EU contributions, 2008–2017</t>
  </si>
  <si>
    <t>Annex 4: UK aid for countries in protracted crisis</t>
  </si>
  <si>
    <t>Figure 7</t>
  </si>
  <si>
    <t>UK ODA to Iraq, showing the proportion of humanitarian assistance (HA), 2013–2017</t>
  </si>
  <si>
    <t>Carina Chicet</t>
  </si>
  <si>
    <t xml:space="preserve">UK humanitarian assistance to Iraq as a proportion of ODA rises steadily between 2013-2015, gradually declining from 2015-2017 as the proportion of developmental ODA rises. </t>
  </si>
  <si>
    <t>Iraq</t>
  </si>
  <si>
    <t>Data is in constant 2017 prices.</t>
  </si>
  <si>
    <t>UK ODA to Nigeria, showing the proportion of humanitarian assistance (HA), 2013–2017</t>
  </si>
  <si>
    <t>Figure 8</t>
  </si>
  <si>
    <t>Nigeria</t>
  </si>
  <si>
    <t>UK humanitarian assistance to Nigeria, while continuing to comprise a smaller proportion of ODA in comparison to developmental ODA, rises gradually from 0% in 2013 to 16% in 2017.</t>
  </si>
  <si>
    <t>Matthew Price</t>
  </si>
  <si>
    <t>Sophie Hanna</t>
  </si>
  <si>
    <t>UK ODA to Syria, showing the proportion of humanitarian assistance (HA), 2013–2017</t>
  </si>
  <si>
    <t>Syria</t>
  </si>
  <si>
    <t>Figure 9</t>
  </si>
  <si>
    <t>UK humanitarian assistance to Syria as a proportion of ODA fell from 91% in 2013 to 44% in 2017, as the proportion of developmental ODA has risen.</t>
  </si>
  <si>
    <t>UK ODA to Somalia, showing the proportion of humanitarian assistance (HA), 2013–2017</t>
  </si>
  <si>
    <t>Figure 10</t>
  </si>
  <si>
    <t>Somalia</t>
  </si>
  <si>
    <t>UK humanitarian assistance to Somalia as a proportion of ODA rose from 32% in 2015 to 71% in 2017, as the proportion of developmental ODA has fallen</t>
  </si>
  <si>
    <t>Yemen</t>
  </si>
  <si>
    <t>UK ODA to Yemen is largely comprised of humanitarian assistance, reaching 92% in 2017.</t>
  </si>
  <si>
    <t>UK ODA to Yemen, showing the proportion of humanitarian assistance (HA), 2013–2017</t>
  </si>
  <si>
    <t>Figure 11</t>
  </si>
  <si>
    <t>Gross disbursements to country recipients, regions and unspecified developing countries. Data in US$ millions, current prices.</t>
  </si>
  <si>
    <t>The unearmarked ODA contributions of DAC members to nine key multilateral agencies engaged in humanitarian response: FAO, IOM, UNDP, UNHCR, UN OCHA, UNICEF, UNRWA, WFP and WHO, as reported to the OECD DAC under Table 2a and the CRS. We do not include all ODA to FAO, IOM, UNICEF and WFP but apply a percentage to take into account that these agencies also have a ‘development’ mandate. These shares are calculated using data on humanitarian expenditure as a proportion of the total received directly from each multilateral agency.</t>
  </si>
  <si>
    <t>Unearmarked contributions</t>
  </si>
  <si>
    <t>% Unearmarked contributions</t>
  </si>
  <si>
    <t>ODA (non-SP)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</si>
</sst>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_-;\-* #,##0.0_-;_-* &quot;-&quot;??_-;_-@_-"/>
    <numFmt numFmtId="165" formatCode="0.0%"/>
    <numFmt numFmtId="166" formatCode="0.0"/>
    <numFmt numFmtId="167" formatCode="_-* #,##0_-;\-* #,##0_-;_-* &quot;-&quot;??_-;_-@_-"/>
  </numFmts>
  <fonts count="16"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b/>
      <sz val="11"/>
      <color theme="1"/>
      <name val="Arial"/>
      <family val="2"/>
      <scheme val="minor"/>
    </font>
    <font>
      <b/>
      <i/>
      <sz val="11"/>
      <name val="Arial"/>
      <family val="2"/>
    </font>
    <font>
      <sz val="10"/>
      <name val="Arial"/>
      <family val="2"/>
      <scheme val="minor"/>
    </font>
    <font>
      <sz val="11"/>
      <name val="Arial"/>
      <family val="2"/>
      <scheme val="minor"/>
    </font>
  </fonts>
  <fills count="2">
    <fill>
      <patternFill patternType="none"/>
    </fill>
    <fill>
      <patternFill patternType="gray125"/>
    </fill>
  </fills>
  <borders count="23">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s>
  <cellStyleXfs count="18">
    <xf numFmtId="0" fontId="0" fillId="0" borderId="0"/>
    <xf numFmtId="0" fontId="7" fillId="0" borderId="0"/>
    <xf numFmtId="9" fontId="7" fillId="0" borderId="0" applyFont="0" applyFill="0" applyBorder="0" applyAlignment="0" applyProtection="0"/>
    <xf numFmtId="0" fontId="8" fillId="0" borderId="0"/>
    <xf numFmtId="9" fontId="7" fillId="0" borderId="0" applyFont="0" applyFill="0" applyBorder="0" applyAlignment="0" applyProtection="0"/>
    <xf numFmtId="0" fontId="6" fillId="0" borderId="0"/>
    <xf numFmtId="0" fontId="10" fillId="0" borderId="0"/>
    <xf numFmtId="0" fontId="6" fillId="0" borderId="0"/>
    <xf numFmtId="9" fontId="6"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4" fillId="0" borderId="0"/>
    <xf numFmtId="9" fontId="4"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9" fontId="3" fillId="0" borderId="0" applyFont="0" applyFill="0" applyBorder="0" applyAlignment="0" applyProtection="0"/>
  </cellStyleXfs>
  <cellXfs count="100">
    <xf numFmtId="0" fontId="0" fillId="0" borderId="0" xfId="0"/>
    <xf numFmtId="0" fontId="9" fillId="0" borderId="0" xfId="15" applyFont="1"/>
    <xf numFmtId="0" fontId="11" fillId="0" borderId="0" xfId="15" applyFont="1"/>
    <xf numFmtId="0" fontId="9" fillId="0" borderId="0" xfId="15" applyFont="1" applyAlignment="1">
      <alignment horizontal="left"/>
    </xf>
    <xf numFmtId="0" fontId="11" fillId="0" borderId="0" xfId="15" applyFont="1" applyAlignment="1">
      <alignment horizontal="left" wrapText="1"/>
    </xf>
    <xf numFmtId="0" fontId="3" fillId="0" borderId="0" xfId="15"/>
    <xf numFmtId="0" fontId="12" fillId="0" borderId="0" xfId="15" applyFont="1"/>
    <xf numFmtId="0" fontId="12" fillId="0" borderId="1" xfId="15" applyFont="1" applyBorder="1"/>
    <xf numFmtId="0" fontId="12" fillId="0" borderId="2" xfId="15" applyFont="1" applyBorder="1"/>
    <xf numFmtId="0" fontId="12" fillId="0" borderId="3" xfId="15" applyFont="1" applyBorder="1"/>
    <xf numFmtId="0" fontId="12" fillId="0" borderId="4" xfId="15" applyFont="1" applyBorder="1"/>
    <xf numFmtId="0" fontId="12" fillId="0" borderId="8" xfId="15" applyFont="1" applyBorder="1"/>
    <xf numFmtId="0" fontId="12" fillId="0" borderId="11" xfId="15" applyFont="1" applyBorder="1"/>
    <xf numFmtId="0" fontId="13" fillId="0" borderId="0" xfId="15" applyFont="1"/>
    <xf numFmtId="0" fontId="11" fillId="0" borderId="1" xfId="15" applyFont="1" applyBorder="1"/>
    <xf numFmtId="0" fontId="11" fillId="0" borderId="2" xfId="15" applyFont="1" applyBorder="1"/>
    <xf numFmtId="0" fontId="11" fillId="0" borderId="3" xfId="15" applyFont="1" applyBorder="1"/>
    <xf numFmtId="0" fontId="11" fillId="0" borderId="4" xfId="15" applyFont="1" applyBorder="1"/>
    <xf numFmtId="167" fontId="9" fillId="0" borderId="0" xfId="16" applyNumberFormat="1" applyFont="1"/>
    <xf numFmtId="167" fontId="9" fillId="0" borderId="6" xfId="16" applyNumberFormat="1" applyFont="1" applyBorder="1"/>
    <xf numFmtId="167" fontId="9" fillId="0" borderId="0" xfId="15" applyNumberFormat="1" applyFont="1"/>
    <xf numFmtId="9" fontId="11" fillId="0" borderId="7" xfId="17" applyFont="1" applyBorder="1"/>
    <xf numFmtId="9" fontId="11" fillId="0" borderId="2" xfId="17" applyFont="1" applyBorder="1"/>
    <xf numFmtId="9" fontId="11" fillId="0" borderId="3" xfId="17" applyFont="1" applyBorder="1"/>
    <xf numFmtId="0" fontId="9" fillId="0" borderId="0" xfId="15" applyFont="1" applyFill="1"/>
    <xf numFmtId="164" fontId="14" fillId="0" borderId="0" xfId="16" applyNumberFormat="1" applyFont="1"/>
    <xf numFmtId="164" fontId="14" fillId="0" borderId="6" xfId="16" applyNumberFormat="1" applyFont="1" applyBorder="1"/>
    <xf numFmtId="164" fontId="14" fillId="0" borderId="7" xfId="16" applyNumberFormat="1" applyFont="1" applyBorder="1"/>
    <xf numFmtId="164" fontId="14" fillId="0" borderId="2" xfId="16" applyNumberFormat="1" applyFont="1" applyBorder="1"/>
    <xf numFmtId="164" fontId="14" fillId="0" borderId="3" xfId="16" applyNumberFormat="1" applyFont="1" applyBorder="1"/>
    <xf numFmtId="165" fontId="14" fillId="0" borderId="12" xfId="17" applyNumberFormat="1" applyFont="1" applyBorder="1"/>
    <xf numFmtId="165" fontId="14" fillId="0" borderId="13" xfId="17" applyNumberFormat="1" applyFont="1" applyBorder="1"/>
    <xf numFmtId="165" fontId="14" fillId="0" borderId="14" xfId="17" applyNumberFormat="1" applyFont="1" applyBorder="1"/>
    <xf numFmtId="167" fontId="14" fillId="0" borderId="15" xfId="16" applyNumberFormat="1" applyFont="1" applyBorder="1"/>
    <xf numFmtId="167" fontId="14" fillId="0" borderId="0" xfId="16" applyNumberFormat="1" applyFont="1" applyBorder="1"/>
    <xf numFmtId="167" fontId="14" fillId="0" borderId="6" xfId="16" applyNumberFormat="1" applyFont="1" applyBorder="1"/>
    <xf numFmtId="0" fontId="12" fillId="0" borderId="9" xfId="0" applyFont="1" applyBorder="1"/>
    <xf numFmtId="0" fontId="12" fillId="0" borderId="20" xfId="0" applyFont="1" applyBorder="1"/>
    <xf numFmtId="0" fontId="12" fillId="0" borderId="5" xfId="0" applyFont="1" applyBorder="1"/>
    <xf numFmtId="164" fontId="3" fillId="0" borderId="20" xfId="16" applyNumberFormat="1" applyFont="1" applyBorder="1"/>
    <xf numFmtId="0" fontId="3" fillId="0" borderId="5" xfId="0" applyFont="1" applyBorder="1"/>
    <xf numFmtId="164" fontId="3" fillId="0" borderId="16" xfId="16" applyNumberFormat="1" applyFont="1" applyBorder="1"/>
    <xf numFmtId="0" fontId="3" fillId="0" borderId="6" xfId="0" applyFont="1" applyBorder="1"/>
    <xf numFmtId="164" fontId="3" fillId="0" borderId="18" xfId="16" applyNumberFormat="1" applyFont="1" applyBorder="1"/>
    <xf numFmtId="0" fontId="3" fillId="0" borderId="14" xfId="0" applyFont="1" applyBorder="1"/>
    <xf numFmtId="0" fontId="12" fillId="0" borderId="7" xfId="0" applyFont="1" applyBorder="1"/>
    <xf numFmtId="164" fontId="12" fillId="0" borderId="19" xfId="16" applyNumberFormat="1" applyFont="1" applyBorder="1"/>
    <xf numFmtId="0" fontId="3" fillId="0" borderId="3" xfId="0" applyFont="1" applyBorder="1"/>
    <xf numFmtId="9" fontId="14" fillId="0" borderId="2" xfId="17" applyFont="1" applyBorder="1"/>
    <xf numFmtId="9" fontId="14" fillId="0" borderId="3" xfId="17" applyFont="1" applyBorder="1"/>
    <xf numFmtId="1" fontId="14" fillId="0" borderId="0" xfId="16" applyNumberFormat="1" applyFont="1"/>
    <xf numFmtId="1" fontId="14" fillId="0" borderId="5" xfId="16" applyNumberFormat="1" applyFont="1" applyBorder="1"/>
    <xf numFmtId="1" fontId="14" fillId="0" borderId="0" xfId="16" applyNumberFormat="1" applyFont="1" applyBorder="1"/>
    <xf numFmtId="1" fontId="14" fillId="0" borderId="14" xfId="16" applyNumberFormat="1" applyFont="1" applyBorder="1"/>
    <xf numFmtId="1" fontId="14" fillId="0" borderId="2" xfId="16" applyNumberFormat="1" applyFont="1" applyBorder="1"/>
    <xf numFmtId="1" fontId="14" fillId="0" borderId="3" xfId="16" applyNumberFormat="1" applyFont="1" applyBorder="1"/>
    <xf numFmtId="0" fontId="9" fillId="0" borderId="0" xfId="15" applyFont="1" applyFill="1" applyAlignment="1"/>
    <xf numFmtId="0" fontId="2" fillId="0" borderId="0" xfId="15" applyFont="1"/>
    <xf numFmtId="166" fontId="2" fillId="0" borderId="9" xfId="15" applyNumberFormat="1" applyFont="1" applyBorder="1"/>
    <xf numFmtId="166" fontId="2" fillId="0" borderId="10" xfId="15" applyNumberFormat="1" applyFont="1" applyBorder="1"/>
    <xf numFmtId="164" fontId="15" fillId="0" borderId="10" xfId="16" applyNumberFormat="1" applyFont="1" applyBorder="1"/>
    <xf numFmtId="164" fontId="15" fillId="0" borderId="5" xfId="16" applyNumberFormat="1" applyFont="1" applyBorder="1"/>
    <xf numFmtId="166" fontId="2" fillId="0" borderId="15" xfId="15" applyNumberFormat="1" applyFont="1" applyBorder="1"/>
    <xf numFmtId="166" fontId="2" fillId="0" borderId="0" xfId="15" applyNumberFormat="1" applyFont="1"/>
    <xf numFmtId="166" fontId="2" fillId="0" borderId="6" xfId="15" applyNumberFormat="1" applyFont="1" applyBorder="1"/>
    <xf numFmtId="164" fontId="15" fillId="0" borderId="12" xfId="16" applyNumberFormat="1" applyFont="1" applyBorder="1"/>
    <xf numFmtId="164" fontId="15" fillId="0" borderId="13" xfId="16" applyNumberFormat="1" applyFont="1" applyBorder="1"/>
    <xf numFmtId="164" fontId="15" fillId="0" borderId="14" xfId="16" applyNumberFormat="1" applyFont="1" applyBorder="1"/>
    <xf numFmtId="164" fontId="15" fillId="0" borderId="7" xfId="16" applyNumberFormat="1" applyFont="1" applyBorder="1"/>
    <xf numFmtId="164" fontId="15" fillId="0" borderId="2" xfId="16" applyNumberFormat="1" applyFont="1" applyBorder="1"/>
    <xf numFmtId="164" fontId="15" fillId="0" borderId="3" xfId="16" applyNumberFormat="1" applyFont="1" applyBorder="1"/>
    <xf numFmtId="165" fontId="15" fillId="0" borderId="15" xfId="17" applyNumberFormat="1" applyFont="1" applyBorder="1"/>
    <xf numFmtId="165" fontId="15" fillId="0" borderId="0" xfId="17" applyNumberFormat="1" applyFont="1" applyBorder="1"/>
    <xf numFmtId="165" fontId="15" fillId="0" borderId="6" xfId="17" applyNumberFormat="1" applyFont="1" applyBorder="1"/>
    <xf numFmtId="165" fontId="15" fillId="0" borderId="12" xfId="17" applyNumberFormat="1" applyFont="1" applyBorder="1"/>
    <xf numFmtId="165" fontId="15" fillId="0" borderId="13" xfId="17" applyNumberFormat="1" applyFont="1" applyBorder="1"/>
    <xf numFmtId="165" fontId="15" fillId="0" borderId="14" xfId="17" applyNumberFormat="1" applyFont="1" applyBorder="1"/>
    <xf numFmtId="166" fontId="2" fillId="0" borderId="5" xfId="15" applyNumberFormat="1" applyFont="1" applyBorder="1"/>
    <xf numFmtId="166" fontId="2" fillId="0" borderId="12" xfId="15" applyNumberFormat="1" applyFont="1" applyBorder="1"/>
    <xf numFmtId="166" fontId="2" fillId="0" borderId="13" xfId="15" applyNumberFormat="1" applyFont="1" applyBorder="1"/>
    <xf numFmtId="166" fontId="2" fillId="0" borderId="14" xfId="15" applyNumberFormat="1" applyFont="1" applyBorder="1"/>
    <xf numFmtId="166" fontId="2" fillId="0" borderId="7" xfId="15" applyNumberFormat="1" applyFont="1" applyBorder="1"/>
    <xf numFmtId="166" fontId="2" fillId="0" borderId="2" xfId="15" applyNumberFormat="1" applyFont="1" applyBorder="1"/>
    <xf numFmtId="166" fontId="2" fillId="0" borderId="3" xfId="15" applyNumberFormat="1" applyFont="1" applyBorder="1"/>
    <xf numFmtId="164" fontId="15" fillId="0" borderId="0" xfId="16" applyNumberFormat="1" applyFont="1"/>
    <xf numFmtId="164" fontId="15" fillId="0" borderId="6" xfId="16" applyNumberFormat="1" applyFont="1" applyBorder="1"/>
    <xf numFmtId="164" fontId="15" fillId="0" borderId="0" xfId="16" applyNumberFormat="1" applyFont="1" applyBorder="1"/>
    <xf numFmtId="165" fontId="15" fillId="0" borderId="9" xfId="17" applyNumberFormat="1" applyFont="1" applyBorder="1"/>
    <xf numFmtId="165" fontId="15" fillId="0" borderId="10" xfId="17" applyNumberFormat="1" applyFont="1" applyBorder="1"/>
    <xf numFmtId="165" fontId="15" fillId="0" borderId="5" xfId="17" applyNumberFormat="1" applyFont="1" applyBorder="1"/>
    <xf numFmtId="9" fontId="9" fillId="0" borderId="0" xfId="17" applyFont="1"/>
    <xf numFmtId="0" fontId="12" fillId="0" borderId="21"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21" xfId="0" applyFont="1" applyBorder="1" applyAlignment="1">
      <alignment horizontal="center" vertical="center"/>
    </xf>
    <xf numFmtId="0" fontId="12" fillId="0" borderId="17" xfId="0" applyFont="1" applyBorder="1" applyAlignment="1">
      <alignment horizontal="center" vertical="center"/>
    </xf>
    <xf numFmtId="0" fontId="12" fillId="0" borderId="22" xfId="0" applyFont="1" applyBorder="1" applyAlignment="1">
      <alignment horizontal="center" vertical="center"/>
    </xf>
    <xf numFmtId="0" fontId="1" fillId="0" borderId="5" xfId="0" applyFont="1" applyBorder="1"/>
    <xf numFmtId="0" fontId="1" fillId="0" borderId="6" xfId="0" applyFont="1" applyBorder="1"/>
    <xf numFmtId="0" fontId="1" fillId="0" borderId="14" xfId="0" applyFont="1" applyBorder="1"/>
  </cellXfs>
  <cellStyles count="18">
    <cellStyle name="Comma 2" xfId="16" xr:uid="{AF79397C-B165-4DCF-A435-AE025927EF79}"/>
    <cellStyle name="Normal" xfId="0" builtinId="0"/>
    <cellStyle name="Normal 10" xfId="3" xr:uid="{93868603-FA0B-4068-B45B-45E445BE858E}"/>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Normal 7" xfId="15" xr:uid="{3109BFE2-A2E6-4C19-8DAF-6B410745F3C0}"/>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 name="Percent 6" xfId="17" xr:uid="{9D782C4F-DA47-42BB-B0AC-DB7988BF2A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487126278138477E-2"/>
          <c:y val="3.0890937016389706E-2"/>
          <c:w val="0.75310599575226489"/>
          <c:h val="0.90738316977909506"/>
        </c:manualLayout>
      </c:layout>
      <c:barChart>
        <c:barDir val="col"/>
        <c:grouping val="stacked"/>
        <c:varyColors val="0"/>
        <c:ser>
          <c:idx val="0"/>
          <c:order val="0"/>
          <c:tx>
            <c:strRef>
              <c:f>'Figure 1'!$B$14</c:f>
              <c:strCache>
                <c:ptCount val="1"/>
                <c:pt idx="0">
                  <c:v>HA</c:v>
                </c:pt>
              </c:strCache>
            </c:strRef>
          </c:tx>
          <c:spPr>
            <a:solidFill>
              <a:schemeClr val="accent1"/>
            </a:solidFill>
            <a:ln>
              <a:noFill/>
            </a:ln>
            <a:effectLst/>
          </c:spPr>
          <c:invertIfNegative val="0"/>
          <c:dLbls>
            <c:delete val="1"/>
          </c:dLbls>
          <c:cat>
            <c:numRef>
              <c:f>[10]Sweden!$F$340:$O$340</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1'!$C$14:$L$14</c:f>
              <c:numCache>
                <c:formatCode>_-* #,##0.0_-;\-* #,##0.0_-;_-* "-"??_-;_-@_-</c:formatCode>
                <c:ptCount val="10"/>
                <c:pt idx="0">
                  <c:v>547.36483099999998</c:v>
                </c:pt>
                <c:pt idx="1">
                  <c:v>710.42971299999999</c:v>
                </c:pt>
                <c:pt idx="2">
                  <c:v>533.298542</c:v>
                </c:pt>
                <c:pt idx="3">
                  <c:v>600.15015300000005</c:v>
                </c:pt>
                <c:pt idx="4">
                  <c:v>594.74621999999999</c:v>
                </c:pt>
                <c:pt idx="5">
                  <c:v>1131.0470800000001</c:v>
                </c:pt>
                <c:pt idx="6">
                  <c:v>1506.898046</c:v>
                </c:pt>
                <c:pt idx="7">
                  <c:v>1705.005447</c:v>
                </c:pt>
                <c:pt idx="8">
                  <c:v>1707.12509</c:v>
                </c:pt>
                <c:pt idx="9">
                  <c:v>1812.7965959999999</c:v>
                </c:pt>
              </c:numCache>
            </c:numRef>
          </c:val>
          <c:extLst>
            <c:ext xmlns:c16="http://schemas.microsoft.com/office/drawing/2014/chart" uri="{C3380CC4-5D6E-409C-BE32-E72D297353CC}">
              <c16:uniqueId val="{00000000-51A8-43DC-A24B-70AAE60AF975}"/>
            </c:ext>
          </c:extLst>
        </c:ser>
        <c:ser>
          <c:idx val="1"/>
          <c:order val="1"/>
          <c:tx>
            <c:strRef>
              <c:f>'Figure 1'!$B$15</c:f>
              <c:strCache>
                <c:ptCount val="1"/>
                <c:pt idx="0">
                  <c:v>CPS</c:v>
                </c:pt>
              </c:strCache>
            </c:strRef>
          </c:tx>
          <c:spPr>
            <a:solidFill>
              <a:schemeClr val="accent2"/>
            </a:solidFill>
            <a:ln>
              <a:noFill/>
            </a:ln>
            <a:effectLst/>
          </c:spPr>
          <c:invertIfNegative val="0"/>
          <c:dLbls>
            <c:delete val="1"/>
          </c:dLbls>
          <c:cat>
            <c:numRef>
              <c:f>[10]Sweden!$F$340:$O$340</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1'!$C$15:$L$15</c:f>
              <c:numCache>
                <c:formatCode>_-* #,##0.0_-;\-* #,##0.0_-;_-* "-"??_-;_-@_-</c:formatCode>
                <c:ptCount val="10"/>
                <c:pt idx="0">
                  <c:v>283.611738</c:v>
                </c:pt>
                <c:pt idx="1">
                  <c:v>363.22943400000003</c:v>
                </c:pt>
                <c:pt idx="2">
                  <c:v>271.82767000000001</c:v>
                </c:pt>
                <c:pt idx="3">
                  <c:v>256.18446799999998</c:v>
                </c:pt>
                <c:pt idx="4">
                  <c:v>271.13129099999998</c:v>
                </c:pt>
                <c:pt idx="5">
                  <c:v>242.78220099999999</c:v>
                </c:pt>
                <c:pt idx="6">
                  <c:v>254.03325699999999</c:v>
                </c:pt>
                <c:pt idx="7">
                  <c:v>399.10430300000002</c:v>
                </c:pt>
                <c:pt idx="8">
                  <c:v>565.53907300000003</c:v>
                </c:pt>
                <c:pt idx="9">
                  <c:v>585.45527600000003</c:v>
                </c:pt>
              </c:numCache>
            </c:numRef>
          </c:val>
          <c:extLst>
            <c:ext xmlns:c16="http://schemas.microsoft.com/office/drawing/2014/chart" uri="{C3380CC4-5D6E-409C-BE32-E72D297353CC}">
              <c16:uniqueId val="{00000001-51A8-43DC-A24B-70AAE60AF975}"/>
            </c:ext>
          </c:extLst>
        </c:ser>
        <c:ser>
          <c:idx val="2"/>
          <c:order val="2"/>
          <c:tx>
            <c:strRef>
              <c:f>'Figure 1'!$B$16</c:f>
              <c:strCache>
                <c:ptCount val="1"/>
                <c:pt idx="0">
                  <c:v>ODA (non-HA/CPS)</c:v>
                </c:pt>
              </c:strCache>
            </c:strRef>
          </c:tx>
          <c:spPr>
            <a:solidFill>
              <a:schemeClr val="accent3"/>
            </a:solidFill>
            <a:ln>
              <a:noFill/>
            </a:ln>
            <a:effectLst/>
          </c:spPr>
          <c:invertIfNegative val="0"/>
          <c:dLbls>
            <c:delete val="1"/>
          </c:dLbls>
          <c:cat>
            <c:numRef>
              <c:f>[10]Sweden!$F$340:$O$340</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1'!$C$16:$L$16</c:f>
              <c:numCache>
                <c:formatCode>_-* #,##0.0_-;\-* #,##0.0_-;_-* "-"??_-;_-@_-</c:formatCode>
                <c:ptCount val="10"/>
                <c:pt idx="0">
                  <c:v>5632.3152840000002</c:v>
                </c:pt>
                <c:pt idx="1">
                  <c:v>6165.9388599999993</c:v>
                </c:pt>
                <c:pt idx="2">
                  <c:v>7017.1846680000008</c:v>
                </c:pt>
                <c:pt idx="3">
                  <c:v>6898.9622849999987</c:v>
                </c:pt>
                <c:pt idx="4">
                  <c:v>6923.224037</c:v>
                </c:pt>
                <c:pt idx="5">
                  <c:v>8203.9334909999998</c:v>
                </c:pt>
                <c:pt idx="6">
                  <c:v>7920.1777049999992</c:v>
                </c:pt>
                <c:pt idx="7">
                  <c:v>8294.716488</c:v>
                </c:pt>
                <c:pt idx="8">
                  <c:v>9086.9727410000014</c:v>
                </c:pt>
                <c:pt idx="9">
                  <c:v>9062.9955039999986</c:v>
                </c:pt>
              </c:numCache>
            </c:numRef>
          </c:val>
          <c:extLst>
            <c:ext xmlns:c16="http://schemas.microsoft.com/office/drawing/2014/chart" uri="{C3380CC4-5D6E-409C-BE32-E72D297353CC}">
              <c16:uniqueId val="{00000002-51A8-43DC-A24B-70AAE60AF975}"/>
            </c:ext>
          </c:extLst>
        </c:ser>
        <c:dLbls>
          <c:showLegendKey val="0"/>
          <c:showVal val="1"/>
          <c:showCatName val="0"/>
          <c:showSerName val="0"/>
          <c:showPercent val="0"/>
          <c:showBubbleSize val="0"/>
        </c:dLbls>
        <c:gapWidth val="50"/>
        <c:overlap val="100"/>
        <c:axId val="848007200"/>
        <c:axId val="848007528"/>
      </c:barChart>
      <c:lineChart>
        <c:grouping val="standard"/>
        <c:varyColors val="0"/>
        <c:ser>
          <c:idx val="3"/>
          <c:order val="3"/>
          <c:tx>
            <c:strRef>
              <c:f>'Figure 1'!$B$17</c:f>
              <c:strCache>
                <c:ptCount val="1"/>
                <c:pt idx="0">
                  <c:v>Total</c:v>
                </c:pt>
              </c:strCache>
            </c:strRef>
          </c:tx>
          <c:spPr>
            <a:ln w="25400" cap="rnd">
              <a:noFill/>
              <a:round/>
            </a:ln>
            <a:effectLst/>
          </c:spPr>
          <c:marker>
            <c:symbol val="none"/>
          </c:marker>
          <c:dLbls>
            <c:delete val="1"/>
          </c:dLbls>
          <c:cat>
            <c:numRef>
              <c:f>[10]Sweden!$F$340:$O$340</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1'!$C$17:$L$17</c:f>
              <c:numCache>
                <c:formatCode>_-* #,##0.0_-;\-* #,##0.0_-;_-* "-"??_-;_-@_-</c:formatCode>
                <c:ptCount val="10"/>
                <c:pt idx="0">
                  <c:v>6463.2918530000006</c:v>
                </c:pt>
                <c:pt idx="1">
                  <c:v>7239.5980069999996</c:v>
                </c:pt>
                <c:pt idx="2">
                  <c:v>7822.3108800000009</c:v>
                </c:pt>
                <c:pt idx="3">
                  <c:v>7755.2969059999987</c:v>
                </c:pt>
                <c:pt idx="4">
                  <c:v>7789.1015479999996</c:v>
                </c:pt>
                <c:pt idx="5">
                  <c:v>9577.762772</c:v>
                </c:pt>
                <c:pt idx="6">
                  <c:v>9681.1090079999994</c:v>
                </c:pt>
                <c:pt idx="7">
                  <c:v>10398.826238</c:v>
                </c:pt>
                <c:pt idx="8">
                  <c:v>11359.636904000001</c:v>
                </c:pt>
                <c:pt idx="9">
                  <c:v>11461.247375999999</c:v>
                </c:pt>
              </c:numCache>
            </c:numRef>
          </c:val>
          <c:smooth val="0"/>
          <c:extLst>
            <c:ext xmlns:c16="http://schemas.microsoft.com/office/drawing/2014/chart" uri="{C3380CC4-5D6E-409C-BE32-E72D297353CC}">
              <c16:uniqueId val="{00000005-51A8-43DC-A24B-70AAE60AF975}"/>
            </c:ext>
          </c:extLst>
        </c:ser>
        <c:dLbls>
          <c:showLegendKey val="0"/>
          <c:showVal val="1"/>
          <c:showCatName val="0"/>
          <c:showSerName val="0"/>
          <c:showPercent val="0"/>
          <c:showBubbleSize val="0"/>
        </c:dLbls>
        <c:marker val="1"/>
        <c:smooth val="0"/>
        <c:axId val="848007200"/>
        <c:axId val="848007528"/>
      </c:lineChart>
      <c:lineChart>
        <c:grouping val="standard"/>
        <c:varyColors val="0"/>
        <c:ser>
          <c:idx val="4"/>
          <c:order val="4"/>
          <c:tx>
            <c:strRef>
              <c:f>'Figure 1'!$B$18</c:f>
              <c:strCache>
                <c:ptCount val="1"/>
                <c:pt idx="0">
                  <c:v>HA as % of total ODA</c:v>
                </c:pt>
              </c:strCache>
            </c:strRef>
          </c:tx>
          <c:spPr>
            <a:ln w="28575" cap="rnd">
              <a:solidFill>
                <a:schemeClr val="accent5"/>
              </a:solidFill>
              <a:round/>
            </a:ln>
            <a:effectLst/>
          </c:spPr>
          <c:marker>
            <c:symbol val="none"/>
          </c:marker>
          <c:dLbls>
            <c:dLbl>
              <c:idx val="0"/>
              <c:layout>
                <c:manualLayout>
                  <c:x val="-2.7003457397649214E-2"/>
                  <c:y val="1.8036544927354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1A8-43DC-A24B-70AAE60AF975}"/>
                </c:ext>
              </c:extLst>
            </c:dLbl>
            <c:dLbl>
              <c:idx val="2"/>
              <c:layout>
                <c:manualLayout>
                  <c:x val="-2.2385513473548359E-2"/>
                  <c:y val="-4.57117129621748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1A8-43DC-A24B-70AAE60AF975}"/>
                </c:ext>
              </c:extLst>
            </c:dLbl>
            <c:dLbl>
              <c:idx val="4"/>
              <c:layout>
                <c:manualLayout>
                  <c:x val="-3.3160715963117052E-2"/>
                  <c:y val="-3.73967228026710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1A8-43DC-A24B-70AAE60AF975}"/>
                </c:ext>
              </c:extLst>
            </c:dLbl>
            <c:dLbl>
              <c:idx val="5"/>
              <c:layout>
                <c:manualLayout>
                  <c:x val="-5.0524185117736362E-2"/>
                  <c:y val="-4.136762164656010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1A8-43DC-A24B-70AAE60AF975}"/>
                </c:ext>
              </c:extLst>
            </c:dLbl>
            <c:dLbl>
              <c:idx val="6"/>
              <c:layout>
                <c:manualLayout>
                  <c:x val="-3.9748982628167694E-2"/>
                  <c:y val="-2.07667424836635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1A8-43DC-A24B-70AAE60AF975}"/>
                </c:ext>
              </c:extLst>
            </c:dLbl>
            <c:dLbl>
              <c:idx val="7"/>
              <c:layout>
                <c:manualLayout>
                  <c:x val="-3.3160715963117052E-2"/>
                  <c:y val="-2.35384058701648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1A8-43DC-A24B-70AAE60AF975}"/>
                </c:ext>
              </c:extLst>
            </c:dLbl>
            <c:dLbl>
              <c:idx val="8"/>
              <c:layout>
                <c:manualLayout>
                  <c:x val="-3.0513094779965881E-2"/>
                  <c:y val="1.80365449273540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1A8-43DC-A24B-70AAE60AF9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1'!$C$13:$L$13</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1'!$C$18:$L$18</c:f>
              <c:numCache>
                <c:formatCode>0.0%</c:formatCode>
                <c:ptCount val="10"/>
                <c:pt idx="0">
                  <c:v>8.4688242995855922E-2</c:v>
                </c:pt>
                <c:pt idx="1">
                  <c:v>9.8131099587723286E-2</c:v>
                </c:pt>
                <c:pt idx="2">
                  <c:v>6.8176597706380085E-2</c:v>
                </c:pt>
                <c:pt idx="3">
                  <c:v>7.738583838559232E-2</c:v>
                </c:pt>
                <c:pt idx="4">
                  <c:v>7.635620313009174E-2</c:v>
                </c:pt>
                <c:pt idx="5">
                  <c:v>0.11809094742945049</c:v>
                </c:pt>
                <c:pt idx="6">
                  <c:v>0.15565345300365613</c:v>
                </c:pt>
                <c:pt idx="7">
                  <c:v>0.16396133640251331</c:v>
                </c:pt>
                <c:pt idx="8">
                  <c:v>0.15027989929844326</c:v>
                </c:pt>
                <c:pt idx="9">
                  <c:v>0.15816747833189776</c:v>
                </c:pt>
              </c:numCache>
            </c:numRef>
          </c:val>
          <c:smooth val="0"/>
          <c:extLst>
            <c:ext xmlns:c16="http://schemas.microsoft.com/office/drawing/2014/chart" uri="{C3380CC4-5D6E-409C-BE32-E72D297353CC}">
              <c16:uniqueId val="{0000000D-51A8-43DC-A24B-70AAE60AF975}"/>
            </c:ext>
          </c:extLst>
        </c:ser>
        <c:ser>
          <c:idx val="5"/>
          <c:order val="5"/>
          <c:tx>
            <c:strRef>
              <c:f>'Figure 1'!$B$19</c:f>
              <c:strCache>
                <c:ptCount val="1"/>
                <c:pt idx="0">
                  <c:v>CPS as % of total ODA</c:v>
                </c:pt>
              </c:strCache>
            </c:strRef>
          </c:tx>
          <c:spPr>
            <a:ln w="28575" cap="rnd">
              <a:solidFill>
                <a:schemeClr val="accent6"/>
              </a:solidFill>
              <a:round/>
            </a:ln>
            <a:effectLst/>
          </c:spPr>
          <c:marker>
            <c:symbol val="none"/>
          </c:marker>
          <c:dLbls>
            <c:dLbl>
              <c:idx val="0"/>
              <c:layout>
                <c:manualLayout>
                  <c:x val="-2.5464142756282251E-2"/>
                  <c:y val="2.35798717003565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1A8-43DC-A24B-70AAE60AF975}"/>
                </c:ext>
              </c:extLst>
            </c:dLbl>
            <c:dLbl>
              <c:idx val="1"/>
              <c:layout>
                <c:manualLayout>
                  <c:x val="-2.7003457397649241E-2"/>
                  <c:y val="2.91231984733589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1A8-43DC-A24B-70AAE60AF9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1'!$C$13:$L$13</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1'!$C$19:$L$19</c:f>
              <c:numCache>
                <c:formatCode>0.0%</c:formatCode>
                <c:ptCount val="10"/>
                <c:pt idx="0">
                  <c:v>4.3880385483189781E-2</c:v>
                </c:pt>
                <c:pt idx="1">
                  <c:v>5.0172597103981725E-2</c:v>
                </c:pt>
                <c:pt idx="2">
                  <c:v>3.4750302585775009E-2</c:v>
                </c:pt>
                <c:pt idx="3">
                  <c:v>3.3033482934973019E-2</c:v>
                </c:pt>
                <c:pt idx="4">
                  <c:v>3.4809058442641323E-2</c:v>
                </c:pt>
                <c:pt idx="5">
                  <c:v>2.5348529377837464E-2</c:v>
                </c:pt>
                <c:pt idx="6">
                  <c:v>2.6240098814100658E-2</c:v>
                </c:pt>
                <c:pt idx="7">
                  <c:v>3.8379745354487189E-2</c:v>
                </c:pt>
                <c:pt idx="8">
                  <c:v>4.9784960362673228E-2</c:v>
                </c:pt>
                <c:pt idx="9">
                  <c:v>5.1081287820900802E-2</c:v>
                </c:pt>
              </c:numCache>
            </c:numRef>
          </c:val>
          <c:smooth val="0"/>
          <c:extLst>
            <c:ext xmlns:c16="http://schemas.microsoft.com/office/drawing/2014/chart" uri="{C3380CC4-5D6E-409C-BE32-E72D297353CC}">
              <c16:uniqueId val="{00000010-51A8-43DC-A24B-70AAE60AF975}"/>
            </c:ext>
          </c:extLst>
        </c:ser>
        <c:dLbls>
          <c:showLegendKey val="0"/>
          <c:showVal val="0"/>
          <c:showCatName val="0"/>
          <c:showSerName val="0"/>
          <c:showPercent val="0"/>
          <c:showBubbleSize val="0"/>
        </c:dLbls>
        <c:marker val="1"/>
        <c:smooth val="0"/>
        <c:axId val="848980496"/>
        <c:axId val="848977872"/>
      </c:lineChart>
      <c:catAx>
        <c:axId val="84800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07528"/>
        <c:crosses val="autoZero"/>
        <c:auto val="1"/>
        <c:lblAlgn val="ctr"/>
        <c:lblOffset val="100"/>
        <c:noMultiLvlLbl val="0"/>
      </c:catAx>
      <c:valAx>
        <c:axId val="848007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 constant 2017 prices</a:t>
                </a:r>
              </a:p>
            </c:rich>
          </c:tx>
          <c:layout>
            <c:manualLayout>
              <c:xMode val="edge"/>
              <c:yMode val="edge"/>
              <c:x val="2.5324758951829243E-2"/>
              <c:y val="0.246906350559773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07200"/>
        <c:crosses val="autoZero"/>
        <c:crossBetween val="between"/>
        <c:dispUnits>
          <c:builtInUnit val="thousands"/>
        </c:dispUnits>
      </c:valAx>
      <c:valAx>
        <c:axId val="84897787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980496"/>
        <c:crosses val="max"/>
        <c:crossBetween val="between"/>
      </c:valAx>
      <c:catAx>
        <c:axId val="848980496"/>
        <c:scaling>
          <c:orientation val="minMax"/>
        </c:scaling>
        <c:delete val="1"/>
        <c:axPos val="b"/>
        <c:numFmt formatCode="General" sourceLinked="1"/>
        <c:majorTickMark val="out"/>
        <c:minorTickMark val="none"/>
        <c:tickLblPos val="nextTo"/>
        <c:crossAx val="848977872"/>
        <c:crosses val="autoZero"/>
        <c:auto val="1"/>
        <c:lblAlgn val="ctr"/>
        <c:lblOffset val="100"/>
        <c:noMultiLvlLbl val="0"/>
      </c:catAx>
      <c:spPr>
        <a:noFill/>
        <a:ln>
          <a:noFill/>
        </a:ln>
        <a:effectLst/>
      </c:spPr>
    </c:plotArea>
    <c:legend>
      <c:legendPos val="r"/>
      <c:legendEntry>
        <c:idx val="3"/>
        <c:delete val="1"/>
      </c:legendEntry>
      <c:layout>
        <c:manualLayout>
          <c:xMode val="edge"/>
          <c:yMode val="edge"/>
          <c:x val="0.88644383480424549"/>
          <c:y val="0.22384476010263482"/>
          <c:w val="0.11355616519575444"/>
          <c:h val="0.504647056247327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10896861133437E-2"/>
          <c:y val="7.7594701736915572E-2"/>
          <c:w val="0.82776360484711253"/>
          <c:h val="0.72850474358432593"/>
        </c:manualLayout>
      </c:layout>
      <c:barChart>
        <c:barDir val="col"/>
        <c:grouping val="stacked"/>
        <c:varyColors val="0"/>
        <c:ser>
          <c:idx val="1"/>
          <c:order val="0"/>
          <c:tx>
            <c:strRef>
              <c:f>'Figure 11'!$B$14</c:f>
              <c:strCache>
                <c:ptCount val="1"/>
                <c:pt idx="0">
                  <c:v>HA</c:v>
                </c:pt>
              </c:strCache>
            </c:strRef>
          </c:tx>
          <c:spPr>
            <a:solidFill>
              <a:schemeClr val="accent2"/>
            </a:solidFill>
            <a:ln>
              <a:noFill/>
            </a:ln>
            <a:effectLst/>
          </c:spPr>
          <c:invertIfNegative val="0"/>
          <c:cat>
            <c:numRef>
              <c:f>'Figure 11'!$C$13:$G$13</c:f>
              <c:numCache>
                <c:formatCode>General</c:formatCode>
                <c:ptCount val="5"/>
                <c:pt idx="0">
                  <c:v>2013</c:v>
                </c:pt>
                <c:pt idx="1">
                  <c:v>2014</c:v>
                </c:pt>
                <c:pt idx="2">
                  <c:v>2015</c:v>
                </c:pt>
                <c:pt idx="3">
                  <c:v>2016</c:v>
                </c:pt>
                <c:pt idx="4">
                  <c:v>2017</c:v>
                </c:pt>
              </c:numCache>
            </c:numRef>
          </c:cat>
          <c:val>
            <c:numRef>
              <c:f>'Figure 11'!$C$14:$G$14</c:f>
              <c:numCache>
                <c:formatCode>0</c:formatCode>
                <c:ptCount val="5"/>
                <c:pt idx="0">
                  <c:v>49.936855000000001</c:v>
                </c:pt>
                <c:pt idx="1">
                  <c:v>54.170881000000001</c:v>
                </c:pt>
                <c:pt idx="2">
                  <c:v>100.09433799999999</c:v>
                </c:pt>
                <c:pt idx="3">
                  <c:v>149.288341</c:v>
                </c:pt>
                <c:pt idx="4">
                  <c:v>243.71342200000001</c:v>
                </c:pt>
              </c:numCache>
            </c:numRef>
          </c:val>
          <c:extLst>
            <c:ext xmlns:c16="http://schemas.microsoft.com/office/drawing/2014/chart" uri="{C3380CC4-5D6E-409C-BE32-E72D297353CC}">
              <c16:uniqueId val="{00000000-AFB1-4F30-A1FA-C4FF7EF6D9FD}"/>
            </c:ext>
          </c:extLst>
        </c:ser>
        <c:ser>
          <c:idx val="2"/>
          <c:order val="1"/>
          <c:tx>
            <c:strRef>
              <c:f>'Figure 11'!$B$15</c:f>
              <c:strCache>
                <c:ptCount val="1"/>
                <c:pt idx="0">
                  <c:v>Non-humanitarian ODA</c:v>
                </c:pt>
              </c:strCache>
            </c:strRef>
          </c:tx>
          <c:spPr>
            <a:solidFill>
              <a:schemeClr val="accent4"/>
            </a:solidFill>
            <a:ln>
              <a:noFill/>
            </a:ln>
            <a:effectLst/>
          </c:spPr>
          <c:invertIfNegative val="0"/>
          <c:cat>
            <c:numRef>
              <c:f>'Figure 11'!$C$13:$G$13</c:f>
              <c:numCache>
                <c:formatCode>General</c:formatCode>
                <c:ptCount val="5"/>
                <c:pt idx="0">
                  <c:v>2013</c:v>
                </c:pt>
                <c:pt idx="1">
                  <c:v>2014</c:v>
                </c:pt>
                <c:pt idx="2">
                  <c:v>2015</c:v>
                </c:pt>
                <c:pt idx="3">
                  <c:v>2016</c:v>
                </c:pt>
                <c:pt idx="4">
                  <c:v>2017</c:v>
                </c:pt>
              </c:numCache>
            </c:numRef>
          </c:cat>
          <c:val>
            <c:numRef>
              <c:f>'Figure 11'!$C$15:$G$15</c:f>
              <c:numCache>
                <c:formatCode>0</c:formatCode>
                <c:ptCount val="5"/>
                <c:pt idx="0">
                  <c:v>80.553837999999985</c:v>
                </c:pt>
                <c:pt idx="1">
                  <c:v>56.516004999999993</c:v>
                </c:pt>
                <c:pt idx="2">
                  <c:v>10.003280999999994</c:v>
                </c:pt>
                <c:pt idx="3">
                  <c:v>17.365669999999998</c:v>
                </c:pt>
                <c:pt idx="4">
                  <c:v>20.187530999999986</c:v>
                </c:pt>
              </c:numCache>
            </c:numRef>
          </c:val>
          <c:extLst>
            <c:ext xmlns:c16="http://schemas.microsoft.com/office/drawing/2014/chart" uri="{C3380CC4-5D6E-409C-BE32-E72D297353CC}">
              <c16:uniqueId val="{00000001-AFB1-4F30-A1FA-C4FF7EF6D9FD}"/>
            </c:ext>
          </c:extLst>
        </c:ser>
        <c:dLbls>
          <c:showLegendKey val="0"/>
          <c:showVal val="0"/>
          <c:showCatName val="0"/>
          <c:showSerName val="0"/>
          <c:showPercent val="0"/>
          <c:showBubbleSize val="0"/>
        </c:dLbls>
        <c:gapWidth val="150"/>
        <c:overlap val="100"/>
        <c:axId val="509744248"/>
        <c:axId val="509744904"/>
      </c:barChart>
      <c:lineChart>
        <c:grouping val="standard"/>
        <c:varyColors val="0"/>
        <c:ser>
          <c:idx val="3"/>
          <c:order val="2"/>
          <c:tx>
            <c:strRef>
              <c:f>'Figure 11'!$B$16</c:f>
              <c:strCache>
                <c:ptCount val="1"/>
                <c:pt idx="0">
                  <c:v>ODA</c:v>
                </c:pt>
              </c:strCache>
            </c:strRef>
          </c:tx>
          <c:spPr>
            <a:ln w="28575" cap="rnd">
              <a:noFill/>
              <a:round/>
            </a:ln>
            <a:effectLst/>
          </c:spPr>
          <c:marker>
            <c:symbol val="none"/>
          </c:marker>
          <c:dLbls>
            <c:dLbl>
              <c:idx val="1"/>
              <c:layout>
                <c:manualLayout>
                  <c:x val="-2.939538214761285E-2"/>
                  <c:y val="-3.61689501156575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B1-4F30-A1FA-C4FF7EF6D9FD}"/>
                </c:ext>
              </c:extLst>
            </c:dLbl>
            <c:dLbl>
              <c:idx val="2"/>
              <c:layout>
                <c:manualLayout>
                  <c:x val="-3.0231274864062387E-2"/>
                  <c:y val="-3.0058113577779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B1-4F30-A1FA-C4FF7EF6D9FD}"/>
                </c:ext>
              </c:extLst>
            </c:dLbl>
            <c:dLbl>
              <c:idx val="3"/>
              <c:layout>
                <c:manualLayout>
                  <c:x val="-2.8008292569484061E-2"/>
                  <c:y val="-2.7650341093446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FB1-4F30-A1FA-C4FF7EF6D9FD}"/>
                </c:ext>
              </c:extLst>
            </c:dLbl>
            <c:dLbl>
              <c:idx val="4"/>
              <c:layout>
                <c:manualLayout>
                  <c:x val="-3.0785988377008869E-2"/>
                  <c:y val="-3.89463247096923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B1-4F30-A1FA-C4FF7EF6D9F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'Figure 11'!$C$16:$G$16</c:f>
              <c:numCache>
                <c:formatCode>0</c:formatCode>
                <c:ptCount val="5"/>
                <c:pt idx="0">
                  <c:v>130.49069299999999</c:v>
                </c:pt>
                <c:pt idx="1">
                  <c:v>110.68688599999999</c:v>
                </c:pt>
                <c:pt idx="2">
                  <c:v>110.09761899999998</c:v>
                </c:pt>
                <c:pt idx="3">
                  <c:v>166.654011</c:v>
                </c:pt>
                <c:pt idx="4">
                  <c:v>263.90095300000002</c:v>
                </c:pt>
              </c:numCache>
            </c:numRef>
          </c:val>
          <c:smooth val="0"/>
          <c:extLst>
            <c:ext xmlns:c16="http://schemas.microsoft.com/office/drawing/2014/chart" uri="{C3380CC4-5D6E-409C-BE32-E72D297353CC}">
              <c16:uniqueId val="{00000006-AFB1-4F30-A1FA-C4FF7EF6D9FD}"/>
            </c:ext>
          </c:extLst>
        </c:ser>
        <c:dLbls>
          <c:showLegendKey val="0"/>
          <c:showVal val="0"/>
          <c:showCatName val="0"/>
          <c:showSerName val="0"/>
          <c:showPercent val="0"/>
          <c:showBubbleSize val="0"/>
        </c:dLbls>
        <c:marker val="1"/>
        <c:smooth val="0"/>
        <c:axId val="509744248"/>
        <c:axId val="509744904"/>
      </c:lineChart>
      <c:lineChart>
        <c:grouping val="standard"/>
        <c:varyColors val="0"/>
        <c:ser>
          <c:idx val="4"/>
          <c:order val="3"/>
          <c:tx>
            <c:strRef>
              <c:f>'Figure 11'!$B$17</c:f>
              <c:strCache>
                <c:ptCount val="1"/>
                <c:pt idx="0">
                  <c:v>% HA of total ODA</c:v>
                </c:pt>
              </c:strCache>
            </c:strRef>
          </c:tx>
          <c:spPr>
            <a:ln w="28575" cap="rnd">
              <a:solidFill>
                <a:schemeClr val="accent3"/>
              </a:solidFill>
              <a:round/>
            </a:ln>
            <a:effectLst/>
          </c:spPr>
          <c:marker>
            <c:symbol val="none"/>
          </c:marker>
          <c:dLbls>
            <c:dLbl>
              <c:idx val="0"/>
              <c:layout>
                <c:manualLayout>
                  <c:x val="-3.4991868969659536E-2"/>
                  <c:y val="3.0440576738523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FB1-4F30-A1FA-C4FF7EF6D9FD}"/>
                </c:ext>
              </c:extLst>
            </c:dLbl>
            <c:dLbl>
              <c:idx val="1"/>
              <c:layout>
                <c:manualLayout>
                  <c:x val="-6.3355928296849162E-2"/>
                  <c:y val="-2.40045393385867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FB1-4F30-A1FA-C4FF7EF6D9FD}"/>
                </c:ext>
              </c:extLst>
            </c:dLbl>
            <c:dLbl>
              <c:idx val="2"/>
              <c:layout>
                <c:manualLayout>
                  <c:x val="-3.7825148155681013E-2"/>
                  <c:y val="-2.37614042307958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FB1-4F30-A1FA-C4FF7EF6D9FD}"/>
                </c:ext>
              </c:extLst>
            </c:dLbl>
            <c:dLbl>
              <c:idx val="3"/>
              <c:layout>
                <c:manualLayout>
                  <c:x val="1.0340113735782926E-2"/>
                  <c:y val="-1.61690726159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FB1-4F30-A1FA-C4FF7EF6D9FD}"/>
                </c:ext>
              </c:extLst>
            </c:dLbl>
            <c:dLbl>
              <c:idx val="4"/>
              <c:layout>
                <c:manualLayout>
                  <c:x val="-3.0674278458531747E-2"/>
                  <c:y val="3.10533139560164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FB1-4F30-A1FA-C4FF7EF6D9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'Figure 11'!$C$17:$G$17</c:f>
              <c:numCache>
                <c:formatCode>0%</c:formatCode>
                <c:ptCount val="5"/>
                <c:pt idx="0">
                  <c:v>0.3826851850652675</c:v>
                </c:pt>
                <c:pt idx="1">
                  <c:v>0.48940649572524797</c:v>
                </c:pt>
                <c:pt idx="2">
                  <c:v>0.90914171359146301</c:v>
                </c:pt>
                <c:pt idx="3">
                  <c:v>0.89579806753045987</c:v>
                </c:pt>
                <c:pt idx="4">
                  <c:v>0.92350337969412333</c:v>
                </c:pt>
              </c:numCache>
            </c:numRef>
          </c:val>
          <c:smooth val="0"/>
          <c:extLst>
            <c:ext xmlns:c16="http://schemas.microsoft.com/office/drawing/2014/chart" uri="{C3380CC4-5D6E-409C-BE32-E72D297353CC}">
              <c16:uniqueId val="{0000000B-AFB1-4F30-A1FA-C4FF7EF6D9FD}"/>
            </c:ext>
          </c:extLst>
        </c:ser>
        <c:dLbls>
          <c:showLegendKey val="0"/>
          <c:showVal val="0"/>
          <c:showCatName val="0"/>
          <c:showSerName val="0"/>
          <c:showPercent val="0"/>
          <c:showBubbleSize val="0"/>
        </c:dLbls>
        <c:marker val="1"/>
        <c:smooth val="0"/>
        <c:axId val="633756240"/>
        <c:axId val="633753616"/>
      </c:lineChart>
      <c:catAx>
        <c:axId val="509744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44904"/>
        <c:crosses val="autoZero"/>
        <c:auto val="1"/>
        <c:lblAlgn val="ctr"/>
        <c:lblOffset val="100"/>
        <c:noMultiLvlLbl val="0"/>
      </c:catAx>
      <c:valAx>
        <c:axId val="50974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b="0" i="0" baseline="0">
                    <a:effectLst/>
                  </a:rPr>
                  <a:t>US$ millions, constant 2017 prices</a:t>
                </a:r>
                <a:endParaRPr lang="en-GB" sz="900">
                  <a:effectLst/>
                </a:endParaRPr>
              </a:p>
            </c:rich>
          </c:tx>
          <c:layout>
            <c:manualLayout>
              <c:xMode val="edge"/>
              <c:yMode val="edge"/>
              <c:x val="1.5949663845651843E-2"/>
              <c:y val="0.157882297257526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44248"/>
        <c:crosses val="autoZero"/>
        <c:crossBetween val="between"/>
      </c:valAx>
      <c:valAx>
        <c:axId val="633753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56240"/>
        <c:crosses val="max"/>
        <c:crossBetween val="between"/>
      </c:valAx>
      <c:catAx>
        <c:axId val="633756240"/>
        <c:scaling>
          <c:orientation val="minMax"/>
        </c:scaling>
        <c:delete val="1"/>
        <c:axPos val="b"/>
        <c:majorTickMark val="out"/>
        <c:minorTickMark val="none"/>
        <c:tickLblPos val="nextTo"/>
        <c:crossAx val="633753616"/>
        <c:crosses val="autoZero"/>
        <c:auto val="1"/>
        <c:lblAlgn val="ctr"/>
        <c:lblOffset val="100"/>
        <c:noMultiLvlLbl val="0"/>
      </c:cat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343848696168381E-2"/>
          <c:y val="3.6758563074352546E-2"/>
          <c:w val="0.71243640923537666"/>
          <c:h val="0.82128654970760229"/>
        </c:manualLayout>
      </c:layout>
      <c:barChart>
        <c:barDir val="col"/>
        <c:grouping val="stacked"/>
        <c:varyColors val="0"/>
        <c:ser>
          <c:idx val="0"/>
          <c:order val="0"/>
          <c:tx>
            <c:strRef>
              <c:f>'Figure 2'!$B$14</c:f>
              <c:strCache>
                <c:ptCount val="1"/>
                <c:pt idx="0">
                  <c:v>HA</c:v>
                </c:pt>
              </c:strCache>
            </c:strRef>
          </c:tx>
          <c:spPr>
            <a:solidFill>
              <a:schemeClr val="accent1"/>
            </a:solidFill>
            <a:ln>
              <a:noFill/>
            </a:ln>
            <a:effectLst/>
          </c:spPr>
          <c:invertIfNegative val="0"/>
          <c:dLbls>
            <c:delete val="1"/>
          </c:dLbls>
          <c:cat>
            <c:numRef>
              <c:f>[10]Sweden!$S$92:$AB$92</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2'!$C$14:$L$14</c:f>
              <c:numCache>
                <c:formatCode>0.0</c:formatCode>
                <c:ptCount val="10"/>
                <c:pt idx="0">
                  <c:v>419.24523300000004</c:v>
                </c:pt>
                <c:pt idx="1">
                  <c:v>530.89927999999998</c:v>
                </c:pt>
                <c:pt idx="2">
                  <c:v>429.60625000000005</c:v>
                </c:pt>
                <c:pt idx="3">
                  <c:v>540.02968199999998</c:v>
                </c:pt>
                <c:pt idx="4">
                  <c:v>480.0612999999999</c:v>
                </c:pt>
                <c:pt idx="5">
                  <c:v>690.95740000000001</c:v>
                </c:pt>
                <c:pt idx="6" formatCode="_-* #,##0.0_-;\-* #,##0.0_-;_-* &quot;-&quot;??_-;_-@_-">
                  <c:v>1104.3569220000002</c:v>
                </c:pt>
                <c:pt idx="7" formatCode="_-* #,##0.0_-;\-* #,##0.0_-;_-* &quot;-&quot;??_-;_-@_-">
                  <c:v>1438.309951</c:v>
                </c:pt>
                <c:pt idx="8" formatCode="_-* #,##0.0_-;\-* #,##0.0_-;_-* &quot;-&quot;??_-;_-@_-">
                  <c:v>1377.2876289999997</c:v>
                </c:pt>
                <c:pt idx="9" formatCode="_-* #,##0.0_-;\-* #,##0.0_-;_-* &quot;-&quot;??_-;_-@_-">
                  <c:v>1556.8071600000001</c:v>
                </c:pt>
              </c:numCache>
            </c:numRef>
          </c:val>
          <c:extLst>
            <c:ext xmlns:c16="http://schemas.microsoft.com/office/drawing/2014/chart" uri="{C3380CC4-5D6E-409C-BE32-E72D297353CC}">
              <c16:uniqueId val="{00000004-BEE8-42F5-B673-E93B64124BC2}"/>
            </c:ext>
          </c:extLst>
        </c:ser>
        <c:ser>
          <c:idx val="1"/>
          <c:order val="1"/>
          <c:tx>
            <c:strRef>
              <c:f>'Figure 2'!$B$15</c:f>
              <c:strCache>
                <c:ptCount val="1"/>
                <c:pt idx="0">
                  <c:v>CPS</c:v>
                </c:pt>
              </c:strCache>
            </c:strRef>
          </c:tx>
          <c:spPr>
            <a:solidFill>
              <a:schemeClr val="accent2"/>
            </a:solidFill>
            <a:ln>
              <a:noFill/>
            </a:ln>
            <a:effectLst/>
          </c:spPr>
          <c:invertIfNegative val="0"/>
          <c:dLbls>
            <c:delete val="1"/>
          </c:dLbls>
          <c:cat>
            <c:numRef>
              <c:f>[10]Sweden!$S$92:$AB$92</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2'!$C$15:$L$15</c:f>
              <c:numCache>
                <c:formatCode>0.0</c:formatCode>
                <c:ptCount val="10"/>
                <c:pt idx="0">
                  <c:v>165.66016399999998</c:v>
                </c:pt>
                <c:pt idx="1">
                  <c:v>246.02414699999994</c:v>
                </c:pt>
                <c:pt idx="2">
                  <c:v>170.87113300000001</c:v>
                </c:pt>
                <c:pt idx="3">
                  <c:v>160.169017</c:v>
                </c:pt>
                <c:pt idx="4">
                  <c:v>213.13929999999993</c:v>
                </c:pt>
                <c:pt idx="5">
                  <c:v>184.00894500000001</c:v>
                </c:pt>
                <c:pt idx="6">
                  <c:v>189.98887199999996</c:v>
                </c:pt>
                <c:pt idx="7">
                  <c:v>307.32065999999992</c:v>
                </c:pt>
                <c:pt idx="8">
                  <c:v>432.78707099999997</c:v>
                </c:pt>
                <c:pt idx="9">
                  <c:v>414.81405599999999</c:v>
                </c:pt>
              </c:numCache>
            </c:numRef>
          </c:val>
          <c:extLst>
            <c:ext xmlns:c16="http://schemas.microsoft.com/office/drawing/2014/chart" uri="{C3380CC4-5D6E-409C-BE32-E72D297353CC}">
              <c16:uniqueId val="{00000005-BEE8-42F5-B673-E93B64124BC2}"/>
            </c:ext>
          </c:extLst>
        </c:ser>
        <c:ser>
          <c:idx val="2"/>
          <c:order val="2"/>
          <c:tx>
            <c:strRef>
              <c:f>'Figure 2'!$B$16</c:f>
              <c:strCache>
                <c:ptCount val="1"/>
                <c:pt idx="0">
                  <c:v>ODA (Non-HA/CPS)</c:v>
                </c:pt>
              </c:strCache>
            </c:strRef>
          </c:tx>
          <c:spPr>
            <a:solidFill>
              <a:schemeClr val="accent3"/>
            </a:solidFill>
            <a:ln>
              <a:noFill/>
            </a:ln>
            <a:effectLst/>
          </c:spPr>
          <c:invertIfNegative val="0"/>
          <c:dLbls>
            <c:delete val="1"/>
          </c:dLbls>
          <c:cat>
            <c:numRef>
              <c:f>[10]Sweden!$S$92:$AB$92</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2'!$C$16:$L$16</c:f>
              <c:numCache>
                <c:formatCode>_-* #,##0.0_-;\-* #,##0.0_-;_-* "-"??_-;_-@_-</c:formatCode>
                <c:ptCount val="10"/>
                <c:pt idx="0">
                  <c:v>2034.6349970000001</c:v>
                </c:pt>
                <c:pt idx="1">
                  <c:v>1933.4056039999994</c:v>
                </c:pt>
                <c:pt idx="2">
                  <c:v>2241.1680970000002</c:v>
                </c:pt>
                <c:pt idx="3">
                  <c:v>2625.5262699999989</c:v>
                </c:pt>
                <c:pt idx="4">
                  <c:v>2577.5576140000003</c:v>
                </c:pt>
                <c:pt idx="5">
                  <c:v>3194.1047689999978</c:v>
                </c:pt>
                <c:pt idx="6">
                  <c:v>2869.5960710000004</c:v>
                </c:pt>
                <c:pt idx="7">
                  <c:v>2919.9559689999992</c:v>
                </c:pt>
                <c:pt idx="8">
                  <c:v>2995.3540710000002</c:v>
                </c:pt>
                <c:pt idx="9">
                  <c:v>2913.9031929999987</c:v>
                </c:pt>
              </c:numCache>
            </c:numRef>
          </c:val>
          <c:extLst>
            <c:ext xmlns:c16="http://schemas.microsoft.com/office/drawing/2014/chart" uri="{C3380CC4-5D6E-409C-BE32-E72D297353CC}">
              <c16:uniqueId val="{00000006-BEE8-42F5-B673-E93B64124BC2}"/>
            </c:ext>
          </c:extLst>
        </c:ser>
        <c:dLbls>
          <c:showLegendKey val="0"/>
          <c:showVal val="1"/>
          <c:showCatName val="0"/>
          <c:showSerName val="0"/>
          <c:showPercent val="0"/>
          <c:showBubbleSize val="0"/>
        </c:dLbls>
        <c:gapWidth val="50"/>
        <c:overlap val="100"/>
        <c:axId val="818786040"/>
        <c:axId val="818785384"/>
      </c:barChart>
      <c:lineChart>
        <c:grouping val="standard"/>
        <c:varyColors val="0"/>
        <c:ser>
          <c:idx val="3"/>
          <c:order val="3"/>
          <c:tx>
            <c:strRef>
              <c:f>'Figure 2'!$B$17</c:f>
              <c:strCache>
                <c:ptCount val="1"/>
                <c:pt idx="0">
                  <c:v>Total</c:v>
                </c:pt>
              </c:strCache>
            </c:strRef>
          </c:tx>
          <c:spPr>
            <a:ln w="25400" cap="rnd">
              <a:noFill/>
              <a:round/>
            </a:ln>
            <a:effectLst/>
          </c:spPr>
          <c:marker>
            <c:symbol val="none"/>
          </c:marker>
          <c:dLbls>
            <c:delete val="1"/>
          </c:dLbls>
          <c:cat>
            <c:numRef>
              <c:f>[10]Sweden!$S$92:$AB$92</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2'!$C$17:$L$17</c:f>
              <c:numCache>
                <c:formatCode>_-* #,##0.0_-;\-* #,##0.0_-;_-* "-"??_-;_-@_-</c:formatCode>
                <c:ptCount val="10"/>
                <c:pt idx="0">
                  <c:v>2619.5403940000001</c:v>
                </c:pt>
                <c:pt idx="1">
                  <c:v>2710.3290309999993</c:v>
                </c:pt>
                <c:pt idx="2">
                  <c:v>2841.6454800000001</c:v>
                </c:pt>
                <c:pt idx="3">
                  <c:v>3325.724968999999</c:v>
                </c:pt>
                <c:pt idx="4">
                  <c:v>3270.7582140000004</c:v>
                </c:pt>
                <c:pt idx="5">
                  <c:v>4069.0711139999976</c:v>
                </c:pt>
                <c:pt idx="6">
                  <c:v>4163.9418650000007</c:v>
                </c:pt>
                <c:pt idx="7">
                  <c:v>4665.5865799999992</c:v>
                </c:pt>
                <c:pt idx="8">
                  <c:v>4805.4287709999999</c:v>
                </c:pt>
                <c:pt idx="9">
                  <c:v>4885.5244089999987</c:v>
                </c:pt>
              </c:numCache>
            </c:numRef>
          </c:val>
          <c:smooth val="0"/>
          <c:extLst>
            <c:ext xmlns:c16="http://schemas.microsoft.com/office/drawing/2014/chart" uri="{C3380CC4-5D6E-409C-BE32-E72D297353CC}">
              <c16:uniqueId val="{00000007-BEE8-42F5-B673-E93B64124BC2}"/>
            </c:ext>
          </c:extLst>
        </c:ser>
        <c:dLbls>
          <c:showLegendKey val="0"/>
          <c:showVal val="1"/>
          <c:showCatName val="0"/>
          <c:showSerName val="0"/>
          <c:showPercent val="0"/>
          <c:showBubbleSize val="0"/>
        </c:dLbls>
        <c:marker val="1"/>
        <c:smooth val="0"/>
        <c:axId val="818786040"/>
        <c:axId val="818785384"/>
      </c:lineChart>
      <c:lineChart>
        <c:grouping val="standard"/>
        <c:varyColors val="0"/>
        <c:ser>
          <c:idx val="4"/>
          <c:order val="4"/>
          <c:tx>
            <c:strRef>
              <c:f>'Figure 2'!$B$18</c:f>
              <c:strCache>
                <c:ptCount val="1"/>
                <c:pt idx="0">
                  <c:v>HA as % of total ODA</c:v>
                </c:pt>
              </c:strCache>
            </c:strRef>
          </c:tx>
          <c:spPr>
            <a:ln w="28575" cap="rnd">
              <a:solidFill>
                <a:schemeClr val="accent5"/>
              </a:solidFill>
              <a:round/>
            </a:ln>
            <a:effectLst/>
          </c:spPr>
          <c:marker>
            <c:symbol val="none"/>
          </c:marker>
          <c:dLbls>
            <c:dLbl>
              <c:idx val="1"/>
              <c:layout>
                <c:manualLayout>
                  <c:x val="-2.6859782771056058E-2"/>
                  <c:y val="-2.10236278578148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EE8-42F5-B673-E93B64124BC2}"/>
                </c:ext>
              </c:extLst>
            </c:dLbl>
            <c:dLbl>
              <c:idx val="3"/>
              <c:layout>
                <c:manualLayout>
                  <c:x val="-3.0748671659944948E-2"/>
                  <c:y val="-2.6635525788438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EE8-42F5-B673-E93B64124BC2}"/>
                </c:ext>
              </c:extLst>
            </c:dLbl>
            <c:dLbl>
              <c:idx val="5"/>
              <c:layout>
                <c:manualLayout>
                  <c:x val="-2.5504769220920556E-2"/>
                  <c:y val="3.79013004137338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EE8-42F5-B673-E93B64124BC2}"/>
                </c:ext>
              </c:extLst>
            </c:dLbl>
            <c:dLbl>
              <c:idx val="9"/>
              <c:layout>
                <c:manualLayout>
                  <c:x val="-2.5504769220920556E-2"/>
                  <c:y val="2.66775045524864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EE8-42F5-B673-E93B64124BC2}"/>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2'!$C$13:$L$13</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2'!$C$18:$L$18</c:f>
              <c:numCache>
                <c:formatCode>0.0%</c:formatCode>
                <c:ptCount val="10"/>
                <c:pt idx="0">
                  <c:v>0.16004533999944115</c:v>
                </c:pt>
                <c:pt idx="1">
                  <c:v>0.19588001085023987</c:v>
                </c:pt>
                <c:pt idx="2">
                  <c:v>0.15118221221600101</c:v>
                </c:pt>
                <c:pt idx="3">
                  <c:v>0.16237953740425495</c:v>
                </c:pt>
                <c:pt idx="4">
                  <c:v>0.14677370462456318</c:v>
                </c:pt>
                <c:pt idx="5">
                  <c:v>0.16980715761459667</c:v>
                </c:pt>
                <c:pt idx="6">
                  <c:v>0.26521910194824488</c:v>
                </c:pt>
                <c:pt idx="7">
                  <c:v>0.30828062588434491</c:v>
                </c:pt>
                <c:pt idx="8">
                  <c:v>0.28661076766171462</c:v>
                </c:pt>
                <c:pt idx="9">
                  <c:v>0.31865712453141903</c:v>
                </c:pt>
              </c:numCache>
            </c:numRef>
          </c:val>
          <c:smooth val="0"/>
          <c:extLst>
            <c:ext xmlns:c16="http://schemas.microsoft.com/office/drawing/2014/chart" uri="{C3380CC4-5D6E-409C-BE32-E72D297353CC}">
              <c16:uniqueId val="{0000000C-BEE8-42F5-B673-E93B64124BC2}"/>
            </c:ext>
          </c:extLst>
        </c:ser>
        <c:ser>
          <c:idx val="5"/>
          <c:order val="5"/>
          <c:tx>
            <c:strRef>
              <c:f>'Figure 2'!$B$19</c:f>
              <c:strCache>
                <c:ptCount val="1"/>
                <c:pt idx="0">
                  <c:v>CPS as % of total ODA</c:v>
                </c:pt>
              </c:strCache>
            </c:strRef>
          </c:tx>
          <c:spPr>
            <a:ln w="28575" cap="rnd">
              <a:solidFill>
                <a:schemeClr val="accent6"/>
              </a:solidFill>
              <a:round/>
            </a:ln>
            <a:effectLst/>
          </c:spPr>
          <c:marker>
            <c:symbol val="none"/>
          </c:marker>
          <c:dLbls>
            <c:dLbl>
              <c:idx val="0"/>
              <c:layout>
                <c:manualLayout>
                  <c:x val="-2.3770351876747125E-2"/>
                  <c:y val="1.82176788925029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EE8-42F5-B673-E93B64124BC2}"/>
                </c:ext>
              </c:extLst>
            </c:dLbl>
            <c:dLbl>
              <c:idx val="1"/>
              <c:layout>
                <c:manualLayout>
                  <c:x val="-2.3770351876747114E-2"/>
                  <c:y val="2.6635525788438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EE8-42F5-B673-E93B64124BC2}"/>
                </c:ext>
              </c:extLst>
            </c:dLbl>
            <c:dLbl>
              <c:idx val="2"/>
              <c:layout>
                <c:manualLayout>
                  <c:x val="-2.3770351876747114E-2"/>
                  <c:y val="1.2605780961879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EE8-42F5-B673-E93B64124BC2}"/>
                </c:ext>
              </c:extLst>
            </c:dLbl>
            <c:dLbl>
              <c:idx val="3"/>
              <c:layout>
                <c:manualLayout>
                  <c:x val="-2.6480378977018167E-2"/>
                  <c:y val="-2.66775045524865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EE8-42F5-B673-E93B64124BC2}"/>
                </c:ext>
              </c:extLst>
            </c:dLbl>
            <c:dLbl>
              <c:idx val="4"/>
              <c:layout>
                <c:manualLayout>
                  <c:x val="-2.1060324776476111E-2"/>
                  <c:y val="-2.10656066218628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EE8-42F5-B673-E93B64124BC2}"/>
                </c:ext>
              </c:extLst>
            </c:dLbl>
            <c:dLbl>
              <c:idx val="5"/>
              <c:layout>
                <c:manualLayout>
                  <c:x val="-3.2241376435315279E-2"/>
                  <c:y val="-3.49761652012403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EE8-42F5-B673-E93B64124BC2}"/>
                </c:ext>
              </c:extLst>
            </c:dLbl>
            <c:dLbl>
              <c:idx val="6"/>
              <c:layout>
                <c:manualLayout>
                  <c:x val="-2.3770351876747114E-2"/>
                  <c:y val="-1.82596576565509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EE8-42F5-B673-E93B64124BC2}"/>
                </c:ext>
              </c:extLst>
            </c:dLbl>
            <c:dLbl>
              <c:idx val="7"/>
              <c:layout>
                <c:manualLayout>
                  <c:x val="-2.6480378977018215E-2"/>
                  <c:y val="-1.26477597259272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EE8-42F5-B673-E93B64124BC2}"/>
                </c:ext>
              </c:extLst>
            </c:dLbl>
            <c:dLbl>
              <c:idx val="8"/>
              <c:layout>
                <c:manualLayout>
                  <c:x val="-2.3770351876747114E-2"/>
                  <c:y val="2.94414747537503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EE8-42F5-B673-E93B64124BC2}"/>
                </c:ext>
              </c:extLst>
            </c:dLbl>
            <c:dLbl>
              <c:idx val="9"/>
              <c:layout>
                <c:manualLayout>
                  <c:x val="-2.3770351876747114E-2"/>
                  <c:y val="-1.82596576565510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EE8-42F5-B673-E93B64124BC2}"/>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2'!$C$13:$L$13</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2'!$C$19:$L$19</c:f>
              <c:numCache>
                <c:formatCode>0.0%</c:formatCode>
                <c:ptCount val="10"/>
                <c:pt idx="0">
                  <c:v>6.3240163953738202E-2</c:v>
                </c:pt>
                <c:pt idx="1">
                  <c:v>9.0772797024288671E-2</c:v>
                </c:pt>
                <c:pt idx="2">
                  <c:v>6.0131052308467416E-2</c:v>
                </c:pt>
                <c:pt idx="3">
                  <c:v>4.8160632190869551E-2</c:v>
                </c:pt>
                <c:pt idx="4">
                  <c:v>6.5165104252490585E-2</c:v>
                </c:pt>
                <c:pt idx="5">
                  <c:v>4.5221363757173234E-2</c:v>
                </c:pt>
                <c:pt idx="6">
                  <c:v>4.5627167275545027E-2</c:v>
                </c:pt>
                <c:pt idx="7">
                  <c:v>6.5869672490355968E-2</c:v>
                </c:pt>
                <c:pt idx="8">
                  <c:v>9.0062113418848552E-2</c:v>
                </c:pt>
                <c:pt idx="9">
                  <c:v>8.4906761541471212E-2</c:v>
                </c:pt>
              </c:numCache>
            </c:numRef>
          </c:val>
          <c:smooth val="0"/>
          <c:extLst>
            <c:ext xmlns:c16="http://schemas.microsoft.com/office/drawing/2014/chart" uri="{C3380CC4-5D6E-409C-BE32-E72D297353CC}">
              <c16:uniqueId val="{00000017-BEE8-42F5-B673-E93B64124BC2}"/>
            </c:ext>
          </c:extLst>
        </c:ser>
        <c:dLbls>
          <c:showLegendKey val="0"/>
          <c:showVal val="0"/>
          <c:showCatName val="0"/>
          <c:showSerName val="0"/>
          <c:showPercent val="0"/>
          <c:showBubbleSize val="0"/>
        </c:dLbls>
        <c:marker val="1"/>
        <c:smooth val="0"/>
        <c:axId val="605357928"/>
        <c:axId val="605352352"/>
      </c:lineChart>
      <c:catAx>
        <c:axId val="818786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785384"/>
        <c:crosses val="autoZero"/>
        <c:auto val="1"/>
        <c:lblAlgn val="ctr"/>
        <c:lblOffset val="100"/>
        <c:noMultiLvlLbl val="0"/>
      </c:catAx>
      <c:valAx>
        <c:axId val="818785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r>
                  <a:rPr lang="en-GB" baseline="0"/>
                  <a:t> constant 2017 prices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786040"/>
        <c:crosses val="autoZero"/>
        <c:crossBetween val="between"/>
      </c:valAx>
      <c:valAx>
        <c:axId val="60535235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57928"/>
        <c:crosses val="max"/>
        <c:crossBetween val="between"/>
      </c:valAx>
      <c:catAx>
        <c:axId val="605357928"/>
        <c:scaling>
          <c:orientation val="minMax"/>
        </c:scaling>
        <c:delete val="1"/>
        <c:axPos val="b"/>
        <c:numFmt formatCode="General" sourceLinked="1"/>
        <c:majorTickMark val="out"/>
        <c:minorTickMark val="none"/>
        <c:tickLblPos val="nextTo"/>
        <c:crossAx val="605352352"/>
        <c:crosses val="autoZero"/>
        <c:auto val="1"/>
        <c:lblAlgn val="ctr"/>
        <c:lblOffset val="100"/>
        <c:noMultiLvlLbl val="0"/>
      </c:catAx>
      <c:spPr>
        <a:noFill/>
        <a:ln>
          <a:noFill/>
        </a:ln>
        <a:effectLst/>
      </c:spPr>
    </c:plotArea>
    <c:legend>
      <c:legendPos val="r"/>
      <c:legendEntry>
        <c:idx val="3"/>
        <c:delete val="1"/>
      </c:legendEntry>
      <c:layout>
        <c:manualLayout>
          <c:xMode val="edge"/>
          <c:yMode val="edge"/>
          <c:x val="0.8521160617117981"/>
          <c:y val="0.24929793469464434"/>
          <c:w val="0.14549559353861255"/>
          <c:h val="0.411916657258359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718352878300507E-2"/>
          <c:y val="7.7959717770856002E-2"/>
          <c:w val="0.77084946574960711"/>
          <c:h val="0.78548801124506584"/>
        </c:manualLayout>
      </c:layout>
      <c:barChart>
        <c:barDir val="col"/>
        <c:grouping val="stacked"/>
        <c:varyColors val="0"/>
        <c:ser>
          <c:idx val="0"/>
          <c:order val="0"/>
          <c:tx>
            <c:strRef>
              <c:f>'Figure 3'!$B$14</c:f>
              <c:strCache>
                <c:ptCount val="1"/>
                <c:pt idx="0">
                  <c:v>HA</c:v>
                </c:pt>
              </c:strCache>
            </c:strRef>
          </c:tx>
          <c:spPr>
            <a:solidFill>
              <a:schemeClr val="accent1"/>
            </a:solidFill>
            <a:ln>
              <a:noFill/>
            </a:ln>
            <a:effectLst/>
          </c:spPr>
          <c:invertIfNegative val="0"/>
          <c:dLbls>
            <c:delete val="1"/>
          </c:dLbls>
          <c:cat>
            <c:numRef>
              <c:f>[10]Sweden!$S$92:$AB$92</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3'!$C$14:$L$14</c:f>
              <c:numCache>
                <c:formatCode>0.0</c:formatCode>
                <c:ptCount val="10"/>
                <c:pt idx="0">
                  <c:v>0.12811959799999995</c:v>
                </c:pt>
                <c:pt idx="1">
                  <c:v>0.17953043300000004</c:v>
                </c:pt>
                <c:pt idx="2">
                  <c:v>0.10369229200000002</c:v>
                </c:pt>
                <c:pt idx="3">
                  <c:v>6.0120471000000064E-2</c:v>
                </c:pt>
                <c:pt idx="4">
                  <c:v>0.11468492000000008</c:v>
                </c:pt>
                <c:pt idx="5">
                  <c:v>0.44008968000000004</c:v>
                </c:pt>
                <c:pt idx="6">
                  <c:v>0.40254112399999986</c:v>
                </c:pt>
                <c:pt idx="7">
                  <c:v>0.26669549600000009</c:v>
                </c:pt>
                <c:pt idx="8">
                  <c:v>0.32983746100000011</c:v>
                </c:pt>
                <c:pt idx="9">
                  <c:v>0.2559894359999999</c:v>
                </c:pt>
              </c:numCache>
            </c:numRef>
          </c:val>
          <c:extLst>
            <c:ext xmlns:c16="http://schemas.microsoft.com/office/drawing/2014/chart" uri="{C3380CC4-5D6E-409C-BE32-E72D297353CC}">
              <c16:uniqueId val="{00000004-BB5C-44D5-A539-89664FE2950F}"/>
            </c:ext>
          </c:extLst>
        </c:ser>
        <c:ser>
          <c:idx val="1"/>
          <c:order val="1"/>
          <c:tx>
            <c:strRef>
              <c:f>'Figure 3'!$B$15</c:f>
              <c:strCache>
                <c:ptCount val="1"/>
                <c:pt idx="0">
                  <c:v>CPS</c:v>
                </c:pt>
              </c:strCache>
            </c:strRef>
          </c:tx>
          <c:spPr>
            <a:solidFill>
              <a:schemeClr val="accent2"/>
            </a:solidFill>
            <a:ln>
              <a:noFill/>
            </a:ln>
            <a:effectLst/>
          </c:spPr>
          <c:invertIfNegative val="0"/>
          <c:dLbls>
            <c:delete val="1"/>
          </c:dLbls>
          <c:cat>
            <c:numRef>
              <c:f>[10]Sweden!$S$92:$AB$92</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3'!$C$15:$L$15</c:f>
              <c:numCache>
                <c:formatCode>0.0</c:formatCode>
                <c:ptCount val="10"/>
                <c:pt idx="0">
                  <c:v>0.11795157400000003</c:v>
                </c:pt>
                <c:pt idx="1">
                  <c:v>0.11720528700000007</c:v>
                </c:pt>
                <c:pt idx="2">
                  <c:v>0.10095653700000001</c:v>
                </c:pt>
                <c:pt idx="3">
                  <c:v>9.6015451000000002E-2</c:v>
                </c:pt>
                <c:pt idx="4">
                  <c:v>5.7991991000000048E-2</c:v>
                </c:pt>
                <c:pt idx="5">
                  <c:v>5.8773255999999968E-2</c:v>
                </c:pt>
                <c:pt idx="6">
                  <c:v>6.4044385000000065E-2</c:v>
                </c:pt>
                <c:pt idx="7">
                  <c:v>9.1783643000000081E-2</c:v>
                </c:pt>
                <c:pt idx="8">
                  <c:v>0.13275200200000009</c:v>
                </c:pt>
                <c:pt idx="9">
                  <c:v>0.17064122000000004</c:v>
                </c:pt>
              </c:numCache>
            </c:numRef>
          </c:val>
          <c:extLst>
            <c:ext xmlns:c16="http://schemas.microsoft.com/office/drawing/2014/chart" uri="{C3380CC4-5D6E-409C-BE32-E72D297353CC}">
              <c16:uniqueId val="{00000008-BB5C-44D5-A539-89664FE2950F}"/>
            </c:ext>
          </c:extLst>
        </c:ser>
        <c:ser>
          <c:idx val="2"/>
          <c:order val="2"/>
          <c:tx>
            <c:strRef>
              <c:f>'Figure 3'!$B$16</c:f>
              <c:strCache>
                <c:ptCount val="1"/>
                <c:pt idx="0">
                  <c:v>ODA (Non-HA/CPS)</c:v>
                </c:pt>
              </c:strCache>
            </c:strRef>
          </c:tx>
          <c:spPr>
            <a:solidFill>
              <a:schemeClr val="accent3"/>
            </a:solidFill>
            <a:ln>
              <a:noFill/>
            </a:ln>
            <a:effectLst/>
          </c:spPr>
          <c:invertIfNegative val="0"/>
          <c:dLbls>
            <c:delete val="1"/>
          </c:dLbls>
          <c:cat>
            <c:numRef>
              <c:f>[10]Sweden!$S$92:$AB$92</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3'!$C$16:$L$16</c:f>
              <c:numCache>
                <c:formatCode>0.0</c:formatCode>
                <c:ptCount val="10"/>
                <c:pt idx="0">
                  <c:v>3.5976802870000006</c:v>
                </c:pt>
                <c:pt idx="1">
                  <c:v>4.232533256</c:v>
                </c:pt>
                <c:pt idx="2">
                  <c:v>4.7760165710000004</c:v>
                </c:pt>
                <c:pt idx="3">
                  <c:v>4.2734360149999997</c:v>
                </c:pt>
                <c:pt idx="4">
                  <c:v>4.3456664229999991</c:v>
                </c:pt>
                <c:pt idx="5">
                  <c:v>5.0098287220000017</c:v>
                </c:pt>
                <c:pt idx="6">
                  <c:v>5.0505816339999985</c:v>
                </c:pt>
                <c:pt idx="7">
                  <c:v>5.3747605190000014</c:v>
                </c:pt>
                <c:pt idx="8">
                  <c:v>6.0916186700000017</c:v>
                </c:pt>
                <c:pt idx="9">
                  <c:v>6.1490923109999995</c:v>
                </c:pt>
              </c:numCache>
            </c:numRef>
          </c:val>
          <c:extLst>
            <c:ext xmlns:c16="http://schemas.microsoft.com/office/drawing/2014/chart" uri="{C3380CC4-5D6E-409C-BE32-E72D297353CC}">
              <c16:uniqueId val="{00000009-BB5C-44D5-A539-89664FE2950F}"/>
            </c:ext>
          </c:extLst>
        </c:ser>
        <c:dLbls>
          <c:showLegendKey val="0"/>
          <c:showVal val="1"/>
          <c:showCatName val="0"/>
          <c:showSerName val="0"/>
          <c:showPercent val="0"/>
          <c:showBubbleSize val="0"/>
        </c:dLbls>
        <c:gapWidth val="50"/>
        <c:overlap val="100"/>
        <c:axId val="818786040"/>
        <c:axId val="818785384"/>
      </c:barChart>
      <c:lineChart>
        <c:grouping val="standard"/>
        <c:varyColors val="0"/>
        <c:ser>
          <c:idx val="3"/>
          <c:order val="3"/>
          <c:tx>
            <c:strRef>
              <c:f>'Figure 3'!$B$17</c:f>
              <c:strCache>
                <c:ptCount val="1"/>
                <c:pt idx="0">
                  <c:v>Total</c:v>
                </c:pt>
              </c:strCache>
            </c:strRef>
          </c:tx>
          <c:spPr>
            <a:ln w="25400" cap="rnd">
              <a:noFill/>
              <a:round/>
            </a:ln>
            <a:effectLst/>
          </c:spPr>
          <c:marker>
            <c:symbol val="none"/>
          </c:marker>
          <c:dLbls>
            <c:delete val="1"/>
          </c:dLbls>
          <c:cat>
            <c:numRef>
              <c:f>[10]Sweden!$S$92:$AB$92</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3'!$C$17:$L$17</c:f>
              <c:numCache>
                <c:formatCode>0.0</c:formatCode>
                <c:ptCount val="10"/>
                <c:pt idx="0">
                  <c:v>3.8437514590000004</c:v>
                </c:pt>
                <c:pt idx="1">
                  <c:v>4.5292689760000009</c:v>
                </c:pt>
                <c:pt idx="2">
                  <c:v>4.9806654000000012</c:v>
                </c:pt>
                <c:pt idx="3">
                  <c:v>4.4295719370000004</c:v>
                </c:pt>
                <c:pt idx="4">
                  <c:v>4.518343333999999</c:v>
                </c:pt>
                <c:pt idx="5">
                  <c:v>5.5086916580000018</c:v>
                </c:pt>
                <c:pt idx="6">
                  <c:v>5.5171671429999991</c:v>
                </c:pt>
                <c:pt idx="7">
                  <c:v>5.7332396580000005</c:v>
                </c:pt>
                <c:pt idx="8">
                  <c:v>6.5542081330000004</c:v>
                </c:pt>
                <c:pt idx="9">
                  <c:v>6.5757229670000008</c:v>
                </c:pt>
              </c:numCache>
            </c:numRef>
          </c:val>
          <c:smooth val="0"/>
          <c:extLst>
            <c:ext xmlns:c16="http://schemas.microsoft.com/office/drawing/2014/chart" uri="{C3380CC4-5D6E-409C-BE32-E72D297353CC}">
              <c16:uniqueId val="{0000000A-BB5C-44D5-A539-89664FE2950F}"/>
            </c:ext>
          </c:extLst>
        </c:ser>
        <c:dLbls>
          <c:showLegendKey val="0"/>
          <c:showVal val="1"/>
          <c:showCatName val="0"/>
          <c:showSerName val="0"/>
          <c:showPercent val="0"/>
          <c:showBubbleSize val="0"/>
        </c:dLbls>
        <c:marker val="1"/>
        <c:smooth val="0"/>
        <c:axId val="818786040"/>
        <c:axId val="818785384"/>
      </c:lineChart>
      <c:lineChart>
        <c:grouping val="standard"/>
        <c:varyColors val="0"/>
        <c:ser>
          <c:idx val="4"/>
          <c:order val="4"/>
          <c:tx>
            <c:strRef>
              <c:f>'Figure 3'!$B$18</c:f>
              <c:strCache>
                <c:ptCount val="1"/>
                <c:pt idx="0">
                  <c:v>HA as % of total ODA</c:v>
                </c:pt>
              </c:strCache>
            </c:strRef>
          </c:tx>
          <c:spPr>
            <a:ln w="28575" cap="rnd">
              <a:solidFill>
                <a:schemeClr val="accent5"/>
              </a:solidFill>
              <a:round/>
            </a:ln>
            <a:effectLst/>
          </c:spPr>
          <c:marker>
            <c:symbol val="none"/>
          </c:marker>
          <c:dLbls>
            <c:dLbl>
              <c:idx val="1"/>
              <c:layout>
                <c:manualLayout>
                  <c:x val="-2.6859782771056058E-2"/>
                  <c:y val="-2.10236278578148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B5C-44D5-A539-89664FE2950F}"/>
                </c:ext>
              </c:extLst>
            </c:dLbl>
            <c:dLbl>
              <c:idx val="3"/>
              <c:layout>
                <c:manualLayout>
                  <c:x val="-3.0748671659944948E-2"/>
                  <c:y val="-2.6635525788438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B5C-44D5-A539-89664FE2950F}"/>
                </c:ext>
              </c:extLst>
            </c:dLbl>
            <c:dLbl>
              <c:idx val="5"/>
              <c:layout>
                <c:manualLayout>
                  <c:x val="-2.6859782771056058E-2"/>
                  <c:y val="-1.27122931479243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B5C-44D5-A539-89664FE2950F}"/>
                </c:ext>
              </c:extLst>
            </c:dLbl>
            <c:dLbl>
              <c:idx val="7"/>
              <c:layout>
                <c:manualLayout>
                  <c:x val="-1.2930243475663203E-2"/>
                  <c:y val="-3.51272967358216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B5C-44D5-A539-89664FE2950F}"/>
                </c:ext>
              </c:extLst>
            </c:dLbl>
            <c:dLbl>
              <c:idx val="9"/>
              <c:layout>
                <c:manualLayout>
                  <c:x val="-2.5504769220920556E-2"/>
                  <c:y val="2.66775045524864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B5C-44D5-A539-89664FE2950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3'!$C$13:$L$13</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3'!$C$18:$L$18</c:f>
              <c:numCache>
                <c:formatCode>0.0%</c:formatCode>
                <c:ptCount val="10"/>
                <c:pt idx="0">
                  <c:v>3.3331915282923064E-2</c:v>
                </c:pt>
                <c:pt idx="1">
                  <c:v>3.963783867800922E-2</c:v>
                </c:pt>
                <c:pt idx="2">
                  <c:v>2.0818963666983128E-2</c:v>
                </c:pt>
                <c:pt idx="3">
                  <c:v>1.3572523904130933E-2</c:v>
                </c:pt>
                <c:pt idx="4">
                  <c:v>2.53820729241644E-2</c:v>
                </c:pt>
                <c:pt idx="5">
                  <c:v>7.9890055084292005E-2</c:v>
                </c:pt>
                <c:pt idx="6">
                  <c:v>7.2961560446964321E-2</c:v>
                </c:pt>
                <c:pt idx="7">
                  <c:v>4.6517416314153334E-2</c:v>
                </c:pt>
                <c:pt idx="8">
                  <c:v>5.0324532621918203E-2</c:v>
                </c:pt>
                <c:pt idx="9">
                  <c:v>3.8929473958175018E-2</c:v>
                </c:pt>
              </c:numCache>
            </c:numRef>
          </c:val>
          <c:smooth val="0"/>
          <c:extLst>
            <c:ext xmlns:c16="http://schemas.microsoft.com/office/drawing/2014/chart" uri="{C3380CC4-5D6E-409C-BE32-E72D297353CC}">
              <c16:uniqueId val="{00000010-BB5C-44D5-A539-89664FE2950F}"/>
            </c:ext>
          </c:extLst>
        </c:ser>
        <c:ser>
          <c:idx val="5"/>
          <c:order val="5"/>
          <c:tx>
            <c:strRef>
              <c:f>'Figure 3'!$B$19</c:f>
              <c:strCache>
                <c:ptCount val="1"/>
                <c:pt idx="0">
                  <c:v>CPS as % of total ODA</c:v>
                </c:pt>
              </c:strCache>
            </c:strRef>
          </c:tx>
          <c:spPr>
            <a:ln w="28575" cap="rnd">
              <a:solidFill>
                <a:schemeClr val="accent6"/>
              </a:solidFill>
              <a:round/>
            </a:ln>
            <a:effectLst/>
          </c:spPr>
          <c:marker>
            <c:symbol val="none"/>
          </c:marker>
          <c:dLbls>
            <c:dLbl>
              <c:idx val="0"/>
              <c:layout>
                <c:manualLayout>
                  <c:x val="-2.3770351876747125E-2"/>
                  <c:y val="1.82176788925029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B5C-44D5-A539-89664FE2950F}"/>
                </c:ext>
              </c:extLst>
            </c:dLbl>
            <c:dLbl>
              <c:idx val="1"/>
              <c:layout>
                <c:manualLayout>
                  <c:x val="-2.3770351876747114E-2"/>
                  <c:y val="2.6635525788438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B5C-44D5-A539-89664FE2950F}"/>
                </c:ext>
              </c:extLst>
            </c:dLbl>
            <c:dLbl>
              <c:idx val="2"/>
              <c:layout>
                <c:manualLayout>
                  <c:x val="-2.3770351876747114E-2"/>
                  <c:y val="1.2605780961879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B5C-44D5-A539-89664FE2950F}"/>
                </c:ext>
              </c:extLst>
            </c:dLbl>
            <c:dLbl>
              <c:idx val="3"/>
              <c:layout>
                <c:manualLayout>
                  <c:x val="-2.6480378977018167E-2"/>
                  <c:y val="-2.66775045524865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B5C-44D5-A539-89664FE2950F}"/>
                </c:ext>
              </c:extLst>
            </c:dLbl>
            <c:dLbl>
              <c:idx val="4"/>
              <c:layout>
                <c:manualLayout>
                  <c:x val="-2.1060324776476111E-2"/>
                  <c:y val="-2.10656066218628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B5C-44D5-A539-89664FE2950F}"/>
                </c:ext>
              </c:extLst>
            </c:dLbl>
            <c:dLbl>
              <c:idx val="5"/>
              <c:layout>
                <c:manualLayout>
                  <c:x val="-2.3770351876747114E-2"/>
                  <c:y val="1.82176788925028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B5C-44D5-A539-89664FE2950F}"/>
                </c:ext>
              </c:extLst>
            </c:dLbl>
            <c:dLbl>
              <c:idx val="6"/>
              <c:layout>
                <c:manualLayout>
                  <c:x val="-2.3770351876747114E-2"/>
                  <c:y val="-1.82596576565509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B5C-44D5-A539-89664FE2950F}"/>
                </c:ext>
              </c:extLst>
            </c:dLbl>
            <c:dLbl>
              <c:idx val="7"/>
              <c:layout>
                <c:manualLayout>
                  <c:x val="-2.6480378977018215E-2"/>
                  <c:y val="-1.26477597259272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B5C-44D5-A539-89664FE2950F}"/>
                </c:ext>
              </c:extLst>
            </c:dLbl>
            <c:dLbl>
              <c:idx val="8"/>
              <c:layout>
                <c:manualLayout>
                  <c:x val="-2.3770351876747114E-2"/>
                  <c:y val="2.94414747537503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B5C-44D5-A539-89664FE2950F}"/>
                </c:ext>
              </c:extLst>
            </c:dLbl>
            <c:dLbl>
              <c:idx val="9"/>
              <c:layout>
                <c:manualLayout>
                  <c:x val="-2.3770351876747114E-2"/>
                  <c:y val="-1.82596576565510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B5C-44D5-A539-89664FE2950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3'!$C$13:$L$13</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3'!$C$19:$L$19</c:f>
              <c:numCache>
                <c:formatCode>0.0%</c:formatCode>
                <c:ptCount val="10"/>
                <c:pt idx="0">
                  <c:v>3.068657670979762E-2</c:v>
                </c:pt>
                <c:pt idx="1">
                  <c:v>2.5877307711477379E-2</c:v>
                </c:pt>
                <c:pt idx="2">
                  <c:v>2.0269688664490488E-2</c:v>
                </c:pt>
                <c:pt idx="3">
                  <c:v>2.1676011218598253E-2</c:v>
                </c:pt>
                <c:pt idx="4">
                  <c:v>1.2834790699417899E-2</c:v>
                </c:pt>
                <c:pt idx="5">
                  <c:v>1.066918601527578E-2</c:v>
                </c:pt>
                <c:pt idx="6">
                  <c:v>1.1608200973439328E-2</c:v>
                </c:pt>
                <c:pt idx="7">
                  <c:v>1.6009036509040363E-2</c:v>
                </c:pt>
                <c:pt idx="8">
                  <c:v>2.0254468473712733E-2</c:v>
                </c:pt>
                <c:pt idx="9">
                  <c:v>2.5950183859076194E-2</c:v>
                </c:pt>
              </c:numCache>
            </c:numRef>
          </c:val>
          <c:smooth val="0"/>
          <c:extLst>
            <c:ext xmlns:c16="http://schemas.microsoft.com/office/drawing/2014/chart" uri="{C3380CC4-5D6E-409C-BE32-E72D297353CC}">
              <c16:uniqueId val="{0000001B-BB5C-44D5-A539-89664FE2950F}"/>
            </c:ext>
          </c:extLst>
        </c:ser>
        <c:dLbls>
          <c:showLegendKey val="0"/>
          <c:showVal val="0"/>
          <c:showCatName val="0"/>
          <c:showSerName val="0"/>
          <c:showPercent val="0"/>
          <c:showBubbleSize val="0"/>
        </c:dLbls>
        <c:marker val="1"/>
        <c:smooth val="0"/>
        <c:axId val="605357928"/>
        <c:axId val="605352352"/>
      </c:lineChart>
      <c:catAx>
        <c:axId val="818786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785384"/>
        <c:crosses val="autoZero"/>
        <c:auto val="1"/>
        <c:lblAlgn val="ctr"/>
        <c:lblOffset val="100"/>
        <c:noMultiLvlLbl val="0"/>
      </c:catAx>
      <c:valAx>
        <c:axId val="818785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a:t>
                </a:r>
                <a:r>
                  <a:rPr lang="en-GB" baseline="0"/>
                  <a:t> constant 2017 prices</a:t>
                </a:r>
                <a:endParaRPr lang="en-GB"/>
              </a:p>
            </c:rich>
          </c:tx>
          <c:layout>
            <c:manualLayout>
              <c:xMode val="edge"/>
              <c:yMode val="edge"/>
              <c:x val="8.4675407115746559E-3"/>
              <c:y val="0.235114948054080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786040"/>
        <c:crosses val="autoZero"/>
        <c:crossBetween val="between"/>
      </c:valAx>
      <c:valAx>
        <c:axId val="60535235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57928"/>
        <c:crosses val="max"/>
        <c:crossBetween val="between"/>
      </c:valAx>
      <c:catAx>
        <c:axId val="605357928"/>
        <c:scaling>
          <c:orientation val="minMax"/>
        </c:scaling>
        <c:delete val="1"/>
        <c:axPos val="b"/>
        <c:numFmt formatCode="General" sourceLinked="1"/>
        <c:majorTickMark val="out"/>
        <c:minorTickMark val="none"/>
        <c:tickLblPos val="nextTo"/>
        <c:crossAx val="605352352"/>
        <c:crosses val="autoZero"/>
        <c:auto val="1"/>
        <c:lblAlgn val="ctr"/>
        <c:lblOffset val="100"/>
        <c:noMultiLvlLbl val="0"/>
      </c:catAx>
      <c:spPr>
        <a:noFill/>
        <a:ln>
          <a:noFill/>
        </a:ln>
        <a:effectLst/>
      </c:spPr>
    </c:plotArea>
    <c:legend>
      <c:legendPos val="r"/>
      <c:legendEntry>
        <c:idx val="3"/>
        <c:delete val="1"/>
      </c:legendEntry>
      <c:layout>
        <c:manualLayout>
          <c:xMode val="edge"/>
          <c:yMode val="edge"/>
          <c:x val="0.88877617454086111"/>
          <c:y val="0.22890399130311412"/>
          <c:w val="0.10969889010281245"/>
          <c:h val="0.446728989964192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391671938991737E-2"/>
          <c:y val="6.8391060155145386E-2"/>
          <c:w val="0.81710261793568384"/>
          <c:h val="0.80070852239273504"/>
        </c:manualLayout>
      </c:layout>
      <c:barChart>
        <c:barDir val="col"/>
        <c:grouping val="stacked"/>
        <c:varyColors val="0"/>
        <c:ser>
          <c:idx val="0"/>
          <c:order val="0"/>
          <c:tx>
            <c:strRef>
              <c:f>'Figure 4'!$B$14</c:f>
              <c:strCache>
                <c:ptCount val="1"/>
                <c:pt idx="0">
                  <c:v>SP</c:v>
                </c:pt>
              </c:strCache>
            </c:strRef>
          </c:tx>
          <c:spPr>
            <a:solidFill>
              <a:schemeClr val="accent1"/>
            </a:solidFill>
            <a:ln>
              <a:noFill/>
            </a:ln>
            <a:effectLst/>
          </c:spPr>
          <c:invertIfNegative val="0"/>
          <c:dLbls>
            <c:delete val="1"/>
          </c:dLbls>
          <c:cat>
            <c:numRef>
              <c:f>'Figure 4'!$C$13:$L$13</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4'!$C$14:$L$14</c:f>
              <c:numCache>
                <c:formatCode>_-* #,##0.0_-;\-* #,##0.0_-;_-* "-"??_-;_-@_-</c:formatCode>
                <c:ptCount val="10"/>
                <c:pt idx="0">
                  <c:v>38.856069000000005</c:v>
                </c:pt>
                <c:pt idx="1">
                  <c:v>39.728051999999998</c:v>
                </c:pt>
                <c:pt idx="2">
                  <c:v>98.210062000000008</c:v>
                </c:pt>
                <c:pt idx="3">
                  <c:v>150.76803000000001</c:v>
                </c:pt>
                <c:pt idx="4">
                  <c:v>174.71605699999995</c:v>
                </c:pt>
                <c:pt idx="5">
                  <c:v>256.76534400000003</c:v>
                </c:pt>
                <c:pt idx="6">
                  <c:v>159.47997500000002</c:v>
                </c:pt>
                <c:pt idx="7">
                  <c:v>231.47450300000003</c:v>
                </c:pt>
                <c:pt idx="8">
                  <c:v>319.13091700000001</c:v>
                </c:pt>
                <c:pt idx="9">
                  <c:v>161.83762200000001</c:v>
                </c:pt>
              </c:numCache>
            </c:numRef>
          </c:val>
          <c:extLst>
            <c:ext xmlns:c16="http://schemas.microsoft.com/office/drawing/2014/chart" uri="{C3380CC4-5D6E-409C-BE32-E72D297353CC}">
              <c16:uniqueId val="{00000000-E286-4A8C-A064-DAF9FCA92318}"/>
            </c:ext>
          </c:extLst>
        </c:ser>
        <c:ser>
          <c:idx val="1"/>
          <c:order val="1"/>
          <c:tx>
            <c:strRef>
              <c:f>'Figure 4'!$B$15</c:f>
              <c:strCache>
                <c:ptCount val="1"/>
                <c:pt idx="0">
                  <c:v>ODA (non-SP)</c:v>
                </c:pt>
              </c:strCache>
            </c:strRef>
          </c:tx>
          <c:spPr>
            <a:solidFill>
              <a:schemeClr val="accent2"/>
            </a:solidFill>
            <a:ln>
              <a:noFill/>
            </a:ln>
            <a:effectLst/>
          </c:spPr>
          <c:invertIfNegative val="0"/>
          <c:dLbls>
            <c:delete val="1"/>
          </c:dLbls>
          <c:cat>
            <c:numRef>
              <c:f>'Figure 4'!$C$13:$L$13</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4'!$C$15:$L$15</c:f>
              <c:numCache>
                <c:formatCode>_-* #,##0_-;\-* #,##0_-;_-* "-"??_-;_-@_-</c:formatCode>
                <c:ptCount val="10"/>
                <c:pt idx="0">
                  <c:v>2580.6843249999997</c:v>
                </c:pt>
                <c:pt idx="1">
                  <c:v>2670.6009789999998</c:v>
                </c:pt>
                <c:pt idx="2">
                  <c:v>2743.4354179999991</c:v>
                </c:pt>
                <c:pt idx="3">
                  <c:v>3174.9569389999979</c:v>
                </c:pt>
                <c:pt idx="4">
                  <c:v>3096.0421569999999</c:v>
                </c:pt>
                <c:pt idx="5">
                  <c:v>3812.305769999999</c:v>
                </c:pt>
                <c:pt idx="6">
                  <c:v>4004.4618900000009</c:v>
                </c:pt>
                <c:pt idx="7">
                  <c:v>4434.1120770000007</c:v>
                </c:pt>
                <c:pt idx="8">
                  <c:v>4486.2978539999986</c:v>
                </c:pt>
                <c:pt idx="9">
                  <c:v>4723.6867870000015</c:v>
                </c:pt>
              </c:numCache>
            </c:numRef>
          </c:val>
          <c:extLst>
            <c:ext xmlns:c16="http://schemas.microsoft.com/office/drawing/2014/chart" uri="{C3380CC4-5D6E-409C-BE32-E72D297353CC}">
              <c16:uniqueId val="{00000001-E286-4A8C-A064-DAF9FCA92318}"/>
            </c:ext>
          </c:extLst>
        </c:ser>
        <c:dLbls>
          <c:showLegendKey val="0"/>
          <c:showVal val="1"/>
          <c:showCatName val="0"/>
          <c:showSerName val="0"/>
          <c:showPercent val="0"/>
          <c:showBubbleSize val="0"/>
        </c:dLbls>
        <c:gapWidth val="50"/>
        <c:overlap val="100"/>
        <c:axId val="549515096"/>
        <c:axId val="549514768"/>
      </c:barChart>
      <c:lineChart>
        <c:grouping val="standard"/>
        <c:varyColors val="0"/>
        <c:ser>
          <c:idx val="2"/>
          <c:order val="2"/>
          <c:tx>
            <c:strRef>
              <c:f>'Figure 4'!$B$16</c:f>
              <c:strCache>
                <c:ptCount val="1"/>
                <c:pt idx="0">
                  <c:v>Total</c:v>
                </c:pt>
              </c:strCache>
            </c:strRef>
          </c:tx>
          <c:spPr>
            <a:ln w="25400" cap="rnd">
              <a:no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4'!$C$16:$L$16</c:f>
              <c:numCache>
                <c:formatCode>_-* #,##0.0_-;\-* #,##0.0_-;_-* "-"??_-;_-@_-</c:formatCode>
                <c:ptCount val="10"/>
                <c:pt idx="0">
                  <c:v>2619.5403939999997</c:v>
                </c:pt>
                <c:pt idx="1">
                  <c:v>2710.3290309999998</c:v>
                </c:pt>
                <c:pt idx="2">
                  <c:v>2841.6454799999992</c:v>
                </c:pt>
                <c:pt idx="3">
                  <c:v>3325.7249689999981</c:v>
                </c:pt>
                <c:pt idx="4">
                  <c:v>3270.758214</c:v>
                </c:pt>
                <c:pt idx="5">
                  <c:v>4069.0711139999989</c:v>
                </c:pt>
                <c:pt idx="6">
                  <c:v>4163.9418650000007</c:v>
                </c:pt>
                <c:pt idx="7">
                  <c:v>4665.586580000001</c:v>
                </c:pt>
                <c:pt idx="8">
                  <c:v>4805.428770999999</c:v>
                </c:pt>
                <c:pt idx="9">
                  <c:v>4885.5244090000015</c:v>
                </c:pt>
              </c:numCache>
            </c:numRef>
          </c:val>
          <c:smooth val="0"/>
          <c:extLst>
            <c:ext xmlns:c16="http://schemas.microsoft.com/office/drawing/2014/chart" uri="{C3380CC4-5D6E-409C-BE32-E72D297353CC}">
              <c16:uniqueId val="{00000002-E286-4A8C-A064-DAF9FCA92318}"/>
            </c:ext>
          </c:extLst>
        </c:ser>
        <c:dLbls>
          <c:showLegendKey val="0"/>
          <c:showVal val="0"/>
          <c:showCatName val="0"/>
          <c:showSerName val="0"/>
          <c:showPercent val="0"/>
          <c:showBubbleSize val="0"/>
        </c:dLbls>
        <c:marker val="1"/>
        <c:smooth val="0"/>
        <c:axId val="549515096"/>
        <c:axId val="549514768"/>
      </c:lineChart>
      <c:lineChart>
        <c:grouping val="standard"/>
        <c:varyColors val="0"/>
        <c:ser>
          <c:idx val="3"/>
          <c:order val="3"/>
          <c:tx>
            <c:strRef>
              <c:f>'Figure 4'!$B$17</c:f>
              <c:strCache>
                <c:ptCount val="1"/>
                <c:pt idx="0">
                  <c:v>SP as % of total ODA</c:v>
                </c:pt>
              </c:strCache>
            </c:strRef>
          </c:tx>
          <c:spPr>
            <a:ln w="28575" cap="rnd">
              <a:solidFill>
                <a:schemeClr val="accent6">
                  <a:lumMod val="75000"/>
                </a:schemeClr>
              </a:solidFill>
              <a:round/>
            </a:ln>
            <a:effectLst/>
          </c:spPr>
          <c:marker>
            <c:symbol val="none"/>
          </c:marker>
          <c:dLbls>
            <c:dLbl>
              <c:idx val="1"/>
              <c:layout>
                <c:manualLayout>
                  <c:x val="-2.9454321743351015E-2"/>
                  <c:y val="2.47313754027192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86-4A8C-A064-DAF9FCA92318}"/>
                </c:ext>
              </c:extLst>
            </c:dLbl>
            <c:dLbl>
              <c:idx val="4"/>
              <c:layout>
                <c:manualLayout>
                  <c:x val="-2.9454321743351043E-2"/>
                  <c:y val="3.73696060504285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86-4A8C-A064-DAF9FCA92318}"/>
                </c:ext>
              </c:extLst>
            </c:dLbl>
            <c:dLbl>
              <c:idx val="5"/>
              <c:layout>
                <c:manualLayout>
                  <c:x val="-3.292643189919281E-2"/>
                  <c:y val="6.3475264644052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86-4A8C-A064-DAF9FCA92318}"/>
                </c:ext>
              </c:extLst>
            </c:dLbl>
            <c:dLbl>
              <c:idx val="6"/>
              <c:layout>
                <c:manualLayout>
                  <c:x val="-2.9454321743350987E-2"/>
                  <c:y val="-7.953402744088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286-4A8C-A064-DAF9FCA92318}"/>
                </c:ext>
              </c:extLst>
            </c:dLbl>
            <c:dLbl>
              <c:idx val="8"/>
              <c:layout>
                <c:manualLayout>
                  <c:x val="-3.5825762875401256E-2"/>
                  <c:y val="5.45852153726463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86-4A8C-A064-DAF9FCA92318}"/>
                </c:ext>
              </c:extLst>
            </c:dLbl>
            <c:dLbl>
              <c:idx val="9"/>
              <c:layout>
                <c:manualLayout>
                  <c:x val="-1.6890521193684713E-2"/>
                  <c:y val="-6.05766814693187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286-4A8C-A064-DAF9FCA92318}"/>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'Figure 4'!$C$17:$L$17</c:f>
              <c:numCache>
                <c:formatCode>0.0%</c:formatCode>
                <c:ptCount val="10"/>
                <c:pt idx="0">
                  <c:v>1.4833162752137355E-2</c:v>
                </c:pt>
                <c:pt idx="1">
                  <c:v>1.46580181024523E-2</c:v>
                </c:pt>
                <c:pt idx="2">
                  <c:v>3.4560983307460311E-2</c:v>
                </c:pt>
                <c:pt idx="3">
                  <c:v>4.5333884011862224E-2</c:v>
                </c:pt>
                <c:pt idx="4">
                  <c:v>5.3417600925728337E-2</c:v>
                </c:pt>
                <c:pt idx="5">
                  <c:v>6.3101709654711166E-2</c:v>
                </c:pt>
                <c:pt idx="6">
                  <c:v>3.8300240534217926E-2</c:v>
                </c:pt>
                <c:pt idx="7">
                  <c:v>4.9613162038887715E-2</c:v>
                </c:pt>
                <c:pt idx="8">
                  <c:v>6.6410497836510346E-2</c:v>
                </c:pt>
                <c:pt idx="9">
                  <c:v>3.3125946869053902E-2</c:v>
                </c:pt>
              </c:numCache>
            </c:numRef>
          </c:val>
          <c:smooth val="0"/>
          <c:extLst>
            <c:ext xmlns:c16="http://schemas.microsoft.com/office/drawing/2014/chart" uri="{C3380CC4-5D6E-409C-BE32-E72D297353CC}">
              <c16:uniqueId val="{00000009-E286-4A8C-A064-DAF9FCA92318}"/>
            </c:ext>
          </c:extLst>
        </c:ser>
        <c:dLbls>
          <c:showLegendKey val="0"/>
          <c:showVal val="1"/>
          <c:showCatName val="0"/>
          <c:showSerName val="0"/>
          <c:showPercent val="0"/>
          <c:showBubbleSize val="0"/>
        </c:dLbls>
        <c:marker val="1"/>
        <c:smooth val="0"/>
        <c:axId val="497011832"/>
        <c:axId val="497013800"/>
      </c:lineChart>
      <c:catAx>
        <c:axId val="549515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14768"/>
        <c:crosses val="autoZero"/>
        <c:auto val="1"/>
        <c:lblAlgn val="ctr"/>
        <c:lblOffset val="100"/>
        <c:noMultiLvlLbl val="0"/>
      </c:catAx>
      <c:valAx>
        <c:axId val="54951476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 constant</a:t>
                </a:r>
                <a:r>
                  <a:rPr lang="en-GB" baseline="0"/>
                  <a:t> 2017 prices</a:t>
                </a:r>
                <a:endParaRPr lang="en-GB"/>
              </a:p>
            </c:rich>
          </c:tx>
          <c:layout>
            <c:manualLayout>
              <c:xMode val="edge"/>
              <c:yMode val="edge"/>
              <c:x val="9.0428304656990956E-3"/>
              <c:y val="0.252411615779772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15096"/>
        <c:crosses val="autoZero"/>
        <c:crossBetween val="between"/>
      </c:valAx>
      <c:valAx>
        <c:axId val="497013800"/>
        <c:scaling>
          <c:orientation val="minMax"/>
          <c:max val="0.14000000000000001"/>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11832"/>
        <c:crosses val="max"/>
        <c:crossBetween val="between"/>
      </c:valAx>
      <c:catAx>
        <c:axId val="497011832"/>
        <c:scaling>
          <c:orientation val="minMax"/>
        </c:scaling>
        <c:delete val="1"/>
        <c:axPos val="b"/>
        <c:majorTickMark val="out"/>
        <c:minorTickMark val="none"/>
        <c:tickLblPos val="nextTo"/>
        <c:crossAx val="497013800"/>
        <c:crosses val="autoZero"/>
        <c:auto val="1"/>
        <c:lblAlgn val="ctr"/>
        <c:lblOffset val="100"/>
        <c:noMultiLvlLbl val="0"/>
      </c:catAx>
      <c:spPr>
        <a:noFill/>
        <a:ln>
          <a:noFill/>
        </a:ln>
        <a:effectLst/>
      </c:spPr>
    </c:plotArea>
    <c:legend>
      <c:legendPos val="b"/>
      <c:legendEntry>
        <c:idx val="2"/>
        <c:delete val="1"/>
      </c:legendEntry>
      <c:layout>
        <c:manualLayout>
          <c:xMode val="edge"/>
          <c:yMode val="edge"/>
          <c:x val="0.28101670541806251"/>
          <c:y val="0.92425321769674385"/>
          <c:w val="0.44821745126445278"/>
          <c:h val="6.86343032066639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36212559668064"/>
          <c:y val="0.10224707912904937"/>
          <c:w val="0.79548810936827608"/>
          <c:h val="0.76592156744688766"/>
        </c:manualLayout>
      </c:layout>
      <c:barChart>
        <c:barDir val="col"/>
        <c:grouping val="stacked"/>
        <c:varyColors val="0"/>
        <c:ser>
          <c:idx val="1"/>
          <c:order val="0"/>
          <c:tx>
            <c:strRef>
              <c:f>'Figure 6'!$B$14</c:f>
              <c:strCache>
                <c:ptCount val="1"/>
                <c:pt idx="0">
                  <c:v>Bilateral contributions</c:v>
                </c:pt>
              </c:strCache>
            </c:strRef>
          </c:tx>
          <c:spPr>
            <a:solidFill>
              <a:schemeClr val="accent2"/>
            </a:solidFill>
            <a:ln>
              <a:noFill/>
            </a:ln>
            <a:effectLst/>
          </c:spPr>
          <c:invertIfNegative val="0"/>
          <c:cat>
            <c:numRef>
              <c:f>'Figure 6'!$C$13:$L$13</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6'!$C$14:$L$14</c:f>
              <c:numCache>
                <c:formatCode>_-* #,##0_-;\-* #,##0_-;_-* "-"??_-;_-@_-</c:formatCode>
                <c:ptCount val="10"/>
                <c:pt idx="0">
                  <c:v>547.36483099999998</c:v>
                </c:pt>
                <c:pt idx="1">
                  <c:v>710.42971299999999</c:v>
                </c:pt>
                <c:pt idx="2">
                  <c:v>533.298542</c:v>
                </c:pt>
                <c:pt idx="3">
                  <c:v>600.15015300000005</c:v>
                </c:pt>
                <c:pt idx="4">
                  <c:v>594.74621999999999</c:v>
                </c:pt>
                <c:pt idx="5">
                  <c:v>1131.0470800000001</c:v>
                </c:pt>
                <c:pt idx="6">
                  <c:v>1506.898046</c:v>
                </c:pt>
                <c:pt idx="7">
                  <c:v>1705.005447</c:v>
                </c:pt>
                <c:pt idx="8">
                  <c:v>1707.12509</c:v>
                </c:pt>
                <c:pt idx="9">
                  <c:v>1812.7965959999999</c:v>
                </c:pt>
              </c:numCache>
            </c:numRef>
          </c:val>
          <c:extLst>
            <c:ext xmlns:c16="http://schemas.microsoft.com/office/drawing/2014/chart" uri="{C3380CC4-5D6E-409C-BE32-E72D297353CC}">
              <c16:uniqueId val="{00000000-4B8C-48D8-804B-0A52F29DE5FB}"/>
            </c:ext>
          </c:extLst>
        </c:ser>
        <c:ser>
          <c:idx val="2"/>
          <c:order val="1"/>
          <c:tx>
            <c:strRef>
              <c:f>'Figure 6'!$B$15</c:f>
              <c:strCache>
                <c:ptCount val="1"/>
                <c:pt idx="0">
                  <c:v>Unearmarked contributions</c:v>
                </c:pt>
              </c:strCache>
            </c:strRef>
          </c:tx>
          <c:spPr>
            <a:solidFill>
              <a:schemeClr val="accent1"/>
            </a:solidFill>
            <a:ln>
              <a:noFill/>
            </a:ln>
            <a:effectLst/>
          </c:spPr>
          <c:invertIfNegative val="0"/>
          <c:cat>
            <c:numRef>
              <c:f>'Figure 6'!$C$13:$L$13</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6'!$C$15:$L$15</c:f>
              <c:numCache>
                <c:formatCode>_-* #,##0_-;\-* #,##0_-;_-* "-"??_-;_-@_-</c:formatCode>
                <c:ptCount val="10"/>
                <c:pt idx="0">
                  <c:v>47.883689076485368</c:v>
                </c:pt>
                <c:pt idx="1">
                  <c:v>75.968865505482611</c:v>
                </c:pt>
                <c:pt idx="2">
                  <c:v>145.47916547545248</c:v>
                </c:pt>
                <c:pt idx="3">
                  <c:v>312.21805205221608</c:v>
                </c:pt>
                <c:pt idx="4">
                  <c:v>247.51005424703811</c:v>
                </c:pt>
                <c:pt idx="5">
                  <c:v>265.19277592829701</c:v>
                </c:pt>
                <c:pt idx="6">
                  <c:v>327.8625357692415</c:v>
                </c:pt>
                <c:pt idx="7">
                  <c:v>295.02048187165599</c:v>
                </c:pt>
                <c:pt idx="8">
                  <c:v>294.50637692008297</c:v>
                </c:pt>
                <c:pt idx="9">
                  <c:v>353.74865520085052</c:v>
                </c:pt>
              </c:numCache>
            </c:numRef>
          </c:val>
          <c:extLst>
            <c:ext xmlns:c16="http://schemas.microsoft.com/office/drawing/2014/chart" uri="{C3380CC4-5D6E-409C-BE32-E72D297353CC}">
              <c16:uniqueId val="{00000001-4B8C-48D8-804B-0A52F29DE5FB}"/>
            </c:ext>
          </c:extLst>
        </c:ser>
        <c:ser>
          <c:idx val="3"/>
          <c:order val="2"/>
          <c:tx>
            <c:strRef>
              <c:f>'Figure 6'!$B$16</c:f>
              <c:strCache>
                <c:ptCount val="1"/>
                <c:pt idx="0">
                  <c:v>EU contributions</c:v>
                </c:pt>
              </c:strCache>
            </c:strRef>
          </c:tx>
          <c:spPr>
            <a:solidFill>
              <a:schemeClr val="accent4"/>
            </a:solidFill>
            <a:ln>
              <a:noFill/>
            </a:ln>
            <a:effectLst/>
          </c:spPr>
          <c:invertIfNegative val="0"/>
          <c:cat>
            <c:numRef>
              <c:f>'Figure 6'!$C$13:$L$13</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6'!$C$16:$L$16</c:f>
              <c:numCache>
                <c:formatCode>_-* #,##0_-;\-* #,##0_-;_-* "-"??_-;_-@_-</c:formatCode>
                <c:ptCount val="10"/>
                <c:pt idx="0">
                  <c:v>246.5291128468445</c:v>
                </c:pt>
                <c:pt idx="1">
                  <c:v>200.3731390527829</c:v>
                </c:pt>
                <c:pt idx="2">
                  <c:v>224.52727487186149</c:v>
                </c:pt>
                <c:pt idx="3">
                  <c:v>223.34386210663175</c:v>
                </c:pt>
                <c:pt idx="4">
                  <c:v>235.7611082876804</c:v>
                </c:pt>
                <c:pt idx="5">
                  <c:v>252.64264801650236</c:v>
                </c:pt>
                <c:pt idx="6">
                  <c:v>260.04409345956259</c:v>
                </c:pt>
                <c:pt idx="7">
                  <c:v>257.62587161847716</c:v>
                </c:pt>
                <c:pt idx="8">
                  <c:v>334.01486415654779</c:v>
                </c:pt>
                <c:pt idx="9">
                  <c:v>266.29764376262608</c:v>
                </c:pt>
              </c:numCache>
            </c:numRef>
          </c:val>
          <c:extLst>
            <c:ext xmlns:c16="http://schemas.microsoft.com/office/drawing/2014/chart" uri="{C3380CC4-5D6E-409C-BE32-E72D297353CC}">
              <c16:uniqueId val="{00000002-4B8C-48D8-804B-0A52F29DE5FB}"/>
            </c:ext>
          </c:extLst>
        </c:ser>
        <c:dLbls>
          <c:showLegendKey val="0"/>
          <c:showVal val="0"/>
          <c:showCatName val="0"/>
          <c:showSerName val="0"/>
          <c:showPercent val="0"/>
          <c:showBubbleSize val="0"/>
        </c:dLbls>
        <c:gapWidth val="150"/>
        <c:overlap val="100"/>
        <c:axId val="712076816"/>
        <c:axId val="712070256"/>
      </c:barChart>
      <c:lineChart>
        <c:grouping val="stacked"/>
        <c:varyColors val="0"/>
        <c:ser>
          <c:idx val="4"/>
          <c:order val="3"/>
          <c:tx>
            <c:strRef>
              <c:f>'Figure 6'!$B$17</c:f>
              <c:strCache>
                <c:ptCount val="1"/>
                <c:pt idx="0">
                  <c:v>Total</c:v>
                </c:pt>
              </c:strCache>
            </c:strRef>
          </c:tx>
          <c:spPr>
            <a:ln w="28575" cap="rnd">
              <a:noFill/>
              <a:round/>
            </a:ln>
            <a:effectLst/>
          </c:spPr>
          <c:marker>
            <c:symbol val="none"/>
          </c:marker>
          <c:dLbls>
            <c:dLbl>
              <c:idx val="0"/>
              <c:layout>
                <c:manualLayout>
                  <c:x val="-3.1036936855993104E-2"/>
                  <c:y val="-2.49742474088997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8C-48D8-804B-0A52F29DE5FB}"/>
                </c:ext>
              </c:extLst>
            </c:dLbl>
            <c:dLbl>
              <c:idx val="1"/>
              <c:layout>
                <c:manualLayout>
                  <c:x val="-2.5031292400447099E-2"/>
                  <c:y val="-2.2301868966861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B8C-48D8-804B-0A52F29DE5FB}"/>
                </c:ext>
              </c:extLst>
            </c:dLbl>
            <c:dLbl>
              <c:idx val="2"/>
              <c:layout>
                <c:manualLayout>
                  <c:x val="-2.7025237741702093E-2"/>
                  <c:y val="-2.15828927534163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52-4277-B081-F91B016370B5}"/>
                </c:ext>
              </c:extLst>
            </c:dLbl>
            <c:dLbl>
              <c:idx val="3"/>
              <c:layout>
                <c:manualLayout>
                  <c:x val="-3.5373742723519758E-2"/>
                  <c:y val="-2.52823316710378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B8C-48D8-804B-0A52F29DE5FB}"/>
                </c:ext>
              </c:extLst>
            </c:dLbl>
            <c:dLbl>
              <c:idx val="4"/>
              <c:layout>
                <c:manualLayout>
                  <c:x val="-3.403974104951564E-2"/>
                  <c:y val="-2.24046935629811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B8C-48D8-804B-0A52F29DE5FB}"/>
                </c:ext>
              </c:extLst>
            </c:dLbl>
            <c:dLbl>
              <c:idx val="5"/>
              <c:layout>
                <c:manualLayout>
                  <c:x val="-3.4541705876511453E-2"/>
                  <c:y val="-2.21990612776926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B8C-48D8-804B-0A52F29DE5FB}"/>
                </c:ext>
              </c:extLst>
            </c:dLbl>
            <c:dLbl>
              <c:idx val="6"/>
              <c:layout>
                <c:manualLayout>
                  <c:x val="-3.8543947339799212E-2"/>
                  <c:y val="-1.91157908843474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B8C-48D8-804B-0A52F29DE5FB}"/>
                </c:ext>
              </c:extLst>
            </c:dLbl>
            <c:dLbl>
              <c:idx val="7"/>
              <c:layout>
                <c:manualLayout>
                  <c:x val="-3.8543947339799212E-2"/>
                  <c:y val="-1.91157908843474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B8C-48D8-804B-0A52F29DE5FB}"/>
                </c:ext>
              </c:extLst>
            </c:dLbl>
            <c:dLbl>
              <c:idx val="8"/>
              <c:layout>
                <c:manualLayout>
                  <c:x val="-3.6875144820281099E-2"/>
                  <c:y val="-2.53850264250839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B8C-48D8-804B-0A52F29DE5FB}"/>
                </c:ext>
              </c:extLst>
            </c:dLbl>
            <c:dLbl>
              <c:idx val="9"/>
              <c:layout>
                <c:manualLayout>
                  <c:x val="-3.2538338952754306E-2"/>
                  <c:y val="-2.54879639563263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B8C-48D8-804B-0A52F29DE5FB}"/>
                </c:ext>
              </c:extLst>
            </c:dLbl>
            <c:spPr>
              <a:noFill/>
              <a:ln>
                <a:noFill/>
              </a:ln>
              <a:effectLst/>
            </c:spPr>
            <c:txPr>
              <a:bodyPr rot="0" spcFirstLastPara="1" vertOverflow="ellipsis" vert="horz" wrap="square" anchor="ctr" anchorCtr="1"/>
              <a:lstStyle/>
              <a:p>
                <a:pPr>
                  <a:defRPr lang="en-US" sz="1000" b="1"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6'!$C$13:$L$13</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6'!$C$17:$L$17</c:f>
              <c:numCache>
                <c:formatCode>_-* #,##0_-;\-* #,##0_-;_-* "-"??_-;_-@_-</c:formatCode>
                <c:ptCount val="10"/>
                <c:pt idx="0">
                  <c:v>841.77763292332975</c:v>
                </c:pt>
                <c:pt idx="1">
                  <c:v>986.77171755826555</c:v>
                </c:pt>
                <c:pt idx="2">
                  <c:v>903.30498234731385</c:v>
                </c:pt>
                <c:pt idx="3">
                  <c:v>1135.712067158848</c:v>
                </c:pt>
                <c:pt idx="4">
                  <c:v>1078.0173825347185</c:v>
                </c:pt>
                <c:pt idx="5">
                  <c:v>1648.8825039447993</c:v>
                </c:pt>
                <c:pt idx="6">
                  <c:v>2094.8046752288042</c:v>
                </c:pt>
                <c:pt idx="7">
                  <c:v>2257.6518004901332</c:v>
                </c:pt>
                <c:pt idx="8">
                  <c:v>2335.6463310766308</c:v>
                </c:pt>
                <c:pt idx="9">
                  <c:v>2432.8428949634767</c:v>
                </c:pt>
              </c:numCache>
            </c:numRef>
          </c:val>
          <c:smooth val="0"/>
          <c:extLst>
            <c:ext xmlns:c16="http://schemas.microsoft.com/office/drawing/2014/chart" uri="{C3380CC4-5D6E-409C-BE32-E72D297353CC}">
              <c16:uniqueId val="{0000000C-4B8C-48D8-804B-0A52F29DE5FB}"/>
            </c:ext>
          </c:extLst>
        </c:ser>
        <c:ser>
          <c:idx val="6"/>
          <c:order val="6"/>
          <c:tx>
            <c:strRef>
              <c:f>'Figure 6'!$B$19</c:f>
              <c:strCache>
                <c:ptCount val="1"/>
              </c:strCache>
            </c:strRef>
          </c:tx>
          <c:spPr>
            <a:ln w="28575" cap="rnd">
              <a:noFill/>
              <a:round/>
            </a:ln>
            <a:effectLst/>
          </c:spPr>
          <c:marker>
            <c:symbol val="circle"/>
            <c:size val="5"/>
            <c:spPr>
              <a:noFill/>
              <a:ln w="9525">
                <a:noFill/>
              </a:ln>
              <a:effectLst/>
            </c:spPr>
          </c:marker>
          <c:cat>
            <c:numRef>
              <c:f>'Figure 6'!$C$13:$L$13</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6'!$C$19:$L$19</c:f>
              <c:numCache>
                <c:formatCode>General</c:formatCode>
                <c:ptCount val="10"/>
              </c:numCache>
            </c:numRef>
          </c:val>
          <c:smooth val="0"/>
          <c:extLst>
            <c:ext xmlns:c16="http://schemas.microsoft.com/office/drawing/2014/chart" uri="{C3380CC4-5D6E-409C-BE32-E72D297353CC}">
              <c16:uniqueId val="{0000000D-4B8C-48D8-804B-0A52F29DE5FB}"/>
            </c:ext>
          </c:extLst>
        </c:ser>
        <c:dLbls>
          <c:showLegendKey val="0"/>
          <c:showVal val="0"/>
          <c:showCatName val="0"/>
          <c:showSerName val="0"/>
          <c:showPercent val="0"/>
          <c:showBubbleSize val="0"/>
        </c:dLbls>
        <c:marker val="1"/>
        <c:smooth val="0"/>
        <c:axId val="712076816"/>
        <c:axId val="712070256"/>
      </c:lineChart>
      <c:lineChart>
        <c:grouping val="stacked"/>
        <c:varyColors val="0"/>
        <c:ser>
          <c:idx val="5"/>
          <c:order val="4"/>
          <c:tx>
            <c:strRef>
              <c:f>'Figure 6'!$B$18</c:f>
              <c:strCache>
                <c:ptCount val="1"/>
                <c:pt idx="0">
                  <c:v>% Unearmarked contributions</c:v>
                </c:pt>
              </c:strCache>
            </c:strRef>
          </c:tx>
          <c:spPr>
            <a:ln w="28575" cap="rnd">
              <a:solidFill>
                <a:schemeClr val="accent6"/>
              </a:solidFill>
              <a:round/>
            </a:ln>
            <a:effectLst/>
          </c:spPr>
          <c:marker>
            <c:symbol val="none"/>
          </c:marker>
          <c:dLbls>
            <c:dLbl>
              <c:idx val="0"/>
              <c:layout>
                <c:manualLayout>
                  <c:x val="-3.003755088053648E-2"/>
                  <c:y val="-3.82317753717626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B8C-48D8-804B-0A52F29DE5FB}"/>
                </c:ext>
              </c:extLst>
            </c:dLbl>
            <c:dLbl>
              <c:idx val="1"/>
              <c:layout>
                <c:manualLayout>
                  <c:x val="-3.5043809360625892E-2"/>
                  <c:y val="-4.77897192147032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B8C-48D8-804B-0A52F29DE5FB}"/>
                </c:ext>
              </c:extLst>
            </c:dLbl>
            <c:dLbl>
              <c:idx val="2"/>
              <c:layout>
                <c:manualLayout>
                  <c:x val="-3.9635359684335257E-2"/>
                  <c:y val="-1.74102225423997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B8C-48D8-804B-0A52F29DE5FB}"/>
                </c:ext>
              </c:extLst>
            </c:dLbl>
            <c:dLbl>
              <c:idx val="3"/>
              <c:layout>
                <c:manualLayout>
                  <c:x val="-2.1693786747054127E-2"/>
                  <c:y val="-3.50457940907824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B8C-48D8-804B-0A52F29DE5FB}"/>
                </c:ext>
              </c:extLst>
            </c:dLbl>
            <c:dLbl>
              <c:idx val="4"/>
              <c:layout>
                <c:manualLayout>
                  <c:x val="-2.5031292400447068E-2"/>
                  <c:y val="-2.86738315288219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B8C-48D8-804B-0A52F29DE5FB}"/>
                </c:ext>
              </c:extLst>
            </c:dLbl>
            <c:dLbl>
              <c:idx val="5"/>
              <c:layout>
                <c:manualLayout>
                  <c:x val="-5.5732502630133983E-2"/>
                  <c:y val="-2.27429599983001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B8C-48D8-804B-0A52F29DE5FB}"/>
                </c:ext>
              </c:extLst>
            </c:dLbl>
            <c:dLbl>
              <c:idx val="6"/>
              <c:layout>
                <c:manualLayout>
                  <c:x val="-2.6700045227143539E-2"/>
                  <c:y val="2.54878502478416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B8C-48D8-804B-0A52F29DE5FB}"/>
                </c:ext>
              </c:extLst>
            </c:dLbl>
            <c:dLbl>
              <c:idx val="7"/>
              <c:layout>
                <c:manualLayout>
                  <c:x val="-2.5031292400447189E-2"/>
                  <c:y val="-2.86738315288219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B8C-48D8-804B-0A52F29DE5FB}"/>
                </c:ext>
              </c:extLst>
            </c:dLbl>
            <c:dLbl>
              <c:idx val="8"/>
              <c:layout>
                <c:manualLayout>
                  <c:x val="-2.5031292400447068E-2"/>
                  <c:y val="2.8673831528821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4B8C-48D8-804B-0A52F29DE5FB}"/>
                </c:ext>
              </c:extLst>
            </c:dLbl>
            <c:dLbl>
              <c:idx val="9"/>
              <c:layout>
                <c:manualLayout>
                  <c:x val="-5.0062584800894139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B8C-48D8-804B-0A52F29DE5FB}"/>
                </c:ext>
              </c:extLst>
            </c:dLbl>
            <c:spPr>
              <a:noFill/>
              <a:ln>
                <a:noFill/>
              </a:ln>
              <a:effectLst/>
            </c:spPr>
            <c:txPr>
              <a:bodyPr rot="0" spcFirstLastPara="1" vertOverflow="ellipsis" vert="horz" wrap="square" anchor="ctr" anchorCtr="1"/>
              <a:lstStyle/>
              <a:p>
                <a:pPr>
                  <a:defRPr lang="en-US" sz="1000" b="0"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6'!$C$13:$L$13</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'Figure 6'!$C$18:$L$18</c:f>
              <c:numCache>
                <c:formatCode>0%</c:formatCode>
                <c:ptCount val="10"/>
                <c:pt idx="0">
                  <c:v>5.6884012123480453E-2</c:v>
                </c:pt>
                <c:pt idx="1">
                  <c:v>7.6987274922577925E-2</c:v>
                </c:pt>
                <c:pt idx="2">
                  <c:v>0.16105210124869748</c:v>
                </c:pt>
                <c:pt idx="3">
                  <c:v>0.2749095136703758</c:v>
                </c:pt>
                <c:pt idx="4">
                  <c:v>0.22959746128125799</c:v>
                </c:pt>
                <c:pt idx="5">
                  <c:v>0.16083182112360811</c:v>
                </c:pt>
                <c:pt idx="6">
                  <c:v>0.15651222266507059</c:v>
                </c:pt>
                <c:pt idx="7">
                  <c:v>0.13067581183582316</c:v>
                </c:pt>
                <c:pt idx="8">
                  <c:v>0.12609202557834534</c:v>
                </c:pt>
                <c:pt idx="9">
                  <c:v>0.14540546614546648</c:v>
                </c:pt>
              </c:numCache>
            </c:numRef>
          </c:val>
          <c:smooth val="0"/>
          <c:extLst>
            <c:ext xmlns:c16="http://schemas.microsoft.com/office/drawing/2014/chart" uri="{C3380CC4-5D6E-409C-BE32-E72D297353CC}">
              <c16:uniqueId val="{00000018-4B8C-48D8-804B-0A52F29DE5FB}"/>
            </c:ext>
          </c:extLst>
        </c:ser>
        <c:ser>
          <c:idx val="0"/>
          <c:order val="5"/>
          <c:tx>
            <c:strRef>
              <c:f>'Figure 6'!#REF!</c:f>
              <c:strCache>
                <c:ptCount val="1"/>
                <c:pt idx="0">
                  <c:v>#REF!</c:v>
                </c:pt>
              </c:strCache>
              <c:extLst xmlns:c15="http://schemas.microsoft.com/office/drawing/2012/chart"/>
            </c:strRef>
          </c:tx>
          <c:spPr>
            <a:ln w="28575" cap="rnd">
              <a:solidFill>
                <a:schemeClr val="accent1"/>
              </a:solidFill>
              <a:round/>
            </a:ln>
            <a:effectLst/>
          </c:spPr>
          <c:marker>
            <c:symbol val="none"/>
          </c:marker>
          <c:cat>
            <c:numRef>
              <c:f>'Figure 6'!$C$13:$L$13</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extLst xmlns:c15="http://schemas.microsoft.com/office/drawing/2012/chart"/>
            </c:numRef>
          </c:cat>
          <c:val>
            <c:numRef>
              <c:f>'Figure 6'!#REF!</c:f>
              <c:numCache>
                <c:formatCode>General</c:formatCode>
                <c:ptCount val="1"/>
                <c:pt idx="0">
                  <c:v>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19-4B8C-48D8-804B-0A52F29DE5FB}"/>
            </c:ext>
          </c:extLst>
        </c:ser>
        <c:dLbls>
          <c:showLegendKey val="0"/>
          <c:showVal val="0"/>
          <c:showCatName val="0"/>
          <c:showSerName val="0"/>
          <c:showPercent val="0"/>
          <c:showBubbleSize val="0"/>
        </c:dLbls>
        <c:marker val="1"/>
        <c:smooth val="0"/>
        <c:axId val="468418176"/>
        <c:axId val="468417848"/>
        <c:extLst/>
      </c:lineChart>
      <c:catAx>
        <c:axId val="71207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accent6"/>
                </a:solidFill>
                <a:latin typeface="+mn-lt"/>
                <a:ea typeface="+mn-ea"/>
                <a:cs typeface="+mn-cs"/>
              </a:defRPr>
            </a:pPr>
            <a:endParaRPr lang="en-US"/>
          </a:p>
        </c:txPr>
        <c:crossAx val="712070256"/>
        <c:crosses val="autoZero"/>
        <c:auto val="1"/>
        <c:lblAlgn val="ctr"/>
        <c:lblOffset val="100"/>
        <c:noMultiLvlLbl val="0"/>
      </c:catAx>
      <c:valAx>
        <c:axId val="71207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accent6"/>
                    </a:solidFill>
                    <a:latin typeface="+mn-lt"/>
                    <a:ea typeface="+mn-ea"/>
                    <a:cs typeface="+mn-cs"/>
                  </a:defRPr>
                </a:pPr>
                <a:r>
                  <a:rPr lang="en-GB"/>
                  <a:t>US$ millions, constant 2017 prices</a:t>
                </a:r>
              </a:p>
            </c:rich>
          </c:tx>
          <c:layout>
            <c:manualLayout>
              <c:xMode val="edge"/>
              <c:yMode val="edge"/>
              <c:x val="1.4729413583994268E-2"/>
              <c:y val="0.22263391173505123"/>
            </c:manualLayout>
          </c:layout>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accent6"/>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accent6"/>
                </a:solidFill>
                <a:latin typeface="+mn-lt"/>
                <a:ea typeface="+mn-ea"/>
                <a:cs typeface="+mn-cs"/>
              </a:defRPr>
            </a:pPr>
            <a:endParaRPr lang="en-US"/>
          </a:p>
        </c:txPr>
        <c:crossAx val="712076816"/>
        <c:crosses val="autoZero"/>
        <c:crossBetween val="between"/>
      </c:valAx>
      <c:valAx>
        <c:axId val="46841784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accent6"/>
                </a:solidFill>
                <a:latin typeface="+mn-lt"/>
                <a:ea typeface="+mn-ea"/>
                <a:cs typeface="+mn-cs"/>
              </a:defRPr>
            </a:pPr>
            <a:endParaRPr lang="en-US"/>
          </a:p>
        </c:txPr>
        <c:crossAx val="468418176"/>
        <c:crosses val="max"/>
        <c:crossBetween val="between"/>
      </c:valAx>
      <c:catAx>
        <c:axId val="468418176"/>
        <c:scaling>
          <c:orientation val="minMax"/>
        </c:scaling>
        <c:delete val="1"/>
        <c:axPos val="b"/>
        <c:numFmt formatCode="General" sourceLinked="1"/>
        <c:majorTickMark val="out"/>
        <c:minorTickMark val="none"/>
        <c:tickLblPos val="nextTo"/>
        <c:crossAx val="468417848"/>
        <c:crosses val="autoZero"/>
        <c:auto val="1"/>
        <c:lblAlgn val="ctr"/>
        <c:lblOffset val="100"/>
        <c:noMultiLvlLbl val="0"/>
      </c:catAx>
      <c:spPr>
        <a:noFill/>
        <a:ln>
          <a:noFill/>
        </a:ln>
        <a:effectLst/>
      </c:spPr>
    </c:plotArea>
    <c:legend>
      <c:legendPos val="b"/>
      <c:legendEntry>
        <c:idx val="3"/>
        <c:delete val="1"/>
      </c:legendEntry>
      <c:legendEntry>
        <c:idx val="6"/>
        <c:delete val="1"/>
      </c:legendEntry>
      <c:overlay val="0"/>
      <c:spPr>
        <a:noFill/>
        <a:ln>
          <a:noFill/>
        </a:ln>
        <a:effectLst/>
      </c:spPr>
      <c:txPr>
        <a:bodyPr rot="0" spcFirstLastPara="1" vertOverflow="ellipsis" vert="horz" wrap="square" anchor="ctr" anchorCtr="1"/>
        <a:lstStyle/>
        <a:p>
          <a:pPr>
            <a:defRPr lang="en-US" sz="1000" b="0" i="0" u="none" strike="noStrike" kern="1200" baseline="0">
              <a:solidFill>
                <a:schemeClr val="accent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000" b="0" i="0" u="none" strike="noStrike" kern="1200" baseline="0">
          <a:solidFill>
            <a:schemeClr val="accent6"/>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563688798159494E-2"/>
          <c:y val="0.13203981880683147"/>
          <c:w val="0.83760731328913463"/>
          <c:h val="0.71294899613372309"/>
        </c:manualLayout>
      </c:layout>
      <c:barChart>
        <c:barDir val="col"/>
        <c:grouping val="stacked"/>
        <c:varyColors val="0"/>
        <c:ser>
          <c:idx val="1"/>
          <c:order val="0"/>
          <c:tx>
            <c:strRef>
              <c:f>'Figure 7'!$B$14</c:f>
              <c:strCache>
                <c:ptCount val="1"/>
                <c:pt idx="0">
                  <c:v>HA</c:v>
                </c:pt>
              </c:strCache>
            </c:strRef>
          </c:tx>
          <c:spPr>
            <a:solidFill>
              <a:schemeClr val="accent2"/>
            </a:solidFill>
            <a:ln>
              <a:noFill/>
            </a:ln>
            <a:effectLst/>
          </c:spPr>
          <c:invertIfNegative val="0"/>
          <c:cat>
            <c:numRef>
              <c:f>'Figure 7'!$C$13:$G$13</c:f>
              <c:numCache>
                <c:formatCode>General</c:formatCode>
                <c:ptCount val="5"/>
                <c:pt idx="0">
                  <c:v>2013</c:v>
                </c:pt>
                <c:pt idx="1">
                  <c:v>2014</c:v>
                </c:pt>
                <c:pt idx="2">
                  <c:v>2015</c:v>
                </c:pt>
                <c:pt idx="3">
                  <c:v>2016</c:v>
                </c:pt>
                <c:pt idx="4">
                  <c:v>2017</c:v>
                </c:pt>
              </c:numCache>
            </c:numRef>
          </c:cat>
          <c:val>
            <c:numRef>
              <c:f>'Figure 7'!$C$14:$G$14</c:f>
              <c:numCache>
                <c:formatCode>0</c:formatCode>
                <c:ptCount val="5"/>
                <c:pt idx="0">
                  <c:v>0</c:v>
                </c:pt>
                <c:pt idx="1">
                  <c:v>38.446109</c:v>
                </c:pt>
                <c:pt idx="2">
                  <c:v>60.649329000000002</c:v>
                </c:pt>
                <c:pt idx="3">
                  <c:v>114.87530099999999</c:v>
                </c:pt>
                <c:pt idx="4">
                  <c:v>61.753703999999999</c:v>
                </c:pt>
              </c:numCache>
            </c:numRef>
          </c:val>
          <c:extLst>
            <c:ext xmlns:c16="http://schemas.microsoft.com/office/drawing/2014/chart" uri="{C3380CC4-5D6E-409C-BE32-E72D297353CC}">
              <c16:uniqueId val="{00000000-AE09-4AEA-9708-290962A9C4B7}"/>
            </c:ext>
          </c:extLst>
        </c:ser>
        <c:ser>
          <c:idx val="2"/>
          <c:order val="1"/>
          <c:tx>
            <c:strRef>
              <c:f>'Figure 7'!$B$15</c:f>
              <c:strCache>
                <c:ptCount val="1"/>
                <c:pt idx="0">
                  <c:v>Non-humanitarian ODA</c:v>
                </c:pt>
              </c:strCache>
            </c:strRef>
          </c:tx>
          <c:spPr>
            <a:solidFill>
              <a:schemeClr val="accent4"/>
            </a:solidFill>
            <a:ln>
              <a:noFill/>
            </a:ln>
            <a:effectLst/>
          </c:spPr>
          <c:invertIfNegative val="0"/>
          <c:cat>
            <c:numRef>
              <c:f>'Figure 7'!$C$13:$G$13</c:f>
              <c:numCache>
                <c:formatCode>General</c:formatCode>
                <c:ptCount val="5"/>
                <c:pt idx="0">
                  <c:v>2013</c:v>
                </c:pt>
                <c:pt idx="1">
                  <c:v>2014</c:v>
                </c:pt>
                <c:pt idx="2">
                  <c:v>2015</c:v>
                </c:pt>
                <c:pt idx="3">
                  <c:v>2016</c:v>
                </c:pt>
                <c:pt idx="4">
                  <c:v>2017</c:v>
                </c:pt>
              </c:numCache>
            </c:numRef>
          </c:cat>
          <c:val>
            <c:numRef>
              <c:f>'Figure 7'!$C$15:$G$15</c:f>
              <c:numCache>
                <c:formatCode>0</c:formatCode>
                <c:ptCount val="5"/>
                <c:pt idx="0">
                  <c:v>10.182854000000001</c:v>
                </c:pt>
                <c:pt idx="1">
                  <c:v>13.353095000000007</c:v>
                </c:pt>
                <c:pt idx="2">
                  <c:v>13.772311999999985</c:v>
                </c:pt>
                <c:pt idx="3">
                  <c:v>41.609850000000009</c:v>
                </c:pt>
                <c:pt idx="4">
                  <c:v>44.915366000000006</c:v>
                </c:pt>
              </c:numCache>
            </c:numRef>
          </c:val>
          <c:extLst>
            <c:ext xmlns:c16="http://schemas.microsoft.com/office/drawing/2014/chart" uri="{C3380CC4-5D6E-409C-BE32-E72D297353CC}">
              <c16:uniqueId val="{00000001-AE09-4AEA-9708-290962A9C4B7}"/>
            </c:ext>
          </c:extLst>
        </c:ser>
        <c:dLbls>
          <c:showLegendKey val="0"/>
          <c:showVal val="0"/>
          <c:showCatName val="0"/>
          <c:showSerName val="0"/>
          <c:showPercent val="0"/>
          <c:showBubbleSize val="0"/>
        </c:dLbls>
        <c:gapWidth val="150"/>
        <c:overlap val="100"/>
        <c:axId val="509744248"/>
        <c:axId val="509744904"/>
      </c:barChart>
      <c:lineChart>
        <c:grouping val="standard"/>
        <c:varyColors val="0"/>
        <c:ser>
          <c:idx val="3"/>
          <c:order val="2"/>
          <c:tx>
            <c:strRef>
              <c:f>'Figure 7'!$B$16</c:f>
              <c:strCache>
                <c:ptCount val="1"/>
                <c:pt idx="0">
                  <c:v>ODA</c:v>
                </c:pt>
              </c:strCache>
            </c:strRef>
          </c:tx>
          <c:spPr>
            <a:ln w="28575" cap="rnd">
              <a:noFill/>
              <a:round/>
            </a:ln>
            <a:effectLst/>
          </c:spPr>
          <c:marker>
            <c:symbol val="none"/>
          </c:marker>
          <c:dLbls>
            <c:dLbl>
              <c:idx val="1"/>
              <c:layout>
                <c:manualLayout>
                  <c:x val="-2.3569972874386971E-2"/>
                  <c:y val="-2.83910763903561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09-4AEA-9708-290962A9C4B7}"/>
                </c:ext>
              </c:extLst>
            </c:dLbl>
            <c:dLbl>
              <c:idx val="2"/>
              <c:layout>
                <c:manualLayout>
                  <c:x val="-2.6347668681911705E-2"/>
                  <c:y val="-3.00581135777791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09-4AEA-9708-290962A9C4B7}"/>
                </c:ext>
              </c:extLst>
            </c:dLbl>
            <c:dLbl>
              <c:idx val="3"/>
              <c:layout>
                <c:manualLayout>
                  <c:x val="-2.8008292569484203E-2"/>
                  <c:y val="-3.9317151681398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09-4AEA-9708-290962A9C4B7}"/>
                </c:ext>
              </c:extLst>
            </c:dLbl>
            <c:dLbl>
              <c:idx val="4"/>
              <c:layout>
                <c:manualLayout>
                  <c:x val="-5.2145888013998248E-2"/>
                  <c:y val="-8.56135170603675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09-4AEA-9708-290962A9C4B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'Figure 7'!$C$16:$G$16</c:f>
              <c:numCache>
                <c:formatCode>0</c:formatCode>
                <c:ptCount val="5"/>
                <c:pt idx="0">
                  <c:v>10.182854000000001</c:v>
                </c:pt>
                <c:pt idx="1">
                  <c:v>51.799204000000003</c:v>
                </c:pt>
                <c:pt idx="2">
                  <c:v>74.421640999999994</c:v>
                </c:pt>
                <c:pt idx="3">
                  <c:v>156.485151</c:v>
                </c:pt>
                <c:pt idx="4">
                  <c:v>106.66907</c:v>
                </c:pt>
              </c:numCache>
            </c:numRef>
          </c:val>
          <c:smooth val="0"/>
          <c:extLst>
            <c:ext xmlns:c16="http://schemas.microsoft.com/office/drawing/2014/chart" uri="{C3380CC4-5D6E-409C-BE32-E72D297353CC}">
              <c16:uniqueId val="{00000006-AE09-4AEA-9708-290962A9C4B7}"/>
            </c:ext>
          </c:extLst>
        </c:ser>
        <c:dLbls>
          <c:showLegendKey val="0"/>
          <c:showVal val="0"/>
          <c:showCatName val="0"/>
          <c:showSerName val="0"/>
          <c:showPercent val="0"/>
          <c:showBubbleSize val="0"/>
        </c:dLbls>
        <c:marker val="1"/>
        <c:smooth val="0"/>
        <c:axId val="509744248"/>
        <c:axId val="509744904"/>
      </c:lineChart>
      <c:lineChart>
        <c:grouping val="standard"/>
        <c:varyColors val="0"/>
        <c:ser>
          <c:idx val="4"/>
          <c:order val="3"/>
          <c:tx>
            <c:strRef>
              <c:f>'Figure 7'!$B$17</c:f>
              <c:strCache>
                <c:ptCount val="1"/>
                <c:pt idx="0">
                  <c:v>% HA of total ODA</c:v>
                </c:pt>
              </c:strCache>
            </c:strRef>
          </c:tx>
          <c:spPr>
            <a:ln w="28575" cap="rnd">
              <a:solidFill>
                <a:schemeClr val="accent3"/>
              </a:solidFill>
              <a:round/>
            </a:ln>
            <a:effectLst/>
          </c:spPr>
          <c:marker>
            <c:symbol val="none"/>
          </c:marker>
          <c:dLbls>
            <c:dLbl>
              <c:idx val="2"/>
              <c:layout>
                <c:manualLayout>
                  <c:x val="-4.5388888888888992E-2"/>
                  <c:y val="-3.931722076407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09-4AEA-9708-290962A9C4B7}"/>
                </c:ext>
              </c:extLst>
            </c:dLbl>
            <c:dLbl>
              <c:idx val="3"/>
              <c:layout>
                <c:manualLayout>
                  <c:x val="1.0340113735782926E-2"/>
                  <c:y val="-1.61690726159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E09-4AEA-9708-290962A9C4B7}"/>
                </c:ext>
              </c:extLst>
            </c:dLbl>
            <c:dLbl>
              <c:idx val="4"/>
              <c:layout>
                <c:manualLayout>
                  <c:x val="-1.7437664041994854E-2"/>
                  <c:y val="1.16087051618547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E09-4AEA-9708-290962A9C4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'Figure 7'!$C$17:$G$17</c:f>
              <c:numCache>
                <c:formatCode>0%</c:formatCode>
                <c:ptCount val="5"/>
                <c:pt idx="0">
                  <c:v>0</c:v>
                </c:pt>
                <c:pt idx="1">
                  <c:v>0.74221428190286476</c:v>
                </c:pt>
                <c:pt idx="2">
                  <c:v>0.81494210803548406</c:v>
                </c:pt>
                <c:pt idx="3">
                  <c:v>0.73409713487767281</c:v>
                </c:pt>
                <c:pt idx="4">
                  <c:v>0.57892793103005391</c:v>
                </c:pt>
              </c:numCache>
            </c:numRef>
          </c:val>
          <c:smooth val="0"/>
          <c:extLst>
            <c:ext xmlns:c16="http://schemas.microsoft.com/office/drawing/2014/chart" uri="{C3380CC4-5D6E-409C-BE32-E72D297353CC}">
              <c16:uniqueId val="{0000000A-AE09-4AEA-9708-290962A9C4B7}"/>
            </c:ext>
          </c:extLst>
        </c:ser>
        <c:dLbls>
          <c:showLegendKey val="0"/>
          <c:showVal val="0"/>
          <c:showCatName val="0"/>
          <c:showSerName val="0"/>
          <c:showPercent val="0"/>
          <c:showBubbleSize val="0"/>
        </c:dLbls>
        <c:marker val="1"/>
        <c:smooth val="0"/>
        <c:axId val="633756240"/>
        <c:axId val="633753616"/>
      </c:lineChart>
      <c:catAx>
        <c:axId val="509744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44904"/>
        <c:crosses val="autoZero"/>
        <c:auto val="1"/>
        <c:lblAlgn val="ctr"/>
        <c:lblOffset val="100"/>
        <c:noMultiLvlLbl val="0"/>
      </c:catAx>
      <c:valAx>
        <c:axId val="50974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b="0" i="0" baseline="0">
                    <a:effectLst/>
                  </a:rPr>
                  <a:t>US$ millions, constant 2017 prices</a:t>
                </a:r>
                <a:endParaRPr lang="en-GB" sz="900">
                  <a:effectLst/>
                </a:endParaRPr>
              </a:p>
            </c:rich>
          </c:tx>
          <c:layout>
            <c:manualLayout>
              <c:xMode val="edge"/>
              <c:yMode val="edge"/>
              <c:x val="1.5949663845651843E-2"/>
              <c:y val="0.157882297257526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44248"/>
        <c:crosses val="autoZero"/>
        <c:crossBetween val="between"/>
      </c:valAx>
      <c:valAx>
        <c:axId val="633753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56240"/>
        <c:crosses val="max"/>
        <c:crossBetween val="between"/>
      </c:valAx>
      <c:catAx>
        <c:axId val="633756240"/>
        <c:scaling>
          <c:orientation val="minMax"/>
        </c:scaling>
        <c:delete val="1"/>
        <c:axPos val="b"/>
        <c:majorTickMark val="out"/>
        <c:minorTickMark val="none"/>
        <c:tickLblPos val="nextTo"/>
        <c:crossAx val="633753616"/>
        <c:crosses val="autoZero"/>
        <c:auto val="1"/>
        <c:lblAlgn val="ctr"/>
        <c:lblOffset val="100"/>
        <c:noMultiLvlLbl val="0"/>
      </c:cat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56365505373091E-2"/>
          <c:y val="8.1483638599566283E-2"/>
          <c:w val="0.82776360484711253"/>
          <c:h val="0.72850474358432593"/>
        </c:manualLayout>
      </c:layout>
      <c:barChart>
        <c:barDir val="col"/>
        <c:grouping val="stacked"/>
        <c:varyColors val="0"/>
        <c:ser>
          <c:idx val="1"/>
          <c:order val="0"/>
          <c:tx>
            <c:strRef>
              <c:f>'Figure 8'!$B$14</c:f>
              <c:strCache>
                <c:ptCount val="1"/>
                <c:pt idx="0">
                  <c:v>HA</c:v>
                </c:pt>
              </c:strCache>
            </c:strRef>
          </c:tx>
          <c:spPr>
            <a:solidFill>
              <a:schemeClr val="accent2"/>
            </a:solidFill>
            <a:ln>
              <a:noFill/>
            </a:ln>
            <a:effectLst/>
          </c:spPr>
          <c:invertIfNegative val="0"/>
          <c:cat>
            <c:numRef>
              <c:f>'Figure 8'!$C$13:$G$13</c:f>
              <c:numCache>
                <c:formatCode>General</c:formatCode>
                <c:ptCount val="5"/>
                <c:pt idx="0">
                  <c:v>2013</c:v>
                </c:pt>
                <c:pt idx="1">
                  <c:v>2014</c:v>
                </c:pt>
                <c:pt idx="2">
                  <c:v>2015</c:v>
                </c:pt>
                <c:pt idx="3">
                  <c:v>2016</c:v>
                </c:pt>
                <c:pt idx="4">
                  <c:v>2017</c:v>
                </c:pt>
              </c:numCache>
            </c:numRef>
          </c:cat>
          <c:val>
            <c:numRef>
              <c:f>'Figure 8'!$C$14:$G$14</c:f>
              <c:numCache>
                <c:formatCode>0</c:formatCode>
                <c:ptCount val="5"/>
                <c:pt idx="0">
                  <c:v>0</c:v>
                </c:pt>
                <c:pt idx="1">
                  <c:v>1.346698</c:v>
                </c:pt>
                <c:pt idx="2">
                  <c:v>7.7120519999999999</c:v>
                </c:pt>
                <c:pt idx="3">
                  <c:v>53.402383999999998</c:v>
                </c:pt>
                <c:pt idx="4">
                  <c:v>68.535206000000002</c:v>
                </c:pt>
              </c:numCache>
            </c:numRef>
          </c:val>
          <c:extLst>
            <c:ext xmlns:c16="http://schemas.microsoft.com/office/drawing/2014/chart" uri="{C3380CC4-5D6E-409C-BE32-E72D297353CC}">
              <c16:uniqueId val="{00000000-8C61-4460-AC78-543A30D62BFE}"/>
            </c:ext>
          </c:extLst>
        </c:ser>
        <c:ser>
          <c:idx val="2"/>
          <c:order val="1"/>
          <c:tx>
            <c:strRef>
              <c:f>'Figure 8'!$B$15</c:f>
              <c:strCache>
                <c:ptCount val="1"/>
                <c:pt idx="0">
                  <c:v>Non-humanitarian ODA</c:v>
                </c:pt>
              </c:strCache>
            </c:strRef>
          </c:tx>
          <c:spPr>
            <a:solidFill>
              <a:schemeClr val="accent4"/>
            </a:solidFill>
            <a:ln>
              <a:noFill/>
            </a:ln>
            <a:effectLst/>
          </c:spPr>
          <c:invertIfNegative val="0"/>
          <c:cat>
            <c:numRef>
              <c:f>'Figure 8'!$C$13:$G$13</c:f>
              <c:numCache>
                <c:formatCode>General</c:formatCode>
                <c:ptCount val="5"/>
                <c:pt idx="0">
                  <c:v>2013</c:v>
                </c:pt>
                <c:pt idx="1">
                  <c:v>2014</c:v>
                </c:pt>
                <c:pt idx="2">
                  <c:v>2015</c:v>
                </c:pt>
                <c:pt idx="3">
                  <c:v>2016</c:v>
                </c:pt>
                <c:pt idx="4">
                  <c:v>2017</c:v>
                </c:pt>
              </c:numCache>
            </c:numRef>
          </c:cat>
          <c:val>
            <c:numRef>
              <c:f>'Figure 8'!$C$15:$G$15</c:f>
              <c:numCache>
                <c:formatCode>0</c:formatCode>
                <c:ptCount val="5"/>
                <c:pt idx="0">
                  <c:v>348.24095899999998</c:v>
                </c:pt>
                <c:pt idx="1">
                  <c:v>331.23647199999999</c:v>
                </c:pt>
                <c:pt idx="2">
                  <c:v>344.93554399999999</c:v>
                </c:pt>
                <c:pt idx="3">
                  <c:v>367.11964700000004</c:v>
                </c:pt>
                <c:pt idx="4">
                  <c:v>353.25498099999999</c:v>
                </c:pt>
              </c:numCache>
            </c:numRef>
          </c:val>
          <c:extLst>
            <c:ext xmlns:c16="http://schemas.microsoft.com/office/drawing/2014/chart" uri="{C3380CC4-5D6E-409C-BE32-E72D297353CC}">
              <c16:uniqueId val="{00000001-8C61-4460-AC78-543A30D62BFE}"/>
            </c:ext>
          </c:extLst>
        </c:ser>
        <c:dLbls>
          <c:showLegendKey val="0"/>
          <c:showVal val="0"/>
          <c:showCatName val="0"/>
          <c:showSerName val="0"/>
          <c:showPercent val="0"/>
          <c:showBubbleSize val="0"/>
        </c:dLbls>
        <c:gapWidth val="150"/>
        <c:overlap val="100"/>
        <c:axId val="509744248"/>
        <c:axId val="509744904"/>
      </c:barChart>
      <c:lineChart>
        <c:grouping val="standard"/>
        <c:varyColors val="0"/>
        <c:ser>
          <c:idx val="3"/>
          <c:order val="2"/>
          <c:tx>
            <c:strRef>
              <c:f>'Figure 8'!$B$16</c:f>
              <c:strCache>
                <c:ptCount val="1"/>
                <c:pt idx="0">
                  <c:v>ODA</c:v>
                </c:pt>
              </c:strCache>
            </c:strRef>
          </c:tx>
          <c:spPr>
            <a:ln w="28575" cap="rnd">
              <a:noFill/>
              <a:round/>
            </a:ln>
            <a:effectLst/>
          </c:spPr>
          <c:marker>
            <c:symbol val="none"/>
          </c:marker>
          <c:dLbls>
            <c:dLbl>
              <c:idx val="1"/>
              <c:layout>
                <c:manualLayout>
                  <c:x val="-2.939538214761285E-2"/>
                  <c:y val="-3.61689501156575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C61-4460-AC78-543A30D62BFE}"/>
                </c:ext>
              </c:extLst>
            </c:dLbl>
            <c:dLbl>
              <c:idx val="2"/>
              <c:layout>
                <c:manualLayout>
                  <c:x val="-3.0231274864062387E-2"/>
                  <c:y val="-3.0058113577779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C61-4460-AC78-543A30D62BFE}"/>
                </c:ext>
              </c:extLst>
            </c:dLbl>
            <c:dLbl>
              <c:idx val="3"/>
              <c:layout>
                <c:manualLayout>
                  <c:x val="-2.8008292569484061E-2"/>
                  <c:y val="-2.7650341093446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C61-4460-AC78-543A30D62BFE}"/>
                </c:ext>
              </c:extLst>
            </c:dLbl>
            <c:dLbl>
              <c:idx val="4"/>
              <c:layout>
                <c:manualLayout>
                  <c:x val="-3.0785988377008869E-2"/>
                  <c:y val="-3.89463247096923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C61-4460-AC78-543A30D62BF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'Figure 8'!$C$16:$G$16</c:f>
              <c:numCache>
                <c:formatCode>0</c:formatCode>
                <c:ptCount val="5"/>
                <c:pt idx="0">
                  <c:v>348.24095899999998</c:v>
                </c:pt>
                <c:pt idx="1">
                  <c:v>332.58317</c:v>
                </c:pt>
                <c:pt idx="2">
                  <c:v>352.64759600000002</c:v>
                </c:pt>
                <c:pt idx="3">
                  <c:v>420.52203100000003</c:v>
                </c:pt>
                <c:pt idx="4">
                  <c:v>421.790187</c:v>
                </c:pt>
              </c:numCache>
            </c:numRef>
          </c:val>
          <c:smooth val="0"/>
          <c:extLst>
            <c:ext xmlns:c16="http://schemas.microsoft.com/office/drawing/2014/chart" uri="{C3380CC4-5D6E-409C-BE32-E72D297353CC}">
              <c16:uniqueId val="{00000006-8C61-4460-AC78-543A30D62BFE}"/>
            </c:ext>
          </c:extLst>
        </c:ser>
        <c:dLbls>
          <c:showLegendKey val="0"/>
          <c:showVal val="0"/>
          <c:showCatName val="0"/>
          <c:showSerName val="0"/>
          <c:showPercent val="0"/>
          <c:showBubbleSize val="0"/>
        </c:dLbls>
        <c:marker val="1"/>
        <c:smooth val="0"/>
        <c:axId val="509744248"/>
        <c:axId val="509744904"/>
      </c:lineChart>
      <c:lineChart>
        <c:grouping val="standard"/>
        <c:varyColors val="0"/>
        <c:ser>
          <c:idx val="4"/>
          <c:order val="3"/>
          <c:tx>
            <c:strRef>
              <c:f>'Figure 8'!$B$17</c:f>
              <c:strCache>
                <c:ptCount val="1"/>
                <c:pt idx="0">
                  <c:v>% HA of total ODA</c:v>
                </c:pt>
              </c:strCache>
            </c:strRef>
          </c:tx>
          <c:spPr>
            <a:ln w="28575" cap="rnd">
              <a:solidFill>
                <a:schemeClr val="accent3"/>
              </a:solidFill>
              <a:round/>
            </a:ln>
            <a:effectLst/>
          </c:spPr>
          <c:marker>
            <c:symbol val="none"/>
          </c:marker>
          <c:dLbls>
            <c:dLbl>
              <c:idx val="2"/>
              <c:layout>
                <c:manualLayout>
                  <c:x val="-4.5388888888888992E-2"/>
                  <c:y val="-3.931722076407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C61-4460-AC78-543A30D62BFE}"/>
                </c:ext>
              </c:extLst>
            </c:dLbl>
            <c:dLbl>
              <c:idx val="3"/>
              <c:layout>
                <c:manualLayout>
                  <c:x val="1.0340113735782926E-2"/>
                  <c:y val="-1.61690726159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C61-4460-AC78-543A30D62BFE}"/>
                </c:ext>
              </c:extLst>
            </c:dLbl>
            <c:dLbl>
              <c:idx val="4"/>
              <c:layout>
                <c:manualLayout>
                  <c:x val="-1.7437664041994854E-2"/>
                  <c:y val="1.16087051618547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C61-4460-AC78-543A30D62B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'Figure 8'!$C$17:$G$17</c:f>
              <c:numCache>
                <c:formatCode>0%</c:formatCode>
                <c:ptCount val="5"/>
                <c:pt idx="0">
                  <c:v>0</c:v>
                </c:pt>
                <c:pt idx="1">
                  <c:v>4.0492066991844478E-3</c:v>
                </c:pt>
                <c:pt idx="2">
                  <c:v>2.1869004886112989E-2</c:v>
                </c:pt>
                <c:pt idx="3">
                  <c:v>0.12699069267074856</c:v>
                </c:pt>
                <c:pt idx="4">
                  <c:v>0.16248648762423673</c:v>
                </c:pt>
              </c:numCache>
            </c:numRef>
          </c:val>
          <c:smooth val="0"/>
          <c:extLst>
            <c:ext xmlns:c16="http://schemas.microsoft.com/office/drawing/2014/chart" uri="{C3380CC4-5D6E-409C-BE32-E72D297353CC}">
              <c16:uniqueId val="{0000000A-8C61-4460-AC78-543A30D62BFE}"/>
            </c:ext>
          </c:extLst>
        </c:ser>
        <c:dLbls>
          <c:showLegendKey val="0"/>
          <c:showVal val="0"/>
          <c:showCatName val="0"/>
          <c:showSerName val="0"/>
          <c:showPercent val="0"/>
          <c:showBubbleSize val="0"/>
        </c:dLbls>
        <c:marker val="1"/>
        <c:smooth val="0"/>
        <c:axId val="633756240"/>
        <c:axId val="633753616"/>
      </c:lineChart>
      <c:catAx>
        <c:axId val="509744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44904"/>
        <c:crosses val="autoZero"/>
        <c:auto val="1"/>
        <c:lblAlgn val="ctr"/>
        <c:lblOffset val="100"/>
        <c:noMultiLvlLbl val="0"/>
      </c:catAx>
      <c:valAx>
        <c:axId val="50974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b="0" i="0" baseline="0">
                    <a:effectLst/>
                  </a:rPr>
                  <a:t>US$ millions, constant 2017 prices</a:t>
                </a:r>
                <a:endParaRPr lang="en-GB" sz="900">
                  <a:effectLst/>
                </a:endParaRPr>
              </a:p>
            </c:rich>
          </c:tx>
          <c:layout>
            <c:manualLayout>
              <c:xMode val="edge"/>
              <c:yMode val="edge"/>
              <c:x val="1.5949663845651843E-2"/>
              <c:y val="0.157882297257526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44248"/>
        <c:crosses val="autoZero"/>
        <c:crossBetween val="between"/>
      </c:valAx>
      <c:valAx>
        <c:axId val="633753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56240"/>
        <c:crosses val="max"/>
        <c:crossBetween val="between"/>
      </c:valAx>
      <c:catAx>
        <c:axId val="633756240"/>
        <c:scaling>
          <c:orientation val="minMax"/>
        </c:scaling>
        <c:delete val="1"/>
        <c:axPos val="b"/>
        <c:majorTickMark val="out"/>
        <c:minorTickMark val="none"/>
        <c:tickLblPos val="nextTo"/>
        <c:crossAx val="633753616"/>
        <c:crosses val="autoZero"/>
        <c:auto val="1"/>
        <c:lblAlgn val="ctr"/>
        <c:lblOffset val="100"/>
        <c:noMultiLvlLbl val="0"/>
      </c:cat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56365505373091E-2"/>
          <c:y val="8.1483638599566283E-2"/>
          <c:w val="0.82776360484711253"/>
          <c:h val="0.72850474358432593"/>
        </c:manualLayout>
      </c:layout>
      <c:barChart>
        <c:barDir val="col"/>
        <c:grouping val="stacked"/>
        <c:varyColors val="0"/>
        <c:ser>
          <c:idx val="1"/>
          <c:order val="0"/>
          <c:tx>
            <c:strRef>
              <c:f>'Figure 9'!$B$14</c:f>
              <c:strCache>
                <c:ptCount val="1"/>
                <c:pt idx="0">
                  <c:v>HA</c:v>
                </c:pt>
              </c:strCache>
            </c:strRef>
          </c:tx>
          <c:spPr>
            <a:solidFill>
              <a:schemeClr val="accent2"/>
            </a:solidFill>
            <a:ln>
              <a:noFill/>
            </a:ln>
            <a:effectLst/>
          </c:spPr>
          <c:invertIfNegative val="0"/>
          <c:cat>
            <c:numRef>
              <c:f>'Figure 9'!$C$13:$G$13</c:f>
              <c:numCache>
                <c:formatCode>General</c:formatCode>
                <c:ptCount val="5"/>
                <c:pt idx="0">
                  <c:v>2013</c:v>
                </c:pt>
                <c:pt idx="1">
                  <c:v>2014</c:v>
                </c:pt>
                <c:pt idx="2">
                  <c:v>2015</c:v>
                </c:pt>
                <c:pt idx="3">
                  <c:v>2016</c:v>
                </c:pt>
                <c:pt idx="4">
                  <c:v>2017</c:v>
                </c:pt>
              </c:numCache>
            </c:numRef>
          </c:cat>
          <c:val>
            <c:numRef>
              <c:f>'Figure 9'!$C$14:$G$14</c:f>
              <c:numCache>
                <c:formatCode>0</c:formatCode>
                <c:ptCount val="5"/>
                <c:pt idx="0">
                  <c:v>172.85262800000001</c:v>
                </c:pt>
                <c:pt idx="1">
                  <c:v>134.02939499999999</c:v>
                </c:pt>
                <c:pt idx="2">
                  <c:v>273.08224999999999</c:v>
                </c:pt>
                <c:pt idx="3">
                  <c:v>290.29406</c:v>
                </c:pt>
                <c:pt idx="4">
                  <c:v>180.69348199999999</c:v>
                </c:pt>
              </c:numCache>
            </c:numRef>
          </c:val>
          <c:extLst>
            <c:ext xmlns:c16="http://schemas.microsoft.com/office/drawing/2014/chart" uri="{C3380CC4-5D6E-409C-BE32-E72D297353CC}">
              <c16:uniqueId val="{00000000-F05D-49AB-B6D9-325D021587E3}"/>
            </c:ext>
          </c:extLst>
        </c:ser>
        <c:ser>
          <c:idx val="2"/>
          <c:order val="1"/>
          <c:tx>
            <c:strRef>
              <c:f>'Figure 9'!$B$15</c:f>
              <c:strCache>
                <c:ptCount val="1"/>
                <c:pt idx="0">
                  <c:v>Non-humanitarian ODA</c:v>
                </c:pt>
              </c:strCache>
            </c:strRef>
          </c:tx>
          <c:spPr>
            <a:solidFill>
              <a:schemeClr val="accent4"/>
            </a:solidFill>
            <a:ln>
              <a:noFill/>
            </a:ln>
            <a:effectLst/>
          </c:spPr>
          <c:invertIfNegative val="0"/>
          <c:cat>
            <c:numRef>
              <c:f>'Figure 9'!$C$13:$G$13</c:f>
              <c:numCache>
                <c:formatCode>General</c:formatCode>
                <c:ptCount val="5"/>
                <c:pt idx="0">
                  <c:v>2013</c:v>
                </c:pt>
                <c:pt idx="1">
                  <c:v>2014</c:v>
                </c:pt>
                <c:pt idx="2">
                  <c:v>2015</c:v>
                </c:pt>
                <c:pt idx="3">
                  <c:v>2016</c:v>
                </c:pt>
                <c:pt idx="4">
                  <c:v>2017</c:v>
                </c:pt>
              </c:numCache>
            </c:numRef>
          </c:cat>
          <c:val>
            <c:numRef>
              <c:f>'Figure 9'!$C$15:$G$15</c:f>
              <c:numCache>
                <c:formatCode>0</c:formatCode>
                <c:ptCount val="5"/>
                <c:pt idx="0">
                  <c:v>17.447831999999963</c:v>
                </c:pt>
                <c:pt idx="1">
                  <c:v>40.619137000000009</c:v>
                </c:pt>
                <c:pt idx="2">
                  <c:v>73.701621000000003</c:v>
                </c:pt>
                <c:pt idx="3">
                  <c:v>171.89146099999999</c:v>
                </c:pt>
                <c:pt idx="4">
                  <c:v>229.94131300000004</c:v>
                </c:pt>
              </c:numCache>
            </c:numRef>
          </c:val>
          <c:extLst>
            <c:ext xmlns:c16="http://schemas.microsoft.com/office/drawing/2014/chart" uri="{C3380CC4-5D6E-409C-BE32-E72D297353CC}">
              <c16:uniqueId val="{00000001-F05D-49AB-B6D9-325D021587E3}"/>
            </c:ext>
          </c:extLst>
        </c:ser>
        <c:dLbls>
          <c:showLegendKey val="0"/>
          <c:showVal val="0"/>
          <c:showCatName val="0"/>
          <c:showSerName val="0"/>
          <c:showPercent val="0"/>
          <c:showBubbleSize val="0"/>
        </c:dLbls>
        <c:gapWidth val="150"/>
        <c:overlap val="100"/>
        <c:axId val="509744248"/>
        <c:axId val="509744904"/>
      </c:barChart>
      <c:lineChart>
        <c:grouping val="standard"/>
        <c:varyColors val="0"/>
        <c:ser>
          <c:idx val="3"/>
          <c:order val="2"/>
          <c:tx>
            <c:strRef>
              <c:f>'Figure 9'!$B$16</c:f>
              <c:strCache>
                <c:ptCount val="1"/>
                <c:pt idx="0">
                  <c:v>ODA</c:v>
                </c:pt>
              </c:strCache>
            </c:strRef>
          </c:tx>
          <c:spPr>
            <a:ln w="28575" cap="rnd">
              <a:noFill/>
              <a:round/>
            </a:ln>
            <a:effectLst/>
          </c:spPr>
          <c:marker>
            <c:symbol val="none"/>
          </c:marker>
          <c:dLbls>
            <c:dLbl>
              <c:idx val="1"/>
              <c:layout>
                <c:manualLayout>
                  <c:x val="-2.939538214761285E-2"/>
                  <c:y val="-3.61689501156575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5D-49AB-B6D9-325D021587E3}"/>
                </c:ext>
              </c:extLst>
            </c:dLbl>
            <c:dLbl>
              <c:idx val="2"/>
              <c:layout>
                <c:manualLayout>
                  <c:x val="-3.0231274864062387E-2"/>
                  <c:y val="-3.0058113577779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5D-49AB-B6D9-325D021587E3}"/>
                </c:ext>
              </c:extLst>
            </c:dLbl>
            <c:dLbl>
              <c:idx val="3"/>
              <c:layout>
                <c:manualLayout>
                  <c:x val="-2.8008292569484061E-2"/>
                  <c:y val="-2.7650341093446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5D-49AB-B6D9-325D021587E3}"/>
                </c:ext>
              </c:extLst>
            </c:dLbl>
            <c:dLbl>
              <c:idx val="4"/>
              <c:layout>
                <c:manualLayout>
                  <c:x val="-3.0785988377008869E-2"/>
                  <c:y val="-3.89463247096923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05D-49AB-B6D9-325D021587E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'Figure 9'!$C$16:$G$16</c:f>
              <c:numCache>
                <c:formatCode>0</c:formatCode>
                <c:ptCount val="5"/>
                <c:pt idx="0">
                  <c:v>190.30045999999999</c:v>
                </c:pt>
                <c:pt idx="1">
                  <c:v>174.64853199999999</c:v>
                </c:pt>
                <c:pt idx="2">
                  <c:v>346.78387099999998</c:v>
                </c:pt>
                <c:pt idx="3">
                  <c:v>462.18552099999999</c:v>
                </c:pt>
                <c:pt idx="4">
                  <c:v>410.63479500000005</c:v>
                </c:pt>
              </c:numCache>
            </c:numRef>
          </c:val>
          <c:smooth val="0"/>
          <c:extLst>
            <c:ext xmlns:c16="http://schemas.microsoft.com/office/drawing/2014/chart" uri="{C3380CC4-5D6E-409C-BE32-E72D297353CC}">
              <c16:uniqueId val="{00000006-F05D-49AB-B6D9-325D021587E3}"/>
            </c:ext>
          </c:extLst>
        </c:ser>
        <c:dLbls>
          <c:showLegendKey val="0"/>
          <c:showVal val="0"/>
          <c:showCatName val="0"/>
          <c:showSerName val="0"/>
          <c:showPercent val="0"/>
          <c:showBubbleSize val="0"/>
        </c:dLbls>
        <c:marker val="1"/>
        <c:smooth val="0"/>
        <c:axId val="509744248"/>
        <c:axId val="509744904"/>
      </c:lineChart>
      <c:lineChart>
        <c:grouping val="standard"/>
        <c:varyColors val="0"/>
        <c:ser>
          <c:idx val="4"/>
          <c:order val="3"/>
          <c:tx>
            <c:strRef>
              <c:f>'Figure 9'!$B$17</c:f>
              <c:strCache>
                <c:ptCount val="1"/>
                <c:pt idx="0">
                  <c:v>% HA of total ODA</c:v>
                </c:pt>
              </c:strCache>
            </c:strRef>
          </c:tx>
          <c:spPr>
            <a:ln w="28575" cap="rnd">
              <a:solidFill>
                <a:schemeClr val="accent3"/>
              </a:solidFill>
              <a:round/>
            </a:ln>
            <a:effectLst/>
          </c:spPr>
          <c:marker>
            <c:symbol val="none"/>
          </c:marker>
          <c:dLbls>
            <c:dLbl>
              <c:idx val="2"/>
              <c:layout>
                <c:manualLayout>
                  <c:x val="-4.5388888888888992E-2"/>
                  <c:y val="-3.931722076407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05D-49AB-B6D9-325D021587E3}"/>
                </c:ext>
              </c:extLst>
            </c:dLbl>
            <c:dLbl>
              <c:idx val="3"/>
              <c:layout>
                <c:manualLayout>
                  <c:x val="1.0340113735782926E-2"/>
                  <c:y val="-1.61690726159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05D-49AB-B6D9-325D021587E3}"/>
                </c:ext>
              </c:extLst>
            </c:dLbl>
            <c:dLbl>
              <c:idx val="4"/>
              <c:layout>
                <c:manualLayout>
                  <c:x val="-1.7437664041994854E-2"/>
                  <c:y val="1.16087051618547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05D-49AB-B6D9-325D021587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'Figure 9'!$C$17:$G$17</c:f>
              <c:numCache>
                <c:formatCode>0%</c:formatCode>
                <c:ptCount val="5"/>
                <c:pt idx="0">
                  <c:v>0.90831429414306208</c:v>
                </c:pt>
                <c:pt idx="1">
                  <c:v>0.767423541813681</c:v>
                </c:pt>
                <c:pt idx="2">
                  <c:v>0.78747102399119362</c:v>
                </c:pt>
                <c:pt idx="3">
                  <c:v>0.62808990504918916</c:v>
                </c:pt>
                <c:pt idx="4">
                  <c:v>0.4400345129058047</c:v>
                </c:pt>
              </c:numCache>
            </c:numRef>
          </c:val>
          <c:smooth val="0"/>
          <c:extLst>
            <c:ext xmlns:c16="http://schemas.microsoft.com/office/drawing/2014/chart" uri="{C3380CC4-5D6E-409C-BE32-E72D297353CC}">
              <c16:uniqueId val="{0000000A-F05D-49AB-B6D9-325D021587E3}"/>
            </c:ext>
          </c:extLst>
        </c:ser>
        <c:dLbls>
          <c:showLegendKey val="0"/>
          <c:showVal val="0"/>
          <c:showCatName val="0"/>
          <c:showSerName val="0"/>
          <c:showPercent val="0"/>
          <c:showBubbleSize val="0"/>
        </c:dLbls>
        <c:marker val="1"/>
        <c:smooth val="0"/>
        <c:axId val="633756240"/>
        <c:axId val="633753616"/>
      </c:lineChart>
      <c:catAx>
        <c:axId val="509744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44904"/>
        <c:crosses val="autoZero"/>
        <c:auto val="1"/>
        <c:lblAlgn val="ctr"/>
        <c:lblOffset val="100"/>
        <c:noMultiLvlLbl val="0"/>
      </c:catAx>
      <c:valAx>
        <c:axId val="50974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b="0" i="0" baseline="0">
                    <a:effectLst/>
                  </a:rPr>
                  <a:t>US$ millions, constant 2017 prices</a:t>
                </a:r>
                <a:endParaRPr lang="en-GB" sz="900">
                  <a:effectLst/>
                </a:endParaRPr>
              </a:p>
            </c:rich>
          </c:tx>
          <c:layout>
            <c:manualLayout>
              <c:xMode val="edge"/>
              <c:yMode val="edge"/>
              <c:x val="1.5949663845651843E-2"/>
              <c:y val="0.157882297257526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44248"/>
        <c:crosses val="autoZero"/>
        <c:crossBetween val="between"/>
      </c:valAx>
      <c:valAx>
        <c:axId val="633753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56240"/>
        <c:crosses val="max"/>
        <c:crossBetween val="between"/>
      </c:valAx>
      <c:catAx>
        <c:axId val="633756240"/>
        <c:scaling>
          <c:orientation val="minMax"/>
        </c:scaling>
        <c:delete val="1"/>
        <c:axPos val="b"/>
        <c:majorTickMark val="out"/>
        <c:minorTickMark val="none"/>
        <c:tickLblPos val="nextTo"/>
        <c:crossAx val="633753616"/>
        <c:crosses val="autoZero"/>
        <c:auto val="1"/>
        <c:lblAlgn val="ctr"/>
        <c:lblOffset val="100"/>
        <c:noMultiLvlLbl val="0"/>
      </c:cat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56365505373091E-2"/>
          <c:y val="8.1483638599566283E-2"/>
          <c:w val="0.82776360484711253"/>
          <c:h val="0.72850474358432593"/>
        </c:manualLayout>
      </c:layout>
      <c:barChart>
        <c:barDir val="col"/>
        <c:grouping val="stacked"/>
        <c:varyColors val="0"/>
        <c:ser>
          <c:idx val="1"/>
          <c:order val="0"/>
          <c:tx>
            <c:strRef>
              <c:f>'Figure 10'!$B$14</c:f>
              <c:strCache>
                <c:ptCount val="1"/>
                <c:pt idx="0">
                  <c:v>HA</c:v>
                </c:pt>
              </c:strCache>
            </c:strRef>
          </c:tx>
          <c:spPr>
            <a:solidFill>
              <a:schemeClr val="accent2"/>
            </a:solidFill>
            <a:ln>
              <a:noFill/>
            </a:ln>
            <a:effectLst/>
          </c:spPr>
          <c:invertIfNegative val="0"/>
          <c:cat>
            <c:numRef>
              <c:f>'Figure 10'!$C$13:$G$13</c:f>
              <c:numCache>
                <c:formatCode>General</c:formatCode>
                <c:ptCount val="5"/>
                <c:pt idx="0">
                  <c:v>2013</c:v>
                </c:pt>
                <c:pt idx="1">
                  <c:v>2014</c:v>
                </c:pt>
                <c:pt idx="2">
                  <c:v>2015</c:v>
                </c:pt>
                <c:pt idx="3">
                  <c:v>2016</c:v>
                </c:pt>
                <c:pt idx="4">
                  <c:v>2017</c:v>
                </c:pt>
              </c:numCache>
            </c:numRef>
          </c:cat>
          <c:val>
            <c:numRef>
              <c:f>'Figure 10'!$C$14:$G$14</c:f>
              <c:numCache>
                <c:formatCode>0</c:formatCode>
                <c:ptCount val="5"/>
                <c:pt idx="0">
                  <c:v>59.817970000000003</c:v>
                </c:pt>
                <c:pt idx="1">
                  <c:v>53.174076999999997</c:v>
                </c:pt>
                <c:pt idx="2">
                  <c:v>52.561971</c:v>
                </c:pt>
                <c:pt idx="3">
                  <c:v>70.446714</c:v>
                </c:pt>
                <c:pt idx="4">
                  <c:v>257.03474699999998</c:v>
                </c:pt>
              </c:numCache>
            </c:numRef>
          </c:val>
          <c:extLst>
            <c:ext xmlns:c16="http://schemas.microsoft.com/office/drawing/2014/chart" uri="{C3380CC4-5D6E-409C-BE32-E72D297353CC}">
              <c16:uniqueId val="{00000000-54AB-4933-BE6D-F02A8BE2DEC5}"/>
            </c:ext>
          </c:extLst>
        </c:ser>
        <c:ser>
          <c:idx val="2"/>
          <c:order val="1"/>
          <c:tx>
            <c:strRef>
              <c:f>'Figure 10'!$B$15</c:f>
              <c:strCache>
                <c:ptCount val="1"/>
                <c:pt idx="0">
                  <c:v>Non-humanitarian ODA</c:v>
                </c:pt>
              </c:strCache>
            </c:strRef>
          </c:tx>
          <c:spPr>
            <a:solidFill>
              <a:schemeClr val="accent4"/>
            </a:solidFill>
            <a:ln>
              <a:noFill/>
            </a:ln>
            <a:effectLst/>
          </c:spPr>
          <c:invertIfNegative val="0"/>
          <c:cat>
            <c:numRef>
              <c:f>'Figure 10'!$C$13:$G$13</c:f>
              <c:numCache>
                <c:formatCode>General</c:formatCode>
                <c:ptCount val="5"/>
                <c:pt idx="0">
                  <c:v>2013</c:v>
                </c:pt>
                <c:pt idx="1">
                  <c:v>2014</c:v>
                </c:pt>
                <c:pt idx="2">
                  <c:v>2015</c:v>
                </c:pt>
                <c:pt idx="3">
                  <c:v>2016</c:v>
                </c:pt>
                <c:pt idx="4">
                  <c:v>2017</c:v>
                </c:pt>
              </c:numCache>
            </c:numRef>
          </c:cat>
          <c:val>
            <c:numRef>
              <c:f>'Figure 10'!$C$15:$G$15</c:f>
              <c:numCache>
                <c:formatCode>0</c:formatCode>
                <c:ptCount val="5"/>
                <c:pt idx="0">
                  <c:v>88.358553000000001</c:v>
                </c:pt>
                <c:pt idx="1">
                  <c:v>115.12662300000002</c:v>
                </c:pt>
                <c:pt idx="2">
                  <c:v>110.79312200000001</c:v>
                </c:pt>
                <c:pt idx="3">
                  <c:v>129.36496199999999</c:v>
                </c:pt>
                <c:pt idx="4">
                  <c:v>106.40853600000003</c:v>
                </c:pt>
              </c:numCache>
            </c:numRef>
          </c:val>
          <c:extLst>
            <c:ext xmlns:c16="http://schemas.microsoft.com/office/drawing/2014/chart" uri="{C3380CC4-5D6E-409C-BE32-E72D297353CC}">
              <c16:uniqueId val="{00000001-54AB-4933-BE6D-F02A8BE2DEC5}"/>
            </c:ext>
          </c:extLst>
        </c:ser>
        <c:dLbls>
          <c:showLegendKey val="0"/>
          <c:showVal val="0"/>
          <c:showCatName val="0"/>
          <c:showSerName val="0"/>
          <c:showPercent val="0"/>
          <c:showBubbleSize val="0"/>
        </c:dLbls>
        <c:gapWidth val="150"/>
        <c:overlap val="100"/>
        <c:axId val="509744248"/>
        <c:axId val="509744904"/>
      </c:barChart>
      <c:lineChart>
        <c:grouping val="standard"/>
        <c:varyColors val="0"/>
        <c:ser>
          <c:idx val="3"/>
          <c:order val="2"/>
          <c:tx>
            <c:strRef>
              <c:f>'Figure 10'!$B$16</c:f>
              <c:strCache>
                <c:ptCount val="1"/>
                <c:pt idx="0">
                  <c:v>ODA</c:v>
                </c:pt>
              </c:strCache>
            </c:strRef>
          </c:tx>
          <c:spPr>
            <a:ln w="28575" cap="rnd">
              <a:noFill/>
              <a:round/>
            </a:ln>
            <a:effectLst/>
          </c:spPr>
          <c:marker>
            <c:symbol val="none"/>
          </c:marker>
          <c:dLbls>
            <c:dLbl>
              <c:idx val="1"/>
              <c:layout>
                <c:manualLayout>
                  <c:x val="-2.939538214761285E-2"/>
                  <c:y val="-3.61689501156575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AB-4933-BE6D-F02A8BE2DEC5}"/>
                </c:ext>
              </c:extLst>
            </c:dLbl>
            <c:dLbl>
              <c:idx val="2"/>
              <c:layout>
                <c:manualLayout>
                  <c:x val="-3.0231274864062387E-2"/>
                  <c:y val="-3.0058113577779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AB-4933-BE6D-F02A8BE2DEC5}"/>
                </c:ext>
              </c:extLst>
            </c:dLbl>
            <c:dLbl>
              <c:idx val="3"/>
              <c:layout>
                <c:manualLayout>
                  <c:x val="-2.8008292569484061E-2"/>
                  <c:y val="-2.7650341093446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AB-4933-BE6D-F02A8BE2DEC5}"/>
                </c:ext>
              </c:extLst>
            </c:dLbl>
            <c:dLbl>
              <c:idx val="4"/>
              <c:layout>
                <c:manualLayout>
                  <c:x val="-3.0785988377008869E-2"/>
                  <c:y val="-3.89463247096923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4AB-4933-BE6D-F02A8BE2DEC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'Figure 10'!$C$16:$G$16</c:f>
              <c:numCache>
                <c:formatCode>0</c:formatCode>
                <c:ptCount val="5"/>
                <c:pt idx="0">
                  <c:v>148.176523</c:v>
                </c:pt>
                <c:pt idx="1">
                  <c:v>168.30070000000001</c:v>
                </c:pt>
                <c:pt idx="2">
                  <c:v>163.35509300000001</c:v>
                </c:pt>
                <c:pt idx="3">
                  <c:v>199.81167599999998</c:v>
                </c:pt>
                <c:pt idx="4">
                  <c:v>363.44328300000001</c:v>
                </c:pt>
              </c:numCache>
            </c:numRef>
          </c:val>
          <c:smooth val="0"/>
          <c:extLst>
            <c:ext xmlns:c16="http://schemas.microsoft.com/office/drawing/2014/chart" uri="{C3380CC4-5D6E-409C-BE32-E72D297353CC}">
              <c16:uniqueId val="{00000006-54AB-4933-BE6D-F02A8BE2DEC5}"/>
            </c:ext>
          </c:extLst>
        </c:ser>
        <c:dLbls>
          <c:showLegendKey val="0"/>
          <c:showVal val="0"/>
          <c:showCatName val="0"/>
          <c:showSerName val="0"/>
          <c:showPercent val="0"/>
          <c:showBubbleSize val="0"/>
        </c:dLbls>
        <c:marker val="1"/>
        <c:smooth val="0"/>
        <c:axId val="509744248"/>
        <c:axId val="509744904"/>
      </c:lineChart>
      <c:lineChart>
        <c:grouping val="standard"/>
        <c:varyColors val="0"/>
        <c:ser>
          <c:idx val="4"/>
          <c:order val="3"/>
          <c:tx>
            <c:strRef>
              <c:f>'Figure 10'!$B$17</c:f>
              <c:strCache>
                <c:ptCount val="1"/>
                <c:pt idx="0">
                  <c:v>% HA of total ODA</c:v>
                </c:pt>
              </c:strCache>
            </c:strRef>
          </c:tx>
          <c:spPr>
            <a:ln w="28575" cap="rnd">
              <a:solidFill>
                <a:schemeClr val="accent3"/>
              </a:solidFill>
              <a:round/>
            </a:ln>
            <a:effectLst/>
          </c:spPr>
          <c:marker>
            <c:symbol val="none"/>
          </c:marker>
          <c:dLbls>
            <c:dLbl>
              <c:idx val="1"/>
              <c:layout>
                <c:manualLayout>
                  <c:x val="-3.6882806258138848E-2"/>
                  <c:y val="3.43295136011738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4AB-4933-BE6D-F02A8BE2DEC5}"/>
                </c:ext>
              </c:extLst>
            </c:dLbl>
            <c:dLbl>
              <c:idx val="2"/>
              <c:layout>
                <c:manualLayout>
                  <c:x val="-3.7825148155680943E-2"/>
                  <c:y val="3.06837118463141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4AB-4933-BE6D-F02A8BE2DEC5}"/>
                </c:ext>
              </c:extLst>
            </c:dLbl>
            <c:dLbl>
              <c:idx val="3"/>
              <c:layout>
                <c:manualLayout>
                  <c:x val="1.0340113735782926E-2"/>
                  <c:y val="-1.61690726159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4AB-4933-BE6D-F02A8BE2DEC5}"/>
                </c:ext>
              </c:extLst>
            </c:dLbl>
            <c:dLbl>
              <c:idx val="4"/>
              <c:layout>
                <c:manualLayout>
                  <c:x val="-1.7437664041994854E-2"/>
                  <c:y val="1.16087051618547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4AB-4933-BE6D-F02A8BE2DE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'Figure 10'!$C$17:$G$17</c:f>
              <c:numCache>
                <c:formatCode>0%</c:formatCode>
                <c:ptCount val="5"/>
                <c:pt idx="0">
                  <c:v>0.40369397789149097</c:v>
                </c:pt>
                <c:pt idx="1">
                  <c:v>0.31594685583601256</c:v>
                </c:pt>
                <c:pt idx="2">
                  <c:v>0.32176511937708607</c:v>
                </c:pt>
                <c:pt idx="3">
                  <c:v>0.35256555277580481</c:v>
                </c:pt>
                <c:pt idx="4">
                  <c:v>0.70722106865846235</c:v>
                </c:pt>
              </c:numCache>
            </c:numRef>
          </c:val>
          <c:smooth val="0"/>
          <c:extLst>
            <c:ext xmlns:c16="http://schemas.microsoft.com/office/drawing/2014/chart" uri="{C3380CC4-5D6E-409C-BE32-E72D297353CC}">
              <c16:uniqueId val="{0000000A-54AB-4933-BE6D-F02A8BE2DEC5}"/>
            </c:ext>
          </c:extLst>
        </c:ser>
        <c:dLbls>
          <c:showLegendKey val="0"/>
          <c:showVal val="0"/>
          <c:showCatName val="0"/>
          <c:showSerName val="0"/>
          <c:showPercent val="0"/>
          <c:showBubbleSize val="0"/>
        </c:dLbls>
        <c:marker val="1"/>
        <c:smooth val="0"/>
        <c:axId val="633756240"/>
        <c:axId val="633753616"/>
      </c:lineChart>
      <c:catAx>
        <c:axId val="509744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44904"/>
        <c:crosses val="autoZero"/>
        <c:auto val="1"/>
        <c:lblAlgn val="ctr"/>
        <c:lblOffset val="100"/>
        <c:noMultiLvlLbl val="0"/>
      </c:catAx>
      <c:valAx>
        <c:axId val="50974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b="0" i="0" baseline="0">
                    <a:effectLst/>
                  </a:rPr>
                  <a:t>US$ millions, constant 2017 prices</a:t>
                </a:r>
                <a:endParaRPr lang="en-GB" sz="900">
                  <a:effectLst/>
                </a:endParaRPr>
              </a:p>
            </c:rich>
          </c:tx>
          <c:layout>
            <c:manualLayout>
              <c:xMode val="edge"/>
              <c:yMode val="edge"/>
              <c:x val="1.5949663845651843E-2"/>
              <c:y val="0.157882297257526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44248"/>
        <c:crosses val="autoZero"/>
        <c:crossBetween val="between"/>
      </c:valAx>
      <c:valAx>
        <c:axId val="633753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56240"/>
        <c:crosses val="max"/>
        <c:crossBetween val="between"/>
      </c:valAx>
      <c:catAx>
        <c:axId val="633756240"/>
        <c:scaling>
          <c:orientation val="minMax"/>
        </c:scaling>
        <c:delete val="1"/>
        <c:axPos val="b"/>
        <c:majorTickMark val="out"/>
        <c:minorTickMark val="none"/>
        <c:tickLblPos val="nextTo"/>
        <c:crossAx val="633753616"/>
        <c:crosses val="autoZero"/>
        <c:auto val="1"/>
        <c:lblAlgn val="ctr"/>
        <c:lblOffset val="100"/>
        <c:noMultiLvlLbl val="0"/>
      </c:cat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16810</xdr:colOff>
      <xdr:row>21</xdr:row>
      <xdr:rowOff>34179</xdr:rowOff>
    </xdr:from>
    <xdr:to>
      <xdr:col>12</xdr:col>
      <xdr:colOff>112060</xdr:colOff>
      <xdr:row>45</xdr:row>
      <xdr:rowOff>22412</xdr:rowOff>
    </xdr:to>
    <xdr:graphicFrame macro="">
      <xdr:nvGraphicFramePr>
        <xdr:cNvPr id="2" name="Chart 1">
          <a:extLst>
            <a:ext uri="{FF2B5EF4-FFF2-40B4-BE49-F238E27FC236}">
              <a16:creationId xmlns:a16="http://schemas.microsoft.com/office/drawing/2014/main" id="{0BCAF0C0-CF45-4013-B0CD-69F7AB7EC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30255</xdr:colOff>
      <xdr:row>0</xdr:row>
      <xdr:rowOff>28575</xdr:rowOff>
    </xdr:from>
    <xdr:to>
      <xdr:col>1</xdr:col>
      <xdr:colOff>598413</xdr:colOff>
      <xdr:row>0</xdr:row>
      <xdr:rowOff>533400</xdr:rowOff>
    </xdr:to>
    <xdr:pic>
      <xdr:nvPicPr>
        <xdr:cNvPr id="3" name="Picture 2">
          <a:extLst>
            <a:ext uri="{FF2B5EF4-FFF2-40B4-BE49-F238E27FC236}">
              <a16:creationId xmlns:a16="http://schemas.microsoft.com/office/drawing/2014/main" id="{2D6FCB57-FF24-4A7A-822C-AE001D7F764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255" y="28575"/>
          <a:ext cx="2607629" cy="5048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29695</xdr:colOff>
      <xdr:row>19</xdr:row>
      <xdr:rowOff>18771</xdr:rowOff>
    </xdr:from>
    <xdr:to>
      <xdr:col>7</xdr:col>
      <xdr:colOff>537882</xdr:colOff>
      <xdr:row>37</xdr:row>
      <xdr:rowOff>57151</xdr:rowOff>
    </xdr:to>
    <xdr:graphicFrame macro="">
      <xdr:nvGraphicFramePr>
        <xdr:cNvPr id="2" name="Chart 1">
          <a:extLst>
            <a:ext uri="{FF2B5EF4-FFF2-40B4-BE49-F238E27FC236}">
              <a16:creationId xmlns:a16="http://schemas.microsoft.com/office/drawing/2014/main" id="{37B86C65-1FEF-45FF-9520-AC4940F09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19050</xdr:rowOff>
    </xdr:from>
    <xdr:to>
      <xdr:col>1</xdr:col>
      <xdr:colOff>742971</xdr:colOff>
      <xdr:row>0</xdr:row>
      <xdr:rowOff>523875</xdr:rowOff>
    </xdr:to>
    <xdr:pic>
      <xdr:nvPicPr>
        <xdr:cNvPr id="3" name="Picture 2">
          <a:extLst>
            <a:ext uri="{FF2B5EF4-FFF2-40B4-BE49-F238E27FC236}">
              <a16:creationId xmlns:a16="http://schemas.microsoft.com/office/drawing/2014/main" id="{1D7C8A62-C9C5-476A-87B3-34DED9F17A3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19050"/>
          <a:ext cx="2679721" cy="5048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29695</xdr:colOff>
      <xdr:row>19</xdr:row>
      <xdr:rowOff>18771</xdr:rowOff>
    </xdr:from>
    <xdr:to>
      <xdr:col>7</xdr:col>
      <xdr:colOff>537882</xdr:colOff>
      <xdr:row>37</xdr:row>
      <xdr:rowOff>57151</xdr:rowOff>
    </xdr:to>
    <xdr:graphicFrame macro="">
      <xdr:nvGraphicFramePr>
        <xdr:cNvPr id="2" name="Chart 1">
          <a:extLst>
            <a:ext uri="{FF2B5EF4-FFF2-40B4-BE49-F238E27FC236}">
              <a16:creationId xmlns:a16="http://schemas.microsoft.com/office/drawing/2014/main" id="{7A532779-2575-4A7B-9AEF-C544EEBD5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19050</xdr:rowOff>
    </xdr:from>
    <xdr:to>
      <xdr:col>1</xdr:col>
      <xdr:colOff>742971</xdr:colOff>
      <xdr:row>0</xdr:row>
      <xdr:rowOff>523875</xdr:rowOff>
    </xdr:to>
    <xdr:pic>
      <xdr:nvPicPr>
        <xdr:cNvPr id="3" name="Picture 2">
          <a:extLst>
            <a:ext uri="{FF2B5EF4-FFF2-40B4-BE49-F238E27FC236}">
              <a16:creationId xmlns:a16="http://schemas.microsoft.com/office/drawing/2014/main" id="{3EF6804D-C574-45CD-AAFD-420D649C4D0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19050"/>
          <a:ext cx="2679721" cy="504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18489</xdr:colOff>
      <xdr:row>21</xdr:row>
      <xdr:rowOff>8964</xdr:rowOff>
    </xdr:from>
    <xdr:to>
      <xdr:col>12</xdr:col>
      <xdr:colOff>22413</xdr:colOff>
      <xdr:row>47</xdr:row>
      <xdr:rowOff>89647</xdr:rowOff>
    </xdr:to>
    <xdr:graphicFrame macro="">
      <xdr:nvGraphicFramePr>
        <xdr:cNvPr id="2" name="Chart 1">
          <a:extLst>
            <a:ext uri="{FF2B5EF4-FFF2-40B4-BE49-F238E27FC236}">
              <a16:creationId xmlns:a16="http://schemas.microsoft.com/office/drawing/2014/main" id="{E0156796-AAA0-4330-A8E0-247C9EA74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33618</xdr:colOff>
      <xdr:row>0</xdr:row>
      <xdr:rowOff>22412</xdr:rowOff>
    </xdr:from>
    <xdr:to>
      <xdr:col>1</xdr:col>
      <xdr:colOff>694225</xdr:colOff>
      <xdr:row>0</xdr:row>
      <xdr:rowOff>527237</xdr:rowOff>
    </xdr:to>
    <xdr:pic>
      <xdr:nvPicPr>
        <xdr:cNvPr id="4" name="Picture 3">
          <a:extLst>
            <a:ext uri="{FF2B5EF4-FFF2-40B4-BE49-F238E27FC236}">
              <a16:creationId xmlns:a16="http://schemas.microsoft.com/office/drawing/2014/main" id="{13189087-4F57-4842-9ECA-C61CE771A7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618" y="22412"/>
          <a:ext cx="2599225" cy="5048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26334</xdr:colOff>
      <xdr:row>21</xdr:row>
      <xdr:rowOff>27454</xdr:rowOff>
    </xdr:from>
    <xdr:to>
      <xdr:col>12</xdr:col>
      <xdr:colOff>11206</xdr:colOff>
      <xdr:row>47</xdr:row>
      <xdr:rowOff>67235</xdr:rowOff>
    </xdr:to>
    <xdr:graphicFrame macro="">
      <xdr:nvGraphicFramePr>
        <xdr:cNvPr id="2" name="Chart 1">
          <a:extLst>
            <a:ext uri="{FF2B5EF4-FFF2-40B4-BE49-F238E27FC236}">
              <a16:creationId xmlns:a16="http://schemas.microsoft.com/office/drawing/2014/main" id="{6A8C0D61-E1E8-48B7-AB48-7C0D5A55C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33618</xdr:colOff>
      <xdr:row>0</xdr:row>
      <xdr:rowOff>11206</xdr:rowOff>
    </xdr:from>
    <xdr:to>
      <xdr:col>1</xdr:col>
      <xdr:colOff>750255</xdr:colOff>
      <xdr:row>0</xdr:row>
      <xdr:rowOff>516031</xdr:rowOff>
    </xdr:to>
    <xdr:pic>
      <xdr:nvPicPr>
        <xdr:cNvPr id="4" name="Picture 3">
          <a:extLst>
            <a:ext uri="{FF2B5EF4-FFF2-40B4-BE49-F238E27FC236}">
              <a16:creationId xmlns:a16="http://schemas.microsoft.com/office/drawing/2014/main" id="{C55E9F81-4E9F-4501-9A2B-7E423C8BBD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618" y="11206"/>
          <a:ext cx="2599225" cy="5048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22412</xdr:colOff>
      <xdr:row>19</xdr:row>
      <xdr:rowOff>11207</xdr:rowOff>
    </xdr:from>
    <xdr:to>
      <xdr:col>13</xdr:col>
      <xdr:colOff>134470</xdr:colOff>
      <xdr:row>48</xdr:row>
      <xdr:rowOff>168460</xdr:rowOff>
    </xdr:to>
    <xdr:graphicFrame macro="">
      <xdr:nvGraphicFramePr>
        <xdr:cNvPr id="2" name="Chart 1">
          <a:extLst>
            <a:ext uri="{FF2B5EF4-FFF2-40B4-BE49-F238E27FC236}">
              <a16:creationId xmlns:a16="http://schemas.microsoft.com/office/drawing/2014/main" id="{27E06807-06AB-4513-803E-0963D7181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725602</xdr:colOff>
      <xdr:row>0</xdr:row>
      <xdr:rowOff>504825</xdr:rowOff>
    </xdr:to>
    <xdr:pic>
      <xdr:nvPicPr>
        <xdr:cNvPr id="4" name="Picture 3">
          <a:extLst>
            <a:ext uri="{FF2B5EF4-FFF2-40B4-BE49-F238E27FC236}">
              <a16:creationId xmlns:a16="http://schemas.microsoft.com/office/drawing/2014/main" id="{CBE77F68-1D20-44ED-ACAE-128A01C7C7B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599225" cy="5048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38098</xdr:colOff>
      <xdr:row>11</xdr:row>
      <xdr:rowOff>20172</xdr:rowOff>
    </xdr:from>
    <xdr:to>
      <xdr:col>16</xdr:col>
      <xdr:colOff>674592</xdr:colOff>
      <xdr:row>51</xdr:row>
      <xdr:rowOff>151841</xdr:rowOff>
    </xdr:to>
    <xdr:grpSp>
      <xdr:nvGrpSpPr>
        <xdr:cNvPr id="2" name="Group 1">
          <a:extLst>
            <a:ext uri="{FF2B5EF4-FFF2-40B4-BE49-F238E27FC236}">
              <a16:creationId xmlns:a16="http://schemas.microsoft.com/office/drawing/2014/main" id="{AB4303AD-7542-41D7-8692-10D73C2CD9FF}"/>
            </a:ext>
          </a:extLst>
        </xdr:cNvPr>
        <xdr:cNvGrpSpPr/>
      </xdr:nvGrpSpPr>
      <xdr:grpSpPr>
        <a:xfrm>
          <a:off x="8614333" y="2463054"/>
          <a:ext cx="8771965" cy="7363199"/>
          <a:chOff x="609600" y="952500"/>
          <a:chExt cx="7772400" cy="7772400"/>
        </a:xfrm>
      </xdr:grpSpPr>
      <xdr:pic>
        <xdr:nvPicPr>
          <xdr:cNvPr id="3" name="Picture 2">
            <a:extLst>
              <a:ext uri="{FF2B5EF4-FFF2-40B4-BE49-F238E27FC236}">
                <a16:creationId xmlns:a16="http://schemas.microsoft.com/office/drawing/2014/main" id="{19E0985F-5E12-4B18-9F8A-3E6AC61046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952500"/>
            <a:ext cx="7772400" cy="7772400"/>
          </a:xfrm>
          <a:prstGeom prst="rect">
            <a:avLst/>
          </a:prstGeom>
        </xdr:spPr>
      </xdr:pic>
      <xdr:sp macro="" textlink="">
        <xdr:nvSpPr>
          <xdr:cNvPr id="4" name="TextBox 3">
            <a:extLst>
              <a:ext uri="{FF2B5EF4-FFF2-40B4-BE49-F238E27FC236}">
                <a16:creationId xmlns:a16="http://schemas.microsoft.com/office/drawing/2014/main" id="{D19716AE-49D9-4F3C-A1D2-0C91AAF1D240}"/>
              </a:ext>
            </a:extLst>
          </xdr:cNvPr>
          <xdr:cNvSpPr txBox="1"/>
        </xdr:nvSpPr>
        <xdr:spPr>
          <a:xfrm>
            <a:off x="1246160" y="8296275"/>
            <a:ext cx="476250" cy="20955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latin typeface="Arial" panose="020B0604020202020204" pitchFamily="34" charset="0"/>
                <a:cs typeface="Arial" panose="020B0604020202020204" pitchFamily="34" charset="0"/>
              </a:rPr>
              <a:t>585.5</a:t>
            </a:r>
          </a:p>
        </xdr:txBody>
      </xdr:sp>
    </xdr:grpSp>
    <xdr:clientData/>
  </xdr:twoCellAnchor>
  <xdr:twoCellAnchor editAs="oneCell">
    <xdr:from>
      <xdr:col>0</xdr:col>
      <xdr:colOff>19050</xdr:colOff>
      <xdr:row>0</xdr:row>
      <xdr:rowOff>15688</xdr:rowOff>
    </xdr:from>
    <xdr:to>
      <xdr:col>1</xdr:col>
      <xdr:colOff>739049</xdr:colOff>
      <xdr:row>0</xdr:row>
      <xdr:rowOff>520513</xdr:rowOff>
    </xdr:to>
    <xdr:pic>
      <xdr:nvPicPr>
        <xdr:cNvPr id="6" name="Picture 5">
          <a:extLst>
            <a:ext uri="{FF2B5EF4-FFF2-40B4-BE49-F238E27FC236}">
              <a16:creationId xmlns:a16="http://schemas.microsoft.com/office/drawing/2014/main" id="{29D6575E-F18B-4432-93E4-7C16CFCC2DC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15688"/>
          <a:ext cx="2591381" cy="5048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28576</xdr:colOff>
      <xdr:row>20</xdr:row>
      <xdr:rowOff>42861</xdr:rowOff>
    </xdr:from>
    <xdr:to>
      <xdr:col>12</xdr:col>
      <xdr:colOff>38100</xdr:colOff>
      <xdr:row>43</xdr:row>
      <xdr:rowOff>38100</xdr:rowOff>
    </xdr:to>
    <xdr:graphicFrame macro="">
      <xdr:nvGraphicFramePr>
        <xdr:cNvPr id="2" name="Chart 1">
          <a:extLst>
            <a:ext uri="{FF2B5EF4-FFF2-40B4-BE49-F238E27FC236}">
              <a16:creationId xmlns:a16="http://schemas.microsoft.com/office/drawing/2014/main" id="{8657A6BC-8FEA-4CE4-AB85-396F162BC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19050</xdr:rowOff>
    </xdr:from>
    <xdr:to>
      <xdr:col>1</xdr:col>
      <xdr:colOff>695906</xdr:colOff>
      <xdr:row>0</xdr:row>
      <xdr:rowOff>523875</xdr:rowOff>
    </xdr:to>
    <xdr:pic>
      <xdr:nvPicPr>
        <xdr:cNvPr id="4" name="Picture 3">
          <a:extLst>
            <a:ext uri="{FF2B5EF4-FFF2-40B4-BE49-F238E27FC236}">
              <a16:creationId xmlns:a16="http://schemas.microsoft.com/office/drawing/2014/main" id="{659D47C9-18D7-4A56-B0AF-73944B4F2E9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19050"/>
          <a:ext cx="2591381" cy="5048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29695</xdr:colOff>
      <xdr:row>19</xdr:row>
      <xdr:rowOff>18771</xdr:rowOff>
    </xdr:from>
    <xdr:to>
      <xdr:col>7</xdr:col>
      <xdr:colOff>361949</xdr:colOff>
      <xdr:row>37</xdr:row>
      <xdr:rowOff>57151</xdr:rowOff>
    </xdr:to>
    <xdr:graphicFrame macro="">
      <xdr:nvGraphicFramePr>
        <xdr:cNvPr id="2" name="Chart 1">
          <a:extLst>
            <a:ext uri="{FF2B5EF4-FFF2-40B4-BE49-F238E27FC236}">
              <a16:creationId xmlns:a16="http://schemas.microsoft.com/office/drawing/2014/main" id="{E0C91383-32D5-47C0-A787-5A88F38F0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19050</xdr:rowOff>
    </xdr:from>
    <xdr:to>
      <xdr:col>1</xdr:col>
      <xdr:colOff>742971</xdr:colOff>
      <xdr:row>0</xdr:row>
      <xdr:rowOff>523875</xdr:rowOff>
    </xdr:to>
    <xdr:pic>
      <xdr:nvPicPr>
        <xdr:cNvPr id="4" name="Picture 3">
          <a:extLst>
            <a:ext uri="{FF2B5EF4-FFF2-40B4-BE49-F238E27FC236}">
              <a16:creationId xmlns:a16="http://schemas.microsoft.com/office/drawing/2014/main" id="{17823347-F6BB-4D2D-AEE2-23746EF173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19050"/>
          <a:ext cx="2593062" cy="5048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29695</xdr:colOff>
      <xdr:row>19</xdr:row>
      <xdr:rowOff>18771</xdr:rowOff>
    </xdr:from>
    <xdr:to>
      <xdr:col>7</xdr:col>
      <xdr:colOff>537882</xdr:colOff>
      <xdr:row>37</xdr:row>
      <xdr:rowOff>57151</xdr:rowOff>
    </xdr:to>
    <xdr:graphicFrame macro="">
      <xdr:nvGraphicFramePr>
        <xdr:cNvPr id="2" name="Chart 1">
          <a:extLst>
            <a:ext uri="{FF2B5EF4-FFF2-40B4-BE49-F238E27FC236}">
              <a16:creationId xmlns:a16="http://schemas.microsoft.com/office/drawing/2014/main" id="{9B222EEF-6BC3-4E86-AEE2-EFAA3FF78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19050</xdr:rowOff>
    </xdr:from>
    <xdr:to>
      <xdr:col>1</xdr:col>
      <xdr:colOff>742971</xdr:colOff>
      <xdr:row>0</xdr:row>
      <xdr:rowOff>523875</xdr:rowOff>
    </xdr:to>
    <xdr:pic>
      <xdr:nvPicPr>
        <xdr:cNvPr id="3" name="Picture 2">
          <a:extLst>
            <a:ext uri="{FF2B5EF4-FFF2-40B4-BE49-F238E27FC236}">
              <a16:creationId xmlns:a16="http://schemas.microsoft.com/office/drawing/2014/main" id="{C8AF3315-8ED5-4B4C-A91C-4E6B0C64B3E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19050"/>
          <a:ext cx="2679721" cy="5048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29695</xdr:colOff>
      <xdr:row>19</xdr:row>
      <xdr:rowOff>18771</xdr:rowOff>
    </xdr:from>
    <xdr:to>
      <xdr:col>7</xdr:col>
      <xdr:colOff>537882</xdr:colOff>
      <xdr:row>37</xdr:row>
      <xdr:rowOff>57151</xdr:rowOff>
    </xdr:to>
    <xdr:graphicFrame macro="">
      <xdr:nvGraphicFramePr>
        <xdr:cNvPr id="2" name="Chart 1">
          <a:extLst>
            <a:ext uri="{FF2B5EF4-FFF2-40B4-BE49-F238E27FC236}">
              <a16:creationId xmlns:a16="http://schemas.microsoft.com/office/drawing/2014/main" id="{992A2CB0-06CD-40A9-959A-7B58F839F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19050</xdr:rowOff>
    </xdr:from>
    <xdr:to>
      <xdr:col>1</xdr:col>
      <xdr:colOff>742971</xdr:colOff>
      <xdr:row>0</xdr:row>
      <xdr:rowOff>523875</xdr:rowOff>
    </xdr:to>
    <xdr:pic>
      <xdr:nvPicPr>
        <xdr:cNvPr id="3" name="Picture 2">
          <a:extLst>
            <a:ext uri="{FF2B5EF4-FFF2-40B4-BE49-F238E27FC236}">
              <a16:creationId xmlns:a16="http://schemas.microsoft.com/office/drawing/2014/main" id="{B132104E-613E-4616-B3C4-7BE4AA0ACD1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19050"/>
          <a:ext cx="2679721" cy="5048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anielem\Downloads\CPS%20and%20HA%20analysis%20for%20Sweden%20and%20UK_Data%20Checked%20Fil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K/2.%20UK%20-%20HA%20and%20CPS%20as%20a%20proportion%20of%20ODA%20to%20fragile%20states,%202008-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Sweden"/>
      <sheetName val="Sweden_Check"/>
      <sheetName val="United Kingdom"/>
      <sheetName val="UK_check"/>
      <sheetName val="Sweden top 10 recipients"/>
      <sheetName val="UK top 10 recipients"/>
      <sheetName val="ODA Bilateral HA&amp;CPS"/>
      <sheetName val="Sheet2"/>
      <sheetName val="Channel Bilateral HA&amp;CPS"/>
      <sheetName val="CRS (152) UK&amp;Sweden 2008-2017"/>
      <sheetName val="MY funding data"/>
      <sheetName val="Sheet3"/>
      <sheetName val="Protracted Crisis Data Calcs"/>
      <sheetName val="Pivot for top 20"/>
      <sheetName val="Top HA Recipients 2017"/>
      <sheetName val="States of Fragility 2018"/>
      <sheetName val="Top ODA Recipients 2008 - 2017"/>
      <sheetName val="Protracted Crisis"/>
      <sheetName val="Names&amp;ISO"/>
    </sheetNames>
    <sheetDataSet>
      <sheetData sheetId="0"/>
      <sheetData sheetId="1">
        <row r="5">
          <cell r="S5">
            <v>2008</v>
          </cell>
        </row>
        <row r="92">
          <cell r="S92">
            <v>2008</v>
          </cell>
          <cell r="T92">
            <v>2009</v>
          </cell>
          <cell r="U92">
            <v>2010</v>
          </cell>
          <cell r="V92">
            <v>2011</v>
          </cell>
          <cell r="W92">
            <v>2012</v>
          </cell>
          <cell r="X92">
            <v>2013</v>
          </cell>
          <cell r="Y92">
            <v>2014</v>
          </cell>
          <cell r="Z92">
            <v>2015</v>
          </cell>
          <cell r="AA92">
            <v>2016</v>
          </cell>
          <cell r="AB92">
            <v>2017</v>
          </cell>
        </row>
        <row r="340">
          <cell r="F340">
            <v>2008</v>
          </cell>
          <cell r="G340">
            <v>2009</v>
          </cell>
          <cell r="H340">
            <v>2010</v>
          </cell>
          <cell r="I340">
            <v>2011</v>
          </cell>
          <cell r="J340">
            <v>2012</v>
          </cell>
          <cell r="K340">
            <v>2013</v>
          </cell>
          <cell r="L340">
            <v>2014</v>
          </cell>
          <cell r="M340">
            <v>2015</v>
          </cell>
          <cell r="N340">
            <v>2016</v>
          </cell>
          <cell r="O340">
            <v>2017</v>
          </cell>
        </row>
      </sheetData>
      <sheetData sheetId="2"/>
      <sheetData sheetId="3">
        <row r="92">
          <cell r="S92">
            <v>2008</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2_billions"/>
      <sheetName val="Figure 2"/>
      <sheetName val="Total"/>
      <sheetName val="Calcs"/>
      <sheetName val="Other recipients"/>
    </sheetNames>
    <sheetDataSet>
      <sheetData sheetId="0">
        <row r="9">
          <cell r="C9">
            <v>0.41924523300000005</v>
          </cell>
          <cell r="D9">
            <v>0.53089927999999997</v>
          </cell>
          <cell r="E9">
            <v>0.42960625000000002</v>
          </cell>
          <cell r="F9">
            <v>0.54002968200000001</v>
          </cell>
          <cell r="G9">
            <v>0.48006129999999991</v>
          </cell>
          <cell r="H9">
            <v>0.69095740000000005</v>
          </cell>
          <cell r="I9">
            <v>1.1043569220000002</v>
          </cell>
          <cell r="J9">
            <v>1.4383099509999999</v>
          </cell>
          <cell r="K9">
            <v>1.3772876289999998</v>
          </cell>
          <cell r="L9">
            <v>1.55680716</v>
          </cell>
        </row>
        <row r="10">
          <cell r="C10">
            <v>0.16566016399999997</v>
          </cell>
          <cell r="D10">
            <v>0.24602414699999994</v>
          </cell>
          <cell r="E10">
            <v>0.17087113300000001</v>
          </cell>
          <cell r="F10">
            <v>0.160169017</v>
          </cell>
          <cell r="G10">
            <v>0.21313929999999995</v>
          </cell>
          <cell r="H10">
            <v>0.18400894500000001</v>
          </cell>
          <cell r="I10">
            <v>0.18998887199999995</v>
          </cell>
          <cell r="J10">
            <v>0.30732065999999991</v>
          </cell>
          <cell r="K10">
            <v>0.43278707099999997</v>
          </cell>
          <cell r="L10">
            <v>0.41481405599999999</v>
          </cell>
        </row>
        <row r="11">
          <cell r="C11">
            <v>2.0346349969999999</v>
          </cell>
          <cell r="D11">
            <v>1.9334056039999994</v>
          </cell>
          <cell r="E11">
            <v>2.2411680970000001</v>
          </cell>
          <cell r="F11">
            <v>2.6255262699999991</v>
          </cell>
          <cell r="G11">
            <v>2.5775576140000003</v>
          </cell>
          <cell r="H11">
            <v>3.1941047689999977</v>
          </cell>
          <cell r="I11">
            <v>2.8695960710000006</v>
          </cell>
          <cell r="J11">
            <v>2.9199559689999992</v>
          </cell>
          <cell r="K11">
            <v>2.9953540710000004</v>
          </cell>
          <cell r="L11">
            <v>2.9139031929999986</v>
          </cell>
        </row>
        <row r="12">
          <cell r="C12">
            <v>2.6195403939999999</v>
          </cell>
          <cell r="D12">
            <v>2.7103290309999992</v>
          </cell>
          <cell r="E12">
            <v>2.8416454799999999</v>
          </cell>
          <cell r="F12">
            <v>3.325724968999999</v>
          </cell>
          <cell r="G12">
            <v>3.2707582140000002</v>
          </cell>
          <cell r="H12">
            <v>4.069071113999998</v>
          </cell>
          <cell r="I12">
            <v>4.1639418650000009</v>
          </cell>
          <cell r="J12">
            <v>4.6655865799999994</v>
          </cell>
          <cell r="K12">
            <v>4.8054287709999999</v>
          </cell>
          <cell r="L12">
            <v>4.8855244089999985</v>
          </cell>
        </row>
      </sheetData>
      <sheetData sheetId="1"/>
      <sheetData sheetId="2">
        <row r="16">
          <cell r="C16">
            <v>0.547364831</v>
          </cell>
          <cell r="D16">
            <v>0.71042971300000002</v>
          </cell>
          <cell r="E16">
            <v>0.53329854200000004</v>
          </cell>
          <cell r="F16">
            <v>0.60015015300000008</v>
          </cell>
          <cell r="G16">
            <v>0.59474621999999999</v>
          </cell>
          <cell r="H16">
            <v>1.1310470800000001</v>
          </cell>
          <cell r="I16">
            <v>1.5068980460000001</v>
          </cell>
          <cell r="J16">
            <v>1.705005447</v>
          </cell>
          <cell r="K16">
            <v>1.7071250899999999</v>
          </cell>
          <cell r="L16">
            <v>1.8127965959999999</v>
          </cell>
        </row>
        <row r="17">
          <cell r="C17">
            <v>0.283611738</v>
          </cell>
          <cell r="D17">
            <v>0.36322943400000002</v>
          </cell>
          <cell r="E17">
            <v>0.27182767000000002</v>
          </cell>
          <cell r="F17">
            <v>0.256184468</v>
          </cell>
          <cell r="G17">
            <v>0.271131291</v>
          </cell>
          <cell r="H17">
            <v>0.24278220099999998</v>
          </cell>
          <cell r="I17">
            <v>0.25403325700000001</v>
          </cell>
          <cell r="J17">
            <v>0.39910430299999999</v>
          </cell>
          <cell r="K17">
            <v>0.56553907300000006</v>
          </cell>
          <cell r="L17">
            <v>0.58545527600000002</v>
          </cell>
        </row>
        <row r="18">
          <cell r="C18">
            <v>5.6323152840000006</v>
          </cell>
          <cell r="D18">
            <v>6.1659388599999989</v>
          </cell>
          <cell r="E18">
            <v>7.0171846680000005</v>
          </cell>
          <cell r="F18">
            <v>6.8989622849999988</v>
          </cell>
          <cell r="G18">
            <v>6.9232240369999998</v>
          </cell>
          <cell r="H18">
            <v>8.203933490999999</v>
          </cell>
          <cell r="I18">
            <v>7.9201777049999995</v>
          </cell>
          <cell r="J18">
            <v>8.2947164880000006</v>
          </cell>
          <cell r="K18">
            <v>9.0869727410000021</v>
          </cell>
          <cell r="L18">
            <v>9.0629955039999981</v>
          </cell>
        </row>
        <row r="19">
          <cell r="C19">
            <v>6.4632918530000003</v>
          </cell>
          <cell r="D19">
            <v>7.2395980069999997</v>
          </cell>
          <cell r="E19">
            <v>7.8223108800000007</v>
          </cell>
          <cell r="F19">
            <v>7.755296905999999</v>
          </cell>
          <cell r="G19">
            <v>7.7891015479999997</v>
          </cell>
          <cell r="H19">
            <v>9.5777627719999998</v>
          </cell>
          <cell r="I19">
            <v>9.681109008</v>
          </cell>
          <cell r="J19">
            <v>10.398826238</v>
          </cell>
          <cell r="K19">
            <v>11.359636904</v>
          </cell>
          <cell r="L19">
            <v>11.461247375999999</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 orange monochrome colour theme">
  <a:themeElements>
    <a:clrScheme name="Custom 1">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2BF34-6708-4290-936E-314D31354102}">
  <dimension ref="A1:N22"/>
  <sheetViews>
    <sheetView topLeftCell="A16" zoomScale="85" zoomScaleNormal="85" workbookViewId="0">
      <selection sqref="A1:XFD1048576"/>
    </sheetView>
  </sheetViews>
  <sheetFormatPr defaultColWidth="9.1796875" defaultRowHeight="14" x14ac:dyDescent="0.3"/>
  <cols>
    <col min="1" max="1" width="30.54296875" style="57" customWidth="1"/>
    <col min="2" max="2" width="25.7265625" style="57" customWidth="1"/>
    <col min="3" max="9" width="9.1796875" style="57"/>
    <col min="10" max="12" width="10.81640625" style="57" customWidth="1"/>
    <col min="13" max="16384" width="9.1796875" style="57"/>
  </cols>
  <sheetData>
    <row r="1" spans="1:14" s="1" customFormat="1" ht="51" customHeight="1" x14ac:dyDescent="0.3"/>
    <row r="2" spans="1:14" s="1" customFormat="1" x14ac:dyDescent="0.3">
      <c r="A2" s="2" t="s">
        <v>5</v>
      </c>
    </row>
    <row r="3" spans="1:14" s="1" customFormat="1" x14ac:dyDescent="0.3">
      <c r="A3" s="2" t="s">
        <v>6</v>
      </c>
    </row>
    <row r="4" spans="1:14" s="1" customFormat="1" x14ac:dyDescent="0.3">
      <c r="A4" s="2" t="s">
        <v>7</v>
      </c>
    </row>
    <row r="5" spans="1:14" s="1" customFormat="1" x14ac:dyDescent="0.3">
      <c r="A5" s="1" t="s">
        <v>9</v>
      </c>
      <c r="B5" s="1" t="s">
        <v>8</v>
      </c>
    </row>
    <row r="6" spans="1:14" s="1" customFormat="1" x14ac:dyDescent="0.3">
      <c r="A6" s="1" t="s">
        <v>0</v>
      </c>
      <c r="B6" s="1" t="s">
        <v>10</v>
      </c>
    </row>
    <row r="7" spans="1:14" s="1" customFormat="1" x14ac:dyDescent="0.3">
      <c r="A7" s="1" t="s">
        <v>1</v>
      </c>
      <c r="B7" s="1" t="s">
        <v>11</v>
      </c>
    </row>
    <row r="8" spans="1:14" s="1" customFormat="1" x14ac:dyDescent="0.3">
      <c r="A8" s="24" t="s">
        <v>2</v>
      </c>
      <c r="B8" s="24" t="s">
        <v>36</v>
      </c>
    </row>
    <row r="9" spans="1:14" s="1" customFormat="1" x14ac:dyDescent="0.3">
      <c r="A9" s="3" t="s">
        <v>4</v>
      </c>
      <c r="B9" s="3" t="s">
        <v>12</v>
      </c>
      <c r="D9" s="4"/>
      <c r="E9" s="4"/>
      <c r="F9" s="4"/>
      <c r="G9" s="4"/>
      <c r="H9" s="4"/>
      <c r="I9" s="4"/>
      <c r="J9" s="4"/>
      <c r="K9" s="4"/>
      <c r="L9" s="4"/>
      <c r="M9" s="4"/>
      <c r="N9" s="4"/>
    </row>
    <row r="10" spans="1:14" s="1" customFormat="1" x14ac:dyDescent="0.3">
      <c r="A10" s="1" t="s">
        <v>3</v>
      </c>
      <c r="B10" s="24" t="s">
        <v>76</v>
      </c>
    </row>
    <row r="12" spans="1:14" ht="14.5" thickBot="1" x14ac:dyDescent="0.35">
      <c r="B12" s="6"/>
    </row>
    <row r="13" spans="1:14" ht="14.5" thickBot="1" x14ac:dyDescent="0.35">
      <c r="B13" s="7" t="s">
        <v>14</v>
      </c>
      <c r="C13" s="8">
        <v>2008</v>
      </c>
      <c r="D13" s="8">
        <v>2009</v>
      </c>
      <c r="E13" s="8">
        <v>2010</v>
      </c>
      <c r="F13" s="8">
        <v>2011</v>
      </c>
      <c r="G13" s="8">
        <v>2012</v>
      </c>
      <c r="H13" s="8">
        <v>2013</v>
      </c>
      <c r="I13" s="8">
        <v>2014</v>
      </c>
      <c r="J13" s="8">
        <v>2015</v>
      </c>
      <c r="K13" s="8">
        <v>2016</v>
      </c>
      <c r="L13" s="9">
        <v>2017</v>
      </c>
    </row>
    <row r="14" spans="1:14" x14ac:dyDescent="0.3">
      <c r="B14" s="10" t="s">
        <v>15</v>
      </c>
      <c r="C14" s="84">
        <v>547.36483099999998</v>
      </c>
      <c r="D14" s="84">
        <v>710.42971299999999</v>
      </c>
      <c r="E14" s="84">
        <v>533.298542</v>
      </c>
      <c r="F14" s="84">
        <v>600.15015300000005</v>
      </c>
      <c r="G14" s="84">
        <v>594.74621999999999</v>
      </c>
      <c r="H14" s="84">
        <v>1131.0470800000001</v>
      </c>
      <c r="I14" s="84">
        <v>1506.898046</v>
      </c>
      <c r="J14" s="84">
        <v>1705.005447</v>
      </c>
      <c r="K14" s="84">
        <v>1707.12509</v>
      </c>
      <c r="L14" s="61">
        <v>1812.7965959999999</v>
      </c>
    </row>
    <row r="15" spans="1:14" x14ac:dyDescent="0.3">
      <c r="B15" s="10" t="s">
        <v>16</v>
      </c>
      <c r="C15" s="84">
        <v>283.611738</v>
      </c>
      <c r="D15" s="84">
        <v>363.22943400000003</v>
      </c>
      <c r="E15" s="84">
        <v>271.82767000000001</v>
      </c>
      <c r="F15" s="84">
        <v>256.18446799999998</v>
      </c>
      <c r="G15" s="84">
        <v>271.13129099999998</v>
      </c>
      <c r="H15" s="84">
        <v>242.78220099999999</v>
      </c>
      <c r="I15" s="84">
        <v>254.03325699999999</v>
      </c>
      <c r="J15" s="84">
        <v>399.10430300000002</v>
      </c>
      <c r="K15" s="84">
        <v>565.53907300000003</v>
      </c>
      <c r="L15" s="85">
        <v>585.45527600000003</v>
      </c>
    </row>
    <row r="16" spans="1:14" ht="14.5" thickBot="1" x14ac:dyDescent="0.35">
      <c r="B16" s="10" t="s">
        <v>17</v>
      </c>
      <c r="C16" s="86">
        <v>5632.3152840000002</v>
      </c>
      <c r="D16" s="86">
        <v>6165.9388599999993</v>
      </c>
      <c r="E16" s="86">
        <v>7017.1846680000008</v>
      </c>
      <c r="F16" s="86">
        <v>6898.9622849999987</v>
      </c>
      <c r="G16" s="86">
        <v>6923.224037</v>
      </c>
      <c r="H16" s="86">
        <v>8203.9334909999998</v>
      </c>
      <c r="I16" s="86">
        <v>7920.1777049999992</v>
      </c>
      <c r="J16" s="86">
        <v>8294.716488</v>
      </c>
      <c r="K16" s="86">
        <v>9086.9727410000014</v>
      </c>
      <c r="L16" s="85">
        <v>9062.9955039999986</v>
      </c>
    </row>
    <row r="17" spans="2:12" ht="14.5" thickBot="1" x14ac:dyDescent="0.35">
      <c r="B17" s="7" t="s">
        <v>18</v>
      </c>
      <c r="C17" s="68">
        <v>6463.2918530000006</v>
      </c>
      <c r="D17" s="69">
        <v>7239.5980069999996</v>
      </c>
      <c r="E17" s="69">
        <v>7822.3108800000009</v>
      </c>
      <c r="F17" s="69">
        <v>7755.2969059999987</v>
      </c>
      <c r="G17" s="69">
        <v>7789.1015479999996</v>
      </c>
      <c r="H17" s="69">
        <v>9577.762772</v>
      </c>
      <c r="I17" s="69">
        <v>9681.1090079999994</v>
      </c>
      <c r="J17" s="69">
        <v>10398.826238</v>
      </c>
      <c r="K17" s="69">
        <v>11359.636904000001</v>
      </c>
      <c r="L17" s="70">
        <v>11461.247375999999</v>
      </c>
    </row>
    <row r="18" spans="2:12" x14ac:dyDescent="0.3">
      <c r="B18" s="11" t="s">
        <v>19</v>
      </c>
      <c r="C18" s="87">
        <v>8.4688242995855922E-2</v>
      </c>
      <c r="D18" s="88">
        <v>9.8131099587723286E-2</v>
      </c>
      <c r="E18" s="88">
        <v>6.8176597706380085E-2</v>
      </c>
      <c r="F18" s="88">
        <v>7.738583838559232E-2</v>
      </c>
      <c r="G18" s="88">
        <v>7.635620313009174E-2</v>
      </c>
      <c r="H18" s="88">
        <v>0.11809094742945049</v>
      </c>
      <c r="I18" s="88">
        <v>0.15565345300365613</v>
      </c>
      <c r="J18" s="88">
        <v>0.16396133640251331</v>
      </c>
      <c r="K18" s="88">
        <v>0.15027989929844326</v>
      </c>
      <c r="L18" s="89">
        <v>0.15816747833189776</v>
      </c>
    </row>
    <row r="19" spans="2:12" ht="14.5" thickBot="1" x14ac:dyDescent="0.35">
      <c r="B19" s="12" t="s">
        <v>20</v>
      </c>
      <c r="C19" s="74">
        <v>4.3880385483189781E-2</v>
      </c>
      <c r="D19" s="75">
        <v>5.0172597103981725E-2</v>
      </c>
      <c r="E19" s="75">
        <v>3.4750302585775009E-2</v>
      </c>
      <c r="F19" s="75">
        <v>3.3033482934973019E-2</v>
      </c>
      <c r="G19" s="75">
        <v>3.4809058442641323E-2</v>
      </c>
      <c r="H19" s="75">
        <v>2.5348529377837464E-2</v>
      </c>
      <c r="I19" s="75">
        <v>2.6240098814100658E-2</v>
      </c>
      <c r="J19" s="75">
        <v>3.8379745354487189E-2</v>
      </c>
      <c r="K19" s="75">
        <v>4.9784960362673228E-2</v>
      </c>
      <c r="L19" s="76">
        <v>5.1081287820900802E-2</v>
      </c>
    </row>
    <row r="22" spans="2:12" x14ac:dyDescent="0.3">
      <c r="L22" s="90"/>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3E95B-BCDD-4887-8E11-9A9FB0FCA206}">
  <dimension ref="A1:N17"/>
  <sheetViews>
    <sheetView zoomScale="85" zoomScaleNormal="85" workbookViewId="0">
      <selection activeCell="B10" sqref="B10"/>
    </sheetView>
  </sheetViews>
  <sheetFormatPr defaultColWidth="9.1796875" defaultRowHeight="14" x14ac:dyDescent="0.3"/>
  <cols>
    <col min="1" max="1" width="28" style="5" customWidth="1"/>
    <col min="2" max="2" width="24.7265625" style="5" customWidth="1"/>
    <col min="3" max="5" width="13" style="5" customWidth="1"/>
    <col min="6" max="6" width="12.81640625" style="5" customWidth="1"/>
    <col min="7" max="7" width="12.1796875" style="5" customWidth="1"/>
    <col min="8" max="16384" width="9.1796875" style="5"/>
  </cols>
  <sheetData>
    <row r="1" spans="1:14" s="1" customFormat="1" ht="51" customHeight="1" x14ac:dyDescent="0.3"/>
    <row r="2" spans="1:14" s="1" customFormat="1" x14ac:dyDescent="0.3">
      <c r="A2" s="2" t="s">
        <v>5</v>
      </c>
    </row>
    <row r="3" spans="1:14" s="1" customFormat="1" x14ac:dyDescent="0.3">
      <c r="A3" s="2" t="s">
        <v>65</v>
      </c>
    </row>
    <row r="4" spans="1:14" s="1" customFormat="1" x14ac:dyDescent="0.3">
      <c r="A4" s="2" t="s">
        <v>83</v>
      </c>
    </row>
    <row r="5" spans="1:14" s="1" customFormat="1" x14ac:dyDescent="0.3">
      <c r="A5" s="1" t="s">
        <v>9</v>
      </c>
      <c r="B5" s="1" t="s">
        <v>82</v>
      </c>
    </row>
    <row r="6" spans="1:14" s="1" customFormat="1" x14ac:dyDescent="0.3">
      <c r="A6" s="1" t="s">
        <v>0</v>
      </c>
      <c r="B6" s="1" t="s">
        <v>10</v>
      </c>
    </row>
    <row r="7" spans="1:14" s="1" customFormat="1" x14ac:dyDescent="0.3">
      <c r="A7" s="1" t="s">
        <v>1</v>
      </c>
      <c r="B7" s="1" t="s">
        <v>71</v>
      </c>
    </row>
    <row r="8" spans="1:14" s="1" customFormat="1" x14ac:dyDescent="0.3">
      <c r="A8" s="24" t="s">
        <v>2</v>
      </c>
      <c r="B8" s="1" t="s">
        <v>85</v>
      </c>
    </row>
    <row r="9" spans="1:14" s="1" customFormat="1" x14ac:dyDescent="0.3">
      <c r="A9" s="3" t="s">
        <v>4</v>
      </c>
      <c r="B9" s="1" t="s">
        <v>84</v>
      </c>
      <c r="D9" s="4"/>
      <c r="E9" s="4"/>
      <c r="F9" s="4"/>
      <c r="G9" s="4"/>
      <c r="H9" s="4"/>
      <c r="I9" s="4"/>
      <c r="J9" s="4"/>
      <c r="K9" s="4"/>
      <c r="L9" s="4"/>
      <c r="M9" s="4"/>
      <c r="N9" s="4"/>
    </row>
    <row r="10" spans="1:14" s="1" customFormat="1" x14ac:dyDescent="0.3">
      <c r="A10" s="1" t="s">
        <v>3</v>
      </c>
      <c r="B10" s="24" t="s">
        <v>68</v>
      </c>
    </row>
    <row r="11" spans="1:14" x14ac:dyDescent="0.3">
      <c r="A11" s="6"/>
    </row>
    <row r="12" spans="1:14" ht="14.5" thickBot="1" x14ac:dyDescent="0.35"/>
    <row r="13" spans="1:14" ht="14.5" thickBot="1" x14ac:dyDescent="0.35">
      <c r="B13" s="7" t="s">
        <v>14</v>
      </c>
      <c r="C13" s="8">
        <v>2013</v>
      </c>
      <c r="D13" s="8">
        <v>2014</v>
      </c>
      <c r="E13" s="8">
        <v>2015</v>
      </c>
      <c r="F13" s="8">
        <v>2016</v>
      </c>
      <c r="G13" s="9">
        <v>2017</v>
      </c>
    </row>
    <row r="14" spans="1:14" x14ac:dyDescent="0.3">
      <c r="B14" s="10" t="s">
        <v>15</v>
      </c>
      <c r="C14" s="50">
        <v>59.817970000000003</v>
      </c>
      <c r="D14" s="50">
        <v>53.174076999999997</v>
      </c>
      <c r="E14" s="50">
        <v>52.561971</v>
      </c>
      <c r="F14" s="50">
        <v>70.446714</v>
      </c>
      <c r="G14" s="51">
        <v>257.03474699999998</v>
      </c>
    </row>
    <row r="15" spans="1:14" ht="14.5" thickBot="1" x14ac:dyDescent="0.35">
      <c r="B15" s="10" t="s">
        <v>33</v>
      </c>
      <c r="C15" s="52">
        <v>88.358553000000001</v>
      </c>
      <c r="D15" s="52">
        <v>115.12662300000002</v>
      </c>
      <c r="E15" s="52">
        <v>110.79312200000001</v>
      </c>
      <c r="F15" s="52">
        <v>129.36496199999999</v>
      </c>
      <c r="G15" s="53">
        <v>106.40853600000003</v>
      </c>
    </row>
    <row r="16" spans="1:14" ht="14.5" thickBot="1" x14ac:dyDescent="0.35">
      <c r="B16" s="7" t="s">
        <v>34</v>
      </c>
      <c r="C16" s="54">
        <v>148.176523</v>
      </c>
      <c r="D16" s="54">
        <v>168.30070000000001</v>
      </c>
      <c r="E16" s="54">
        <v>163.35509300000001</v>
      </c>
      <c r="F16" s="54">
        <v>199.81167599999998</v>
      </c>
      <c r="G16" s="55">
        <v>363.44328300000001</v>
      </c>
    </row>
    <row r="17" spans="2:7" ht="14.5" thickBot="1" x14ac:dyDescent="0.35">
      <c r="B17" s="7" t="s">
        <v>35</v>
      </c>
      <c r="C17" s="48">
        <v>0.40369397789149097</v>
      </c>
      <c r="D17" s="48">
        <v>0.31594685583601256</v>
      </c>
      <c r="E17" s="48">
        <v>0.32176511937708607</v>
      </c>
      <c r="F17" s="48">
        <v>0.35256555277580481</v>
      </c>
      <c r="G17" s="49">
        <v>0.70722106865846235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D289F-2097-4FDB-9CFE-B14854E69B5A}">
  <dimension ref="A1:N17"/>
  <sheetViews>
    <sheetView zoomScale="85" zoomScaleNormal="85" workbookViewId="0">
      <selection activeCell="B10" sqref="B10"/>
    </sheetView>
  </sheetViews>
  <sheetFormatPr defaultColWidth="9.1796875" defaultRowHeight="14" x14ac:dyDescent="0.3"/>
  <cols>
    <col min="1" max="1" width="28" style="5" customWidth="1"/>
    <col min="2" max="2" width="24.7265625" style="5" customWidth="1"/>
    <col min="3" max="5" width="13" style="5" customWidth="1"/>
    <col min="6" max="6" width="12.81640625" style="5" customWidth="1"/>
    <col min="7" max="7" width="12.1796875" style="5" customWidth="1"/>
    <col min="8" max="16384" width="9.1796875" style="5"/>
  </cols>
  <sheetData>
    <row r="1" spans="1:14" s="1" customFormat="1" ht="51" customHeight="1" x14ac:dyDescent="0.3"/>
    <row r="2" spans="1:14" s="1" customFormat="1" x14ac:dyDescent="0.3">
      <c r="A2" s="2" t="s">
        <v>5</v>
      </c>
    </row>
    <row r="3" spans="1:14" s="1" customFormat="1" x14ac:dyDescent="0.3">
      <c r="A3" s="2" t="s">
        <v>65</v>
      </c>
    </row>
    <row r="4" spans="1:14" s="1" customFormat="1" x14ac:dyDescent="0.3">
      <c r="A4" s="2" t="s">
        <v>89</v>
      </c>
    </row>
    <row r="5" spans="1:14" s="1" customFormat="1" x14ac:dyDescent="0.3">
      <c r="A5" s="1" t="s">
        <v>9</v>
      </c>
      <c r="B5" s="1" t="s">
        <v>88</v>
      </c>
    </row>
    <row r="6" spans="1:14" s="1" customFormat="1" x14ac:dyDescent="0.3">
      <c r="A6" s="1" t="s">
        <v>0</v>
      </c>
      <c r="B6" s="1" t="s">
        <v>10</v>
      </c>
    </row>
    <row r="7" spans="1:14" s="1" customFormat="1" x14ac:dyDescent="0.3">
      <c r="A7" s="1" t="s">
        <v>1</v>
      </c>
      <c r="B7" s="1" t="s">
        <v>71</v>
      </c>
    </row>
    <row r="8" spans="1:14" s="1" customFormat="1" x14ac:dyDescent="0.3">
      <c r="A8" s="24" t="s">
        <v>2</v>
      </c>
      <c r="B8" s="1" t="s">
        <v>87</v>
      </c>
    </row>
    <row r="9" spans="1:14" s="1" customFormat="1" x14ac:dyDescent="0.3">
      <c r="A9" s="3" t="s">
        <v>4</v>
      </c>
      <c r="B9" s="1" t="s">
        <v>86</v>
      </c>
      <c r="D9" s="4"/>
      <c r="E9" s="4"/>
      <c r="F9" s="4"/>
      <c r="G9" s="4"/>
      <c r="H9" s="4"/>
      <c r="I9" s="4"/>
      <c r="J9" s="4"/>
      <c r="K9" s="4"/>
      <c r="L9" s="4"/>
      <c r="M9" s="4"/>
      <c r="N9" s="4"/>
    </row>
    <row r="10" spans="1:14" s="1" customFormat="1" x14ac:dyDescent="0.3">
      <c r="A10" s="1" t="s">
        <v>3</v>
      </c>
      <c r="B10" s="24" t="s">
        <v>68</v>
      </c>
    </row>
    <row r="11" spans="1:14" x14ac:dyDescent="0.3">
      <c r="A11" s="6"/>
    </row>
    <row r="12" spans="1:14" ht="14.5" thickBot="1" x14ac:dyDescent="0.35"/>
    <row r="13" spans="1:14" ht="14.5" thickBot="1" x14ac:dyDescent="0.35">
      <c r="B13" s="7" t="s">
        <v>14</v>
      </c>
      <c r="C13" s="8">
        <v>2013</v>
      </c>
      <c r="D13" s="8">
        <v>2014</v>
      </c>
      <c r="E13" s="8">
        <v>2015</v>
      </c>
      <c r="F13" s="8">
        <v>2016</v>
      </c>
      <c r="G13" s="9">
        <v>2017</v>
      </c>
    </row>
    <row r="14" spans="1:14" x14ac:dyDescent="0.3">
      <c r="B14" s="10" t="s">
        <v>15</v>
      </c>
      <c r="C14" s="50">
        <v>49.936855000000001</v>
      </c>
      <c r="D14" s="50">
        <v>54.170881000000001</v>
      </c>
      <c r="E14" s="50">
        <v>100.09433799999999</v>
      </c>
      <c r="F14" s="50">
        <v>149.288341</v>
      </c>
      <c r="G14" s="51">
        <v>243.71342200000001</v>
      </c>
    </row>
    <row r="15" spans="1:14" ht="14.5" thickBot="1" x14ac:dyDescent="0.35">
      <c r="B15" s="10" t="s">
        <v>33</v>
      </c>
      <c r="C15" s="52">
        <v>80.553837999999985</v>
      </c>
      <c r="D15" s="52">
        <v>56.516004999999993</v>
      </c>
      <c r="E15" s="52">
        <v>10.003280999999994</v>
      </c>
      <c r="F15" s="52">
        <v>17.365669999999998</v>
      </c>
      <c r="G15" s="53">
        <v>20.187530999999986</v>
      </c>
    </row>
    <row r="16" spans="1:14" ht="14.5" thickBot="1" x14ac:dyDescent="0.35">
      <c r="B16" s="7" t="s">
        <v>34</v>
      </c>
      <c r="C16" s="54">
        <v>130.49069299999999</v>
      </c>
      <c r="D16" s="54">
        <v>110.68688599999999</v>
      </c>
      <c r="E16" s="54">
        <v>110.09761899999998</v>
      </c>
      <c r="F16" s="54">
        <v>166.654011</v>
      </c>
      <c r="G16" s="55">
        <v>263.90095300000002</v>
      </c>
    </row>
    <row r="17" spans="2:7" ht="14.5" thickBot="1" x14ac:dyDescent="0.35">
      <c r="B17" s="7" t="s">
        <v>35</v>
      </c>
      <c r="C17" s="48">
        <v>0.3826851850652675</v>
      </c>
      <c r="D17" s="48">
        <v>0.48940649572524797</v>
      </c>
      <c r="E17" s="48">
        <v>0.90914171359146301</v>
      </c>
      <c r="F17" s="48">
        <v>0.89579806753045987</v>
      </c>
      <c r="G17" s="49">
        <v>0.92350337969412333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BBF4A-110A-42DD-89EA-CB7977E12AB1}">
  <dimension ref="A1:N19"/>
  <sheetViews>
    <sheetView zoomScale="85" zoomScaleNormal="85" workbookViewId="0">
      <selection activeCell="F7" sqref="F7"/>
    </sheetView>
  </sheetViews>
  <sheetFormatPr defaultColWidth="9.1796875" defaultRowHeight="14" x14ac:dyDescent="0.3"/>
  <cols>
    <col min="1" max="1" width="29.1796875" style="57" customWidth="1"/>
    <col min="2" max="2" width="24.453125" style="57" customWidth="1"/>
    <col min="3" max="12" width="10.81640625" style="57" customWidth="1"/>
    <col min="13" max="16384" width="9.1796875" style="57"/>
  </cols>
  <sheetData>
    <row r="1" spans="1:14" s="1" customFormat="1" ht="51" customHeight="1" x14ac:dyDescent="0.3"/>
    <row r="2" spans="1:14" s="1" customFormat="1" x14ac:dyDescent="0.3">
      <c r="A2" s="2" t="s">
        <v>5</v>
      </c>
    </row>
    <row r="3" spans="1:14" s="1" customFormat="1" x14ac:dyDescent="0.3">
      <c r="A3" s="2" t="s">
        <v>6</v>
      </c>
    </row>
    <row r="4" spans="1:14" s="1" customFormat="1" x14ac:dyDescent="0.3">
      <c r="A4" s="2" t="s">
        <v>37</v>
      </c>
    </row>
    <row r="5" spans="1:14" s="1" customFormat="1" x14ac:dyDescent="0.3">
      <c r="A5" s="1" t="s">
        <v>9</v>
      </c>
      <c r="B5" s="1" t="s">
        <v>39</v>
      </c>
    </row>
    <row r="6" spans="1:14" s="1" customFormat="1" x14ac:dyDescent="0.3">
      <c r="A6" s="1" t="s">
        <v>0</v>
      </c>
      <c r="B6" s="1" t="s">
        <v>21</v>
      </c>
    </row>
    <row r="7" spans="1:14" s="1" customFormat="1" x14ac:dyDescent="0.3">
      <c r="A7" s="1" t="s">
        <v>1</v>
      </c>
      <c r="B7" s="1" t="s">
        <v>22</v>
      </c>
    </row>
    <row r="8" spans="1:14" s="1" customFormat="1" x14ac:dyDescent="0.3">
      <c r="A8" s="24" t="s">
        <v>2</v>
      </c>
      <c r="B8" s="24" t="s">
        <v>38</v>
      </c>
    </row>
    <row r="9" spans="1:14" s="1" customFormat="1" x14ac:dyDescent="0.3">
      <c r="A9" s="3" t="s">
        <v>4</v>
      </c>
      <c r="B9" s="3" t="s">
        <v>12</v>
      </c>
      <c r="D9" s="4"/>
      <c r="E9" s="4"/>
      <c r="F9" s="4"/>
      <c r="G9" s="4"/>
      <c r="H9" s="4"/>
      <c r="I9" s="4"/>
      <c r="J9" s="4"/>
      <c r="K9" s="4"/>
      <c r="L9" s="4"/>
      <c r="M9" s="4"/>
      <c r="N9" s="4"/>
    </row>
    <row r="10" spans="1:14" s="1" customFormat="1" x14ac:dyDescent="0.3">
      <c r="A10" s="1" t="s">
        <v>3</v>
      </c>
      <c r="B10" s="24" t="s">
        <v>76</v>
      </c>
    </row>
    <row r="12" spans="1:14" ht="14.5" thickBot="1" x14ac:dyDescent="0.35"/>
    <row r="13" spans="1:14" ht="14.5" thickBot="1" x14ac:dyDescent="0.35">
      <c r="B13" s="7" t="s">
        <v>14</v>
      </c>
      <c r="C13" s="8">
        <v>2008</v>
      </c>
      <c r="D13" s="8">
        <v>2009</v>
      </c>
      <c r="E13" s="8">
        <v>2010</v>
      </c>
      <c r="F13" s="8">
        <v>2011</v>
      </c>
      <c r="G13" s="8">
        <v>2012</v>
      </c>
      <c r="H13" s="8">
        <v>2013</v>
      </c>
      <c r="I13" s="8">
        <v>2014</v>
      </c>
      <c r="J13" s="8">
        <v>2015</v>
      </c>
      <c r="K13" s="8">
        <v>2016</v>
      </c>
      <c r="L13" s="9">
        <v>2017</v>
      </c>
    </row>
    <row r="14" spans="1:14" x14ac:dyDescent="0.3">
      <c r="B14" s="10" t="s">
        <v>15</v>
      </c>
      <c r="C14" s="58">
        <v>419.24523300000004</v>
      </c>
      <c r="D14" s="59">
        <v>530.89927999999998</v>
      </c>
      <c r="E14" s="59">
        <v>429.60625000000005</v>
      </c>
      <c r="F14" s="59">
        <v>540.02968199999998</v>
      </c>
      <c r="G14" s="59">
        <v>480.0612999999999</v>
      </c>
      <c r="H14" s="59">
        <v>690.95740000000001</v>
      </c>
      <c r="I14" s="60">
        <v>1104.3569220000002</v>
      </c>
      <c r="J14" s="60">
        <v>1438.309951</v>
      </c>
      <c r="K14" s="60">
        <v>1377.2876289999997</v>
      </c>
      <c r="L14" s="61">
        <v>1556.8071600000001</v>
      </c>
    </row>
    <row r="15" spans="1:14" x14ac:dyDescent="0.3">
      <c r="B15" s="10" t="s">
        <v>16</v>
      </c>
      <c r="C15" s="62">
        <v>165.66016399999998</v>
      </c>
      <c r="D15" s="63">
        <v>246.02414699999994</v>
      </c>
      <c r="E15" s="63">
        <v>170.87113300000001</v>
      </c>
      <c r="F15" s="63">
        <v>160.169017</v>
      </c>
      <c r="G15" s="63">
        <v>213.13929999999993</v>
      </c>
      <c r="H15" s="63">
        <v>184.00894500000001</v>
      </c>
      <c r="I15" s="63">
        <v>189.98887199999996</v>
      </c>
      <c r="J15" s="63">
        <v>307.32065999999992</v>
      </c>
      <c r="K15" s="63">
        <v>432.78707099999997</v>
      </c>
      <c r="L15" s="64">
        <v>414.81405599999999</v>
      </c>
    </row>
    <row r="16" spans="1:14" ht="14.5" thickBot="1" x14ac:dyDescent="0.35">
      <c r="B16" s="10" t="s">
        <v>23</v>
      </c>
      <c r="C16" s="65">
        <v>2034.6349970000001</v>
      </c>
      <c r="D16" s="66">
        <v>1933.4056039999994</v>
      </c>
      <c r="E16" s="66">
        <v>2241.1680970000002</v>
      </c>
      <c r="F16" s="66">
        <v>2625.5262699999989</v>
      </c>
      <c r="G16" s="66">
        <v>2577.5576140000003</v>
      </c>
      <c r="H16" s="66">
        <v>3194.1047689999978</v>
      </c>
      <c r="I16" s="66">
        <v>2869.5960710000004</v>
      </c>
      <c r="J16" s="66">
        <v>2919.9559689999992</v>
      </c>
      <c r="K16" s="66">
        <v>2995.3540710000002</v>
      </c>
      <c r="L16" s="67">
        <v>2913.9031929999987</v>
      </c>
    </row>
    <row r="17" spans="2:12" ht="14.5" thickBot="1" x14ac:dyDescent="0.35">
      <c r="B17" s="7" t="s">
        <v>18</v>
      </c>
      <c r="C17" s="68">
        <v>2619.5403940000001</v>
      </c>
      <c r="D17" s="69">
        <v>2710.3290309999993</v>
      </c>
      <c r="E17" s="69">
        <v>2841.6454800000001</v>
      </c>
      <c r="F17" s="69">
        <v>3325.724968999999</v>
      </c>
      <c r="G17" s="69">
        <v>3270.7582140000004</v>
      </c>
      <c r="H17" s="69">
        <v>4069.0711139999976</v>
      </c>
      <c r="I17" s="69">
        <v>4163.9418650000007</v>
      </c>
      <c r="J17" s="69">
        <v>4665.5865799999992</v>
      </c>
      <c r="K17" s="69">
        <v>4805.4287709999999</v>
      </c>
      <c r="L17" s="70">
        <v>4885.5244089999987</v>
      </c>
    </row>
    <row r="18" spans="2:12" x14ac:dyDescent="0.3">
      <c r="B18" s="11" t="s">
        <v>19</v>
      </c>
      <c r="C18" s="71">
        <v>0.16004533999944115</v>
      </c>
      <c r="D18" s="72">
        <v>0.19588001085023987</v>
      </c>
      <c r="E18" s="72">
        <v>0.15118221221600101</v>
      </c>
      <c r="F18" s="72">
        <v>0.16237953740425495</v>
      </c>
      <c r="G18" s="72">
        <v>0.14677370462456318</v>
      </c>
      <c r="H18" s="72">
        <v>0.16980715761459667</v>
      </c>
      <c r="I18" s="72">
        <v>0.26521910194824488</v>
      </c>
      <c r="J18" s="72">
        <v>0.30828062588434491</v>
      </c>
      <c r="K18" s="72">
        <v>0.28661076766171462</v>
      </c>
      <c r="L18" s="73">
        <v>0.31865712453141903</v>
      </c>
    </row>
    <row r="19" spans="2:12" ht="14.5" thickBot="1" x14ac:dyDescent="0.35">
      <c r="B19" s="12" t="s">
        <v>20</v>
      </c>
      <c r="C19" s="74">
        <v>6.3240163953738202E-2</v>
      </c>
      <c r="D19" s="75">
        <v>9.0772797024288671E-2</v>
      </c>
      <c r="E19" s="75">
        <v>6.0131052308467416E-2</v>
      </c>
      <c r="F19" s="75">
        <v>4.8160632190869551E-2</v>
      </c>
      <c r="G19" s="75">
        <v>6.5165104252490585E-2</v>
      </c>
      <c r="H19" s="75">
        <v>4.5221363757173234E-2</v>
      </c>
      <c r="I19" s="75">
        <v>4.5627167275545027E-2</v>
      </c>
      <c r="J19" s="75">
        <v>6.5869672490355968E-2</v>
      </c>
      <c r="K19" s="75">
        <v>9.0062113418848552E-2</v>
      </c>
      <c r="L19" s="76">
        <v>8.4906761541471212E-2</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5C115-BF1F-4E78-B8F4-4EBDD51E308F}">
  <dimension ref="A1:N19"/>
  <sheetViews>
    <sheetView topLeftCell="A31" zoomScale="85" zoomScaleNormal="85" workbookViewId="0">
      <selection sqref="A1:XFD1048576"/>
    </sheetView>
  </sheetViews>
  <sheetFormatPr defaultColWidth="9.1796875" defaultRowHeight="14" x14ac:dyDescent="0.3"/>
  <cols>
    <col min="1" max="1" width="28.26953125" style="57" customWidth="1"/>
    <col min="2" max="2" width="27.81640625" style="57" customWidth="1"/>
    <col min="3" max="12" width="12.26953125" style="57" customWidth="1"/>
    <col min="13" max="16384" width="9.1796875" style="57"/>
  </cols>
  <sheetData>
    <row r="1" spans="1:14" s="1" customFormat="1" ht="51" customHeight="1" x14ac:dyDescent="0.3"/>
    <row r="2" spans="1:14" s="1" customFormat="1" x14ac:dyDescent="0.3">
      <c r="A2" s="2" t="s">
        <v>5</v>
      </c>
    </row>
    <row r="3" spans="1:14" s="1" customFormat="1" x14ac:dyDescent="0.3">
      <c r="A3" s="2" t="s">
        <v>6</v>
      </c>
    </row>
    <row r="4" spans="1:14" s="1" customFormat="1" x14ac:dyDescent="0.3">
      <c r="A4" s="2" t="s">
        <v>40</v>
      </c>
    </row>
    <row r="5" spans="1:14" s="1" customFormat="1" x14ac:dyDescent="0.3">
      <c r="A5" s="1" t="s">
        <v>9</v>
      </c>
      <c r="B5" s="1" t="s">
        <v>41</v>
      </c>
    </row>
    <row r="6" spans="1:14" s="1" customFormat="1" x14ac:dyDescent="0.3">
      <c r="A6" s="1" t="s">
        <v>0</v>
      </c>
      <c r="B6" s="1" t="s">
        <v>21</v>
      </c>
    </row>
    <row r="7" spans="1:14" s="1" customFormat="1" x14ac:dyDescent="0.3">
      <c r="A7" s="1" t="s">
        <v>1</v>
      </c>
      <c r="B7" s="1" t="s">
        <v>42</v>
      </c>
    </row>
    <row r="8" spans="1:14" s="1" customFormat="1" x14ac:dyDescent="0.3">
      <c r="A8" s="24" t="s">
        <v>2</v>
      </c>
      <c r="B8" s="24" t="s">
        <v>43</v>
      </c>
    </row>
    <row r="9" spans="1:14" s="1" customFormat="1" x14ac:dyDescent="0.3">
      <c r="A9" s="3" t="s">
        <v>4</v>
      </c>
      <c r="B9" s="3" t="s">
        <v>12</v>
      </c>
      <c r="D9" s="4"/>
      <c r="E9" s="4"/>
      <c r="F9" s="4"/>
      <c r="G9" s="4"/>
      <c r="H9" s="4"/>
      <c r="I9" s="4"/>
      <c r="J9" s="4"/>
      <c r="K9" s="4"/>
      <c r="L9" s="4"/>
      <c r="M9" s="4"/>
      <c r="N9" s="4"/>
    </row>
    <row r="10" spans="1:14" s="1" customFormat="1" x14ac:dyDescent="0.3">
      <c r="A10" s="1" t="s">
        <v>3</v>
      </c>
      <c r="B10" s="24" t="s">
        <v>76</v>
      </c>
    </row>
    <row r="12" spans="1:14" ht="14.5" thickBot="1" x14ac:dyDescent="0.35"/>
    <row r="13" spans="1:14" ht="14.5" thickBot="1" x14ac:dyDescent="0.35">
      <c r="B13" s="7" t="s">
        <v>14</v>
      </c>
      <c r="C13" s="8">
        <v>2008</v>
      </c>
      <c r="D13" s="8">
        <v>2009</v>
      </c>
      <c r="E13" s="8">
        <v>2010</v>
      </c>
      <c r="F13" s="8">
        <v>2011</v>
      </c>
      <c r="G13" s="8">
        <v>2012</v>
      </c>
      <c r="H13" s="8">
        <v>2013</v>
      </c>
      <c r="I13" s="8">
        <v>2014</v>
      </c>
      <c r="J13" s="8">
        <v>2015</v>
      </c>
      <c r="K13" s="8">
        <v>2016</v>
      </c>
      <c r="L13" s="9">
        <v>2017</v>
      </c>
    </row>
    <row r="14" spans="1:14" x14ac:dyDescent="0.3">
      <c r="B14" s="10" t="s">
        <v>15</v>
      </c>
      <c r="C14" s="58">
        <f>[11]Total!C16-'[11]Figure 2_billions'!C9</f>
        <v>0.12811959799999995</v>
      </c>
      <c r="D14" s="59">
        <f>[11]Total!D16-'[11]Figure 2_billions'!D9</f>
        <v>0.17953043300000004</v>
      </c>
      <c r="E14" s="59">
        <f>[11]Total!E16-'[11]Figure 2_billions'!E9</f>
        <v>0.10369229200000002</v>
      </c>
      <c r="F14" s="59">
        <f>[11]Total!F16-'[11]Figure 2_billions'!F9</f>
        <v>6.0120471000000064E-2</v>
      </c>
      <c r="G14" s="59">
        <f>[11]Total!G16-'[11]Figure 2_billions'!G9</f>
        <v>0.11468492000000008</v>
      </c>
      <c r="H14" s="59">
        <f>[11]Total!H16-'[11]Figure 2_billions'!H9</f>
        <v>0.44008968000000004</v>
      </c>
      <c r="I14" s="59">
        <f>[11]Total!I16-'[11]Figure 2_billions'!I9</f>
        <v>0.40254112399999986</v>
      </c>
      <c r="J14" s="59">
        <f>[11]Total!J16-'[11]Figure 2_billions'!J9</f>
        <v>0.26669549600000009</v>
      </c>
      <c r="K14" s="59">
        <f>[11]Total!K16-'[11]Figure 2_billions'!K9</f>
        <v>0.32983746100000011</v>
      </c>
      <c r="L14" s="77">
        <f>[11]Total!L16-'[11]Figure 2_billions'!L9</f>
        <v>0.2559894359999999</v>
      </c>
    </row>
    <row r="15" spans="1:14" x14ac:dyDescent="0.3">
      <c r="B15" s="10" t="s">
        <v>16</v>
      </c>
      <c r="C15" s="62">
        <f>[11]Total!C17-'[11]Figure 2_billions'!C10</f>
        <v>0.11795157400000003</v>
      </c>
      <c r="D15" s="63">
        <f>[11]Total!D17-'[11]Figure 2_billions'!D10</f>
        <v>0.11720528700000007</v>
      </c>
      <c r="E15" s="63">
        <f>[11]Total!E17-'[11]Figure 2_billions'!E10</f>
        <v>0.10095653700000001</v>
      </c>
      <c r="F15" s="63">
        <f>[11]Total!F17-'[11]Figure 2_billions'!F10</f>
        <v>9.6015451000000002E-2</v>
      </c>
      <c r="G15" s="63">
        <f>[11]Total!G17-'[11]Figure 2_billions'!G10</f>
        <v>5.7991991000000048E-2</v>
      </c>
      <c r="H15" s="63">
        <f>[11]Total!H17-'[11]Figure 2_billions'!H10</f>
        <v>5.8773255999999968E-2</v>
      </c>
      <c r="I15" s="63">
        <f>[11]Total!I17-'[11]Figure 2_billions'!I10</f>
        <v>6.4044385000000065E-2</v>
      </c>
      <c r="J15" s="63">
        <f>[11]Total!J17-'[11]Figure 2_billions'!J10</f>
        <v>9.1783643000000081E-2</v>
      </c>
      <c r="K15" s="63">
        <f>[11]Total!K17-'[11]Figure 2_billions'!K10</f>
        <v>0.13275200200000009</v>
      </c>
      <c r="L15" s="64">
        <f>[11]Total!L17-'[11]Figure 2_billions'!L10</f>
        <v>0.17064122000000004</v>
      </c>
    </row>
    <row r="16" spans="1:14" ht="14.5" thickBot="1" x14ac:dyDescent="0.35">
      <c r="B16" s="10" t="s">
        <v>23</v>
      </c>
      <c r="C16" s="78">
        <f>[11]Total!C18-'[11]Figure 2_billions'!C11</f>
        <v>3.5976802870000006</v>
      </c>
      <c r="D16" s="79">
        <f>[11]Total!D18-'[11]Figure 2_billions'!D11</f>
        <v>4.232533256</v>
      </c>
      <c r="E16" s="79">
        <f>[11]Total!E18-'[11]Figure 2_billions'!E11</f>
        <v>4.7760165710000004</v>
      </c>
      <c r="F16" s="79">
        <f>[11]Total!F18-'[11]Figure 2_billions'!F11</f>
        <v>4.2734360149999997</v>
      </c>
      <c r="G16" s="79">
        <f>[11]Total!G18-'[11]Figure 2_billions'!G11</f>
        <v>4.3456664229999991</v>
      </c>
      <c r="H16" s="79">
        <f>[11]Total!H18-'[11]Figure 2_billions'!H11</f>
        <v>5.0098287220000017</v>
      </c>
      <c r="I16" s="79">
        <f>[11]Total!I18-'[11]Figure 2_billions'!I11</f>
        <v>5.0505816339999985</v>
      </c>
      <c r="J16" s="79">
        <f>[11]Total!J18-'[11]Figure 2_billions'!J11</f>
        <v>5.3747605190000014</v>
      </c>
      <c r="K16" s="79">
        <f>[11]Total!K18-'[11]Figure 2_billions'!K11</f>
        <v>6.0916186700000017</v>
      </c>
      <c r="L16" s="80">
        <f>[11]Total!L18-'[11]Figure 2_billions'!L11</f>
        <v>6.1490923109999995</v>
      </c>
    </row>
    <row r="17" spans="2:12" ht="14.5" thickBot="1" x14ac:dyDescent="0.35">
      <c r="B17" s="7" t="s">
        <v>18</v>
      </c>
      <c r="C17" s="81">
        <f>[11]Total!C19-'[11]Figure 2_billions'!C12</f>
        <v>3.8437514590000004</v>
      </c>
      <c r="D17" s="82">
        <f>[11]Total!D19-'[11]Figure 2_billions'!D12</f>
        <v>4.5292689760000009</v>
      </c>
      <c r="E17" s="82">
        <f>[11]Total!E19-'[11]Figure 2_billions'!E12</f>
        <v>4.9806654000000012</v>
      </c>
      <c r="F17" s="82">
        <f>[11]Total!F19-'[11]Figure 2_billions'!F12</f>
        <v>4.4295719370000004</v>
      </c>
      <c r="G17" s="82">
        <f>[11]Total!G19-'[11]Figure 2_billions'!G12</f>
        <v>4.518343333999999</v>
      </c>
      <c r="H17" s="82">
        <f>[11]Total!H19-'[11]Figure 2_billions'!H12</f>
        <v>5.5086916580000018</v>
      </c>
      <c r="I17" s="82">
        <f>[11]Total!I19-'[11]Figure 2_billions'!I12</f>
        <v>5.5171671429999991</v>
      </c>
      <c r="J17" s="82">
        <f>[11]Total!J19-'[11]Figure 2_billions'!J12</f>
        <v>5.7332396580000005</v>
      </c>
      <c r="K17" s="82">
        <f>[11]Total!K19-'[11]Figure 2_billions'!K12</f>
        <v>6.5542081330000004</v>
      </c>
      <c r="L17" s="83">
        <f>[11]Total!L19-'[11]Figure 2_billions'!L12</f>
        <v>6.5757229670000008</v>
      </c>
    </row>
    <row r="18" spans="2:12" x14ac:dyDescent="0.3">
      <c r="B18" s="11" t="s">
        <v>19</v>
      </c>
      <c r="C18" s="71">
        <f t="shared" ref="C18:L18" si="0">C14/C17</f>
        <v>3.3331915282923064E-2</v>
      </c>
      <c r="D18" s="72">
        <f t="shared" si="0"/>
        <v>3.963783867800922E-2</v>
      </c>
      <c r="E18" s="72">
        <f t="shared" si="0"/>
        <v>2.0818963666983128E-2</v>
      </c>
      <c r="F18" s="72">
        <f t="shared" si="0"/>
        <v>1.3572523904130933E-2</v>
      </c>
      <c r="G18" s="72">
        <f t="shared" si="0"/>
        <v>2.53820729241644E-2</v>
      </c>
      <c r="H18" s="72">
        <f t="shared" si="0"/>
        <v>7.9890055084292005E-2</v>
      </c>
      <c r="I18" s="72">
        <f t="shared" si="0"/>
        <v>7.2961560446964321E-2</v>
      </c>
      <c r="J18" s="72">
        <f t="shared" si="0"/>
        <v>4.6517416314153334E-2</v>
      </c>
      <c r="K18" s="72">
        <f t="shared" si="0"/>
        <v>5.0324532621918203E-2</v>
      </c>
      <c r="L18" s="73">
        <f t="shared" si="0"/>
        <v>3.8929473958175018E-2</v>
      </c>
    </row>
    <row r="19" spans="2:12" ht="14.5" thickBot="1" x14ac:dyDescent="0.35">
      <c r="B19" s="12" t="s">
        <v>20</v>
      </c>
      <c r="C19" s="74">
        <f t="shared" ref="C19:L19" si="1">C15/C17</f>
        <v>3.068657670979762E-2</v>
      </c>
      <c r="D19" s="75">
        <f t="shared" si="1"/>
        <v>2.5877307711477379E-2</v>
      </c>
      <c r="E19" s="75">
        <f t="shared" si="1"/>
        <v>2.0269688664490488E-2</v>
      </c>
      <c r="F19" s="75">
        <f t="shared" si="1"/>
        <v>2.1676011218598253E-2</v>
      </c>
      <c r="G19" s="75">
        <f t="shared" si="1"/>
        <v>1.2834790699417899E-2</v>
      </c>
      <c r="H19" s="75">
        <f t="shared" si="1"/>
        <v>1.066918601527578E-2</v>
      </c>
      <c r="I19" s="75">
        <f t="shared" si="1"/>
        <v>1.1608200973439328E-2</v>
      </c>
      <c r="J19" s="75">
        <f t="shared" si="1"/>
        <v>1.6009036509040363E-2</v>
      </c>
      <c r="K19" s="75">
        <f t="shared" si="1"/>
        <v>2.0254468473712733E-2</v>
      </c>
      <c r="L19" s="76">
        <f t="shared" si="1"/>
        <v>2.5950183859076194E-2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9A9D-582B-4BE4-85E4-F3D668C48BEF}">
  <dimension ref="A1:N17"/>
  <sheetViews>
    <sheetView topLeftCell="A31" zoomScale="85" zoomScaleNormal="85" workbookViewId="0">
      <selection activeCell="C54" sqref="C54"/>
    </sheetView>
  </sheetViews>
  <sheetFormatPr defaultColWidth="9.1796875" defaultRowHeight="14" x14ac:dyDescent="0.3"/>
  <cols>
    <col min="1" max="1" width="28" style="5" customWidth="1"/>
    <col min="2" max="2" width="23.1796875" style="5" customWidth="1"/>
    <col min="3" max="3" width="12.1796875" style="5" customWidth="1"/>
    <col min="4" max="4" width="12.54296875" style="5" customWidth="1"/>
    <col min="5" max="16384" width="9.1796875" style="5"/>
  </cols>
  <sheetData>
    <row r="1" spans="1:14" s="1" customFormat="1" ht="51" customHeight="1" x14ac:dyDescent="0.3"/>
    <row r="2" spans="1:14" s="1" customFormat="1" x14ac:dyDescent="0.3">
      <c r="A2" s="2" t="s">
        <v>5</v>
      </c>
    </row>
    <row r="3" spans="1:14" s="1" customFormat="1" x14ac:dyDescent="0.3">
      <c r="A3" s="2" t="s">
        <v>44</v>
      </c>
    </row>
    <row r="4" spans="1:14" s="1" customFormat="1" x14ac:dyDescent="0.3">
      <c r="A4" s="2" t="s">
        <v>45</v>
      </c>
    </row>
    <row r="5" spans="1:14" s="1" customFormat="1" x14ac:dyDescent="0.3">
      <c r="A5" s="1" t="s">
        <v>9</v>
      </c>
      <c r="B5" s="1" t="s">
        <v>46</v>
      </c>
    </row>
    <row r="6" spans="1:14" s="1" customFormat="1" x14ac:dyDescent="0.3">
      <c r="A6" s="1" t="s">
        <v>0</v>
      </c>
      <c r="B6" s="1" t="s">
        <v>24</v>
      </c>
    </row>
    <row r="7" spans="1:14" s="1" customFormat="1" x14ac:dyDescent="0.3">
      <c r="A7" s="1" t="s">
        <v>1</v>
      </c>
      <c r="B7" s="1" t="s">
        <v>25</v>
      </c>
    </row>
    <row r="8" spans="1:14" s="1" customFormat="1" x14ac:dyDescent="0.3">
      <c r="A8" s="24" t="s">
        <v>2</v>
      </c>
      <c r="B8" s="24" t="s">
        <v>47</v>
      </c>
    </row>
    <row r="9" spans="1:14" s="1" customFormat="1" x14ac:dyDescent="0.3">
      <c r="A9" s="3" t="s">
        <v>4</v>
      </c>
      <c r="B9" s="3" t="s">
        <v>12</v>
      </c>
      <c r="D9" s="4"/>
      <c r="E9" s="4"/>
      <c r="F9" s="4"/>
      <c r="G9" s="4"/>
      <c r="H9" s="4"/>
      <c r="I9" s="4"/>
      <c r="J9" s="4"/>
      <c r="K9" s="4"/>
      <c r="L9" s="4"/>
      <c r="M9" s="4"/>
      <c r="N9" s="4"/>
    </row>
    <row r="10" spans="1:14" s="1" customFormat="1" x14ac:dyDescent="0.3">
      <c r="A10" s="1" t="s">
        <v>3</v>
      </c>
      <c r="B10" s="24" t="s">
        <v>76</v>
      </c>
    </row>
    <row r="11" spans="1:14" x14ac:dyDescent="0.3">
      <c r="A11" s="6"/>
    </row>
    <row r="12" spans="1:14" ht="14.5" thickBot="1" x14ac:dyDescent="0.35"/>
    <row r="13" spans="1:14" ht="14.5" thickBot="1" x14ac:dyDescent="0.35">
      <c r="B13" s="7" t="s">
        <v>14</v>
      </c>
      <c r="C13" s="8">
        <v>2008</v>
      </c>
      <c r="D13" s="8">
        <v>2009</v>
      </c>
      <c r="E13" s="8">
        <v>2010</v>
      </c>
      <c r="F13" s="8">
        <v>2011</v>
      </c>
      <c r="G13" s="8">
        <v>2012</v>
      </c>
      <c r="H13" s="8">
        <v>2013</v>
      </c>
      <c r="I13" s="8">
        <v>2014</v>
      </c>
      <c r="J13" s="8">
        <v>2015</v>
      </c>
      <c r="K13" s="8">
        <v>2016</v>
      </c>
      <c r="L13" s="9">
        <v>2017</v>
      </c>
    </row>
    <row r="14" spans="1:14" x14ac:dyDescent="0.3">
      <c r="B14" s="10" t="s">
        <v>26</v>
      </c>
      <c r="C14" s="25">
        <v>38.856069000000005</v>
      </c>
      <c r="D14" s="25">
        <v>39.728051999999998</v>
      </c>
      <c r="E14" s="25">
        <v>98.210062000000008</v>
      </c>
      <c r="F14" s="25">
        <v>150.76803000000001</v>
      </c>
      <c r="G14" s="25">
        <v>174.71605699999995</v>
      </c>
      <c r="H14" s="25">
        <v>256.76534400000003</v>
      </c>
      <c r="I14" s="25">
        <v>159.47997500000002</v>
      </c>
      <c r="J14" s="25">
        <v>231.47450300000003</v>
      </c>
      <c r="K14" s="25">
        <v>319.13091700000001</v>
      </c>
      <c r="L14" s="26">
        <v>161.83762200000001</v>
      </c>
    </row>
    <row r="15" spans="1:14" ht="14.5" thickBot="1" x14ac:dyDescent="0.35">
      <c r="B15" s="10" t="s">
        <v>94</v>
      </c>
      <c r="C15" s="33">
        <v>2580.6843249999997</v>
      </c>
      <c r="D15" s="34">
        <v>2670.6009789999998</v>
      </c>
      <c r="E15" s="34">
        <v>2743.4354179999991</v>
      </c>
      <c r="F15" s="34">
        <v>3174.9569389999979</v>
      </c>
      <c r="G15" s="34">
        <v>3096.0421569999999</v>
      </c>
      <c r="H15" s="34">
        <v>3812.305769999999</v>
      </c>
      <c r="I15" s="34">
        <v>4004.4618900000009</v>
      </c>
      <c r="J15" s="34">
        <v>4434.1120770000007</v>
      </c>
      <c r="K15" s="34">
        <v>4486.2978539999986</v>
      </c>
      <c r="L15" s="35">
        <v>4723.6867870000015</v>
      </c>
    </row>
    <row r="16" spans="1:14" ht="14.5" thickBot="1" x14ac:dyDescent="0.35">
      <c r="B16" s="7" t="s">
        <v>18</v>
      </c>
      <c r="C16" s="27">
        <v>2619.5403939999997</v>
      </c>
      <c r="D16" s="28">
        <v>2710.3290309999998</v>
      </c>
      <c r="E16" s="28">
        <v>2841.6454799999992</v>
      </c>
      <c r="F16" s="28">
        <v>3325.7249689999981</v>
      </c>
      <c r="G16" s="28">
        <v>3270.758214</v>
      </c>
      <c r="H16" s="28">
        <v>4069.0711139999989</v>
      </c>
      <c r="I16" s="28">
        <v>4163.9418650000007</v>
      </c>
      <c r="J16" s="28">
        <v>4665.586580000001</v>
      </c>
      <c r="K16" s="28">
        <v>4805.428770999999</v>
      </c>
      <c r="L16" s="29">
        <v>4885.5244090000015</v>
      </c>
    </row>
    <row r="17" spans="2:12" ht="14.5" thickBot="1" x14ac:dyDescent="0.35">
      <c r="B17" s="12" t="s">
        <v>28</v>
      </c>
      <c r="C17" s="30">
        <v>1.4833162752137355E-2</v>
      </c>
      <c r="D17" s="31">
        <v>1.46580181024523E-2</v>
      </c>
      <c r="E17" s="31">
        <v>3.4560983307460311E-2</v>
      </c>
      <c r="F17" s="31">
        <v>4.5333884011862224E-2</v>
      </c>
      <c r="G17" s="31">
        <v>5.3417600925728337E-2</v>
      </c>
      <c r="H17" s="31">
        <v>6.3101709654711166E-2</v>
      </c>
      <c r="I17" s="31">
        <v>3.8300240534217926E-2</v>
      </c>
      <c r="J17" s="31">
        <v>4.9613162038887715E-2</v>
      </c>
      <c r="K17" s="31">
        <v>6.6410497836510346E-2</v>
      </c>
      <c r="L17" s="32">
        <v>3.3125946869053902E-2</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942E8-CC66-4D93-8990-1D1C474AC661}">
  <dimension ref="A1:N37"/>
  <sheetViews>
    <sheetView tabSelected="1" topLeftCell="A16" zoomScale="85" zoomScaleNormal="85" workbookViewId="0">
      <selection activeCell="C35" sqref="C35"/>
    </sheetView>
  </sheetViews>
  <sheetFormatPr defaultColWidth="9.1796875" defaultRowHeight="14" x14ac:dyDescent="0.3"/>
  <cols>
    <col min="1" max="1" width="28.1796875" style="5" customWidth="1"/>
    <col min="2" max="2" width="19.90625" style="5" customWidth="1"/>
    <col min="3" max="3" width="12.453125" style="5" customWidth="1"/>
    <col min="4" max="4" width="53" style="5" customWidth="1"/>
    <col min="5" max="15" width="9.1796875" style="5"/>
    <col min="16" max="16" width="24.453125" style="5" customWidth="1"/>
    <col min="17" max="17" width="11.81640625" style="5" customWidth="1"/>
    <col min="18" max="18" width="13.453125" style="5" customWidth="1"/>
    <col min="19" max="19" width="60.1796875" style="5" customWidth="1"/>
    <col min="20" max="20" width="9.1796875" style="5"/>
    <col min="21" max="21" width="60.1796875" style="5" customWidth="1"/>
    <col min="22" max="22" width="13.1796875" style="5" customWidth="1"/>
    <col min="23" max="23" width="13.453125" style="5" customWidth="1"/>
    <col min="24" max="24" width="15.54296875" style="5" customWidth="1"/>
    <col min="25" max="16384" width="9.1796875" style="5"/>
  </cols>
  <sheetData>
    <row r="1" spans="1:14" s="1" customFormat="1" ht="51" customHeight="1" x14ac:dyDescent="0.3"/>
    <row r="2" spans="1:14" s="1" customFormat="1" x14ac:dyDescent="0.3">
      <c r="A2" s="2" t="s">
        <v>5</v>
      </c>
    </row>
    <row r="3" spans="1:14" s="1" customFormat="1" x14ac:dyDescent="0.3">
      <c r="A3" s="2" t="s">
        <v>44</v>
      </c>
    </row>
    <row r="4" spans="1:14" s="1" customFormat="1" x14ac:dyDescent="0.3">
      <c r="A4" s="2" t="s">
        <v>48</v>
      </c>
    </row>
    <row r="5" spans="1:14" s="1" customFormat="1" x14ac:dyDescent="0.3">
      <c r="A5" s="1" t="s">
        <v>9</v>
      </c>
      <c r="B5" s="1" t="s">
        <v>29</v>
      </c>
    </row>
    <row r="6" spans="1:14" s="1" customFormat="1" x14ac:dyDescent="0.3">
      <c r="A6" s="1" t="s">
        <v>0</v>
      </c>
      <c r="B6" s="1" t="s">
        <v>10</v>
      </c>
    </row>
    <row r="7" spans="1:14" s="1" customFormat="1" x14ac:dyDescent="0.3">
      <c r="A7" s="1" t="s">
        <v>1</v>
      </c>
      <c r="B7" s="1" t="s">
        <v>90</v>
      </c>
    </row>
    <row r="8" spans="1:14" s="1" customFormat="1" x14ac:dyDescent="0.3">
      <c r="A8" s="24" t="s">
        <v>2</v>
      </c>
      <c r="B8" s="24" t="s">
        <v>49</v>
      </c>
    </row>
    <row r="9" spans="1:14" s="1" customFormat="1" x14ac:dyDescent="0.3">
      <c r="A9" s="3" t="s">
        <v>4</v>
      </c>
      <c r="B9" s="3" t="s">
        <v>12</v>
      </c>
      <c r="D9" s="4"/>
      <c r="E9" s="4"/>
      <c r="F9" s="4"/>
      <c r="G9" s="4"/>
      <c r="H9" s="4"/>
      <c r="I9" s="4"/>
      <c r="J9" s="4"/>
      <c r="K9" s="4"/>
      <c r="L9" s="4"/>
      <c r="M9" s="4"/>
      <c r="N9" s="4"/>
    </row>
    <row r="10" spans="1:14" s="1" customFormat="1" x14ac:dyDescent="0.3">
      <c r="A10" s="1" t="s">
        <v>3</v>
      </c>
      <c r="B10" s="24" t="s">
        <v>77</v>
      </c>
    </row>
    <row r="12" spans="1:14" ht="14.5" thickBot="1" x14ac:dyDescent="0.35"/>
    <row r="13" spans="1:14" ht="14.5" thickBot="1" x14ac:dyDescent="0.35">
      <c r="B13" s="36" t="s">
        <v>50</v>
      </c>
      <c r="C13" s="37" t="s">
        <v>51</v>
      </c>
      <c r="D13" s="38" t="s">
        <v>52</v>
      </c>
    </row>
    <row r="14" spans="1:14" x14ac:dyDescent="0.3">
      <c r="B14" s="91" t="s">
        <v>17</v>
      </c>
      <c r="C14" s="39">
        <v>3112.9329109999999</v>
      </c>
      <c r="D14" s="97" t="s">
        <v>53</v>
      </c>
    </row>
    <row r="15" spans="1:14" x14ac:dyDescent="0.3">
      <c r="B15" s="92"/>
      <c r="C15" s="41">
        <v>1574.6790369999999</v>
      </c>
      <c r="D15" s="98" t="s">
        <v>54</v>
      </c>
    </row>
    <row r="16" spans="1:14" x14ac:dyDescent="0.3">
      <c r="B16" s="92"/>
      <c r="C16" s="41">
        <v>2105.5903429999994</v>
      </c>
      <c r="D16" s="98" t="s">
        <v>55</v>
      </c>
    </row>
    <row r="17" spans="2:4" x14ac:dyDescent="0.3">
      <c r="B17" s="92"/>
      <c r="C17" s="41">
        <v>802.58358600000008</v>
      </c>
      <c r="D17" s="98" t="s">
        <v>56</v>
      </c>
    </row>
    <row r="18" spans="2:4" x14ac:dyDescent="0.3">
      <c r="B18" s="92"/>
      <c r="C18" s="41">
        <v>1136.3595510000002</v>
      </c>
      <c r="D18" s="98" t="s">
        <v>57</v>
      </c>
    </row>
    <row r="19" spans="2:4" x14ac:dyDescent="0.3">
      <c r="B19" s="92"/>
      <c r="C19" s="41">
        <v>45.317641000000023</v>
      </c>
      <c r="D19" s="98" t="s">
        <v>27</v>
      </c>
    </row>
    <row r="20" spans="2:4" ht="14.5" thickBot="1" x14ac:dyDescent="0.35">
      <c r="B20" s="93"/>
      <c r="C20" s="43">
        <v>285.53243700000002</v>
      </c>
      <c r="D20" s="99" t="s">
        <v>58</v>
      </c>
    </row>
    <row r="21" spans="2:4" ht="14.5" thickBot="1" x14ac:dyDescent="0.35">
      <c r="B21" s="45" t="s">
        <v>59</v>
      </c>
      <c r="C21" s="46">
        <v>9062.9955059999993</v>
      </c>
      <c r="D21" s="47"/>
    </row>
    <row r="22" spans="2:4" x14ac:dyDescent="0.3">
      <c r="B22" s="94" t="s">
        <v>15</v>
      </c>
      <c r="C22" s="39">
        <v>31.160201999999998</v>
      </c>
      <c r="D22" s="40" t="s">
        <v>53</v>
      </c>
    </row>
    <row r="23" spans="2:4" x14ac:dyDescent="0.3">
      <c r="B23" s="95" t="s">
        <v>15</v>
      </c>
      <c r="C23" s="41">
        <v>616.17456299999992</v>
      </c>
      <c r="D23" s="42" t="s">
        <v>54</v>
      </c>
    </row>
    <row r="24" spans="2:4" x14ac:dyDescent="0.3">
      <c r="B24" s="95" t="s">
        <v>15</v>
      </c>
      <c r="C24" s="41">
        <v>1131.2932989999999</v>
      </c>
      <c r="D24" s="42" t="s">
        <v>55</v>
      </c>
    </row>
    <row r="25" spans="2:4" x14ac:dyDescent="0.3">
      <c r="B25" s="95" t="s">
        <v>15</v>
      </c>
      <c r="C25" s="41">
        <v>0.20341200000000001</v>
      </c>
      <c r="D25" s="42" t="s">
        <v>56</v>
      </c>
    </row>
    <row r="26" spans="2:4" x14ac:dyDescent="0.3">
      <c r="B26" s="95" t="s">
        <v>15</v>
      </c>
      <c r="C26" s="41">
        <v>33.519106000000001</v>
      </c>
      <c r="D26" s="42" t="s">
        <v>57</v>
      </c>
    </row>
    <row r="27" spans="2:4" x14ac:dyDescent="0.3">
      <c r="B27" s="95" t="s">
        <v>15</v>
      </c>
      <c r="C27" s="41">
        <v>0.24754599999999999</v>
      </c>
      <c r="D27" s="42" t="s">
        <v>27</v>
      </c>
    </row>
    <row r="28" spans="2:4" ht="14.5" thickBot="1" x14ac:dyDescent="0.35">
      <c r="B28" s="96" t="s">
        <v>15</v>
      </c>
      <c r="C28" s="43">
        <v>0.19847100000000001</v>
      </c>
      <c r="D28" s="44" t="s">
        <v>58</v>
      </c>
    </row>
    <row r="29" spans="2:4" ht="14.5" thickBot="1" x14ac:dyDescent="0.35">
      <c r="B29" s="45" t="s">
        <v>60</v>
      </c>
      <c r="C29" s="46">
        <v>1812.796599</v>
      </c>
      <c r="D29" s="47"/>
    </row>
    <row r="30" spans="2:4" x14ac:dyDescent="0.3">
      <c r="B30" s="94" t="s">
        <v>16</v>
      </c>
      <c r="C30" s="39">
        <v>172.84560700000003</v>
      </c>
      <c r="D30" s="40" t="s">
        <v>53</v>
      </c>
    </row>
    <row r="31" spans="2:4" x14ac:dyDescent="0.3">
      <c r="B31" s="95" t="s">
        <v>16</v>
      </c>
      <c r="C31" s="41">
        <v>135.74334799999997</v>
      </c>
      <c r="D31" s="42" t="s">
        <v>54</v>
      </c>
    </row>
    <row r="32" spans="2:4" x14ac:dyDescent="0.3">
      <c r="B32" s="95" t="s">
        <v>16</v>
      </c>
      <c r="C32" s="41">
        <v>168.19835799999998</v>
      </c>
      <c r="D32" s="42" t="s">
        <v>55</v>
      </c>
    </row>
    <row r="33" spans="2:4" x14ac:dyDescent="0.3">
      <c r="B33" s="95" t="s">
        <v>16</v>
      </c>
      <c r="C33" s="41">
        <v>2.4948110000000003</v>
      </c>
      <c r="D33" s="42" t="s">
        <v>56</v>
      </c>
    </row>
    <row r="34" spans="2:4" x14ac:dyDescent="0.3">
      <c r="B34" s="95" t="s">
        <v>16</v>
      </c>
      <c r="C34" s="41">
        <v>29.72899</v>
      </c>
      <c r="D34" s="42" t="s">
        <v>57</v>
      </c>
    </row>
    <row r="35" spans="2:4" x14ac:dyDescent="0.3">
      <c r="B35" s="95" t="s">
        <v>16</v>
      </c>
      <c r="C35" s="41">
        <v>76.27213900000001</v>
      </c>
      <c r="D35" s="42" t="s">
        <v>27</v>
      </c>
    </row>
    <row r="36" spans="2:4" ht="14.5" thickBot="1" x14ac:dyDescent="0.35">
      <c r="B36" s="96" t="s">
        <v>16</v>
      </c>
      <c r="C36" s="43">
        <v>0.17202000000000001</v>
      </c>
      <c r="D36" s="44" t="s">
        <v>58</v>
      </c>
    </row>
    <row r="37" spans="2:4" ht="14.5" thickBot="1" x14ac:dyDescent="0.35">
      <c r="B37" s="45" t="s">
        <v>61</v>
      </c>
      <c r="C37" s="46">
        <v>585.45527300000003</v>
      </c>
      <c r="D37" s="47"/>
    </row>
  </sheetData>
  <mergeCells count="3">
    <mergeCell ref="B14:B20"/>
    <mergeCell ref="B22:B28"/>
    <mergeCell ref="B30:B3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AFA12-FCFF-4AF1-A06D-38E84B5DA9B6}">
  <dimension ref="A1:Y18"/>
  <sheetViews>
    <sheetView topLeftCell="A19" zoomScale="85" zoomScaleNormal="85" workbookViewId="0">
      <selection activeCell="O15" sqref="O15"/>
    </sheetView>
  </sheetViews>
  <sheetFormatPr defaultColWidth="9.1796875" defaultRowHeight="14" x14ac:dyDescent="0.3"/>
  <cols>
    <col min="1" max="1" width="28.7265625" style="1" customWidth="1"/>
    <col min="2" max="2" width="26.453125" style="1" customWidth="1"/>
    <col min="3" max="5" width="9.26953125" style="1" bestFit="1" customWidth="1"/>
    <col min="6" max="12" width="9.54296875" style="1" bestFit="1" customWidth="1"/>
    <col min="13" max="16384" width="9.1796875" style="1"/>
  </cols>
  <sheetData>
    <row r="1" spans="1:14" ht="51" customHeight="1" x14ac:dyDescent="0.3"/>
    <row r="2" spans="1:14" x14ac:dyDescent="0.3">
      <c r="A2" s="2" t="s">
        <v>5</v>
      </c>
    </row>
    <row r="3" spans="1:14" x14ac:dyDescent="0.3">
      <c r="A3" s="2" t="s">
        <v>44</v>
      </c>
    </row>
    <row r="4" spans="1:14" x14ac:dyDescent="0.3">
      <c r="A4" s="2" t="s">
        <v>63</v>
      </c>
    </row>
    <row r="5" spans="1:14" x14ac:dyDescent="0.3">
      <c r="A5" s="1" t="s">
        <v>9</v>
      </c>
      <c r="B5" s="1" t="s">
        <v>64</v>
      </c>
    </row>
    <row r="6" spans="1:14" x14ac:dyDescent="0.3">
      <c r="A6" s="1" t="s">
        <v>0</v>
      </c>
      <c r="B6" s="1" t="s">
        <v>30</v>
      </c>
    </row>
    <row r="7" spans="1:14" x14ac:dyDescent="0.3">
      <c r="A7" s="1" t="s">
        <v>1</v>
      </c>
      <c r="B7" s="56" t="s">
        <v>91</v>
      </c>
    </row>
    <row r="8" spans="1:14" x14ac:dyDescent="0.3">
      <c r="A8" s="24" t="s">
        <v>2</v>
      </c>
      <c r="B8" s="24" t="s">
        <v>62</v>
      </c>
    </row>
    <row r="9" spans="1:14" x14ac:dyDescent="0.3">
      <c r="A9" s="3" t="s">
        <v>4</v>
      </c>
      <c r="B9" s="3" t="s">
        <v>12</v>
      </c>
      <c r="D9" s="4"/>
      <c r="E9" s="4"/>
      <c r="F9" s="4"/>
      <c r="G9" s="4"/>
      <c r="H9" s="4"/>
      <c r="I9" s="4"/>
      <c r="J9" s="4"/>
      <c r="K9" s="4"/>
      <c r="L9" s="4"/>
      <c r="M9" s="4"/>
      <c r="N9" s="4"/>
    </row>
    <row r="10" spans="1:14" x14ac:dyDescent="0.3">
      <c r="A10" s="1" t="s">
        <v>3</v>
      </c>
      <c r="B10" s="24" t="s">
        <v>13</v>
      </c>
    </row>
    <row r="12" spans="1:14" ht="14.5" thickBot="1" x14ac:dyDescent="0.35">
      <c r="B12" s="13"/>
    </row>
    <row r="13" spans="1:14" ht="14.5" thickBot="1" x14ac:dyDescent="0.35">
      <c r="B13" s="14"/>
      <c r="C13" s="15">
        <v>2008</v>
      </c>
      <c r="D13" s="15">
        <v>2009</v>
      </c>
      <c r="E13" s="15">
        <v>2010</v>
      </c>
      <c r="F13" s="15">
        <v>2011</v>
      </c>
      <c r="G13" s="15">
        <v>2012</v>
      </c>
      <c r="H13" s="15">
        <v>2013</v>
      </c>
      <c r="I13" s="15">
        <v>2014</v>
      </c>
      <c r="J13" s="15">
        <v>2015</v>
      </c>
      <c r="K13" s="15">
        <v>2016</v>
      </c>
      <c r="L13" s="16">
        <v>2017</v>
      </c>
    </row>
    <row r="14" spans="1:14" x14ac:dyDescent="0.3">
      <c r="B14" s="17" t="s">
        <v>31</v>
      </c>
      <c r="C14" s="18">
        <v>547.36483099999998</v>
      </c>
      <c r="D14" s="18">
        <v>710.42971299999999</v>
      </c>
      <c r="E14" s="18">
        <v>533.298542</v>
      </c>
      <c r="F14" s="18">
        <v>600.15015300000005</v>
      </c>
      <c r="G14" s="18">
        <v>594.74621999999999</v>
      </c>
      <c r="H14" s="18">
        <v>1131.0470800000001</v>
      </c>
      <c r="I14" s="18">
        <v>1506.898046</v>
      </c>
      <c r="J14" s="18">
        <v>1705.005447</v>
      </c>
      <c r="K14" s="18">
        <v>1707.12509</v>
      </c>
      <c r="L14" s="19">
        <v>1812.7965959999999</v>
      </c>
    </row>
    <row r="15" spans="1:14" x14ac:dyDescent="0.3">
      <c r="B15" s="17" t="s">
        <v>92</v>
      </c>
      <c r="C15" s="18">
        <v>47.883689076485368</v>
      </c>
      <c r="D15" s="18">
        <v>75.968865505482611</v>
      </c>
      <c r="E15" s="18">
        <v>145.47916547545248</v>
      </c>
      <c r="F15" s="18">
        <v>312.21805205221608</v>
      </c>
      <c r="G15" s="18">
        <v>247.51005424703811</v>
      </c>
      <c r="H15" s="18">
        <v>265.19277592829701</v>
      </c>
      <c r="I15" s="18">
        <v>327.8625357692415</v>
      </c>
      <c r="J15" s="18">
        <v>295.02048187165599</v>
      </c>
      <c r="K15" s="18">
        <v>294.50637692008297</v>
      </c>
      <c r="L15" s="19">
        <v>353.74865520085052</v>
      </c>
    </row>
    <row r="16" spans="1:14" x14ac:dyDescent="0.3">
      <c r="B16" s="17" t="s">
        <v>32</v>
      </c>
      <c r="C16" s="18">
        <v>246.5291128468445</v>
      </c>
      <c r="D16" s="18">
        <v>200.3731390527829</v>
      </c>
      <c r="E16" s="18">
        <v>224.52727487186149</v>
      </c>
      <c r="F16" s="18">
        <v>223.34386210663175</v>
      </c>
      <c r="G16" s="18">
        <v>235.7611082876804</v>
      </c>
      <c r="H16" s="18">
        <v>252.64264801650236</v>
      </c>
      <c r="I16" s="18">
        <v>260.04409345956259</v>
      </c>
      <c r="J16" s="18">
        <v>257.62587161847716</v>
      </c>
      <c r="K16" s="18">
        <v>334.01486415654779</v>
      </c>
      <c r="L16" s="19">
        <v>266.29764376262608</v>
      </c>
    </row>
    <row r="17" spans="2:25" ht="14.5" thickBot="1" x14ac:dyDescent="0.35">
      <c r="B17" s="17" t="s">
        <v>18</v>
      </c>
      <c r="C17" s="18">
        <v>841.77763292332975</v>
      </c>
      <c r="D17" s="18">
        <v>986.77171755826555</v>
      </c>
      <c r="E17" s="18">
        <v>903.30498234731385</v>
      </c>
      <c r="F17" s="18">
        <v>1135.712067158848</v>
      </c>
      <c r="G17" s="18">
        <v>1078.0173825347185</v>
      </c>
      <c r="H17" s="18">
        <v>1648.8825039447993</v>
      </c>
      <c r="I17" s="18">
        <v>2094.8046752288042</v>
      </c>
      <c r="J17" s="18">
        <v>2257.6518004901332</v>
      </c>
      <c r="K17" s="18">
        <v>2335.6463310766308</v>
      </c>
      <c r="L17" s="19">
        <v>2432.8428949634767</v>
      </c>
      <c r="O17" s="20"/>
      <c r="P17" s="20"/>
      <c r="Q17" s="20"/>
      <c r="R17" s="20"/>
      <c r="S17" s="20"/>
      <c r="T17" s="20"/>
      <c r="U17" s="20"/>
      <c r="V17" s="20"/>
      <c r="W17" s="20"/>
      <c r="X17" s="20"/>
      <c r="Y17" s="20"/>
    </row>
    <row r="18" spans="2:25" ht="14.5" thickBot="1" x14ac:dyDescent="0.35">
      <c r="B18" s="14" t="s">
        <v>93</v>
      </c>
      <c r="C18" s="21">
        <v>5.6884012123480453E-2</v>
      </c>
      <c r="D18" s="22">
        <v>7.6987274922577925E-2</v>
      </c>
      <c r="E18" s="22">
        <v>0.16105210124869748</v>
      </c>
      <c r="F18" s="22">
        <v>0.2749095136703758</v>
      </c>
      <c r="G18" s="22">
        <v>0.22959746128125799</v>
      </c>
      <c r="H18" s="22">
        <v>0.16083182112360811</v>
      </c>
      <c r="I18" s="22">
        <v>0.15651222266507059</v>
      </c>
      <c r="J18" s="22">
        <v>0.13067581183582316</v>
      </c>
      <c r="K18" s="22">
        <v>0.12609202557834534</v>
      </c>
      <c r="L18" s="23">
        <v>0.14540546614546648</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8A0D6-21D2-4466-8B1D-5F14B787473E}">
  <dimension ref="A1:N17"/>
  <sheetViews>
    <sheetView topLeftCell="A13" zoomScale="85" zoomScaleNormal="85" workbookViewId="0">
      <selection activeCell="B10" sqref="B10"/>
    </sheetView>
  </sheetViews>
  <sheetFormatPr defaultColWidth="9.1796875" defaultRowHeight="14" x14ac:dyDescent="0.3"/>
  <cols>
    <col min="1" max="1" width="28" style="5" customWidth="1"/>
    <col min="2" max="2" width="24.7265625" style="5" customWidth="1"/>
    <col min="3" max="5" width="13" style="5" customWidth="1"/>
    <col min="6" max="6" width="12.81640625" style="5" customWidth="1"/>
    <col min="7" max="7" width="12.1796875" style="5" customWidth="1"/>
    <col min="8" max="16384" width="9.1796875" style="5"/>
  </cols>
  <sheetData>
    <row r="1" spans="1:14" s="1" customFormat="1" ht="51" customHeight="1" x14ac:dyDescent="0.3"/>
    <row r="2" spans="1:14" s="1" customFormat="1" x14ac:dyDescent="0.3">
      <c r="A2" s="2" t="s">
        <v>5</v>
      </c>
    </row>
    <row r="3" spans="1:14" s="1" customFormat="1" x14ac:dyDescent="0.3">
      <c r="A3" s="2" t="s">
        <v>65</v>
      </c>
    </row>
    <row r="4" spans="1:14" s="1" customFormat="1" x14ac:dyDescent="0.3">
      <c r="A4" s="2" t="s">
        <v>66</v>
      </c>
    </row>
    <row r="5" spans="1:14" s="1" customFormat="1" x14ac:dyDescent="0.3">
      <c r="A5" s="1" t="s">
        <v>9</v>
      </c>
      <c r="B5" s="1" t="s">
        <v>67</v>
      </c>
    </row>
    <row r="6" spans="1:14" s="1" customFormat="1" x14ac:dyDescent="0.3">
      <c r="A6" s="1" t="s">
        <v>0</v>
      </c>
      <c r="B6" s="1" t="s">
        <v>10</v>
      </c>
    </row>
    <row r="7" spans="1:14" s="1" customFormat="1" x14ac:dyDescent="0.3">
      <c r="A7" s="1" t="s">
        <v>1</v>
      </c>
      <c r="B7" s="1" t="s">
        <v>71</v>
      </c>
    </row>
    <row r="8" spans="1:14" s="1" customFormat="1" x14ac:dyDescent="0.3">
      <c r="A8" s="24" t="s">
        <v>2</v>
      </c>
      <c r="B8" s="1" t="s">
        <v>69</v>
      </c>
    </row>
    <row r="9" spans="1:14" s="1" customFormat="1" x14ac:dyDescent="0.3">
      <c r="A9" s="3" t="s">
        <v>4</v>
      </c>
      <c r="B9" s="1" t="s">
        <v>70</v>
      </c>
      <c r="D9" s="4"/>
      <c r="E9" s="4"/>
      <c r="F9" s="4"/>
      <c r="G9" s="4"/>
      <c r="H9" s="4"/>
      <c r="I9" s="4"/>
      <c r="J9" s="4"/>
      <c r="K9" s="4"/>
      <c r="L9" s="4"/>
      <c r="M9" s="4"/>
      <c r="N9" s="4"/>
    </row>
    <row r="10" spans="1:14" s="1" customFormat="1" x14ac:dyDescent="0.3">
      <c r="A10" s="1" t="s">
        <v>3</v>
      </c>
      <c r="B10" s="24" t="s">
        <v>68</v>
      </c>
    </row>
    <row r="11" spans="1:14" x14ac:dyDescent="0.3">
      <c r="A11" s="6"/>
    </row>
    <row r="12" spans="1:14" ht="14.5" thickBot="1" x14ac:dyDescent="0.35"/>
    <row r="13" spans="1:14" ht="14.5" thickBot="1" x14ac:dyDescent="0.35">
      <c r="B13" s="7" t="s">
        <v>14</v>
      </c>
      <c r="C13" s="8">
        <v>2013</v>
      </c>
      <c r="D13" s="8">
        <v>2014</v>
      </c>
      <c r="E13" s="8">
        <v>2015</v>
      </c>
      <c r="F13" s="8">
        <v>2016</v>
      </c>
      <c r="G13" s="9">
        <v>2017</v>
      </c>
    </row>
    <row r="14" spans="1:14" x14ac:dyDescent="0.3">
      <c r="B14" s="10" t="s">
        <v>15</v>
      </c>
      <c r="C14" s="50">
        <v>0</v>
      </c>
      <c r="D14" s="50">
        <v>38.446109</v>
      </c>
      <c r="E14" s="50">
        <v>60.649329000000002</v>
      </c>
      <c r="F14" s="50">
        <v>114.87530099999999</v>
      </c>
      <c r="G14" s="51">
        <v>61.753703999999999</v>
      </c>
    </row>
    <row r="15" spans="1:14" ht="14.5" thickBot="1" x14ac:dyDescent="0.35">
      <c r="B15" s="10" t="s">
        <v>33</v>
      </c>
      <c r="C15" s="52">
        <v>10.182854000000001</v>
      </c>
      <c r="D15" s="52">
        <v>13.353095000000007</v>
      </c>
      <c r="E15" s="52">
        <v>13.772311999999985</v>
      </c>
      <c r="F15" s="52">
        <v>41.609850000000009</v>
      </c>
      <c r="G15" s="53">
        <v>44.915366000000006</v>
      </c>
    </row>
    <row r="16" spans="1:14" ht="14.5" thickBot="1" x14ac:dyDescent="0.35">
      <c r="B16" s="7" t="s">
        <v>34</v>
      </c>
      <c r="C16" s="54">
        <v>10.182854000000001</v>
      </c>
      <c r="D16" s="54">
        <v>51.799204000000003</v>
      </c>
      <c r="E16" s="54">
        <v>74.421640999999994</v>
      </c>
      <c r="F16" s="54">
        <v>156.485151</v>
      </c>
      <c r="G16" s="55">
        <v>106.66907</v>
      </c>
    </row>
    <row r="17" spans="2:7" ht="14.5" thickBot="1" x14ac:dyDescent="0.35">
      <c r="B17" s="7" t="s">
        <v>35</v>
      </c>
      <c r="C17" s="48">
        <v>0</v>
      </c>
      <c r="D17" s="48">
        <v>0.74221428190286476</v>
      </c>
      <c r="E17" s="48">
        <v>0.81494210803548406</v>
      </c>
      <c r="F17" s="48">
        <v>0.73409713487767281</v>
      </c>
      <c r="G17" s="49">
        <v>0.57892793103005391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80D14-8247-4BBC-8094-3E131AF83CC9}">
  <dimension ref="A1:N17"/>
  <sheetViews>
    <sheetView zoomScale="85" zoomScaleNormal="85" workbookViewId="0">
      <selection activeCell="B10" sqref="B10"/>
    </sheetView>
  </sheetViews>
  <sheetFormatPr defaultColWidth="9.1796875" defaultRowHeight="14" x14ac:dyDescent="0.3"/>
  <cols>
    <col min="1" max="1" width="28" style="5" customWidth="1"/>
    <col min="2" max="2" width="24.7265625" style="5" customWidth="1"/>
    <col min="3" max="5" width="13" style="5" customWidth="1"/>
    <col min="6" max="6" width="12.81640625" style="5" customWidth="1"/>
    <col min="7" max="7" width="12.1796875" style="5" customWidth="1"/>
    <col min="8" max="16384" width="9.1796875" style="5"/>
  </cols>
  <sheetData>
    <row r="1" spans="1:14" s="1" customFormat="1" ht="51" customHeight="1" x14ac:dyDescent="0.3"/>
    <row r="2" spans="1:14" s="1" customFormat="1" x14ac:dyDescent="0.3">
      <c r="A2" s="2" t="s">
        <v>5</v>
      </c>
    </row>
    <row r="3" spans="1:14" s="1" customFormat="1" x14ac:dyDescent="0.3">
      <c r="A3" s="2" t="s">
        <v>65</v>
      </c>
    </row>
    <row r="4" spans="1:14" s="1" customFormat="1" x14ac:dyDescent="0.3">
      <c r="A4" s="2" t="s">
        <v>73</v>
      </c>
    </row>
    <row r="5" spans="1:14" s="1" customFormat="1" x14ac:dyDescent="0.3">
      <c r="A5" s="1" t="s">
        <v>9</v>
      </c>
      <c r="B5" s="1" t="s">
        <v>72</v>
      </c>
    </row>
    <row r="6" spans="1:14" s="1" customFormat="1" x14ac:dyDescent="0.3">
      <c r="A6" s="1" t="s">
        <v>0</v>
      </c>
      <c r="B6" s="1" t="s">
        <v>10</v>
      </c>
    </row>
    <row r="7" spans="1:14" s="1" customFormat="1" x14ac:dyDescent="0.3">
      <c r="A7" s="1" t="s">
        <v>1</v>
      </c>
      <c r="B7" s="1" t="s">
        <v>71</v>
      </c>
    </row>
    <row r="8" spans="1:14" s="1" customFormat="1" x14ac:dyDescent="0.3">
      <c r="A8" s="24" t="s">
        <v>2</v>
      </c>
      <c r="B8" s="1" t="s">
        <v>75</v>
      </c>
    </row>
    <row r="9" spans="1:14" s="1" customFormat="1" x14ac:dyDescent="0.3">
      <c r="A9" s="3" t="s">
        <v>4</v>
      </c>
      <c r="B9" s="1" t="s">
        <v>74</v>
      </c>
      <c r="D9" s="4"/>
      <c r="E9" s="4"/>
      <c r="F9" s="4"/>
      <c r="G9" s="4"/>
      <c r="H9" s="4"/>
      <c r="I9" s="4"/>
      <c r="J9" s="4"/>
      <c r="K9" s="4"/>
      <c r="L9" s="4"/>
      <c r="M9" s="4"/>
      <c r="N9" s="4"/>
    </row>
    <row r="10" spans="1:14" s="1" customFormat="1" x14ac:dyDescent="0.3">
      <c r="A10" s="1" t="s">
        <v>3</v>
      </c>
      <c r="B10" s="24" t="s">
        <v>68</v>
      </c>
    </row>
    <row r="11" spans="1:14" x14ac:dyDescent="0.3">
      <c r="A11" s="6"/>
    </row>
    <row r="12" spans="1:14" ht="14.5" thickBot="1" x14ac:dyDescent="0.35"/>
    <row r="13" spans="1:14" ht="14.5" thickBot="1" x14ac:dyDescent="0.35">
      <c r="B13" s="7" t="s">
        <v>14</v>
      </c>
      <c r="C13" s="8">
        <v>2013</v>
      </c>
      <c r="D13" s="8">
        <v>2014</v>
      </c>
      <c r="E13" s="8">
        <v>2015</v>
      </c>
      <c r="F13" s="8">
        <v>2016</v>
      </c>
      <c r="G13" s="9">
        <v>2017</v>
      </c>
    </row>
    <row r="14" spans="1:14" x14ac:dyDescent="0.3">
      <c r="B14" s="10" t="s">
        <v>15</v>
      </c>
      <c r="C14" s="50">
        <v>0</v>
      </c>
      <c r="D14" s="50">
        <v>1.346698</v>
      </c>
      <c r="E14" s="50">
        <v>7.7120519999999999</v>
      </c>
      <c r="F14" s="50">
        <v>53.402383999999998</v>
      </c>
      <c r="G14" s="51">
        <v>68.535206000000002</v>
      </c>
    </row>
    <row r="15" spans="1:14" ht="14.5" thickBot="1" x14ac:dyDescent="0.35">
      <c r="B15" s="10" t="s">
        <v>33</v>
      </c>
      <c r="C15" s="52">
        <v>348.24095899999998</v>
      </c>
      <c r="D15" s="52">
        <v>331.23647199999999</v>
      </c>
      <c r="E15" s="52">
        <v>344.93554399999999</v>
      </c>
      <c r="F15" s="52">
        <v>367.11964700000004</v>
      </c>
      <c r="G15" s="53">
        <v>353.25498099999999</v>
      </c>
    </row>
    <row r="16" spans="1:14" ht="14.5" thickBot="1" x14ac:dyDescent="0.35">
      <c r="B16" s="7" t="s">
        <v>34</v>
      </c>
      <c r="C16" s="54">
        <v>348.24095899999998</v>
      </c>
      <c r="D16" s="54">
        <v>332.58317</v>
      </c>
      <c r="E16" s="54">
        <v>352.64759600000002</v>
      </c>
      <c r="F16" s="54">
        <v>420.52203100000003</v>
      </c>
      <c r="G16" s="55">
        <v>421.790187</v>
      </c>
    </row>
    <row r="17" spans="2:7" ht="14.5" thickBot="1" x14ac:dyDescent="0.35">
      <c r="B17" s="7" t="s">
        <v>35</v>
      </c>
      <c r="C17" s="48">
        <v>0</v>
      </c>
      <c r="D17" s="48">
        <v>4.0492066991844478E-3</v>
      </c>
      <c r="E17" s="48">
        <v>2.1869004886112989E-2</v>
      </c>
      <c r="F17" s="48">
        <v>0.12699069267074856</v>
      </c>
      <c r="G17" s="49">
        <v>0.16248648762423673</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DEC27-81D7-461A-A782-4BAD8F1C4BCB}">
  <dimension ref="A1:N17"/>
  <sheetViews>
    <sheetView zoomScale="85" zoomScaleNormal="85" workbookViewId="0">
      <selection activeCell="B10" sqref="B10"/>
    </sheetView>
  </sheetViews>
  <sheetFormatPr defaultColWidth="9.1796875" defaultRowHeight="14" x14ac:dyDescent="0.3"/>
  <cols>
    <col min="1" max="1" width="28" style="5" customWidth="1"/>
    <col min="2" max="2" width="24.7265625" style="5" customWidth="1"/>
    <col min="3" max="5" width="13" style="5" customWidth="1"/>
    <col min="6" max="6" width="12.81640625" style="5" customWidth="1"/>
    <col min="7" max="7" width="12.1796875" style="5" customWidth="1"/>
    <col min="8" max="16384" width="9.1796875" style="5"/>
  </cols>
  <sheetData>
    <row r="1" spans="1:14" s="1" customFormat="1" ht="51" customHeight="1" x14ac:dyDescent="0.3"/>
    <row r="2" spans="1:14" s="1" customFormat="1" x14ac:dyDescent="0.3">
      <c r="A2" s="2" t="s">
        <v>5</v>
      </c>
    </row>
    <row r="3" spans="1:14" s="1" customFormat="1" x14ac:dyDescent="0.3">
      <c r="A3" s="2" t="s">
        <v>65</v>
      </c>
    </row>
    <row r="4" spans="1:14" s="1" customFormat="1" x14ac:dyDescent="0.3">
      <c r="A4" s="2" t="s">
        <v>80</v>
      </c>
    </row>
    <row r="5" spans="1:14" s="1" customFormat="1" x14ac:dyDescent="0.3">
      <c r="A5" s="1" t="s">
        <v>9</v>
      </c>
      <c r="B5" s="1" t="s">
        <v>78</v>
      </c>
    </row>
    <row r="6" spans="1:14" s="1" customFormat="1" x14ac:dyDescent="0.3">
      <c r="A6" s="1" t="s">
        <v>0</v>
      </c>
      <c r="B6" s="1" t="s">
        <v>10</v>
      </c>
    </row>
    <row r="7" spans="1:14" s="1" customFormat="1" x14ac:dyDescent="0.3">
      <c r="A7" s="1" t="s">
        <v>1</v>
      </c>
      <c r="B7" s="1" t="s">
        <v>71</v>
      </c>
    </row>
    <row r="8" spans="1:14" s="1" customFormat="1" x14ac:dyDescent="0.3">
      <c r="A8" s="24" t="s">
        <v>2</v>
      </c>
      <c r="B8" s="1" t="s">
        <v>81</v>
      </c>
    </row>
    <row r="9" spans="1:14" s="1" customFormat="1" x14ac:dyDescent="0.3">
      <c r="A9" s="3" t="s">
        <v>4</v>
      </c>
      <c r="B9" s="1" t="s">
        <v>79</v>
      </c>
      <c r="D9" s="4"/>
      <c r="E9" s="4"/>
      <c r="F9" s="4"/>
      <c r="G9" s="4"/>
      <c r="H9" s="4"/>
      <c r="I9" s="4"/>
      <c r="J9" s="4"/>
      <c r="K9" s="4"/>
      <c r="L9" s="4"/>
      <c r="M9" s="4"/>
      <c r="N9" s="4"/>
    </row>
    <row r="10" spans="1:14" s="1" customFormat="1" x14ac:dyDescent="0.3">
      <c r="A10" s="1" t="s">
        <v>3</v>
      </c>
      <c r="B10" s="24" t="s">
        <v>68</v>
      </c>
    </row>
    <row r="11" spans="1:14" x14ac:dyDescent="0.3">
      <c r="A11" s="6"/>
    </row>
    <row r="12" spans="1:14" ht="14.5" thickBot="1" x14ac:dyDescent="0.35"/>
    <row r="13" spans="1:14" ht="14.5" thickBot="1" x14ac:dyDescent="0.35">
      <c r="B13" s="7" t="s">
        <v>14</v>
      </c>
      <c r="C13" s="8">
        <v>2013</v>
      </c>
      <c r="D13" s="8">
        <v>2014</v>
      </c>
      <c r="E13" s="8">
        <v>2015</v>
      </c>
      <c r="F13" s="8">
        <v>2016</v>
      </c>
      <c r="G13" s="9">
        <v>2017</v>
      </c>
    </row>
    <row r="14" spans="1:14" x14ac:dyDescent="0.3">
      <c r="B14" s="10" t="s">
        <v>15</v>
      </c>
      <c r="C14" s="50">
        <v>172.85262800000001</v>
      </c>
      <c r="D14" s="50">
        <v>134.02939499999999</v>
      </c>
      <c r="E14" s="50">
        <v>273.08224999999999</v>
      </c>
      <c r="F14" s="50">
        <v>290.29406</v>
      </c>
      <c r="G14" s="51">
        <v>180.69348199999999</v>
      </c>
    </row>
    <row r="15" spans="1:14" ht="14.5" thickBot="1" x14ac:dyDescent="0.35">
      <c r="B15" s="10" t="s">
        <v>33</v>
      </c>
      <c r="C15" s="52">
        <v>17.447831999999963</v>
      </c>
      <c r="D15" s="52">
        <v>40.619137000000009</v>
      </c>
      <c r="E15" s="52">
        <v>73.701621000000003</v>
      </c>
      <c r="F15" s="52">
        <v>171.89146099999999</v>
      </c>
      <c r="G15" s="53">
        <v>229.94131300000004</v>
      </c>
    </row>
    <row r="16" spans="1:14" ht="14.5" thickBot="1" x14ac:dyDescent="0.35">
      <c r="B16" s="7" t="s">
        <v>34</v>
      </c>
      <c r="C16" s="54">
        <v>190.30045999999999</v>
      </c>
      <c r="D16" s="54">
        <v>174.64853199999999</v>
      </c>
      <c r="E16" s="54">
        <v>346.78387099999998</v>
      </c>
      <c r="F16" s="54">
        <v>462.18552099999999</v>
      </c>
      <c r="G16" s="55">
        <v>410.63479500000005</v>
      </c>
    </row>
    <row r="17" spans="2:7" ht="14.5" thickBot="1" x14ac:dyDescent="0.35">
      <c r="B17" s="7" t="s">
        <v>35</v>
      </c>
      <c r="C17" s="48">
        <v>0.90831429414306208</v>
      </c>
      <c r="D17" s="48">
        <v>0.767423541813681</v>
      </c>
      <c r="E17" s="48">
        <v>0.78747102399119362</v>
      </c>
      <c r="F17" s="48">
        <v>0.62808990504918916</v>
      </c>
      <c r="G17" s="49">
        <v>0.4400345129058047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Figure 1</vt:lpstr>
      <vt:lpstr>Figure 2</vt:lpstr>
      <vt:lpstr>Figure 3</vt:lpstr>
      <vt:lpstr>Figure 4</vt:lpstr>
      <vt:lpstr>Figure 5</vt:lpstr>
      <vt:lpstr>Figure 6</vt:lpstr>
      <vt:lpstr>Figure 7</vt:lpstr>
      <vt:lpstr>Figure 8</vt:lpstr>
      <vt:lpstr>Figure 9</vt:lpstr>
      <vt:lpstr>Figure 10</vt:lpstr>
      <vt:lpstr>Figure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Carina Chicet</dc:creator>
  <cp:lastModifiedBy>Daniele Milani</cp:lastModifiedBy>
  <dcterms:created xsi:type="dcterms:W3CDTF">2018-08-25T15:45:43Z</dcterms:created>
  <dcterms:modified xsi:type="dcterms:W3CDTF">2019-12-06T10:28:56Z</dcterms:modified>
</cp:coreProperties>
</file>