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p\Dropbox\GNR 2018 Analysis\Chapters\CH2 - Malnutrition in all its forms\Other stats\"/>
    </mc:Choice>
  </mc:AlternateContent>
  <xr:revisionPtr revIDLastSave="0" documentId="13_ncr:1_{6544BCA7-8F6E-4ADE-A1FA-7940C998D6FA}" xr6:coauthVersionLast="36" xr6:coauthVersionMax="36" xr10:uidLastSave="{00000000-0000-0000-0000-000000000000}"/>
  <bookViews>
    <workbookView xWindow="0" yWindow="0" windowWidth="19200" windowHeight="7750" xr2:uid="{00000000-000D-0000-FFFF-FFFF00000000}"/>
  </bookViews>
  <sheets>
    <sheet name="Metadata" sheetId="8" r:id="rId1"/>
    <sheet name="Calcs" sheetId="7" r:id="rId2"/>
    <sheet name="Data" sheetId="6" r:id="rId3"/>
    <sheet name="Old JB calcs" sheetId="9" r:id="rId4"/>
    <sheet name="Cover" sheetId="4" state="hidden" r:id="rId5"/>
  </sheets>
  <externalReferences>
    <externalReference r:id="rId6"/>
  </externalReferences>
  <definedNames>
    <definedName name="_xlnm._FilterDatabase" localSheetId="2" hidden="1">Data!$A$9:$AB$9</definedName>
    <definedName name="Guide">[1]Guide!$1:$1048576</definedName>
    <definedName name="_xlnm.Print_Area" localSheetId="4">Cover!$A$1:$G$71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6" i="9" l="1"/>
  <c r="W6" i="9"/>
  <c r="AE18" i="9"/>
  <c r="AE19" i="9"/>
  <c r="AE20" i="9"/>
  <c r="AE21" i="9"/>
  <c r="AE22" i="9"/>
  <c r="AE23" i="9"/>
  <c r="AE24" i="9"/>
  <c r="AE25" i="9"/>
  <c r="AE26" i="9"/>
  <c r="AE17" i="9"/>
  <c r="AD18" i="9"/>
  <c r="AD19" i="9"/>
  <c r="AD20" i="9"/>
  <c r="AD21" i="9"/>
  <c r="AD22" i="9"/>
  <c r="AD23" i="9"/>
  <c r="AD24" i="9"/>
  <c r="AD25" i="9"/>
  <c r="AD26" i="9"/>
  <c r="AD17" i="9"/>
  <c r="AB18" i="9"/>
  <c r="AB19" i="9"/>
  <c r="AB20" i="9"/>
  <c r="AB21" i="9"/>
  <c r="AB22" i="9"/>
  <c r="AB23" i="9"/>
  <c r="AB24" i="9"/>
  <c r="AB25" i="9"/>
  <c r="AB26" i="9"/>
  <c r="AB17" i="9"/>
  <c r="AA18" i="9"/>
  <c r="AA19" i="9"/>
  <c r="AA20" i="9"/>
  <c r="AA21" i="9"/>
  <c r="AA22" i="9"/>
  <c r="AA23" i="9"/>
  <c r="AA24" i="9"/>
  <c r="AA25" i="9"/>
  <c r="AA26" i="9"/>
  <c r="AA17" i="9"/>
  <c r="AA3" i="9"/>
  <c r="AE4" i="9"/>
  <c r="AE5" i="9"/>
  <c r="AE6" i="9"/>
  <c r="AE7" i="9"/>
  <c r="AE8" i="9"/>
  <c r="AE9" i="9"/>
  <c r="AE10" i="9"/>
  <c r="AE11" i="9"/>
  <c r="AE12" i="9"/>
  <c r="AE13" i="9"/>
  <c r="AE14" i="9"/>
  <c r="AE3" i="9"/>
  <c r="AD4" i="9"/>
  <c r="AD5" i="9"/>
  <c r="AD6" i="9"/>
  <c r="AD7" i="9"/>
  <c r="AD8" i="9"/>
  <c r="AD9" i="9"/>
  <c r="AD10" i="9"/>
  <c r="AD11" i="9"/>
  <c r="AD12" i="9"/>
  <c r="AD13" i="9"/>
  <c r="AD14" i="9"/>
  <c r="AD3" i="9"/>
  <c r="AB4" i="9"/>
  <c r="AB5" i="9"/>
  <c r="AB6" i="9"/>
  <c r="AB7" i="9"/>
  <c r="AB8" i="9"/>
  <c r="AB9" i="9"/>
  <c r="AB10" i="9"/>
  <c r="AB11" i="9"/>
  <c r="AB12" i="9"/>
  <c r="AB13" i="9"/>
  <c r="AB14" i="9"/>
  <c r="AB3" i="9"/>
  <c r="AA9" i="9"/>
  <c r="AA10" i="9"/>
  <c r="AA11" i="9"/>
  <c r="AA12" i="9"/>
  <c r="AA13" i="9"/>
  <c r="AA14" i="9"/>
  <c r="AA4" i="9"/>
  <c r="AA5" i="9"/>
  <c r="AA6" i="9"/>
  <c r="AA7" i="9"/>
  <c r="AA8" i="9"/>
  <c r="T19" i="9"/>
  <c r="U19" i="9"/>
  <c r="V19" i="9"/>
  <c r="W19" i="9"/>
  <c r="X19" i="9"/>
  <c r="Y19" i="9"/>
  <c r="T20" i="9"/>
  <c r="U20" i="9"/>
  <c r="V20" i="9"/>
  <c r="W20" i="9"/>
  <c r="X20" i="9"/>
  <c r="Y20" i="9"/>
  <c r="T21" i="9"/>
  <c r="U21" i="9"/>
  <c r="V21" i="9"/>
  <c r="W21" i="9"/>
  <c r="X21" i="9"/>
  <c r="Y21" i="9"/>
  <c r="T22" i="9"/>
  <c r="U22" i="9"/>
  <c r="V22" i="9"/>
  <c r="W22" i="9"/>
  <c r="X22" i="9"/>
  <c r="Y22" i="9"/>
  <c r="T23" i="9"/>
  <c r="U23" i="9"/>
  <c r="V23" i="9"/>
  <c r="W23" i="9"/>
  <c r="X23" i="9"/>
  <c r="Y23" i="9"/>
  <c r="T24" i="9"/>
  <c r="U24" i="9"/>
  <c r="V24" i="9"/>
  <c r="W24" i="9"/>
  <c r="X24" i="9"/>
  <c r="Y24" i="9"/>
  <c r="T25" i="9"/>
  <c r="U25" i="9"/>
  <c r="V25" i="9"/>
  <c r="W25" i="9"/>
  <c r="X25" i="9"/>
  <c r="Y25" i="9"/>
  <c r="T26" i="9"/>
  <c r="U26" i="9"/>
  <c r="V26" i="9"/>
  <c r="X26" i="9"/>
  <c r="Y26" i="9"/>
  <c r="T27" i="9"/>
  <c r="U27" i="9"/>
  <c r="V27" i="9"/>
  <c r="W27" i="9"/>
  <c r="X27" i="9"/>
  <c r="Y27" i="9"/>
  <c r="T28" i="9"/>
  <c r="U28" i="9"/>
  <c r="V28" i="9"/>
  <c r="W28" i="9"/>
  <c r="X28" i="9"/>
  <c r="Y28" i="9"/>
  <c r="T29" i="9"/>
  <c r="U29" i="9"/>
  <c r="V29" i="9"/>
  <c r="W29" i="9"/>
  <c r="X29" i="9"/>
  <c r="Y29" i="9"/>
  <c r="U18" i="9"/>
  <c r="V18" i="9"/>
  <c r="W18" i="9"/>
  <c r="X18" i="9"/>
  <c r="Y18" i="9"/>
  <c r="T18" i="9"/>
  <c r="T12" i="9"/>
  <c r="U12" i="9"/>
  <c r="V12" i="9"/>
  <c r="W12" i="9"/>
  <c r="X12" i="9"/>
  <c r="Y12" i="9"/>
  <c r="T13" i="9"/>
  <c r="U13" i="9"/>
  <c r="V13" i="9"/>
  <c r="W13" i="9"/>
  <c r="X13" i="9"/>
  <c r="Y13" i="9"/>
  <c r="T14" i="9"/>
  <c r="U14" i="9"/>
  <c r="V14" i="9"/>
  <c r="W14" i="9"/>
  <c r="X14" i="9"/>
  <c r="Y14" i="9"/>
  <c r="U11" i="9"/>
  <c r="V11" i="9"/>
  <c r="W11" i="9"/>
  <c r="X11" i="9"/>
  <c r="Y11" i="9"/>
  <c r="T11" i="9"/>
  <c r="T8" i="9"/>
  <c r="T7" i="9"/>
  <c r="T4" i="9"/>
  <c r="U4" i="9"/>
  <c r="V4" i="9"/>
  <c r="W4" i="9"/>
  <c r="X4" i="9"/>
  <c r="Y4" i="9"/>
  <c r="T5" i="9"/>
  <c r="U5" i="9"/>
  <c r="V5" i="9"/>
  <c r="W5" i="9"/>
  <c r="X5" i="9"/>
  <c r="Y5" i="9"/>
  <c r="T6" i="9"/>
  <c r="U6" i="9"/>
  <c r="V6" i="9"/>
  <c r="X6" i="9"/>
  <c r="Y6" i="9"/>
  <c r="U7" i="9"/>
  <c r="V7" i="9"/>
  <c r="W7" i="9"/>
  <c r="X7" i="9"/>
  <c r="Y7" i="9"/>
  <c r="U8" i="9"/>
  <c r="V8" i="9"/>
  <c r="W8" i="9"/>
  <c r="X8" i="9"/>
  <c r="Y8" i="9"/>
  <c r="U3" i="9"/>
  <c r="V3" i="9"/>
  <c r="W3" i="9"/>
  <c r="X3" i="9"/>
  <c r="Y3" i="9"/>
  <c r="T3" i="9"/>
  <c r="AB5" i="7" l="1"/>
  <c r="AA5" i="7" s="1"/>
  <c r="AB6" i="7"/>
  <c r="AA6" i="7" s="1"/>
  <c r="AB7" i="7"/>
  <c r="AA7" i="7" s="1"/>
  <c r="AB8" i="7"/>
  <c r="AA8" i="7" s="1"/>
  <c r="AB9" i="7"/>
  <c r="AA9" i="7" s="1"/>
  <c r="AB10" i="7"/>
  <c r="AA10" i="7" s="1"/>
  <c r="AB11" i="7"/>
  <c r="AA11" i="7" s="1"/>
  <c r="AB12" i="7"/>
  <c r="AA12" i="7" s="1"/>
  <c r="AB13" i="7"/>
  <c r="AA13" i="7" s="1"/>
  <c r="AB4" i="7"/>
  <c r="AA4" i="7" s="1"/>
  <c r="Y7" i="7"/>
  <c r="Y8" i="7"/>
  <c r="Y11" i="7"/>
  <c r="Y12" i="7"/>
  <c r="Z5" i="7"/>
  <c r="Y5" i="7" s="1"/>
  <c r="Z6" i="7"/>
  <c r="Y6" i="7" s="1"/>
  <c r="Z7" i="7"/>
  <c r="Z8" i="7"/>
  <c r="Z9" i="7"/>
  <c r="Y9" i="7" s="1"/>
  <c r="Z10" i="7"/>
  <c r="Y10" i="7" s="1"/>
  <c r="Z11" i="7"/>
  <c r="Z12" i="7"/>
  <c r="Z13" i="7"/>
  <c r="Y13" i="7" s="1"/>
  <c r="Z4" i="7"/>
  <c r="Y4" i="7" s="1"/>
  <c r="S5" i="7"/>
  <c r="R5" i="7" s="1"/>
  <c r="S6" i="7"/>
  <c r="R6" i="7" s="1"/>
  <c r="S7" i="7"/>
  <c r="R7" i="7" s="1"/>
  <c r="S8" i="7"/>
  <c r="R8" i="7" s="1"/>
  <c r="S9" i="7"/>
  <c r="R9" i="7" s="1"/>
  <c r="S10" i="7"/>
  <c r="R10" i="7" s="1"/>
  <c r="S11" i="7"/>
  <c r="R11" i="7" s="1"/>
  <c r="S12" i="7"/>
  <c r="R12" i="7" s="1"/>
  <c r="S13" i="7"/>
  <c r="R13" i="7" s="1"/>
  <c r="S14" i="7"/>
  <c r="R14" i="7" s="1"/>
  <c r="S15" i="7"/>
  <c r="R15" i="7" s="1"/>
  <c r="S4" i="7"/>
  <c r="R4" i="7" s="1"/>
  <c r="Q5" i="7"/>
  <c r="P5" i="7" s="1"/>
  <c r="Q6" i="7"/>
  <c r="P6" i="7" s="1"/>
  <c r="Q7" i="7"/>
  <c r="P7" i="7" s="1"/>
  <c r="Q8" i="7"/>
  <c r="P8" i="7" s="1"/>
  <c r="Q9" i="7"/>
  <c r="P9" i="7" s="1"/>
  <c r="Q10" i="7"/>
  <c r="P10" i="7" s="1"/>
  <c r="Q11" i="7"/>
  <c r="P11" i="7" s="1"/>
  <c r="Q12" i="7"/>
  <c r="P12" i="7" s="1"/>
  <c r="Q13" i="7"/>
  <c r="P13" i="7" s="1"/>
  <c r="Q14" i="7"/>
  <c r="P14" i="7" s="1"/>
  <c r="Q15" i="7"/>
  <c r="P15" i="7" s="1"/>
  <c r="Q4" i="7"/>
  <c r="P4" i="7" s="1"/>
  <c r="H33" i="7"/>
  <c r="G33" i="7"/>
  <c r="F33" i="7"/>
  <c r="E33" i="7"/>
  <c r="D33" i="7"/>
  <c r="C33" i="7"/>
  <c r="H25" i="7"/>
  <c r="G25" i="7"/>
  <c r="F25" i="7"/>
  <c r="E25" i="7"/>
  <c r="D25" i="7"/>
  <c r="C25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D29" i="7"/>
  <c r="E29" i="7"/>
  <c r="F29" i="7"/>
  <c r="G29" i="7"/>
  <c r="H29" i="7"/>
  <c r="C29" i="7"/>
  <c r="C15" i="7"/>
  <c r="D15" i="7"/>
  <c r="E15" i="7"/>
  <c r="F15" i="7"/>
  <c r="G15" i="7"/>
  <c r="H15" i="7"/>
  <c r="C14" i="7"/>
  <c r="D14" i="7"/>
  <c r="E14" i="7"/>
  <c r="F14" i="7"/>
  <c r="G14" i="7"/>
  <c r="H14" i="7"/>
  <c r="C17" i="7"/>
  <c r="D17" i="7"/>
  <c r="E17" i="7"/>
  <c r="F17" i="7"/>
  <c r="G17" i="7"/>
  <c r="H17" i="7"/>
  <c r="C21" i="7"/>
  <c r="D21" i="7"/>
  <c r="E21" i="7"/>
  <c r="F21" i="7"/>
  <c r="G21" i="7"/>
  <c r="H21" i="7"/>
  <c r="C13" i="7"/>
  <c r="D13" i="7"/>
  <c r="E13" i="7"/>
  <c r="F13" i="7"/>
  <c r="G13" i="7"/>
  <c r="H13" i="7"/>
  <c r="C23" i="7"/>
  <c r="D23" i="7"/>
  <c r="E23" i="7"/>
  <c r="F23" i="7"/>
  <c r="G23" i="7"/>
  <c r="H23" i="7"/>
  <c r="C18" i="7"/>
  <c r="D18" i="7"/>
  <c r="E18" i="7"/>
  <c r="F18" i="7"/>
  <c r="G18" i="7"/>
  <c r="H18" i="7"/>
  <c r="C19" i="7"/>
  <c r="D19" i="7"/>
  <c r="E19" i="7"/>
  <c r="F19" i="7"/>
  <c r="G19" i="7"/>
  <c r="H19" i="7"/>
  <c r="C22" i="7"/>
  <c r="D22" i="7"/>
  <c r="E22" i="7"/>
  <c r="F22" i="7"/>
  <c r="G22" i="7"/>
  <c r="H22" i="7"/>
  <c r="C24" i="7"/>
  <c r="D24" i="7"/>
  <c r="E24" i="7"/>
  <c r="F24" i="7"/>
  <c r="G24" i="7"/>
  <c r="H24" i="7"/>
  <c r="C16" i="7"/>
  <c r="D16" i="7"/>
  <c r="E16" i="7"/>
  <c r="F16" i="7"/>
  <c r="G16" i="7"/>
  <c r="H16" i="7"/>
  <c r="D20" i="7"/>
  <c r="E20" i="7"/>
  <c r="F20" i="7"/>
  <c r="G20" i="7"/>
  <c r="H20" i="7"/>
  <c r="C20" i="7"/>
  <c r="D9" i="7"/>
  <c r="E9" i="7"/>
  <c r="F9" i="7"/>
  <c r="G9" i="7"/>
  <c r="H9" i="7"/>
  <c r="C9" i="7"/>
  <c r="C5" i="7"/>
  <c r="D5" i="7"/>
  <c r="E5" i="7"/>
  <c r="F5" i="7"/>
  <c r="G5" i="7"/>
  <c r="H5" i="7"/>
  <c r="C4" i="7"/>
  <c r="D4" i="7"/>
  <c r="E4" i="7"/>
  <c r="F4" i="7"/>
  <c r="G4" i="7"/>
  <c r="H4" i="7"/>
  <c r="C7" i="7"/>
  <c r="D7" i="7"/>
  <c r="E7" i="7"/>
  <c r="F7" i="7"/>
  <c r="G7" i="7"/>
  <c r="H7" i="7"/>
  <c r="C6" i="7"/>
  <c r="D6" i="7"/>
  <c r="E6" i="7"/>
  <c r="F6" i="7"/>
  <c r="G6" i="7"/>
  <c r="H6" i="7"/>
  <c r="D8" i="7"/>
  <c r="E8" i="7"/>
  <c r="F8" i="7"/>
  <c r="G8" i="7"/>
  <c r="H8" i="7"/>
  <c r="C8" i="7"/>
  <c r="AA12" i="6"/>
  <c r="V11" i="6"/>
  <c r="W11" i="6"/>
  <c r="X11" i="6"/>
  <c r="Y11" i="6"/>
  <c r="Z11" i="6"/>
  <c r="AA11" i="6"/>
  <c r="V12" i="6"/>
  <c r="W12" i="6"/>
  <c r="X12" i="6"/>
  <c r="Y12" i="6"/>
  <c r="Z12" i="6"/>
  <c r="V13" i="6"/>
  <c r="W13" i="6"/>
  <c r="X13" i="6"/>
  <c r="Y13" i="6"/>
  <c r="Z13" i="6"/>
  <c r="AA13" i="6"/>
  <c r="V14" i="6"/>
  <c r="W14" i="6"/>
  <c r="AB14" i="6" s="1"/>
  <c r="X14" i="6"/>
  <c r="Y14" i="6"/>
  <c r="Z14" i="6"/>
  <c r="AA14" i="6"/>
  <c r="V15" i="6"/>
  <c r="W15" i="6"/>
  <c r="X15" i="6"/>
  <c r="Y15" i="6"/>
  <c r="Z15" i="6"/>
  <c r="AA15" i="6"/>
  <c r="V16" i="6"/>
  <c r="W16" i="6"/>
  <c r="AB16" i="6" s="1"/>
  <c r="X16" i="6"/>
  <c r="Y16" i="6"/>
  <c r="Z16" i="6"/>
  <c r="AA16" i="6"/>
  <c r="V17" i="6"/>
  <c r="W17" i="6"/>
  <c r="X17" i="6"/>
  <c r="Y17" i="6"/>
  <c r="Z17" i="6"/>
  <c r="AA17" i="6"/>
  <c r="V18" i="6"/>
  <c r="W18" i="6"/>
  <c r="AB18" i="6" s="1"/>
  <c r="X18" i="6"/>
  <c r="Y18" i="6"/>
  <c r="Z18" i="6"/>
  <c r="AA18" i="6"/>
  <c r="V19" i="6"/>
  <c r="W19" i="6"/>
  <c r="X19" i="6"/>
  <c r="Y19" i="6"/>
  <c r="Z19" i="6"/>
  <c r="AA19" i="6"/>
  <c r="V20" i="6"/>
  <c r="W20" i="6"/>
  <c r="AB20" i="6" s="1"/>
  <c r="X20" i="6"/>
  <c r="Y20" i="6"/>
  <c r="Z20" i="6"/>
  <c r="AA20" i="6"/>
  <c r="V21" i="6"/>
  <c r="W21" i="6"/>
  <c r="X21" i="6"/>
  <c r="Y21" i="6"/>
  <c r="Z21" i="6"/>
  <c r="AA21" i="6"/>
  <c r="V22" i="6"/>
  <c r="W22" i="6"/>
  <c r="AB22" i="6" s="1"/>
  <c r="X22" i="6"/>
  <c r="Y22" i="6"/>
  <c r="Z22" i="6"/>
  <c r="AA22" i="6"/>
  <c r="V23" i="6"/>
  <c r="W23" i="6"/>
  <c r="X23" i="6"/>
  <c r="Y23" i="6"/>
  <c r="Z23" i="6"/>
  <c r="AA23" i="6"/>
  <c r="V24" i="6"/>
  <c r="W24" i="6"/>
  <c r="AB24" i="6" s="1"/>
  <c r="X24" i="6"/>
  <c r="Y24" i="6"/>
  <c r="Z24" i="6"/>
  <c r="AA24" i="6"/>
  <c r="V25" i="6"/>
  <c r="W25" i="6"/>
  <c r="X25" i="6"/>
  <c r="Y25" i="6"/>
  <c r="Z25" i="6"/>
  <c r="AA25" i="6"/>
  <c r="V26" i="6"/>
  <c r="W26" i="6"/>
  <c r="AB26" i="6" s="1"/>
  <c r="X26" i="6"/>
  <c r="Y26" i="6"/>
  <c r="Z26" i="6"/>
  <c r="AA26" i="6"/>
  <c r="V27" i="6"/>
  <c r="W27" i="6"/>
  <c r="X27" i="6"/>
  <c r="Y27" i="6"/>
  <c r="Z27" i="6"/>
  <c r="AA27" i="6"/>
  <c r="V28" i="6"/>
  <c r="W28" i="6"/>
  <c r="AB28" i="6" s="1"/>
  <c r="X28" i="6"/>
  <c r="Y28" i="6"/>
  <c r="Z28" i="6"/>
  <c r="AA28" i="6"/>
  <c r="V29" i="6"/>
  <c r="W29" i="6"/>
  <c r="X29" i="6"/>
  <c r="Y29" i="6"/>
  <c r="Z29" i="6"/>
  <c r="AA29" i="6"/>
  <c r="V30" i="6"/>
  <c r="W30" i="6"/>
  <c r="AB30" i="6" s="1"/>
  <c r="X30" i="6"/>
  <c r="Y30" i="6"/>
  <c r="Z30" i="6"/>
  <c r="AA30" i="6"/>
  <c r="V31" i="6"/>
  <c r="W31" i="6"/>
  <c r="X31" i="6"/>
  <c r="Y31" i="6"/>
  <c r="Z31" i="6"/>
  <c r="AA31" i="6"/>
  <c r="V32" i="6"/>
  <c r="W32" i="6"/>
  <c r="AB32" i="6" s="1"/>
  <c r="X32" i="6"/>
  <c r="Y32" i="6"/>
  <c r="Z32" i="6"/>
  <c r="AA32" i="6"/>
  <c r="V33" i="6"/>
  <c r="W33" i="6"/>
  <c r="X33" i="6"/>
  <c r="Y33" i="6"/>
  <c r="Z33" i="6"/>
  <c r="AA33" i="6"/>
  <c r="V34" i="6"/>
  <c r="W34" i="6"/>
  <c r="AB34" i="6" s="1"/>
  <c r="X34" i="6"/>
  <c r="Y34" i="6"/>
  <c r="Z34" i="6"/>
  <c r="AA34" i="6"/>
  <c r="V35" i="6"/>
  <c r="W35" i="6"/>
  <c r="X35" i="6"/>
  <c r="Y35" i="6"/>
  <c r="Z35" i="6"/>
  <c r="AA35" i="6"/>
  <c r="V36" i="6"/>
  <c r="W36" i="6"/>
  <c r="AB36" i="6" s="1"/>
  <c r="X36" i="6"/>
  <c r="Y36" i="6"/>
  <c r="Z36" i="6"/>
  <c r="AA36" i="6"/>
  <c r="V37" i="6"/>
  <c r="W37" i="6"/>
  <c r="X37" i="6"/>
  <c r="Y37" i="6"/>
  <c r="Z37" i="6"/>
  <c r="AA37" i="6"/>
  <c r="V38" i="6"/>
  <c r="W38" i="6"/>
  <c r="AB38" i="6" s="1"/>
  <c r="X38" i="6"/>
  <c r="Y38" i="6"/>
  <c r="Z38" i="6"/>
  <c r="AA38" i="6"/>
  <c r="V39" i="6"/>
  <c r="W39" i="6"/>
  <c r="X39" i="6"/>
  <c r="Y39" i="6"/>
  <c r="Z39" i="6"/>
  <c r="AA39" i="6"/>
  <c r="V40" i="6"/>
  <c r="W40" i="6"/>
  <c r="AB40" i="6" s="1"/>
  <c r="X40" i="6"/>
  <c r="Y40" i="6"/>
  <c r="Z40" i="6"/>
  <c r="AA40" i="6"/>
  <c r="V41" i="6"/>
  <c r="W41" i="6"/>
  <c r="X41" i="6"/>
  <c r="Y41" i="6"/>
  <c r="Z41" i="6"/>
  <c r="AA41" i="6"/>
  <c r="V42" i="6"/>
  <c r="W42" i="6"/>
  <c r="AB42" i="6" s="1"/>
  <c r="X42" i="6"/>
  <c r="Y42" i="6"/>
  <c r="Z42" i="6"/>
  <c r="AA42" i="6"/>
  <c r="V43" i="6"/>
  <c r="W43" i="6"/>
  <c r="X43" i="6"/>
  <c r="Y43" i="6"/>
  <c r="Z43" i="6"/>
  <c r="AA43" i="6"/>
  <c r="V44" i="6"/>
  <c r="W44" i="6"/>
  <c r="AB44" i="6" s="1"/>
  <c r="X44" i="6"/>
  <c r="Y44" i="6"/>
  <c r="Z44" i="6"/>
  <c r="AA44" i="6"/>
  <c r="V45" i="6"/>
  <c r="W45" i="6"/>
  <c r="X45" i="6"/>
  <c r="Y45" i="6"/>
  <c r="Z45" i="6"/>
  <c r="AA45" i="6"/>
  <c r="V46" i="6"/>
  <c r="W46" i="6"/>
  <c r="AB46" i="6" s="1"/>
  <c r="X46" i="6"/>
  <c r="Y46" i="6"/>
  <c r="Z46" i="6"/>
  <c r="AA46" i="6"/>
  <c r="V47" i="6"/>
  <c r="W47" i="6"/>
  <c r="X47" i="6"/>
  <c r="Y47" i="6"/>
  <c r="Z47" i="6"/>
  <c r="AA47" i="6"/>
  <c r="V48" i="6"/>
  <c r="W48" i="6"/>
  <c r="AB48" i="6" s="1"/>
  <c r="X48" i="6"/>
  <c r="Y48" i="6"/>
  <c r="Z48" i="6"/>
  <c r="AA48" i="6"/>
  <c r="V49" i="6"/>
  <c r="W49" i="6"/>
  <c r="X49" i="6"/>
  <c r="Y49" i="6"/>
  <c r="Z49" i="6"/>
  <c r="AA49" i="6"/>
  <c r="V50" i="6"/>
  <c r="W50" i="6"/>
  <c r="AB50" i="6" s="1"/>
  <c r="X50" i="6"/>
  <c r="Y50" i="6"/>
  <c r="Z50" i="6"/>
  <c r="AA50" i="6"/>
  <c r="V51" i="6"/>
  <c r="W51" i="6"/>
  <c r="X51" i="6"/>
  <c r="Y51" i="6"/>
  <c r="Z51" i="6"/>
  <c r="AA51" i="6"/>
  <c r="V52" i="6"/>
  <c r="W52" i="6"/>
  <c r="AB52" i="6" s="1"/>
  <c r="X52" i="6"/>
  <c r="Y52" i="6"/>
  <c r="Z52" i="6"/>
  <c r="AA52" i="6"/>
  <c r="V53" i="6"/>
  <c r="W53" i="6"/>
  <c r="X53" i="6"/>
  <c r="Y53" i="6"/>
  <c r="Z53" i="6"/>
  <c r="AA53" i="6"/>
  <c r="V54" i="6"/>
  <c r="W54" i="6"/>
  <c r="AB54" i="6" s="1"/>
  <c r="X54" i="6"/>
  <c r="Y54" i="6"/>
  <c r="Z54" i="6"/>
  <c r="AA54" i="6"/>
  <c r="V55" i="6"/>
  <c r="W55" i="6"/>
  <c r="X55" i="6"/>
  <c r="Y55" i="6"/>
  <c r="Z55" i="6"/>
  <c r="AA55" i="6"/>
  <c r="V56" i="6"/>
  <c r="W56" i="6"/>
  <c r="AB56" i="6" s="1"/>
  <c r="X56" i="6"/>
  <c r="Y56" i="6"/>
  <c r="Z56" i="6"/>
  <c r="AA56" i="6"/>
  <c r="V57" i="6"/>
  <c r="W57" i="6"/>
  <c r="X57" i="6"/>
  <c r="Y57" i="6"/>
  <c r="Z57" i="6"/>
  <c r="AA57" i="6"/>
  <c r="V58" i="6"/>
  <c r="W58" i="6"/>
  <c r="AB58" i="6" s="1"/>
  <c r="X58" i="6"/>
  <c r="Y58" i="6"/>
  <c r="Z58" i="6"/>
  <c r="AA58" i="6"/>
  <c r="V59" i="6"/>
  <c r="W59" i="6"/>
  <c r="X59" i="6"/>
  <c r="Y59" i="6"/>
  <c r="Z59" i="6"/>
  <c r="AA59" i="6"/>
  <c r="V60" i="6"/>
  <c r="W60" i="6"/>
  <c r="AB60" i="6" s="1"/>
  <c r="X60" i="6"/>
  <c r="Y60" i="6"/>
  <c r="Z60" i="6"/>
  <c r="AA60" i="6"/>
  <c r="V61" i="6"/>
  <c r="W61" i="6"/>
  <c r="X61" i="6"/>
  <c r="Y61" i="6"/>
  <c r="Z61" i="6"/>
  <c r="AA61" i="6"/>
  <c r="V62" i="6"/>
  <c r="W62" i="6"/>
  <c r="AB62" i="6" s="1"/>
  <c r="X62" i="6"/>
  <c r="Y62" i="6"/>
  <c r="Z62" i="6"/>
  <c r="AA62" i="6"/>
  <c r="V63" i="6"/>
  <c r="W63" i="6"/>
  <c r="X63" i="6"/>
  <c r="Y63" i="6"/>
  <c r="Z63" i="6"/>
  <c r="AA63" i="6"/>
  <c r="V64" i="6"/>
  <c r="W64" i="6"/>
  <c r="AB64" i="6" s="1"/>
  <c r="X64" i="6"/>
  <c r="Y64" i="6"/>
  <c r="Z64" i="6"/>
  <c r="AA64" i="6"/>
  <c r="V65" i="6"/>
  <c r="W65" i="6"/>
  <c r="X65" i="6"/>
  <c r="Y65" i="6"/>
  <c r="Z65" i="6"/>
  <c r="AA65" i="6"/>
  <c r="V66" i="6"/>
  <c r="W66" i="6"/>
  <c r="AB66" i="6" s="1"/>
  <c r="X66" i="6"/>
  <c r="Y66" i="6"/>
  <c r="Z66" i="6"/>
  <c r="AA66" i="6"/>
  <c r="V67" i="6"/>
  <c r="W67" i="6"/>
  <c r="X67" i="6"/>
  <c r="Y67" i="6"/>
  <c r="Z67" i="6"/>
  <c r="AA67" i="6"/>
  <c r="V68" i="6"/>
  <c r="W68" i="6"/>
  <c r="AB68" i="6" s="1"/>
  <c r="X68" i="6"/>
  <c r="Y68" i="6"/>
  <c r="Z68" i="6"/>
  <c r="AA68" i="6"/>
  <c r="V69" i="6"/>
  <c r="W69" i="6"/>
  <c r="X69" i="6"/>
  <c r="Y69" i="6"/>
  <c r="Z69" i="6"/>
  <c r="AA69" i="6"/>
  <c r="V70" i="6"/>
  <c r="W70" i="6"/>
  <c r="AB70" i="6" s="1"/>
  <c r="X70" i="6"/>
  <c r="Y70" i="6"/>
  <c r="Z70" i="6"/>
  <c r="AA70" i="6"/>
  <c r="V71" i="6"/>
  <c r="W71" i="6"/>
  <c r="X71" i="6"/>
  <c r="Y71" i="6"/>
  <c r="Z71" i="6"/>
  <c r="AA71" i="6"/>
  <c r="V72" i="6"/>
  <c r="W72" i="6"/>
  <c r="AB72" i="6" s="1"/>
  <c r="X72" i="6"/>
  <c r="Y72" i="6"/>
  <c r="Z72" i="6"/>
  <c r="AA72" i="6"/>
  <c r="V73" i="6"/>
  <c r="W73" i="6"/>
  <c r="X73" i="6"/>
  <c r="Y73" i="6"/>
  <c r="Z73" i="6"/>
  <c r="AA73" i="6"/>
  <c r="V74" i="6"/>
  <c r="W74" i="6"/>
  <c r="AB74" i="6" s="1"/>
  <c r="X74" i="6"/>
  <c r="Y74" i="6"/>
  <c r="Z74" i="6"/>
  <c r="AA74" i="6"/>
  <c r="V75" i="6"/>
  <c r="W75" i="6"/>
  <c r="X75" i="6"/>
  <c r="Y75" i="6"/>
  <c r="Z75" i="6"/>
  <c r="AA75" i="6"/>
  <c r="V76" i="6"/>
  <c r="W76" i="6"/>
  <c r="AB76" i="6" s="1"/>
  <c r="X76" i="6"/>
  <c r="Y76" i="6"/>
  <c r="Z76" i="6"/>
  <c r="AA76" i="6"/>
  <c r="V77" i="6"/>
  <c r="W77" i="6"/>
  <c r="X77" i="6"/>
  <c r="Y77" i="6"/>
  <c r="Z77" i="6"/>
  <c r="AA77" i="6"/>
  <c r="V78" i="6"/>
  <c r="W78" i="6"/>
  <c r="AB78" i="6" s="1"/>
  <c r="X78" i="6"/>
  <c r="Y78" i="6"/>
  <c r="Z78" i="6"/>
  <c r="AA78" i="6"/>
  <c r="V79" i="6"/>
  <c r="W79" i="6"/>
  <c r="X79" i="6"/>
  <c r="Y79" i="6"/>
  <c r="Z79" i="6"/>
  <c r="AA79" i="6"/>
  <c r="V80" i="6"/>
  <c r="W80" i="6"/>
  <c r="AB80" i="6" s="1"/>
  <c r="X80" i="6"/>
  <c r="Y80" i="6"/>
  <c r="Z80" i="6"/>
  <c r="AA80" i="6"/>
  <c r="V81" i="6"/>
  <c r="W81" i="6"/>
  <c r="X81" i="6"/>
  <c r="Y81" i="6"/>
  <c r="Z81" i="6"/>
  <c r="AA81" i="6"/>
  <c r="V82" i="6"/>
  <c r="W82" i="6"/>
  <c r="AB82" i="6" s="1"/>
  <c r="X82" i="6"/>
  <c r="Y82" i="6"/>
  <c r="Z82" i="6"/>
  <c r="AA82" i="6"/>
  <c r="V83" i="6"/>
  <c r="W83" i="6"/>
  <c r="X83" i="6"/>
  <c r="Y83" i="6"/>
  <c r="Z83" i="6"/>
  <c r="AA83" i="6"/>
  <c r="V84" i="6"/>
  <c r="W84" i="6"/>
  <c r="AB84" i="6" s="1"/>
  <c r="X84" i="6"/>
  <c r="Y84" i="6"/>
  <c r="Z84" i="6"/>
  <c r="AA84" i="6"/>
  <c r="V85" i="6"/>
  <c r="W85" i="6"/>
  <c r="X85" i="6"/>
  <c r="Y85" i="6"/>
  <c r="Z85" i="6"/>
  <c r="AA85" i="6"/>
  <c r="V86" i="6"/>
  <c r="W86" i="6"/>
  <c r="AB86" i="6" s="1"/>
  <c r="X86" i="6"/>
  <c r="Y86" i="6"/>
  <c r="Z86" i="6"/>
  <c r="AA86" i="6"/>
  <c r="V87" i="6"/>
  <c r="W87" i="6"/>
  <c r="X87" i="6"/>
  <c r="Y87" i="6"/>
  <c r="Z87" i="6"/>
  <c r="AA87" i="6"/>
  <c r="V88" i="6"/>
  <c r="W88" i="6"/>
  <c r="AB88" i="6" s="1"/>
  <c r="X88" i="6"/>
  <c r="Y88" i="6"/>
  <c r="Z88" i="6"/>
  <c r="AA88" i="6"/>
  <c r="V89" i="6"/>
  <c r="W89" i="6"/>
  <c r="X89" i="6"/>
  <c r="Y89" i="6"/>
  <c r="Z89" i="6"/>
  <c r="AA89" i="6"/>
  <c r="V90" i="6"/>
  <c r="W90" i="6"/>
  <c r="AB90" i="6" s="1"/>
  <c r="X90" i="6"/>
  <c r="Y90" i="6"/>
  <c r="Z90" i="6"/>
  <c r="AA90" i="6"/>
  <c r="V91" i="6"/>
  <c r="W91" i="6"/>
  <c r="X91" i="6"/>
  <c r="Y91" i="6"/>
  <c r="Z91" i="6"/>
  <c r="AA91" i="6"/>
  <c r="V92" i="6"/>
  <c r="W92" i="6"/>
  <c r="AB92" i="6" s="1"/>
  <c r="X92" i="6"/>
  <c r="Y92" i="6"/>
  <c r="Z92" i="6"/>
  <c r="AA92" i="6"/>
  <c r="V93" i="6"/>
  <c r="W93" i="6"/>
  <c r="X93" i="6"/>
  <c r="Y93" i="6"/>
  <c r="Z93" i="6"/>
  <c r="AA93" i="6"/>
  <c r="V94" i="6"/>
  <c r="W94" i="6"/>
  <c r="AB94" i="6" s="1"/>
  <c r="X94" i="6"/>
  <c r="Y94" i="6"/>
  <c r="Z94" i="6"/>
  <c r="AA94" i="6"/>
  <c r="V95" i="6"/>
  <c r="W95" i="6"/>
  <c r="X95" i="6"/>
  <c r="Y95" i="6"/>
  <c r="Z95" i="6"/>
  <c r="AA95" i="6"/>
  <c r="V96" i="6"/>
  <c r="W96" i="6"/>
  <c r="AB96" i="6" s="1"/>
  <c r="X96" i="6"/>
  <c r="Y96" i="6"/>
  <c r="Z96" i="6"/>
  <c r="AA96" i="6"/>
  <c r="V97" i="6"/>
  <c r="W97" i="6"/>
  <c r="X97" i="6"/>
  <c r="Y97" i="6"/>
  <c r="Z97" i="6"/>
  <c r="AA97" i="6"/>
  <c r="V98" i="6"/>
  <c r="W98" i="6"/>
  <c r="AB98" i="6" s="1"/>
  <c r="X98" i="6"/>
  <c r="Y98" i="6"/>
  <c r="Z98" i="6"/>
  <c r="AA98" i="6"/>
  <c r="V99" i="6"/>
  <c r="W99" i="6"/>
  <c r="X99" i="6"/>
  <c r="Y99" i="6"/>
  <c r="Z99" i="6"/>
  <c r="AA99" i="6"/>
  <c r="V100" i="6"/>
  <c r="W100" i="6"/>
  <c r="AB100" i="6" s="1"/>
  <c r="X100" i="6"/>
  <c r="Y100" i="6"/>
  <c r="Z100" i="6"/>
  <c r="AA100" i="6"/>
  <c r="V101" i="6"/>
  <c r="W101" i="6"/>
  <c r="X101" i="6"/>
  <c r="Y101" i="6"/>
  <c r="Z101" i="6"/>
  <c r="AA101" i="6"/>
  <c r="V102" i="6"/>
  <c r="W102" i="6"/>
  <c r="AB102" i="6" s="1"/>
  <c r="X102" i="6"/>
  <c r="Y102" i="6"/>
  <c r="Z102" i="6"/>
  <c r="AA102" i="6"/>
  <c r="V103" i="6"/>
  <c r="W103" i="6"/>
  <c r="X103" i="6"/>
  <c r="Y103" i="6"/>
  <c r="Z103" i="6"/>
  <c r="AA103" i="6"/>
  <c r="V104" i="6"/>
  <c r="W104" i="6"/>
  <c r="AB104" i="6" s="1"/>
  <c r="X104" i="6"/>
  <c r="Y104" i="6"/>
  <c r="Z104" i="6"/>
  <c r="AA104" i="6"/>
  <c r="V105" i="6"/>
  <c r="W105" i="6"/>
  <c r="X105" i="6"/>
  <c r="Y105" i="6"/>
  <c r="Z105" i="6"/>
  <c r="AA105" i="6"/>
  <c r="V106" i="6"/>
  <c r="W106" i="6"/>
  <c r="AB106" i="6" s="1"/>
  <c r="X106" i="6"/>
  <c r="Y106" i="6"/>
  <c r="Z106" i="6"/>
  <c r="AA106" i="6"/>
  <c r="V107" i="6"/>
  <c r="W107" i="6"/>
  <c r="X107" i="6"/>
  <c r="Y107" i="6"/>
  <c r="Z107" i="6"/>
  <c r="AA107" i="6"/>
  <c r="V108" i="6"/>
  <c r="W108" i="6"/>
  <c r="AB108" i="6" s="1"/>
  <c r="X108" i="6"/>
  <c r="Y108" i="6"/>
  <c r="Z108" i="6"/>
  <c r="AA108" i="6"/>
  <c r="V109" i="6"/>
  <c r="W109" i="6"/>
  <c r="X109" i="6"/>
  <c r="Y109" i="6"/>
  <c r="Z109" i="6"/>
  <c r="AA109" i="6"/>
  <c r="V110" i="6"/>
  <c r="W110" i="6"/>
  <c r="AB110" i="6" s="1"/>
  <c r="X110" i="6"/>
  <c r="Y110" i="6"/>
  <c r="Z110" i="6"/>
  <c r="AA110" i="6"/>
  <c r="V111" i="6"/>
  <c r="W111" i="6"/>
  <c r="X111" i="6"/>
  <c r="Y111" i="6"/>
  <c r="Z111" i="6"/>
  <c r="AA111" i="6"/>
  <c r="V112" i="6"/>
  <c r="W112" i="6"/>
  <c r="AB112" i="6" s="1"/>
  <c r="X112" i="6"/>
  <c r="Y112" i="6"/>
  <c r="Z112" i="6"/>
  <c r="AA112" i="6"/>
  <c r="V113" i="6"/>
  <c r="W113" i="6"/>
  <c r="X113" i="6"/>
  <c r="Y113" i="6"/>
  <c r="Z113" i="6"/>
  <c r="AA113" i="6"/>
  <c r="V114" i="6"/>
  <c r="W114" i="6"/>
  <c r="AB114" i="6" s="1"/>
  <c r="X114" i="6"/>
  <c r="Y114" i="6"/>
  <c r="Z114" i="6"/>
  <c r="AA114" i="6"/>
  <c r="V115" i="6"/>
  <c r="W115" i="6"/>
  <c r="X115" i="6"/>
  <c r="Y115" i="6"/>
  <c r="Z115" i="6"/>
  <c r="AA115" i="6"/>
  <c r="W10" i="6"/>
  <c r="X10" i="6"/>
  <c r="Y10" i="6"/>
  <c r="Z10" i="6"/>
  <c r="AA10" i="6"/>
  <c r="V10" i="6"/>
  <c r="AB10" i="6" s="1"/>
  <c r="AB12" i="6" l="1"/>
  <c r="AB11" i="6"/>
  <c r="AB115" i="6"/>
  <c r="AB113" i="6"/>
  <c r="AB111" i="6"/>
  <c r="AB109" i="6"/>
  <c r="AB107" i="6"/>
  <c r="AB105" i="6"/>
  <c r="AB103" i="6"/>
  <c r="AB101" i="6"/>
  <c r="AB99" i="6"/>
  <c r="AB97" i="6"/>
  <c r="AB95" i="6"/>
  <c r="AB93" i="6"/>
  <c r="AB91" i="6"/>
  <c r="AB89" i="6"/>
  <c r="AB87" i="6"/>
  <c r="AB85" i="6"/>
  <c r="AB83" i="6"/>
  <c r="AB81" i="6"/>
  <c r="AB79" i="6"/>
  <c r="AB77" i="6"/>
  <c r="AB75" i="6"/>
  <c r="AB73" i="6"/>
  <c r="AB71" i="6"/>
  <c r="AB69" i="6"/>
  <c r="AB67" i="6"/>
  <c r="AB65" i="6"/>
  <c r="AB63" i="6"/>
  <c r="AB61" i="6"/>
  <c r="AB59" i="6"/>
  <c r="AB57" i="6"/>
  <c r="AB55" i="6"/>
  <c r="AB53" i="6"/>
  <c r="AB51" i="6"/>
  <c r="AB49" i="6"/>
  <c r="AB47" i="6"/>
  <c r="AB45" i="6"/>
  <c r="AB43" i="6"/>
  <c r="AB41" i="6"/>
  <c r="AB39" i="6"/>
  <c r="AB37" i="6"/>
  <c r="AB35" i="6"/>
  <c r="AB33" i="6"/>
  <c r="AB31" i="6"/>
  <c r="AB29" i="6"/>
  <c r="AB27" i="6"/>
  <c r="AB25" i="6"/>
  <c r="AB23" i="6"/>
  <c r="AB21" i="6"/>
  <c r="AB19" i="6"/>
  <c r="AB17" i="6"/>
  <c r="AB15" i="6"/>
  <c r="AB13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0" i="6"/>
</calcChain>
</file>

<file path=xl/sharedStrings.xml><?xml version="1.0" encoding="utf-8"?>
<sst xmlns="http://schemas.openxmlformats.org/spreadsheetml/2006/main" count="1889" uniqueCount="553">
  <si>
    <t>Stunted Only</t>
  </si>
  <si>
    <t>Wasted Only</t>
  </si>
  <si>
    <t>Overweight Only</t>
  </si>
  <si>
    <t>Free from Wasting, Overweight, Stunting</t>
  </si>
  <si>
    <t>Point Estimate</t>
  </si>
  <si>
    <t>MICS</t>
  </si>
  <si>
    <t>DHS</t>
  </si>
  <si>
    <t>ISO</t>
  </si>
  <si>
    <t>Indicator Name:</t>
  </si>
  <si>
    <t>Indicator Definitions</t>
  </si>
  <si>
    <t>Numerator:</t>
  </si>
  <si>
    <t>Denominator:</t>
  </si>
  <si>
    <t>Children under 5 years of age in the surveyed population</t>
  </si>
  <si>
    <t xml:space="preserve">1. WHO Child Growth Standards 2006 </t>
  </si>
  <si>
    <t>Suggested Citation:</t>
  </si>
  <si>
    <t>Last update</t>
  </si>
  <si>
    <t>Glossary - the database in the second tab contains the following</t>
  </si>
  <si>
    <t>Three-digit alphabetical codes International Standard ISO 3166-1 assigned by the International Organization for Standardization (ISO). The latest version is available online a thttp://www.iso.org/iso/home/standards/country_codes.htm.
(column B)</t>
  </si>
  <si>
    <t>Countries and areas</t>
  </si>
  <si>
    <t>The UNICEF Global databases contain a set of 202 countries as reported on through the State of the World's Children Statistical Annex 2017 (column C)</t>
  </si>
  <si>
    <t>Survey Years</t>
  </si>
  <si>
    <t>Short Source</t>
  </si>
  <si>
    <t>Demographic and Health Survey (from the official Demographic and Health Survey Programme available at https://dhsprogram.com/)</t>
  </si>
  <si>
    <t>DHS-style or MICS-style survey</t>
  </si>
  <si>
    <t>Survey with MICS or DHS in the titled but which is not and official MICS or DHS (not available on the official MICS or DHS websites)</t>
  </si>
  <si>
    <t>LSMS</t>
  </si>
  <si>
    <t>The Living Standards Measurement Study (from official World Bank Group supported surveys available at: http://iresearch.worldbank.org/lsms/lsmssurveyFinder.htm)</t>
  </si>
  <si>
    <t>Multiple Indicator Cluster Survey (from official UNICEF-supported surveys available at http://mics.unicef.org/)</t>
  </si>
  <si>
    <t>NNS/SMART</t>
  </si>
  <si>
    <t>National Nutrition Survey/Standardized Monitoring and Assessment of Relief and Transitions</t>
  </si>
  <si>
    <t>Nutrition Surveillance</t>
  </si>
  <si>
    <t>Estimates originating from nutrition monitoring and surveillance systems which are nationally representative</t>
  </si>
  <si>
    <t>ONS</t>
  </si>
  <si>
    <t>Other National Survey</t>
  </si>
  <si>
    <t>PAPFAM</t>
  </si>
  <si>
    <t>Pan Arab Project for Family Health survey</t>
  </si>
  <si>
    <t>Full Source</t>
  </si>
  <si>
    <t>Estimate Type</t>
  </si>
  <si>
    <t>The prevalence of the practice in the population</t>
  </si>
  <si>
    <t>Lower Limit</t>
  </si>
  <si>
    <t>95% lower confidence interval of the point estimate</t>
  </si>
  <si>
    <t>Upper Limit</t>
  </si>
  <si>
    <t>95% upper confidence interval of the point estimate</t>
  </si>
  <si>
    <t>Sample size</t>
  </si>
  <si>
    <t>The weighted sample size which the point estimate is based on</t>
  </si>
  <si>
    <t>Footnote</t>
  </si>
  <si>
    <t>A variety of notes that relate to the point estimates as follows:</t>
  </si>
  <si>
    <t>p</t>
  </si>
  <si>
    <t>Age calculated using century month codes</t>
  </si>
  <si>
    <t>q</t>
  </si>
  <si>
    <t>Oedema data were collected in the survey</t>
  </si>
  <si>
    <t>r</t>
  </si>
  <si>
    <t>Height/length modality (standing/lying) was not collected</t>
  </si>
  <si>
    <t>y</t>
  </si>
  <si>
    <t>Unweighted sample size is less than 25, point estimate, lower limit and upper limit have been suppressed</t>
  </si>
  <si>
    <t>z</t>
  </si>
  <si>
    <t xml:space="preserve">Unweighted sample size is between 25 and 49 </t>
  </si>
  <si>
    <t>Numbered notes</t>
  </si>
  <si>
    <t>All numbered notes can be found in the "Notes" tab</t>
  </si>
  <si>
    <t>Disclaimer</t>
  </si>
  <si>
    <t>All reasonable precautions have been taken to verify the information in this database. In no event shall UNICEF be liable for damages arising from its use or interpretation</t>
  </si>
  <si>
    <t>(WHZ &lt;-2 but HAZ ≥-2)</t>
  </si>
  <si>
    <t>(WHZ &lt;-2 AND HAZ &lt;-2)</t>
  </si>
  <si>
    <t>Wasted and Stunted</t>
  </si>
  <si>
    <t>HAZ&lt;-2 but WHZ≥-2 AND WHZ ≤+2</t>
  </si>
  <si>
    <t>Stunted and Overweight</t>
  </si>
  <si>
    <t>WHZ &gt; +2 but HAZ ≥-2</t>
  </si>
  <si>
    <t>WHZ≥-2 AND WHZ ≤+2 AND HAZ ≥-2</t>
  </si>
  <si>
    <t>No Wasting, Overweight, Stunting</t>
  </si>
  <si>
    <t>Percentage of children under 5 years of age who are wasted only</t>
  </si>
  <si>
    <t xml:space="preserve">Percentage of children under 5 years of age who are both wasted and stunted </t>
  </si>
  <si>
    <t>Percentage of children under 5 years of age who are stunted only</t>
  </si>
  <si>
    <t>Percentage of children under 5 years of age who are both stunted and overweight</t>
  </si>
  <si>
    <t>Percentage of children under 5 years of age who are overweight only</t>
  </si>
  <si>
    <t>Percentage of children under 5 years of age who neither overweight, nor stunted, nor wasted</t>
  </si>
  <si>
    <r>
      <t xml:space="preserve">Number of children under 5 falling below -2 standard deviations from the median weight-for-height and </t>
    </r>
    <r>
      <rPr>
        <sz val="12"/>
        <color theme="1"/>
        <rFont val="Times New Roman"/>
        <family val="1"/>
      </rPr>
      <t>falling at or above -</t>
    </r>
    <r>
      <rPr>
        <sz val="12"/>
        <color theme="1"/>
        <rFont val="Arial"/>
        <family val="2"/>
      </rPr>
      <t>2 standard deviations from the median height for age of the reference population</t>
    </r>
    <r>
      <rPr>
        <vertAlign val="superscript"/>
        <sz val="12"/>
        <color theme="1"/>
        <rFont val="Arial"/>
        <family val="2"/>
      </rPr>
      <t>1</t>
    </r>
  </si>
  <si>
    <r>
      <t xml:space="preserve">Number of children under 5 falling below -2 standard deviations from the median weight-for-height and </t>
    </r>
    <r>
      <rPr>
        <sz val="12"/>
        <color theme="1"/>
        <rFont val="Times New Roman"/>
        <family val="1"/>
      </rPr>
      <t>falling below -</t>
    </r>
    <r>
      <rPr>
        <sz val="12"/>
        <color theme="1"/>
        <rFont val="Arial"/>
        <family val="2"/>
      </rPr>
      <t>2 standard deviations from the median height for age of the reference population</t>
    </r>
    <r>
      <rPr>
        <vertAlign val="superscript"/>
        <sz val="12"/>
        <color theme="1"/>
        <rFont val="Arial"/>
        <family val="2"/>
      </rPr>
      <t>1</t>
    </r>
  </si>
  <si>
    <r>
      <t>Number of children under 5 falling below -2 standard deviations from the median height for age and falling at or above -2 standard deviations from the median weight-for-height of the reference population</t>
    </r>
    <r>
      <rPr>
        <vertAlign val="superscript"/>
        <sz val="12"/>
        <color theme="1"/>
        <rFont val="Arial"/>
        <family val="2"/>
      </rPr>
      <t>1</t>
    </r>
  </si>
  <si>
    <r>
      <t>Number of children under 5 falling below -2 standard deviations from the median height for age and falling at or above +2 standard deviations from the median weight-for-height of the reference population</t>
    </r>
    <r>
      <rPr>
        <vertAlign val="superscript"/>
        <sz val="12"/>
        <color theme="1"/>
        <rFont val="Arial"/>
        <family val="2"/>
      </rPr>
      <t>1</t>
    </r>
  </si>
  <si>
    <r>
      <t xml:space="preserve">Number of children under 5 falling above +2 standard deviations from the median weight-for-height and </t>
    </r>
    <r>
      <rPr>
        <sz val="12"/>
        <color theme="1"/>
        <rFont val="Times New Roman"/>
        <family val="1"/>
      </rPr>
      <t>falling at or above -</t>
    </r>
    <r>
      <rPr>
        <sz val="12"/>
        <color theme="1"/>
        <rFont val="Arial"/>
        <family val="2"/>
      </rPr>
      <t>2 standard deviations from the median height-for-age of the reference population</t>
    </r>
    <r>
      <rPr>
        <vertAlign val="superscript"/>
        <sz val="12"/>
        <color theme="1"/>
        <rFont val="Arial"/>
        <family val="2"/>
      </rPr>
      <t>1</t>
    </r>
  </si>
  <si>
    <r>
      <t xml:space="preserve">Number of children under 5 falling between -2 and +2 standard deviations from the median weight-for-height and </t>
    </r>
    <r>
      <rPr>
        <sz val="12"/>
        <color theme="1"/>
        <rFont val="Times New Roman"/>
        <family val="1"/>
      </rPr>
      <t>falling at or above -</t>
    </r>
    <r>
      <rPr>
        <sz val="12"/>
        <color theme="1"/>
        <rFont val="Arial"/>
        <family val="2"/>
      </rPr>
      <t>2 standard deviations from the median height-for-age of the reference population</t>
    </r>
    <r>
      <rPr>
        <vertAlign val="superscript"/>
        <sz val="12"/>
        <color theme="1"/>
        <rFont val="Arial"/>
        <family val="2"/>
      </rPr>
      <t>1</t>
    </r>
  </si>
  <si>
    <t>Overlapping Stunting, Wasting, Overweight</t>
  </si>
  <si>
    <t>United Nations Children’s Fund, Division of Data Research and Policy (2018). Global UNICEF Global Databases: Overlapping Stunting, Wasting and Overweight, May 2018, New York</t>
  </si>
  <si>
    <t>UNICEF Regions</t>
  </si>
  <si>
    <t>Year*</t>
  </si>
  <si>
    <t>ALB</t>
  </si>
  <si>
    <t>Albania</t>
  </si>
  <si>
    <t>EECA</t>
  </si>
  <si>
    <t>2000</t>
  </si>
  <si>
    <t>Reanalyzed</t>
  </si>
  <si>
    <t>2005</t>
  </si>
  <si>
    <t>2008-09</t>
  </si>
  <si>
    <t>Albania demographic and health survey 2008-09. Demographic and Health Surveys. Tirana, Albania: Institute of Statistics, Institute of Public Health and ICF Macro, 2010</t>
  </si>
  <si>
    <t>DZA</t>
  </si>
  <si>
    <t>Algeria</t>
  </si>
  <si>
    <t>MENA</t>
  </si>
  <si>
    <t>2012-13</t>
  </si>
  <si>
    <t>République Algérienne Démocratiqe et Populaire enquête par grappes à indicateurs mulitples (MICS) 2012-2013. Rapport final. Ministère de la Santé, de la Population et de la Réforme Hospitalière, 2015.</t>
  </si>
  <si>
    <t>AGO</t>
  </si>
  <si>
    <t>Angola</t>
  </si>
  <si>
    <t>ESA</t>
  </si>
  <si>
    <t>2015-16</t>
  </si>
  <si>
    <t>Inquérito de Indicadores Múltiplos e de Saúde em Angola 2015-2016. Luanda, Angola e Rockville, Maryland, EUA: INE, MINSA, MINPLAN e ICF International.</t>
  </si>
  <si>
    <t>ARM</t>
  </si>
  <si>
    <t>Armenia</t>
  </si>
  <si>
    <t>2010</t>
  </si>
  <si>
    <t>Armenia Demographic and Health Survey 2015-16. Rockville, Maryland, USA: National Statistical Service, Ministry of Health, and ICF</t>
  </si>
  <si>
    <t>AZE</t>
  </si>
  <si>
    <t>Azerbaijan</t>
  </si>
  <si>
    <t>2006</t>
  </si>
  <si>
    <t>Azerbaijan Demographic and Health Survey 2006. Demographic and Health Surveys. Calverton, Maryland, USA: State Statistical Committee and Macro International Inc., 2008</t>
  </si>
  <si>
    <t>BGD</t>
  </si>
  <si>
    <t>Bangladesh</t>
  </si>
  <si>
    <t>SA</t>
  </si>
  <si>
    <t>2007</t>
  </si>
  <si>
    <t>2011</t>
  </si>
  <si>
    <t>BRB</t>
  </si>
  <si>
    <t>Barbados</t>
  </si>
  <si>
    <t>LAC</t>
  </si>
  <si>
    <t>2012</t>
  </si>
  <si>
    <t>Barbados multiple indicator cluster survey 2012: Final report (MICS4). Bridgetown, Barbados: BSS, 2014.</t>
  </si>
  <si>
    <t>BLR</t>
  </si>
  <si>
    <t>Belarus</t>
  </si>
  <si>
    <t>Belarus multiple indicator cluster survey 2005, final report. Minsk, Republic of Belarus: Ministry of Statistics and Analysis [Belarus] and Research Institute of Statistics of the MSA [Belarus], 2007</t>
  </si>
  <si>
    <t>BLZ</t>
  </si>
  <si>
    <t>Belize</t>
  </si>
  <si>
    <t>Belize multiple indicator cluster survey 2011 (MICS). Belize city, Belize: SIB and UNICEF, 2012</t>
  </si>
  <si>
    <t>BEN</t>
  </si>
  <si>
    <t>Benin</t>
  </si>
  <si>
    <t>WCA</t>
  </si>
  <si>
    <t>2014</t>
  </si>
  <si>
    <t>Enquête par grappes a indicateurs multiples (MICS) 2014, Résultats clés. Cotonou, Benin: INSAE, 2015.</t>
  </si>
  <si>
    <t>BTN</t>
  </si>
  <si>
    <t>Bhutan</t>
  </si>
  <si>
    <t>Bhutan multiple indicator cluster survey (BMIS) 2010. Thimphu, Bhutan: NSB, May 2011</t>
  </si>
  <si>
    <t>BOL</t>
  </si>
  <si>
    <t>Bolivia (Plurinational State of)</t>
  </si>
  <si>
    <t>2003-04</t>
  </si>
  <si>
    <t>2016</t>
  </si>
  <si>
    <t>DHS-Style</t>
  </si>
  <si>
    <t>Bolivia Encuesta de Demografia y Salud - EDSA 2016: Indicadores Priorizados</t>
  </si>
  <si>
    <t>BIH</t>
  </si>
  <si>
    <t>Bosnia and Herzegovina</t>
  </si>
  <si>
    <t>2011-12</t>
  </si>
  <si>
    <t>Institute for Public Health [Federation of Bosnia and Herzegovina]. Bosnia and Herzegovina multiple indicator cluster survey (MICS) 2011-2012. Final report. Sarajevo, Federation of Bosnia and Herzegovina: UNICEF, 2013</t>
  </si>
  <si>
    <t>BWA</t>
  </si>
  <si>
    <t>Botswana</t>
  </si>
  <si>
    <t>Multiple indicator survey (MIS) 2000. Full report. Gaborone, Botswana, 2001</t>
  </si>
  <si>
    <t>BRA</t>
  </si>
  <si>
    <t>Brazil</t>
  </si>
  <si>
    <t>1996</t>
  </si>
  <si>
    <t>Pesquisa nacional sobre demografia e saude 1996. Demographic and Health Surveys. Rio de Janeiro, Brasil: Litografia Tucano Ltda., 1997</t>
  </si>
  <si>
    <t>BFA</t>
  </si>
  <si>
    <t>Burkina Faso</t>
  </si>
  <si>
    <t>Enquête démographique et de santé et à indicateurs multiples du Burkina Faso 2010. Demographic and Health Surveys and MICS. Calverton, Maryland, USA: INSD, 2012</t>
  </si>
  <si>
    <t>BDI</t>
  </si>
  <si>
    <t>Burundi</t>
  </si>
  <si>
    <t>2010-11</t>
  </si>
  <si>
    <t>2016-17</t>
  </si>
  <si>
    <t>Troisième Enquête Démographique et de Santé. Bujumbura, Burundi : ISTEEBU, MSPLS, et ICF</t>
  </si>
  <si>
    <t>KHM</t>
  </si>
  <si>
    <t>Cambodia</t>
  </si>
  <si>
    <t>EAP</t>
  </si>
  <si>
    <t>Cambodia demographic and health survey (2014 CDHS): Key indicators. Demographic and Health Surveys. Phnom Penh, Cambodia: National Institute of Statistics, 2015</t>
  </si>
  <si>
    <t>CMR</t>
  </si>
  <si>
    <t>Cameroon</t>
  </si>
  <si>
    <t>Enquête par grappes à indicateurs multiples (MICS5), 2014, Rapport de résultats clés. Yaoundé, Cameroun, Institut National de la Statistique, 2015.</t>
  </si>
  <si>
    <t>CAF</t>
  </si>
  <si>
    <t>Central African Republic</t>
  </si>
  <si>
    <t>Suivi de la situation des enfants, des femmes et des hommes. Enquête par grappes à indicateurs multiples - MICS couplée avec la sérologie VIH, RCA, 2010: Rapport final. Bangui, RCA: ICASEES, 2012.</t>
  </si>
  <si>
    <t>TCD</t>
  </si>
  <si>
    <t>Chad</t>
  </si>
  <si>
    <t>2014-15</t>
  </si>
  <si>
    <t>Enquête Démographique et de Santé et à Indicateurs Multiples du Tchad 2014-2015. Rockville, Maryland, USA: INSEED, MSP et ICF International, 2016.</t>
  </si>
  <si>
    <t>COL</t>
  </si>
  <si>
    <t>Colombia</t>
  </si>
  <si>
    <t>2009-10</t>
  </si>
  <si>
    <t>Encuesta nacional de demografia y salud 2010. Demographic and  Health Surveys. Bogota, Colombia: Profamilia, 2011</t>
  </si>
  <si>
    <t>COM</t>
  </si>
  <si>
    <t>Comoros</t>
  </si>
  <si>
    <t>Enquête démographique et de santé et à indicateurs multiples aux Comores 2012. Demograohic and Health Surveys and MICS. Rockville, MD 20850, USA : DGSP et ICF International, 2014</t>
  </si>
  <si>
    <t>COG</t>
  </si>
  <si>
    <t>Congo</t>
  </si>
  <si>
    <t>Enquête démographique et de santé du Congo (EDSC-II) 2011-2012. Demographic and Health Surveys. Calverton, Maryland, USA : CNSEE et ICF International, 2013</t>
  </si>
  <si>
    <t>CIV</t>
  </si>
  <si>
    <t>Côte d'Ivoire</t>
  </si>
  <si>
    <t>Enquête démographique et de santé et à indicateurs multiples de Côte d'Ivoire 2011-2012. Demographic and Health Surveys and MICS. Calverton, Maryland, USA : INS et ICF International, 2012</t>
  </si>
  <si>
    <t>COD</t>
  </si>
  <si>
    <t>Democratic Republic of the Congo</t>
  </si>
  <si>
    <t>2013-14</t>
  </si>
  <si>
    <t>Enquête démographique et de santé en République Démocratique du Congo 2013-2014. Demographic and Health Surveys. Rockville, Maryland, USA : MPSMRM, MSP et ICF International, 2014</t>
  </si>
  <si>
    <t>DJI</t>
  </si>
  <si>
    <t>Djibouti</t>
  </si>
  <si>
    <t>Enquête djiboutienne à indicateurs multiples (EDIM): Rapport final. MICS. Djibouti: Ministère de la Santé et PAPFAM, 2007.</t>
  </si>
  <si>
    <t>DOM</t>
  </si>
  <si>
    <t>Dominican Republic</t>
  </si>
  <si>
    <t>2002</t>
  </si>
  <si>
    <t>2013</t>
  </si>
  <si>
    <t>Encuesta demográfica y de salud 2013. Demographic and Health Surveys. Santo Domingo, República Dominicana: CESDEM y ICF International, 2014</t>
  </si>
  <si>
    <t>EGY</t>
  </si>
  <si>
    <t>Egypt</t>
  </si>
  <si>
    <t>Egypt demographic and health survey 2014. Demographic and Health Surveys. Cairo, Egypt and Rockville, Maryland, USA: Ministry of Health and Population and ICF International, 2015.</t>
  </si>
  <si>
    <t>SLV</t>
  </si>
  <si>
    <t>El Salvador</t>
  </si>
  <si>
    <t>Encuesta nacional de salud 2014 - Encuesta de indicadores multiples por conglomerados 2014, Resultados principales. San Salvador, El Salvador: Ministerio de Salud e Instituto Nacional de Salud.</t>
  </si>
  <si>
    <t>GNQ</t>
  </si>
  <si>
    <t>Equatorial Guinea</t>
  </si>
  <si>
    <t>Encuesta de indicadores multiples (MICS 2000): Informe final. Malabo, República de Guinea Educatorial:Ministerio de Planificación y Desarrollo Económico y UNICEF, 2001</t>
  </si>
  <si>
    <t>ERI</t>
  </si>
  <si>
    <t>Eritrea</t>
  </si>
  <si>
    <t>Eritrea demographic and health survey 2002. Demographic and Health Surveys. Calverton, Maryland, USA: National Statistics amd Evaluation Office and ORC Macro, 2003</t>
  </si>
  <si>
    <t>ETH</t>
  </si>
  <si>
    <t>Ethiopia</t>
  </si>
  <si>
    <t>Ethiopia Demographic and Health Survey 2016. Addis Ababa, Ethiopia, and Rockville, Maryland, USA: CSA and ICF.</t>
  </si>
  <si>
    <t>GAB</t>
  </si>
  <si>
    <t>Gabon</t>
  </si>
  <si>
    <t>Enquête démographique et de santé du Gabon 2012. Demographic and Health Surveys. Calverton, Maryland, et Libreville, Gabon : DGS et ICF International, 2013</t>
  </si>
  <si>
    <t>GMB</t>
  </si>
  <si>
    <t>Gambia</t>
  </si>
  <si>
    <t>The Gambia Demographic and Health Survey 2013. Banjul, The Gambia, and Rockville, Maryland, USA: GBOS and ICF International, 2014.</t>
  </si>
  <si>
    <t>GEO</t>
  </si>
  <si>
    <t>Georgia</t>
  </si>
  <si>
    <t>Georgia monitoring the situation of children and women. Mulitple indicator cluster survey 2005.</t>
  </si>
  <si>
    <t>GHA</t>
  </si>
  <si>
    <t>Ghana</t>
  </si>
  <si>
    <t>2014 Ghana demographic and health survey (2014 GDHS): Key indicators. Demographic and Health Surveys. Accra, Ghana: GSS, NPHRL, GHS, 2015</t>
  </si>
  <si>
    <t>GTM</t>
  </si>
  <si>
    <t>Guatemala</t>
  </si>
  <si>
    <t>Encuesta Nacional de Salud Materno Infantil 2014-2015. Ciudad de Guatemala, Guatemala, 2015.</t>
  </si>
  <si>
    <t>GIN</t>
  </si>
  <si>
    <t>Guinea</t>
  </si>
  <si>
    <t>L’Enquête Démographique et de Santé et à Indicateurs Multiples en Guinée de 2012 : Rapport de synthèse. Calverton, Maryland, USA : INS et ICF International</t>
  </si>
  <si>
    <t>GNB</t>
  </si>
  <si>
    <t>Guinea-Bissau</t>
  </si>
  <si>
    <t>Inquérito aos Indicadores Múltiplos (MICS) 2014, Principais Resultados. Bissau, Guiné-Bissau: Ministério da Economia e Finanças, Direcçao Geral do Plano Instituto Nacional de Estatística (INE), 2015.</t>
  </si>
  <si>
    <t>GUY</t>
  </si>
  <si>
    <t>Guyana</t>
  </si>
  <si>
    <t>2009</t>
  </si>
  <si>
    <t>Guyana Multiple Indicator Cluster Survey 2014, Key findings. Georgetown, Guyana: Bureau of Statistics, Ministry of Health and UNICEF, 2015.</t>
  </si>
  <si>
    <t>HTI</t>
  </si>
  <si>
    <t>Haiti</t>
  </si>
  <si>
    <t>Enquête mortalité, morbidité et utilisation des services, Haïti, 2012. Demographic and Health Surveys. Calverton, Maryland, USA : MSPP, IHE et ICF International, 2012</t>
  </si>
  <si>
    <t>HND</t>
  </si>
  <si>
    <t>Honduras</t>
  </si>
  <si>
    <t>Encuesta nacional de salud y demografía 2011-2012. Demographic and Health Surveys. Tegucigalpa, Honduras: SS, INE e ICF International, 2013</t>
  </si>
  <si>
    <t>IND</t>
  </si>
  <si>
    <t>India</t>
  </si>
  <si>
    <t>IRQ</t>
  </si>
  <si>
    <t>Iraq</t>
  </si>
  <si>
    <t>Iraq multiple indicator cluster survey (MICS) 2011: Final report. Baghdad, Iraq: The Central Statistics Organization and the Kurdistan Regional Statistics Office, 2012</t>
  </si>
  <si>
    <t>JOR</t>
  </si>
  <si>
    <t>Jordan</t>
  </si>
  <si>
    <t>Jordan population and family health survey 2012. Demographic and Health Surveys. Calverton, Maryland, USA: Department of Statistics and ICF International, 2013</t>
  </si>
  <si>
    <t>KAZ</t>
  </si>
  <si>
    <t>Kazakhstan</t>
  </si>
  <si>
    <t>2015</t>
  </si>
  <si>
    <t>2015 Kazakhstan Multiple Indicator Cluster Survey, Final Report. Astana, Kazakhstan: The Statistics Committee of the Ministry of National Economy of the Republic of Kazakhstan, 2016.</t>
  </si>
  <si>
    <t>KEN</t>
  </si>
  <si>
    <t>Kenya</t>
  </si>
  <si>
    <t>National Council for Population and Development (NCPD). Kenya demographic and health Survey (2014 KDHS): Final Report. Demongraphic and Health Surveys. Nairobi, Kenya: KNBS, Ministry of Health, NACC, KEMRI, NCPD, 2015</t>
  </si>
  <si>
    <t>KGZ</t>
  </si>
  <si>
    <t>Kyrgyzstan</t>
  </si>
  <si>
    <t>Kyrgyzstan multiple indicator cluster survey 2014: Final Report (MICS). Bishkek, Kyrgyzstan: National Statistical Committee of the Kyrgyz Republic and UNICEF, 2014.</t>
  </si>
  <si>
    <t>LAO</t>
  </si>
  <si>
    <t>Lao People's Democratic Republic</t>
  </si>
  <si>
    <t>MICS-DHS</t>
  </si>
  <si>
    <t>Lao social indicator survey LSIS (MICS/DHS). Vientiane, Lao PDR: MoH and LSB, 2012</t>
  </si>
  <si>
    <t>LSO</t>
  </si>
  <si>
    <t>Lesotho</t>
  </si>
  <si>
    <t>Lesotho demographic and health survey (2014 LDHS): Key indicators. Demographic and Health Surveys. Maseru, Lesotho: Ministry of Health and ICF International, 2015</t>
  </si>
  <si>
    <t>LBR</t>
  </si>
  <si>
    <t>Liberia</t>
  </si>
  <si>
    <t>Demographic and health survey 2013. Demographic and Health Surveys. Monrovia, Liberia: Liberia Institute of Statistics and Geo-Information Services (LISGIS) and ICF International, 2014</t>
  </si>
  <si>
    <t>MDG</t>
  </si>
  <si>
    <t>Madagascar</t>
  </si>
  <si>
    <t>Enquête Démographique et de Santé de Madagascar 2003-2004. Demographic and Health Surveys. Calverton, Maryland, USA : INSTAT et ORC Macro, 2005</t>
  </si>
  <si>
    <t>MWI</t>
  </si>
  <si>
    <t>Malawi</t>
  </si>
  <si>
    <t>Malawi Demographic and Health Survey 2015-16. Zomba, Malawi, and Rockville, Maryland, USA. NSO and ICF.</t>
  </si>
  <si>
    <t>MDV</t>
  </si>
  <si>
    <t>Maldives</t>
  </si>
  <si>
    <t>Maldives demographic and health survey 2009. Demographic and Health Surveys. Calverton, Maryland: MOHF and ICF Macro, 2010</t>
  </si>
  <si>
    <t>MLI</t>
  </si>
  <si>
    <t>Mali</t>
  </si>
  <si>
    <t>Enquête par Grappes à Indicateurs Multiples au Mali (MICS-Mali), 2015, Résultats clés. Bamako, Mali, INSTAT</t>
  </si>
  <si>
    <t>MRT</t>
  </si>
  <si>
    <t>Mauritania</t>
  </si>
  <si>
    <t>Suivi de la situation des femmes et des enfants. Enquête par grappes à indicateurs multiples (MICS) 2011: Rapport final. Nouakchott, Mauritanie: ONS, 2012.</t>
  </si>
  <si>
    <t>MEX</t>
  </si>
  <si>
    <t>Mexico</t>
  </si>
  <si>
    <t>Encuesta Nacional de Niños, Niñas y Mujeres en México 2015 - Encuesta de Indicadores Múltiples por Conglomerados 2015, Resultados Principales, 2016</t>
  </si>
  <si>
    <t>MNG</t>
  </si>
  <si>
    <t>Mongolia</t>
  </si>
  <si>
    <t>Social indicator sample survey 2013 (MICS). Final.Ulaanbaatar, Mongolia: National Statistical Office, 2014.</t>
  </si>
  <si>
    <t>MNE</t>
  </si>
  <si>
    <t>Montenegro</t>
  </si>
  <si>
    <t>2013 Montenegro multiple indicator cluster survey and 2013 Montenegro Roma settlements multiple indicator cluster survey, (MICS): Key findings. Podgorica, Montenegro: MONSTAT and UNICEF, 2014.</t>
  </si>
  <si>
    <t>MAR</t>
  </si>
  <si>
    <t>Morocco</t>
  </si>
  <si>
    <t>Enquête dur la population et la santé familiale (EPSF) 2003-2004. Demographic and Health Surveys. Calverton, Maryland, USA: Ministère de la Santé et ORC Macro, 2005</t>
  </si>
  <si>
    <t>MOZ</t>
  </si>
  <si>
    <t>Mozambique</t>
  </si>
  <si>
    <t>Moçambique inquérito demográfico e de Saúde 2011. Demographic and Health Surveys. Calverton, Maryland, USA: MISAU, INE e ICFI, 2013</t>
  </si>
  <si>
    <t>MMR</t>
  </si>
  <si>
    <t>Myanmar</t>
  </si>
  <si>
    <t>Myanmar Demographic and Health Survey 2015-16: Final Report. 2016</t>
  </si>
  <si>
    <t>NAM</t>
  </si>
  <si>
    <t>Namibia</t>
  </si>
  <si>
    <t>The Namibia demographic and health survey 2013. Demographic and Health Surveys. Windhoek, Namibia, and Rockville, Maryland, USA: MoHSS and ICF International, 2014</t>
  </si>
  <si>
    <t>NPL</t>
  </si>
  <si>
    <t>Nepal</t>
  </si>
  <si>
    <t>Nepal Demographic and Health Survey 2016. Kathmandu, Nepal: Ministry of Health, Nepal. 2017</t>
  </si>
  <si>
    <t>NIC</t>
  </si>
  <si>
    <t>Nicaragua</t>
  </si>
  <si>
    <t>NER</t>
  </si>
  <si>
    <t>Niger</t>
  </si>
  <si>
    <t>Enquête démographique et de santé et indicateurs multiples du Niger 2012. Demographic and Health Surveys and MICS. Calverton, Maryland, USA: INS et ICF International, 2013</t>
  </si>
  <si>
    <t>NGA</t>
  </si>
  <si>
    <t>Nigeria</t>
  </si>
  <si>
    <t>Multiple Indicator Cluster Survey 2016-17, Final Report. Abuja, Nigeria: National Bureau of Statistics and United Nations Children’s Fund. 2017</t>
  </si>
  <si>
    <t>PAK</t>
  </si>
  <si>
    <t>Pakistan</t>
  </si>
  <si>
    <t>Pakistan demographic and health survey 2012-13. Demographic and Health Surveys. Islamabad, Pakistan, and Calverton, Maryland, USA: NIPS and ICF International, 2013</t>
  </si>
  <si>
    <t>PRY</t>
  </si>
  <si>
    <t>Paraguay</t>
  </si>
  <si>
    <t>PER</t>
  </si>
  <si>
    <t>Peru</t>
  </si>
  <si>
    <t>CDHS</t>
  </si>
  <si>
    <t>Encuesta demografica y de salud familiar - ENDES continua 2012. Demographic and Health Surveys. Lima, Peru: INEI, USAID y ORC Macro, 2013</t>
  </si>
  <si>
    <t>MDA</t>
  </si>
  <si>
    <t>Republic of Moldova</t>
  </si>
  <si>
    <t>2012 Republic of Moldova multiple indicator cluster survey. Final report (MICS4). Chisinau, Republic of Moldova, 2014.</t>
  </si>
  <si>
    <t>RWA</t>
  </si>
  <si>
    <t>Rwanda</t>
  </si>
  <si>
    <t>Rwanda Demographic and Health Survey 2014-15. Kigali, Rwanda: National Institute of Statistics of Rwanda, Ministry of Finance and Economic Planning/Rwanda, Ministry of Health/Rwanda, and ICF International</t>
  </si>
  <si>
    <t>LCA</t>
  </si>
  <si>
    <t>Saint Lucia</t>
  </si>
  <si>
    <t>Saint Lucia multiple indicator cluster survey 2012: Final report. MICS. Castries, Saint Lucia, 2014.</t>
  </si>
  <si>
    <t>WSM</t>
  </si>
  <si>
    <t>Samoa</t>
  </si>
  <si>
    <t>Samoa Demographic and Health Survey 2014</t>
  </si>
  <si>
    <t>STP</t>
  </si>
  <si>
    <t>Sao Tome and Principe</t>
  </si>
  <si>
    <t>Sao Tome and Principe Multiple Indicator Cluster Survey 2014, Final Report. São Tomé, Sao Tome and Principe, 2016.</t>
  </si>
  <si>
    <t>SEN</t>
  </si>
  <si>
    <t>Senegal</t>
  </si>
  <si>
    <t>Sénégal : Enquête Démographique et de Santé Continue (EDS-Continue 2016). Rockville, Maryland, USA : ANSD et ICF</t>
  </si>
  <si>
    <t>SRB</t>
  </si>
  <si>
    <t>Serbia</t>
  </si>
  <si>
    <t>2014 Serbia multiple indicator cluster survey and 2014 Serbia Roma Settlements multiple indicator cluster survey (MICS). Key findings. Belgrade, Serbia: Statistical Office of the Republic of Serbia and UNICEF, 2014.</t>
  </si>
  <si>
    <t>SLE</t>
  </si>
  <si>
    <t>Sierra Leone</t>
  </si>
  <si>
    <t>Sierra Leone demographic and health survey 2013. Demographic and Health Surveys. Freetown, Sierra Leone and Rockville, Maryland, USA: SSL and ICF International, 2014</t>
  </si>
  <si>
    <t>SLB</t>
  </si>
  <si>
    <t>Solomon Islands</t>
  </si>
  <si>
    <t>Solomon Islands Ministry of Health and Medical Services and the Pacific Community. 2017. Solomon Islands Demographic and Health Survey, 2015.</t>
  </si>
  <si>
    <t>SOM</t>
  </si>
  <si>
    <t>Somalia</t>
  </si>
  <si>
    <t>Monitoring the situation of women and children. Somalia multiple indicator cluster survey 2006. New York: UNICEF, 2007.</t>
  </si>
  <si>
    <t>ZAF</t>
  </si>
  <si>
    <t>South Africa</t>
  </si>
  <si>
    <t>Other</t>
  </si>
  <si>
    <t>South Africa 2012 National Income Dynamics Study Wave 3</t>
  </si>
  <si>
    <t>SSD</t>
  </si>
  <si>
    <t>South Sudan</t>
  </si>
  <si>
    <t>South Sudan Household Survey 2010. Final Report (MICS4). Juba, South Sudan, 2013.</t>
  </si>
  <si>
    <t>PSE</t>
  </si>
  <si>
    <t>State of Palestine</t>
  </si>
  <si>
    <t>Palestinian multiple indicator cluster survey 2014: Key findings report (MICS). Ramallah, Palestine, 2014.</t>
  </si>
  <si>
    <t>SDN</t>
  </si>
  <si>
    <t>Sudan</t>
  </si>
  <si>
    <t>Multiple Indicator Cluster Survey 2014, Key Findings. Khartoum, Sudan: UNICEF and Central Bureau of Statistics (CBS), 2014.</t>
  </si>
  <si>
    <t>SUR</t>
  </si>
  <si>
    <t>Suriname</t>
  </si>
  <si>
    <t>Suriname multiple indicator cluster survey 2010, Final Report (MICS). Paramaribo, Suriname, 2012</t>
  </si>
  <si>
    <t>SWZ</t>
  </si>
  <si>
    <t>Swaziland</t>
  </si>
  <si>
    <t>Swaziland multiple indicator cluster survey 2010 (MICS 5): Key findings. Mbabane, Swaziland, Central Statistical Office and UNICEF, 2015.</t>
  </si>
  <si>
    <t>SYR</t>
  </si>
  <si>
    <t>Syrian Arab Republic</t>
  </si>
  <si>
    <t>Syrian Arab Republic multiple indicator cluster survey 2006. February 2008.</t>
  </si>
  <si>
    <t>TJK</t>
  </si>
  <si>
    <t>Tajikistan</t>
  </si>
  <si>
    <t>Tajikistan demographic and health survey 2012. Demographic and Health Surveys. Dushanbe, Tajikistan, and Calverton, Maryland, USA: SA, MOH, and ICF International, 2013</t>
  </si>
  <si>
    <t>THA</t>
  </si>
  <si>
    <t>Thailand</t>
  </si>
  <si>
    <t>International Health Policy Program (IHPP).  Thailand multiple indicator cluster survey 2012.  MICS. Bangkok, Thailand: NSO, UNICEF, MOPH, NHSO, THPF, IHPP, 2013.</t>
  </si>
  <si>
    <t>MKD</t>
  </si>
  <si>
    <t>The former Yugoslav Republic of Macedonia</t>
  </si>
  <si>
    <t>Multiple indicator cluster survey 2011 (MICS). Skopje, the former Yugoslav Republic of Macedonia: Ministry of Health, Ministry of Education and Science,  Ministry of Labour and Social Policy, 2012.</t>
  </si>
  <si>
    <t>TLS</t>
  </si>
  <si>
    <t>Timor-Leste</t>
  </si>
  <si>
    <t>Timor-Leste demographic and health survey 2009-10. Demographic and Health Surveys. Dili, Timor-Leste: NSD [Timor-Leste] and ICF Macro, 2010</t>
  </si>
  <si>
    <t>TGO</t>
  </si>
  <si>
    <t>Togo</t>
  </si>
  <si>
    <t>Enquête démographique et de santé au Togo 2013-2014. Demographic and Health Surveys. Rockville, Maryland, USA : MPDAT, MS et ICF International, 2015.</t>
  </si>
  <si>
    <t>TTO</t>
  </si>
  <si>
    <t>Trinidad and Tobago</t>
  </si>
  <si>
    <t>Trinidad and Tobago Multiple Indicator Cluster Survey 2000. New York, United States: United Nations Children's Fund (UNICEF)</t>
  </si>
  <si>
    <t>TUN</t>
  </si>
  <si>
    <t>Tunisia</t>
  </si>
  <si>
    <t>Suivi de la situation des enfants et des femmes en Tunisie- Enquête par grappes à indicateurs multiples 2011-2012: Rapport Final. MICS. Tunis, Tunisie: MDCI, INS, UNICEF, 2013.</t>
  </si>
  <si>
    <t>TUR</t>
  </si>
  <si>
    <t>Turkey</t>
  </si>
  <si>
    <t>Demographic and health survey, 2003.  Ankara, Turkey: Hacettepe University Institute of Population Studies, MoH General Directorate of Mother and Child Health and Family Planning, State Planning Organization and the EU, 2004</t>
  </si>
  <si>
    <t>TKM</t>
  </si>
  <si>
    <t>Turkmenistan</t>
  </si>
  <si>
    <t>Turkmenistan 2015-16 Multiple Indicator Cluster Survey</t>
  </si>
  <si>
    <t>UGA</t>
  </si>
  <si>
    <t>Uganda</t>
  </si>
  <si>
    <t>Uganda Demographic and Health Survey 2016. Kampala, Uganda and Rockville, Maryland, USA: UBOS and ICF. 2018</t>
  </si>
  <si>
    <t>TZA</t>
  </si>
  <si>
    <t>United Republic of Tanzania</t>
  </si>
  <si>
    <t>Tanzania demographic and health survey  2015-16. Demographic and Health Surveys. Dar es Salaam, Tanzania: NBS and ICFInternational, 2016</t>
  </si>
  <si>
    <t>UZB</t>
  </si>
  <si>
    <t>Uzbekistan</t>
  </si>
  <si>
    <t>Uzbekistan multiple indicator cluster survey 2006, Final report. Tashkent, Uzbekistan: UNICEF, 2007</t>
  </si>
  <si>
    <t>VNM</t>
  </si>
  <si>
    <t>Viet Nam</t>
  </si>
  <si>
    <t>Viet Nam multiple indicator cluster survey 2011 (MICS), final report. Ha Noi, Viet Nam, 2011</t>
  </si>
  <si>
    <t>YEM</t>
  </si>
  <si>
    <t>Yemen</t>
  </si>
  <si>
    <t>Yemen National Health and Demographic Survey 2013. Rockville, Maryland, USA: MOPHP, CSO, PAPFAM, and ICF International, 2014.</t>
  </si>
  <si>
    <t>ZMB</t>
  </si>
  <si>
    <t>Zambia</t>
  </si>
  <si>
    <t>Zambia demographic and health Survey 2013-14. Demographic and Health Surveys. Rockville, Maryland, USA: Central Statistical Office, Ministry of Health, and ICF International, 2014.</t>
  </si>
  <si>
    <t>ZWE</t>
  </si>
  <si>
    <t>Zimbabwe</t>
  </si>
  <si>
    <t>Zimbabwe Demographic and Health Survey 2015, November 2016</t>
  </si>
  <si>
    <t>Bangladesh Demographic and Health Survey 2014. Dhaka, Bangladesh, and Rockville, Maryland, USA: NIPORT, Mitra and Associates, and ICF International. 2016</t>
  </si>
  <si>
    <t>National Family Health Survey (NFHS-4), 2015-16: India. Mumbai: IIPS. 2017</t>
  </si>
  <si>
    <t>VUT</t>
  </si>
  <si>
    <t>Vanuatu</t>
  </si>
  <si>
    <t>Vanuatu multiple indicator cluster survey 2007 (MICS). Final Report. Port Vila, Vanuatu: Ministry of Health, Government of Vanuatu, 2008</t>
  </si>
  <si>
    <t>Southern Europe</t>
  </si>
  <si>
    <t>Northern America and Europe</t>
  </si>
  <si>
    <t>EURO</t>
  </si>
  <si>
    <t>Upper Middle Income</t>
  </si>
  <si>
    <t>Europe &amp; Central Asia</t>
  </si>
  <si>
    <t>Northern Africa</t>
  </si>
  <si>
    <t>Western Asia and Northern Africa</t>
  </si>
  <si>
    <t>AFRO</t>
  </si>
  <si>
    <t>Middle East &amp; North Africa</t>
  </si>
  <si>
    <t>Middle Africa</t>
  </si>
  <si>
    <t>Sub-Saharan Africa</t>
  </si>
  <si>
    <t>Lower Middle Income</t>
  </si>
  <si>
    <t>Western Asia</t>
  </si>
  <si>
    <t>Southern Asia</t>
  </si>
  <si>
    <t>Central Asia and Southern Asia</t>
  </si>
  <si>
    <t>SEARO</t>
  </si>
  <si>
    <t>South Asia</t>
  </si>
  <si>
    <t>Caribbean</t>
  </si>
  <si>
    <t>Latin America and the Caribbean</t>
  </si>
  <si>
    <t>AMRO</t>
  </si>
  <si>
    <t>High Income</t>
  </si>
  <si>
    <t>Latin America &amp; Caribbean</t>
  </si>
  <si>
    <t>Eastern Europe</t>
  </si>
  <si>
    <t>Central America</t>
  </si>
  <si>
    <t>Western Africa</t>
  </si>
  <si>
    <t>Low Income</t>
  </si>
  <si>
    <t>South America</t>
  </si>
  <si>
    <t>Southern Africa</t>
  </si>
  <si>
    <t>Eastern Africa</t>
  </si>
  <si>
    <t>South-Eastern Asia</t>
  </si>
  <si>
    <t>Eastern Asia and South-eastern Asia</t>
  </si>
  <si>
    <t>WPRO</t>
  </si>
  <si>
    <t>East Asia &amp; Pacific</t>
  </si>
  <si>
    <t>EMRO</t>
  </si>
  <si>
    <t>Central Asia</t>
  </si>
  <si>
    <t>Eastern Asia</t>
  </si>
  <si>
    <t>Not Classified</t>
  </si>
  <si>
    <t>Polynesia</t>
  </si>
  <si>
    <t>Oceania excluding Australia and New Zealand</t>
  </si>
  <si>
    <t>Melanesia</t>
  </si>
  <si>
    <t>UN Regions</t>
  </si>
  <si>
    <t>SDG Regions</t>
  </si>
  <si>
    <t>WHO Regions</t>
  </si>
  <si>
    <t>World Bank Income Groups</t>
  </si>
  <si>
    <t>World Bank Regions</t>
  </si>
  <si>
    <t>ECU</t>
  </si>
  <si>
    <t>Ecuador</t>
  </si>
  <si>
    <t>Tabulados Encuesta de Condiciones de Vida 2014 - Sexta Ronda</t>
  </si>
  <si>
    <t>Encuesta Nicaragüense de Demografía y Salud 2011/12 - Informe Final</t>
  </si>
  <si>
    <t>Encuesta de Indicadores Multiples por Conglomerados MICS Paraguay 2016</t>
  </si>
  <si>
    <t>Short source for major survey types. (Column D)</t>
  </si>
  <si>
    <t>East Asia and the Pacific</t>
  </si>
  <si>
    <t>Eastern Europe and Central Asia</t>
  </si>
  <si>
    <t>East and Southern Africa</t>
  </si>
  <si>
    <t>Middle East and North Africa</t>
  </si>
  <si>
    <t>NA</t>
  </si>
  <si>
    <t>North America</t>
  </si>
  <si>
    <t>West and Central Africa</t>
  </si>
  <si>
    <t>WE</t>
  </si>
  <si>
    <t>Western Europe</t>
  </si>
  <si>
    <t>Year assigned to each survey (Column F)</t>
  </si>
  <si>
    <t>For more information, consult the Notes on the Data and Methodology in the Key Findings Report</t>
  </si>
  <si>
    <t>Represents the year(s) in which the data collection (e.g. survey interviews) took place (column E)</t>
  </si>
  <si>
    <t>Short source for major survey types. (Column G)</t>
  </si>
  <si>
    <t>Full title of the data source report  (Column H)</t>
  </si>
  <si>
    <t>May 2018</t>
  </si>
  <si>
    <t>Standard errors as well as weighted and unweighted numerators and denominators can be requested at data@unicef.org</t>
  </si>
  <si>
    <t>CONCAT</t>
  </si>
  <si>
    <t>MJ addition</t>
  </si>
  <si>
    <t>Raw data</t>
  </si>
  <si>
    <t>U5 population data (millions)</t>
  </si>
  <si>
    <t>Wasted only (millions)</t>
  </si>
  <si>
    <t>Wasted and Stunted (millions)</t>
  </si>
  <si>
    <t>Stunted Only (millions)</t>
  </si>
  <si>
    <t>Stunted and Overweight (millions)</t>
  </si>
  <si>
    <t>Overweight Only (millions)</t>
  </si>
  <si>
    <t>Free from Wasting, Overweight, Stunting (millions)</t>
  </si>
  <si>
    <t>Total affected (millions)</t>
  </si>
  <si>
    <t>MJ addition (from latest JME)</t>
  </si>
  <si>
    <t>M49 Region</t>
  </si>
  <si>
    <t>M49 Sub-Region</t>
  </si>
  <si>
    <t>Europe</t>
  </si>
  <si>
    <t>Africa</t>
  </si>
  <si>
    <t>Asia</t>
  </si>
  <si>
    <t>Americas</t>
  </si>
  <si>
    <t>Oceania</t>
  </si>
  <si>
    <t>South-eastern Asia</t>
  </si>
  <si>
    <t>Wasted only</t>
  </si>
  <si>
    <t>Global</t>
  </si>
  <si>
    <t>Income Group</t>
  </si>
  <si>
    <t>#</t>
  </si>
  <si>
    <t>Country</t>
  </si>
  <si>
    <t>%</t>
  </si>
  <si>
    <t>Rank</t>
  </si>
  <si>
    <t>Overlapping forms of malmutrition, prevalence greater than 5%</t>
  </si>
  <si>
    <t>Overlapping forms of malnutrition, top ten (millions)</t>
  </si>
  <si>
    <t>Name of dataset:</t>
  </si>
  <si>
    <t>2.2 Multiple burdens, U5</t>
  </si>
  <si>
    <t>Data source:</t>
  </si>
  <si>
    <t>Date of download:</t>
  </si>
  <si>
    <t>Downloaded by:</t>
  </si>
  <si>
    <t>Matthew Johnson</t>
  </si>
  <si>
    <t>Link to source:</t>
  </si>
  <si>
    <t>https://data.unicef.org/wp-content/uploads/2018/05/UNICEF_Global_Databases_Stunting_Wasting_Overweight_2018_May.xlsx</t>
  </si>
  <si>
    <t>Colleagues who have used this data</t>
  </si>
  <si>
    <t>https://data.unicef.org/topic/nutrition/malnutrition/</t>
  </si>
  <si>
    <t>Region and Income Group Breakdowns</t>
  </si>
  <si>
    <t xml:space="preserve"> </t>
  </si>
  <si>
    <t>UN sub-region</t>
  </si>
  <si>
    <t># of U5 who are both stunted and wasted, millions</t>
  </si>
  <si>
    <t>Top ten</t>
  </si>
  <si>
    <t># of U5 who are both stunted and overweight, millions</t>
  </si>
  <si>
    <t xml:space="preserve">Global </t>
  </si>
  <si>
    <t>% of U5 population who are both stunted and wasted</t>
  </si>
  <si>
    <t>&gt;5%</t>
  </si>
  <si>
    <t>% of U5 population who are both stunted and overweight</t>
  </si>
  <si>
    <t>UN Region</t>
  </si>
  <si>
    <t>JB Calcs</t>
  </si>
  <si>
    <t>MJ/JB data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</si>
</sst>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0.0"/>
  </numFmts>
  <fonts count="2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127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6" fillId="2" borderId="1" xfId="0" applyFont="1" applyFill="1" applyBorder="1" applyAlignment="1">
      <alignment horizontal="left" vertical="top" indent="4"/>
    </xf>
    <xf numFmtId="0" fontId="4" fillId="2" borderId="1" xfId="0" applyFont="1" applyFill="1" applyBorder="1" applyAlignment="1">
      <alignment horizontal="left" vertical="top" indent="5"/>
    </xf>
    <xf numFmtId="0" fontId="4" fillId="2" borderId="0" xfId="0" applyFont="1" applyFill="1" applyBorder="1" applyAlignment="1">
      <alignment horizontal="left" vertical="top" indent="5"/>
    </xf>
    <xf numFmtId="165" fontId="5" fillId="2" borderId="0" xfId="1" applyNumberFormat="1" applyFont="1" applyFill="1"/>
    <xf numFmtId="0" fontId="5" fillId="0" borderId="0" xfId="0" applyFont="1"/>
    <xf numFmtId="0" fontId="4" fillId="0" borderId="0" xfId="0" applyFont="1"/>
    <xf numFmtId="0" fontId="9" fillId="2" borderId="0" xfId="0" applyFont="1" applyFill="1"/>
    <xf numFmtId="0" fontId="13" fillId="2" borderId="0" xfId="0" applyFont="1" applyFill="1" applyAlignment="1">
      <alignment horizontal="left" vertical="top"/>
    </xf>
    <xf numFmtId="0" fontId="14" fillId="2" borderId="0" xfId="0" applyFont="1" applyFill="1"/>
    <xf numFmtId="0" fontId="11" fillId="2" borderId="0" xfId="0" applyFont="1" applyFill="1"/>
    <xf numFmtId="17" fontId="15" fillId="2" borderId="0" xfId="0" quotePrefix="1" applyNumberFormat="1" applyFont="1" applyFill="1"/>
    <xf numFmtId="0" fontId="15" fillId="2" borderId="0" xfId="0" applyFont="1" applyFill="1"/>
    <xf numFmtId="0" fontId="11" fillId="2" borderId="0" xfId="0" applyFont="1" applyFill="1" applyAlignment="1">
      <alignment horizontal="left" vertical="top" indent="1"/>
    </xf>
    <xf numFmtId="0" fontId="9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indent="3"/>
    </xf>
    <xf numFmtId="0" fontId="9" fillId="2" borderId="0" xfId="0" applyFont="1" applyFill="1" applyAlignment="1">
      <alignment horizontal="left" wrapText="1" indent="3"/>
    </xf>
    <xf numFmtId="0" fontId="9" fillId="2" borderId="0" xfId="0" applyFont="1" applyFill="1" applyAlignment="1">
      <alignment horizontal="left" vertical="top" wrapText="1" indent="3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 indent="3"/>
    </xf>
    <xf numFmtId="0" fontId="9" fillId="2" borderId="0" xfId="0" applyFont="1" applyFill="1" applyAlignment="1">
      <alignment horizontal="left" indent="2"/>
    </xf>
    <xf numFmtId="0" fontId="16" fillId="2" borderId="0" xfId="0" applyFont="1" applyFill="1" applyAlignment="1">
      <alignment horizontal="left" indent="2"/>
    </xf>
    <xf numFmtId="0" fontId="7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65" fontId="5" fillId="6" borderId="0" xfId="1" applyNumberFormat="1" applyFont="1" applyFill="1"/>
    <xf numFmtId="0" fontId="10" fillId="3" borderId="5" xfId="0" applyFont="1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left" vertical="top"/>
    </xf>
    <xf numFmtId="0" fontId="11" fillId="4" borderId="9" xfId="0" applyFont="1" applyFill="1" applyBorder="1" applyAlignment="1">
      <alignment horizontal="left" vertical="top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13" xfId="0" applyFont="1" applyFill="1" applyBorder="1" applyAlignment="1">
      <alignment horizontal="left" vertical="top" wrapText="1"/>
    </xf>
    <xf numFmtId="0" fontId="9" fillId="4" borderId="14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66" fontId="5" fillId="2" borderId="0" xfId="1" applyNumberFormat="1" applyFont="1" applyFill="1"/>
    <xf numFmtId="166" fontId="7" fillId="5" borderId="0" xfId="1" applyNumberFormat="1" applyFont="1" applyFill="1" applyBorder="1" applyAlignment="1">
      <alignment horizontal="center"/>
    </xf>
    <xf numFmtId="166" fontId="5" fillId="0" borderId="0" xfId="1" applyNumberFormat="1" applyFont="1"/>
    <xf numFmtId="0" fontId="9" fillId="2" borderId="0" xfId="0" applyFont="1" applyFill="1" applyAlignment="1">
      <alignment horizontal="left" vertical="top" wrapText="1"/>
    </xf>
    <xf numFmtId="0" fontId="5" fillId="2" borderId="0" xfId="1" applyNumberFormat="1" applyFont="1" applyFill="1"/>
    <xf numFmtId="0" fontId="5" fillId="6" borderId="0" xfId="1" applyNumberFormat="1" applyFont="1" applyFill="1"/>
    <xf numFmtId="0" fontId="8" fillId="5" borderId="0" xfId="0" applyFont="1" applyFill="1" applyBorder="1" applyAlignment="1">
      <alignment horizontal="center" wrapText="1"/>
    </xf>
    <xf numFmtId="164" fontId="5" fillId="2" borderId="0" xfId="1" applyNumberFormat="1" applyFont="1" applyFill="1"/>
    <xf numFmtId="0" fontId="6" fillId="7" borderId="0" xfId="0" applyFont="1" applyFill="1" applyBorder="1" applyAlignment="1"/>
    <xf numFmtId="0" fontId="4" fillId="7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165" fontId="5" fillId="0" borderId="0" xfId="1" applyNumberFormat="1" applyFont="1" applyFill="1"/>
    <xf numFmtId="0" fontId="5" fillId="0" borderId="0" xfId="0" applyFont="1" applyFill="1"/>
    <xf numFmtId="0" fontId="2" fillId="0" borderId="0" xfId="0" applyFont="1"/>
    <xf numFmtId="167" fontId="2" fillId="0" borderId="0" xfId="0" applyNumberFormat="1" applyFont="1"/>
    <xf numFmtId="0" fontId="18" fillId="0" borderId="0" xfId="0" applyFont="1"/>
    <xf numFmtId="167" fontId="2" fillId="0" borderId="0" xfId="0" applyNumberFormat="1" applyFont="1" applyBorder="1"/>
    <xf numFmtId="167" fontId="2" fillId="0" borderId="17" xfId="0" applyNumberFormat="1" applyFont="1" applyBorder="1"/>
    <xf numFmtId="0" fontId="2" fillId="0" borderId="18" xfId="0" applyFont="1" applyBorder="1"/>
    <xf numFmtId="167" fontId="2" fillId="0" borderId="19" xfId="0" applyNumberFormat="1" applyFont="1" applyBorder="1"/>
    <xf numFmtId="167" fontId="2" fillId="0" borderId="20" xfId="0" applyNumberFormat="1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24" xfId="0" applyFont="1" applyBorder="1"/>
    <xf numFmtId="0" fontId="6" fillId="7" borderId="2" xfId="0" applyFont="1" applyFill="1" applyBorder="1"/>
    <xf numFmtId="0" fontId="6" fillId="7" borderId="0" xfId="0" applyFont="1" applyFill="1" applyBorder="1"/>
    <xf numFmtId="0" fontId="2" fillId="0" borderId="0" xfId="0" applyFont="1" applyBorder="1"/>
    <xf numFmtId="0" fontId="2" fillId="0" borderId="26" xfId="0" applyFont="1" applyBorder="1"/>
    <xf numFmtId="167" fontId="2" fillId="0" borderId="27" xfId="0" applyNumberFormat="1" applyFont="1" applyBorder="1"/>
    <xf numFmtId="167" fontId="2" fillId="0" borderId="28" xfId="0" applyNumberFormat="1" applyFont="1" applyBorder="1"/>
    <xf numFmtId="0" fontId="2" fillId="0" borderId="27" xfId="0" applyFont="1" applyBorder="1"/>
    <xf numFmtId="167" fontId="2" fillId="0" borderId="29" xfId="0" applyNumberFormat="1" applyFont="1" applyBorder="1"/>
    <xf numFmtId="0" fontId="2" fillId="0" borderId="19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25" xfId="0" applyFont="1" applyBorder="1"/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68" fontId="2" fillId="0" borderId="17" xfId="0" applyNumberFormat="1" applyFont="1" applyBorder="1"/>
    <xf numFmtId="168" fontId="2" fillId="0" borderId="20" xfId="0" applyNumberFormat="1" applyFont="1" applyBorder="1"/>
    <xf numFmtId="14" fontId="2" fillId="0" borderId="0" xfId="0" applyNumberFormat="1" applyFont="1"/>
    <xf numFmtId="0" fontId="20" fillId="0" borderId="0" xfId="2" applyFont="1"/>
    <xf numFmtId="0" fontId="21" fillId="0" borderId="0" xfId="2" applyFont="1"/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166" fontId="7" fillId="5" borderId="3" xfId="1" applyNumberFormat="1" applyFont="1" applyFill="1" applyBorder="1" applyAlignment="1">
      <alignment horizontal="center"/>
    </xf>
    <xf numFmtId="166" fontId="7" fillId="5" borderId="4" xfId="1" applyNumberFormat="1" applyFont="1" applyFill="1" applyBorder="1" applyAlignment="1">
      <alignment horizontal="center"/>
    </xf>
    <xf numFmtId="0" fontId="9" fillId="2" borderId="0" xfId="0" applyFont="1" applyFill="1" applyAlignment="1">
      <alignment horizontal="left" vertical="top" wrapText="1"/>
    </xf>
    <xf numFmtId="0" fontId="1" fillId="0" borderId="0" xfId="3"/>
    <xf numFmtId="167" fontId="1" fillId="0" borderId="20" xfId="3" applyNumberFormat="1" applyBorder="1"/>
    <xf numFmtId="167" fontId="1" fillId="0" borderId="19" xfId="3" applyNumberFormat="1" applyBorder="1"/>
    <xf numFmtId="0" fontId="1" fillId="0" borderId="18" xfId="3" applyBorder="1"/>
    <xf numFmtId="167" fontId="1" fillId="0" borderId="17" xfId="3" applyNumberFormat="1" applyBorder="1"/>
    <xf numFmtId="167" fontId="1" fillId="0" borderId="0" xfId="3" applyNumberFormat="1" applyBorder="1"/>
    <xf numFmtId="0" fontId="1" fillId="0" borderId="33" xfId="3" applyBorder="1"/>
    <xf numFmtId="0" fontId="1" fillId="0" borderId="20" xfId="3" applyBorder="1"/>
    <xf numFmtId="0" fontId="1" fillId="0" borderId="17" xfId="3" applyBorder="1"/>
    <xf numFmtId="0" fontId="18" fillId="0" borderId="0" xfId="3" applyFont="1"/>
    <xf numFmtId="0" fontId="18" fillId="0" borderId="22" xfId="3" applyFont="1" applyBorder="1"/>
    <xf numFmtId="0" fontId="18" fillId="0" borderId="21" xfId="3" applyFont="1" applyBorder="1"/>
    <xf numFmtId="0" fontId="18" fillId="0" borderId="34" xfId="3" applyFont="1" applyBorder="1"/>
    <xf numFmtId="0" fontId="18" fillId="0" borderId="0" xfId="3" applyFont="1" applyAlignment="1">
      <alignment horizontal="center" vertical="center"/>
    </xf>
    <xf numFmtId="0" fontId="18" fillId="0" borderId="27" xfId="3" applyFont="1" applyBorder="1"/>
    <xf numFmtId="0" fontId="1" fillId="0" borderId="19" xfId="3" applyBorder="1"/>
    <xf numFmtId="0" fontId="18" fillId="0" borderId="35" xfId="3" applyFont="1" applyBorder="1"/>
    <xf numFmtId="0" fontId="18" fillId="0" borderId="28" xfId="3" applyFont="1" applyBorder="1"/>
    <xf numFmtId="0" fontId="1" fillId="0" borderId="12" xfId="0" applyFont="1" applyBorder="1"/>
    <xf numFmtId="0" fontId="18" fillId="0" borderId="0" xfId="3" applyFont="1" applyAlignment="1">
      <alignment horizontal="center" vertical="center" wrapText="1"/>
    </xf>
    <xf numFmtId="0" fontId="1" fillId="0" borderId="36" xfId="3" applyBorder="1"/>
    <xf numFmtId="167" fontId="1" fillId="0" borderId="29" xfId="3" applyNumberFormat="1" applyBorder="1"/>
    <xf numFmtId="0" fontId="1" fillId="0" borderId="0" xfId="3" applyBorder="1"/>
    <xf numFmtId="0" fontId="1" fillId="0" borderId="15" xfId="3" applyBorder="1"/>
  </cellXfs>
  <cellStyles count="4">
    <cellStyle name="Comma" xfId="1" builtinId="3"/>
    <cellStyle name="Hyperlink" xfId="2" builtinId="8"/>
    <cellStyle name="Normal" xfId="0" builtinId="0"/>
    <cellStyle name="Normal 2" xfId="3" xr:uid="{D2DDEA06-278A-43DA-A3DF-C6A8C8970876}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Calcs!$C$12</c:f>
              <c:strCache>
                <c:ptCount val="1"/>
                <c:pt idx="0">
                  <c:v>Wasted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Calcs!$C$13:$C$25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138-4248-BDFC-E423BC7BBD8E}"/>
            </c:ext>
          </c:extLst>
        </c:ser>
        <c:ser>
          <c:idx val="1"/>
          <c:order val="1"/>
          <c:tx>
            <c:strRef>
              <c:f>Calcs!$D$12</c:f>
              <c:strCache>
                <c:ptCount val="1"/>
                <c:pt idx="0">
                  <c:v>Wasted and Stunted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Calcs!$D$13:$D$25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138-4248-BDFC-E423BC7BBD8E}"/>
            </c:ext>
          </c:extLst>
        </c:ser>
        <c:ser>
          <c:idx val="2"/>
          <c:order val="2"/>
          <c:tx>
            <c:strRef>
              <c:f>Calcs!$E$12</c:f>
              <c:strCache>
                <c:ptCount val="1"/>
                <c:pt idx="0">
                  <c:v>Stunted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Calcs!$E$13:$E$25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138-4248-BDFC-E423BC7BBD8E}"/>
            </c:ext>
          </c:extLst>
        </c:ser>
        <c:ser>
          <c:idx val="3"/>
          <c:order val="3"/>
          <c:tx>
            <c:strRef>
              <c:f>Calcs!$F$12</c:f>
              <c:strCache>
                <c:ptCount val="1"/>
                <c:pt idx="0">
                  <c:v>Stunted and 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Calcs!$F$13:$F$25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D138-4248-BDFC-E423BC7BBD8E}"/>
            </c:ext>
          </c:extLst>
        </c:ser>
        <c:ser>
          <c:idx val="4"/>
          <c:order val="4"/>
          <c:tx>
            <c:strRef>
              <c:f>Calcs!$G$12</c:f>
              <c:strCache>
                <c:ptCount val="1"/>
                <c:pt idx="0">
                  <c:v>Overweight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Calcs!$G$13:$G$25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D138-4248-BDFC-E423BC7BBD8E}"/>
            </c:ext>
          </c:extLst>
        </c:ser>
        <c:ser>
          <c:idx val="5"/>
          <c:order val="5"/>
          <c:tx>
            <c:strRef>
              <c:f>Calcs!$H$12</c:f>
              <c:strCache>
                <c:ptCount val="1"/>
                <c:pt idx="0">
                  <c:v>Free from Wasting, Overweight, Stunting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Calcs!$H$13:$H$25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Calcs!$B$13:$B$25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D138-4248-BDFC-E423BC7B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9130256"/>
        <c:axId val="309129600"/>
      </c:barChart>
      <c:catAx>
        <c:axId val="30913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9600"/>
        <c:crosses val="autoZero"/>
        <c:auto val="1"/>
        <c:lblAlgn val="ctr"/>
        <c:lblOffset val="100"/>
        <c:noMultiLvlLbl val="0"/>
      </c:catAx>
      <c:valAx>
        <c:axId val="309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Calcs!$C$28</c:f>
              <c:strCache>
                <c:ptCount val="1"/>
                <c:pt idx="0">
                  <c:v>Wasted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Calcs!$C$29:$C$33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55E-43BD-8B38-55269FDEC8B6}"/>
            </c:ext>
          </c:extLst>
        </c:ser>
        <c:ser>
          <c:idx val="1"/>
          <c:order val="1"/>
          <c:tx>
            <c:strRef>
              <c:f>Calcs!$D$28</c:f>
              <c:strCache>
                <c:ptCount val="1"/>
                <c:pt idx="0">
                  <c:v>Wasted and Stunted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Calcs!$D$29:$D$33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55E-43BD-8B38-55269FDEC8B6}"/>
            </c:ext>
          </c:extLst>
        </c:ser>
        <c:ser>
          <c:idx val="2"/>
          <c:order val="2"/>
          <c:tx>
            <c:strRef>
              <c:f>Calcs!$E$28</c:f>
              <c:strCache>
                <c:ptCount val="1"/>
                <c:pt idx="0">
                  <c:v>Stunted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Calcs!$E$29:$E$33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55E-43BD-8B38-55269FDEC8B6}"/>
            </c:ext>
          </c:extLst>
        </c:ser>
        <c:ser>
          <c:idx val="3"/>
          <c:order val="3"/>
          <c:tx>
            <c:strRef>
              <c:f>Calcs!$F$28</c:f>
              <c:strCache>
                <c:ptCount val="1"/>
                <c:pt idx="0">
                  <c:v>Stunted and 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Calcs!$F$29:$F$33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255E-43BD-8B38-55269FDEC8B6}"/>
            </c:ext>
          </c:extLst>
        </c:ser>
        <c:ser>
          <c:idx val="4"/>
          <c:order val="4"/>
          <c:tx>
            <c:strRef>
              <c:f>Calcs!$G$28</c:f>
              <c:strCache>
                <c:ptCount val="1"/>
                <c:pt idx="0">
                  <c:v>Overweight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Calcs!$G$29:$G$33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255E-43BD-8B38-55269FDEC8B6}"/>
            </c:ext>
          </c:extLst>
        </c:ser>
        <c:ser>
          <c:idx val="5"/>
          <c:order val="5"/>
          <c:tx>
            <c:strRef>
              <c:f>Calcs!$H$28</c:f>
              <c:strCache>
                <c:ptCount val="1"/>
                <c:pt idx="0">
                  <c:v>Free from Wasting, Overweight, Stunting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Calcs!$H$29:$H$33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Calcs!$B$29:$B$33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255E-43BD-8B38-55269FDE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9130256"/>
        <c:axId val="309129600"/>
      </c:barChart>
      <c:catAx>
        <c:axId val="30913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9600"/>
        <c:crosses val="autoZero"/>
        <c:auto val="1"/>
        <c:lblAlgn val="ctr"/>
        <c:lblOffset val="100"/>
        <c:noMultiLvlLbl val="0"/>
      </c:catAx>
      <c:valAx>
        <c:axId val="309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Wasted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Calcs!$C$4:$C$9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DCC-477D-9ADC-E1A3C0A2662A}"/>
            </c:ext>
          </c:extLst>
        </c:ser>
        <c:ser>
          <c:idx val="1"/>
          <c:order val="1"/>
          <c:tx>
            <c:strRef>
              <c:f>Calcs!$D$3</c:f>
              <c:strCache>
                <c:ptCount val="1"/>
                <c:pt idx="0">
                  <c:v>Wasted and Stunted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Calcs!$D$4:$D$9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DCC-477D-9ADC-E1A3C0A2662A}"/>
            </c:ext>
          </c:extLst>
        </c:ser>
        <c:ser>
          <c:idx val="2"/>
          <c:order val="2"/>
          <c:tx>
            <c:strRef>
              <c:f>Calcs!$E$3</c:f>
              <c:strCache>
                <c:ptCount val="1"/>
                <c:pt idx="0">
                  <c:v>Stunted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Calcs!$E$4:$E$9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DCC-477D-9ADC-E1A3C0A2662A}"/>
            </c:ext>
          </c:extLst>
        </c:ser>
        <c:ser>
          <c:idx val="3"/>
          <c:order val="3"/>
          <c:tx>
            <c:strRef>
              <c:f>Calcs!$F$3</c:f>
              <c:strCache>
                <c:ptCount val="1"/>
                <c:pt idx="0">
                  <c:v>Stunted and 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Calcs!$F$4:$F$9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6DCC-477D-9ADC-E1A3C0A2662A}"/>
            </c:ext>
          </c:extLst>
        </c:ser>
        <c:ser>
          <c:idx val="4"/>
          <c:order val="4"/>
          <c:tx>
            <c:strRef>
              <c:f>Calcs!$G$3</c:f>
              <c:strCache>
                <c:ptCount val="1"/>
                <c:pt idx="0">
                  <c:v>Overweight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Calcs!$G$4:$G$9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6DCC-477D-9ADC-E1A3C0A2662A}"/>
            </c:ext>
          </c:extLst>
        </c:ser>
        <c:ser>
          <c:idx val="5"/>
          <c:order val="5"/>
          <c:tx>
            <c:strRef>
              <c:f>Calcs!$H$3</c:f>
              <c:strCache>
                <c:ptCount val="1"/>
                <c:pt idx="0">
                  <c:v>Free from Wasting, Overweight, Stunting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Calcs!$H$4:$H$9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Calcs!$B$4:$B$9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6DCC-477D-9ADC-E1A3C0A2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9130256"/>
        <c:axId val="309129600"/>
      </c:barChart>
      <c:catAx>
        <c:axId val="30913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9600"/>
        <c:crosses val="autoZero"/>
        <c:auto val="1"/>
        <c:lblAlgn val="ctr"/>
        <c:lblOffset val="100"/>
        <c:noMultiLvlLbl val="0"/>
      </c:catAx>
      <c:valAx>
        <c:axId val="309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31</xdr:col>
      <xdr:colOff>381000</xdr:colOff>
      <xdr:row>33</xdr:row>
      <xdr:rowOff>149225</xdr:rowOff>
    </xdr:from>
    <xdr:to>
      <xdr:col>38</xdr:col>
      <xdr:colOff>101600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60930F-C730-4392-9C6C-A63285C61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38</xdr:col>
      <xdr:colOff>149225</xdr:colOff>
      <xdr:row>34</xdr:row>
      <xdr:rowOff>107949</xdr:rowOff>
    </xdr:from>
    <xdr:to>
      <xdr:col>44</xdr:col>
      <xdr:colOff>200025</xdr:colOff>
      <xdr:row>44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6F572-B1E9-4612-B116-893C0AF5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65087</xdr:colOff>
      <xdr:row>33</xdr:row>
      <xdr:rowOff>180975</xdr:rowOff>
    </xdr:from>
    <xdr:to>
      <xdr:col>31</xdr:col>
      <xdr:colOff>428625</xdr:colOff>
      <xdr:row>44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1759C-EA95-49E6-8E74-C1A5960F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118111</xdr:rowOff>
    </xdr:from>
    <xdr:to>
      <xdr:col>2</xdr:col>
      <xdr:colOff>884629</xdr:colOff>
      <xdr:row>1</xdr:row>
      <xdr:rowOff>29211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8111"/>
          <a:ext cx="1291029" cy="32385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0</xdr:row>
      <xdr:rowOff>80818</xdr:rowOff>
    </xdr:from>
    <xdr:to>
      <xdr:col>0</xdr:col>
      <xdr:colOff>2210720</xdr:colOff>
      <xdr:row>3</xdr:row>
      <xdr:rowOff>46470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2" y="80818"/>
          <a:ext cx="2164538" cy="537152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.sharepoint.com/Users/rkumapley/Downloads/Latest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Formula"/>
      <sheetName val="Guide"/>
      <sheetName val="Sheet3"/>
    </sheetNames>
    <sheetDataSet>
      <sheetData sheetId="0"/>
      <sheetData sheetId="1">
        <row r="1">
          <cell r="A1" t="str">
            <v>ISO Code</v>
          </cell>
          <cell r="B1" t="str">
            <v>Country</v>
          </cell>
          <cell r="C1" t="str">
            <v>Standard or Limited</v>
          </cell>
          <cell r="D1" t="str">
            <v>SDG Region</v>
          </cell>
          <cell r="E1" t="str">
            <v>UNICEF Region_2017 (Standard)</v>
          </cell>
          <cell r="F1" t="str">
            <v>UNICEF_Sub_Regions_2017_Standard</v>
          </cell>
          <cell r="G1" t="str">
            <v>Countdown Country</v>
          </cell>
          <cell r="H1" t="str">
            <v>Sub-Saharan Africa</v>
          </cell>
          <cell r="I1" t="str">
            <v>Asia and Africa (Standard)</v>
          </cell>
          <cell r="J1" t="str">
            <v>Developing Countries</v>
          </cell>
          <cell r="K1" t="str">
            <v>LDC</v>
          </cell>
          <cell r="L1" t="str">
            <v>OIC</v>
          </cell>
          <cell r="M1" t="str">
            <v>ECA</v>
          </cell>
          <cell r="N1" t="str">
            <v>AU</v>
          </cell>
          <cell r="O1" t="str">
            <v>MDG Region</v>
          </cell>
          <cell r="P1" t="str">
            <v>UN Region</v>
          </cell>
          <cell r="Q1" t="str">
            <v>UN Sub Region</v>
          </cell>
          <cell r="R1" t="str">
            <v>LLDS-SIDS</v>
          </cell>
          <cell r="S1" t="str">
            <v>World Bank Regions</v>
          </cell>
          <cell r="T1" t="str">
            <v>WB_1990</v>
          </cell>
          <cell r="U1" t="str">
            <v>WB_1991</v>
          </cell>
          <cell r="V1" t="str">
            <v>WB_1992</v>
          </cell>
          <cell r="W1" t="str">
            <v>WB_1993</v>
          </cell>
          <cell r="X1" t="str">
            <v>WB_1994</v>
          </cell>
          <cell r="Y1" t="str">
            <v>WB_1995</v>
          </cell>
          <cell r="Z1" t="str">
            <v>WB_1996</v>
          </cell>
          <cell r="AA1" t="str">
            <v>WB_1997</v>
          </cell>
          <cell r="AB1" t="str">
            <v>WB_1998</v>
          </cell>
          <cell r="AC1" t="str">
            <v>WB_1999</v>
          </cell>
          <cell r="AD1" t="str">
            <v>WB_2000</v>
          </cell>
          <cell r="AE1" t="str">
            <v>WB_2001</v>
          </cell>
          <cell r="AF1" t="str">
            <v>WB_2002</v>
          </cell>
          <cell r="AG1" t="str">
            <v>WB_2003</v>
          </cell>
          <cell r="AH1" t="str">
            <v>WB_2004</v>
          </cell>
          <cell r="AI1" t="str">
            <v>WB_2005</v>
          </cell>
          <cell r="AJ1" t="str">
            <v>WB_2006</v>
          </cell>
          <cell r="AK1" t="str">
            <v>WB_2007</v>
          </cell>
          <cell r="AL1" t="str">
            <v>WB_2008</v>
          </cell>
          <cell r="AM1" t="str">
            <v>WB_2009</v>
          </cell>
          <cell r="AN1" t="str">
            <v>WB_2010</v>
          </cell>
          <cell r="AO1" t="str">
            <v>WB_2011</v>
          </cell>
          <cell r="AP1" t="str">
            <v>WB_2012</v>
          </cell>
          <cell r="AQ1" t="str">
            <v>WB_2013</v>
          </cell>
          <cell r="AR1" t="str">
            <v>WB_2014</v>
          </cell>
          <cell r="AS1" t="str">
            <v>WB_2015</v>
          </cell>
          <cell r="AT1" t="str">
            <v>WB_2016</v>
          </cell>
          <cell r="AU1" t="str">
            <v>VAS_Priority</v>
          </cell>
          <cell r="AV1" t="str">
            <v>HAC_2011</v>
          </cell>
          <cell r="AW1" t="str">
            <v>HAC_2012</v>
          </cell>
          <cell r="AX1" t="str">
            <v>HAC_2013</v>
          </cell>
          <cell r="AY1" t="str">
            <v>HAC_2014</v>
          </cell>
          <cell r="AZ1" t="str">
            <v>HAC_2015</v>
          </cell>
          <cell r="BA1" t="str">
            <v>HAC_2016</v>
          </cell>
          <cell r="BB1" t="str">
            <v>HAC_2017</v>
          </cell>
          <cell r="BC1" t="str">
            <v>WHO Region</v>
          </cell>
          <cell r="BD1" t="str">
            <v>Iodine_Intake_2015</v>
          </cell>
          <cell r="BE1" t="str">
            <v>Iodine_Intake_2017</v>
          </cell>
          <cell r="BF1" t="str">
            <v>GPEI_Priority</v>
          </cell>
          <cell r="BG1" t="str">
            <v>UN Member State</v>
          </cell>
          <cell r="BH1" t="str">
            <v>UNICEF Status</v>
          </cell>
          <cell r="BI1" t="str">
            <v>SOWC Country</v>
          </cell>
          <cell r="BJ1" t="str">
            <v>SP_Stunting_Exclusive_DD_Salt</v>
          </cell>
          <cell r="BK1" t="str">
            <v>SP_Wasting_SAM</v>
          </cell>
          <cell r="BL1" t="str">
            <v>SP_SAM_Integration</v>
          </cell>
          <cell r="BM1" t="str">
            <v>SP_Overweight</v>
          </cell>
          <cell r="BN1" t="str">
            <v>SP_ANC</v>
          </cell>
          <cell r="BO1" t="str">
            <v>SP_Adolescents</v>
          </cell>
          <cell r="BP1" t="str">
            <v>SP_MNP</v>
          </cell>
        </row>
        <row r="2">
          <cell r="A2" t="str">
            <v>AUT</v>
          </cell>
          <cell r="B2" t="str">
            <v>Austria</v>
          </cell>
          <cell r="C2" t="str">
            <v>Standard</v>
          </cell>
          <cell r="D2" t="str">
            <v>Northern America and Europe</v>
          </cell>
          <cell r="E2" t="str">
            <v>ECA</v>
          </cell>
          <cell r="F2" t="str">
            <v>WE</v>
          </cell>
          <cell r="G2" t="str">
            <v>No</v>
          </cell>
          <cell r="H2" t="str">
            <v>No</v>
          </cell>
          <cell r="I2" t="str">
            <v>Not Classified</v>
          </cell>
          <cell r="J2" t="str">
            <v>No</v>
          </cell>
          <cell r="K2" t="str">
            <v>No</v>
          </cell>
          <cell r="L2" t="str">
            <v>Not Classified</v>
          </cell>
          <cell r="M2" t="str">
            <v>Not Classified</v>
          </cell>
          <cell r="N2" t="str">
            <v>Not Classified</v>
          </cell>
          <cell r="O2" t="str">
            <v>Developed regions</v>
          </cell>
          <cell r="P2" t="str">
            <v>Europe</v>
          </cell>
          <cell r="Q2" t="str">
            <v>Western Europe</v>
          </cell>
          <cell r="R2" t="str">
            <v>Not Classified</v>
          </cell>
          <cell r="S2" t="str">
            <v>Europe &amp; Central Asia</v>
          </cell>
          <cell r="T2" t="str">
            <v>High Income</v>
          </cell>
          <cell r="U2" t="str">
            <v>High Income</v>
          </cell>
          <cell r="V2" t="str">
            <v>High Income</v>
          </cell>
          <cell r="W2" t="str">
            <v>High Income</v>
          </cell>
          <cell r="X2" t="str">
            <v>High Income</v>
          </cell>
          <cell r="Y2" t="str">
            <v>High Income</v>
          </cell>
          <cell r="Z2" t="str">
            <v>High Income</v>
          </cell>
          <cell r="AA2" t="str">
            <v>High Income</v>
          </cell>
          <cell r="AB2" t="str">
            <v>High Income</v>
          </cell>
          <cell r="AC2" t="str">
            <v>High Income</v>
          </cell>
          <cell r="AD2" t="str">
            <v>High Income</v>
          </cell>
          <cell r="AE2" t="str">
            <v>High Income</v>
          </cell>
          <cell r="AF2" t="str">
            <v>High Income</v>
          </cell>
          <cell r="AG2" t="str">
            <v>High Income</v>
          </cell>
          <cell r="AH2" t="str">
            <v>High Income</v>
          </cell>
          <cell r="AI2" t="str">
            <v>High Income</v>
          </cell>
          <cell r="AJ2" t="str">
            <v>High Income</v>
          </cell>
          <cell r="AK2" t="str">
            <v>High Income</v>
          </cell>
          <cell r="AL2" t="str">
            <v>High Income</v>
          </cell>
          <cell r="AM2" t="str">
            <v>High Income</v>
          </cell>
          <cell r="AN2" t="str">
            <v>High Income</v>
          </cell>
          <cell r="AO2" t="str">
            <v>High Income</v>
          </cell>
          <cell r="AP2" t="str">
            <v>High Income</v>
          </cell>
          <cell r="AQ2" t="str">
            <v>High Income</v>
          </cell>
          <cell r="AR2" t="str">
            <v>High Income</v>
          </cell>
          <cell r="AS2" t="str">
            <v>High Income</v>
          </cell>
          <cell r="AT2" t="str">
            <v>High Income</v>
          </cell>
          <cell r="AU2" t="str">
            <v>Not Classified</v>
          </cell>
          <cell r="AV2" t="str">
            <v>Not Classified</v>
          </cell>
          <cell r="AW2" t="str">
            <v>Not Classified</v>
          </cell>
          <cell r="AX2" t="str">
            <v>Not Classified</v>
          </cell>
          <cell r="AY2" t="str">
            <v>Not Classified</v>
          </cell>
          <cell r="AZ2" t="str">
            <v>Not Classified</v>
          </cell>
          <cell r="BA2" t="str">
            <v>Not Classified</v>
          </cell>
          <cell r="BB2" t="str">
            <v>Not Classified</v>
          </cell>
          <cell r="BC2" t="str">
            <v>EURO</v>
          </cell>
          <cell r="BD2" t="str">
            <v>Adequate</v>
          </cell>
          <cell r="BE2" t="str">
            <v>Adequate</v>
          </cell>
          <cell r="BF2" t="str">
            <v>Not Classified</v>
          </cell>
          <cell r="BG2"/>
          <cell r="BH2" t="str">
            <v>NatCom</v>
          </cell>
          <cell r="BI2" t="str">
            <v>Yes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A3" t="str">
            <v>BEL</v>
          </cell>
          <cell r="B3" t="str">
            <v>Belgium</v>
          </cell>
          <cell r="C3" t="str">
            <v>Standard</v>
          </cell>
          <cell r="D3" t="str">
            <v>Northern America and Europe</v>
          </cell>
          <cell r="E3" t="str">
            <v>ECA</v>
          </cell>
          <cell r="F3" t="str">
            <v>WE</v>
          </cell>
          <cell r="G3" t="str">
            <v>No</v>
          </cell>
          <cell r="H3" t="str">
            <v>No</v>
          </cell>
          <cell r="I3" t="str">
            <v>Not Classified</v>
          </cell>
          <cell r="J3" t="str">
            <v>No</v>
          </cell>
          <cell r="K3" t="str">
            <v>No</v>
          </cell>
          <cell r="L3" t="str">
            <v>Not Classified</v>
          </cell>
          <cell r="M3" t="str">
            <v>Not Classified</v>
          </cell>
          <cell r="N3" t="str">
            <v>Not Classified</v>
          </cell>
          <cell r="O3" t="str">
            <v>Developed regions</v>
          </cell>
          <cell r="P3" t="str">
            <v>Europe</v>
          </cell>
          <cell r="Q3" t="str">
            <v>Western Europe</v>
          </cell>
          <cell r="R3" t="str">
            <v>Not Classified</v>
          </cell>
          <cell r="S3" t="str">
            <v>Europe &amp; Central Asia</v>
          </cell>
          <cell r="T3" t="str">
            <v>High Income</v>
          </cell>
          <cell r="U3" t="str">
            <v>High Income</v>
          </cell>
          <cell r="V3" t="str">
            <v>High Income</v>
          </cell>
          <cell r="W3" t="str">
            <v>High Income</v>
          </cell>
          <cell r="X3" t="str">
            <v>High Income</v>
          </cell>
          <cell r="Y3" t="str">
            <v>High Income</v>
          </cell>
          <cell r="Z3" t="str">
            <v>High Income</v>
          </cell>
          <cell r="AA3" t="str">
            <v>High Income</v>
          </cell>
          <cell r="AB3" t="str">
            <v>High Income</v>
          </cell>
          <cell r="AC3" t="str">
            <v>High Income</v>
          </cell>
          <cell r="AD3" t="str">
            <v>High Income</v>
          </cell>
          <cell r="AE3" t="str">
            <v>High Income</v>
          </cell>
          <cell r="AF3" t="str">
            <v>High Income</v>
          </cell>
          <cell r="AG3" t="str">
            <v>High Income</v>
          </cell>
          <cell r="AH3" t="str">
            <v>High Income</v>
          </cell>
          <cell r="AI3" t="str">
            <v>High Income</v>
          </cell>
          <cell r="AJ3" t="str">
            <v>High Income</v>
          </cell>
          <cell r="AK3" t="str">
            <v>High Income</v>
          </cell>
          <cell r="AL3" t="str">
            <v>High Income</v>
          </cell>
          <cell r="AM3" t="str">
            <v>High Income</v>
          </cell>
          <cell r="AN3" t="str">
            <v>High Income</v>
          </cell>
          <cell r="AO3" t="str">
            <v>High Income</v>
          </cell>
          <cell r="AP3" t="str">
            <v>High Income</v>
          </cell>
          <cell r="AQ3" t="str">
            <v>High Income</v>
          </cell>
          <cell r="AR3" t="str">
            <v>High Income</v>
          </cell>
          <cell r="AS3" t="str">
            <v>High Income</v>
          </cell>
          <cell r="AT3" t="str">
            <v>High Income</v>
          </cell>
          <cell r="AU3" t="str">
            <v>Not Classified</v>
          </cell>
          <cell r="AV3" t="str">
            <v>Not Classified</v>
          </cell>
          <cell r="AW3" t="str">
            <v>Not Classified</v>
          </cell>
          <cell r="AX3" t="str">
            <v>Not Classified</v>
          </cell>
          <cell r="AY3" t="str">
            <v>Not Classified</v>
          </cell>
          <cell r="AZ3" t="str">
            <v>Not Classified</v>
          </cell>
          <cell r="BA3" t="str">
            <v>Not Classified</v>
          </cell>
          <cell r="BB3" t="str">
            <v>Not Classified</v>
          </cell>
          <cell r="BC3" t="str">
            <v>EURO</v>
          </cell>
          <cell r="BD3" t="str">
            <v>Adequate</v>
          </cell>
          <cell r="BE3" t="str">
            <v>Adequate</v>
          </cell>
          <cell r="BF3" t="str">
            <v>Not Classified</v>
          </cell>
          <cell r="BG3"/>
          <cell r="BH3" t="str">
            <v>NatCom</v>
          </cell>
          <cell r="BI3" t="str">
            <v>Yes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A4" t="str">
            <v>FRA</v>
          </cell>
          <cell r="B4" t="str">
            <v>France</v>
          </cell>
          <cell r="C4" t="str">
            <v>Standard</v>
          </cell>
          <cell r="D4" t="str">
            <v>Northern America and Europe</v>
          </cell>
          <cell r="E4" t="str">
            <v>ECA</v>
          </cell>
          <cell r="F4" t="str">
            <v>WE</v>
          </cell>
          <cell r="G4" t="str">
            <v>No</v>
          </cell>
          <cell r="H4" t="str">
            <v>No</v>
          </cell>
          <cell r="I4" t="str">
            <v>Not Classified</v>
          </cell>
          <cell r="J4" t="str">
            <v>No</v>
          </cell>
          <cell r="K4" t="str">
            <v>No</v>
          </cell>
          <cell r="L4" t="str">
            <v>Not Classified</v>
          </cell>
          <cell r="M4" t="str">
            <v>Not Classified</v>
          </cell>
          <cell r="N4" t="str">
            <v>Not Classified</v>
          </cell>
          <cell r="O4" t="str">
            <v>Developed regions</v>
          </cell>
          <cell r="P4" t="str">
            <v>Europe</v>
          </cell>
          <cell r="Q4" t="str">
            <v>Western Europe</v>
          </cell>
          <cell r="R4" t="str">
            <v>Not Classified</v>
          </cell>
          <cell r="S4" t="str">
            <v>Europe &amp; Central Asia</v>
          </cell>
          <cell r="T4" t="str">
            <v>High Income</v>
          </cell>
          <cell r="U4" t="str">
            <v>High Income</v>
          </cell>
          <cell r="V4" t="str">
            <v>High Income</v>
          </cell>
          <cell r="W4" t="str">
            <v>High Income</v>
          </cell>
          <cell r="X4" t="str">
            <v>High Income</v>
          </cell>
          <cell r="Y4" t="str">
            <v>High Income</v>
          </cell>
          <cell r="Z4" t="str">
            <v>High Income</v>
          </cell>
          <cell r="AA4" t="str">
            <v>High Income</v>
          </cell>
          <cell r="AB4" t="str">
            <v>High Income</v>
          </cell>
          <cell r="AC4" t="str">
            <v>High Income</v>
          </cell>
          <cell r="AD4" t="str">
            <v>High Income</v>
          </cell>
          <cell r="AE4" t="str">
            <v>High Income</v>
          </cell>
          <cell r="AF4" t="str">
            <v>High Income</v>
          </cell>
          <cell r="AG4" t="str">
            <v>High Income</v>
          </cell>
          <cell r="AH4" t="str">
            <v>High Income</v>
          </cell>
          <cell r="AI4" t="str">
            <v>High Income</v>
          </cell>
          <cell r="AJ4" t="str">
            <v>High Income</v>
          </cell>
          <cell r="AK4" t="str">
            <v>High Income</v>
          </cell>
          <cell r="AL4" t="str">
            <v>High Income</v>
          </cell>
          <cell r="AM4" t="str">
            <v>High Income</v>
          </cell>
          <cell r="AN4" t="str">
            <v>High Income</v>
          </cell>
          <cell r="AO4" t="str">
            <v>High Income</v>
          </cell>
          <cell r="AP4" t="str">
            <v>High Income</v>
          </cell>
          <cell r="AQ4" t="str">
            <v>High Income</v>
          </cell>
          <cell r="AR4" t="str">
            <v>High Income</v>
          </cell>
          <cell r="AS4" t="str">
            <v>High Income</v>
          </cell>
          <cell r="AT4" t="str">
            <v>High Income</v>
          </cell>
          <cell r="AU4" t="str">
            <v>Not Classified</v>
          </cell>
          <cell r="AV4" t="str">
            <v>Not Classified</v>
          </cell>
          <cell r="AW4" t="str">
            <v>Not Classified</v>
          </cell>
          <cell r="AX4" t="str">
            <v>Not Classified</v>
          </cell>
          <cell r="AY4" t="str">
            <v>Not Classified</v>
          </cell>
          <cell r="AZ4" t="str">
            <v>Not Classified</v>
          </cell>
          <cell r="BA4" t="str">
            <v>Not Classified</v>
          </cell>
          <cell r="BB4" t="str">
            <v>Not Classified</v>
          </cell>
          <cell r="BC4" t="str">
            <v>EURO</v>
          </cell>
          <cell r="BD4" t="str">
            <v>Adequate</v>
          </cell>
          <cell r="BE4" t="str">
            <v>Adequate</v>
          </cell>
          <cell r="BF4" t="str">
            <v>Not Classified</v>
          </cell>
          <cell r="BG4"/>
          <cell r="BH4" t="str">
            <v>NatCom</v>
          </cell>
          <cell r="BI4" t="str">
            <v>Yes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A5" t="str">
            <v>DEU</v>
          </cell>
          <cell r="B5" t="str">
            <v>Germany</v>
          </cell>
          <cell r="C5" t="str">
            <v>Standard</v>
          </cell>
          <cell r="D5" t="str">
            <v>Northern America and Europe</v>
          </cell>
          <cell r="E5" t="str">
            <v>ECA</v>
          </cell>
          <cell r="F5" t="str">
            <v>WE</v>
          </cell>
          <cell r="G5" t="str">
            <v>No</v>
          </cell>
          <cell r="H5" t="str">
            <v>No</v>
          </cell>
          <cell r="I5" t="str">
            <v>Not Classified</v>
          </cell>
          <cell r="J5" t="str">
            <v>No</v>
          </cell>
          <cell r="K5" t="str">
            <v>No</v>
          </cell>
          <cell r="L5" t="str">
            <v>Not Classified</v>
          </cell>
          <cell r="M5" t="str">
            <v>Not Classified</v>
          </cell>
          <cell r="N5" t="str">
            <v>Not Classified</v>
          </cell>
          <cell r="O5" t="str">
            <v>Developed regions</v>
          </cell>
          <cell r="P5" t="str">
            <v>Europe</v>
          </cell>
          <cell r="Q5" t="str">
            <v>Western Europe</v>
          </cell>
          <cell r="R5" t="str">
            <v>Not Classified</v>
          </cell>
          <cell r="S5" t="str">
            <v>Europe &amp; Central Asia</v>
          </cell>
          <cell r="T5" t="str">
            <v>High Income</v>
          </cell>
          <cell r="U5" t="str">
            <v>High Income</v>
          </cell>
          <cell r="V5" t="str">
            <v>High Income</v>
          </cell>
          <cell r="W5" t="str">
            <v>High Income</v>
          </cell>
          <cell r="X5" t="str">
            <v>High Income</v>
          </cell>
          <cell r="Y5" t="str">
            <v>High Income</v>
          </cell>
          <cell r="Z5" t="str">
            <v>High Income</v>
          </cell>
          <cell r="AA5" t="str">
            <v>High Income</v>
          </cell>
          <cell r="AB5" t="str">
            <v>High Income</v>
          </cell>
          <cell r="AC5" t="str">
            <v>High Income</v>
          </cell>
          <cell r="AD5" t="str">
            <v>High Income</v>
          </cell>
          <cell r="AE5" t="str">
            <v>High Income</v>
          </cell>
          <cell r="AF5" t="str">
            <v>High Income</v>
          </cell>
          <cell r="AG5" t="str">
            <v>High Income</v>
          </cell>
          <cell r="AH5" t="str">
            <v>High Income</v>
          </cell>
          <cell r="AI5" t="str">
            <v>High Income</v>
          </cell>
          <cell r="AJ5" t="str">
            <v>High Income</v>
          </cell>
          <cell r="AK5" t="str">
            <v>High Income</v>
          </cell>
          <cell r="AL5" t="str">
            <v>High Income</v>
          </cell>
          <cell r="AM5" t="str">
            <v>High Income</v>
          </cell>
          <cell r="AN5" t="str">
            <v>High Income</v>
          </cell>
          <cell r="AO5" t="str">
            <v>High Income</v>
          </cell>
          <cell r="AP5" t="str">
            <v>High Income</v>
          </cell>
          <cell r="AQ5" t="str">
            <v>High Income</v>
          </cell>
          <cell r="AR5" t="str">
            <v>High Income</v>
          </cell>
          <cell r="AS5" t="str">
            <v>High Income</v>
          </cell>
          <cell r="AT5" t="str">
            <v>High Income</v>
          </cell>
          <cell r="AU5" t="str">
            <v>Not Classified</v>
          </cell>
          <cell r="AV5" t="str">
            <v>Not Classified</v>
          </cell>
          <cell r="AW5" t="str">
            <v>Not Classified</v>
          </cell>
          <cell r="AX5" t="str">
            <v>Not Classified</v>
          </cell>
          <cell r="AY5" t="str">
            <v>Not Classified</v>
          </cell>
          <cell r="AZ5" t="str">
            <v>Not Classified</v>
          </cell>
          <cell r="BA5" t="str">
            <v>Not Classified</v>
          </cell>
          <cell r="BB5" t="str">
            <v>Not Classified</v>
          </cell>
          <cell r="BC5" t="str">
            <v>EURO</v>
          </cell>
          <cell r="BD5" t="str">
            <v>Adequate</v>
          </cell>
          <cell r="BE5" t="str">
            <v>Adequate</v>
          </cell>
          <cell r="BF5" t="str">
            <v>Not Classified</v>
          </cell>
          <cell r="BG5"/>
          <cell r="BH5" t="str">
            <v>NatCom</v>
          </cell>
          <cell r="BI5" t="str">
            <v>Yes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A6" t="str">
            <v>LIE</v>
          </cell>
          <cell r="B6" t="str">
            <v>Liechtenstein</v>
          </cell>
          <cell r="C6" t="str">
            <v>Standard</v>
          </cell>
          <cell r="D6" t="str">
            <v>Northern America and Europe</v>
          </cell>
          <cell r="E6" t="str">
            <v>ECA</v>
          </cell>
          <cell r="F6" t="str">
            <v>WE</v>
          </cell>
          <cell r="G6" t="str">
            <v>No</v>
          </cell>
          <cell r="H6" t="str">
            <v>No</v>
          </cell>
          <cell r="I6" t="str">
            <v>Not Classified</v>
          </cell>
          <cell r="J6" t="str">
            <v>No</v>
          </cell>
          <cell r="K6" t="str">
            <v>No</v>
          </cell>
          <cell r="L6" t="str">
            <v>Not Classified</v>
          </cell>
          <cell r="M6" t="str">
            <v>Not Classified</v>
          </cell>
          <cell r="N6" t="str">
            <v>Not Classified</v>
          </cell>
          <cell r="O6" t="str">
            <v>Developed regions</v>
          </cell>
          <cell r="P6" t="str">
            <v>Europe</v>
          </cell>
          <cell r="Q6" t="str">
            <v>Western Europe</v>
          </cell>
          <cell r="R6" t="str">
            <v>Not Classified</v>
          </cell>
          <cell r="S6" t="str">
            <v>Europe &amp; Central Asia</v>
          </cell>
          <cell r="T6" t="str">
            <v>Not Classified</v>
          </cell>
          <cell r="U6" t="str">
            <v>Not Classified</v>
          </cell>
          <cell r="V6" t="str">
            <v>Not Classified</v>
          </cell>
          <cell r="W6" t="str">
            <v>Not Classified</v>
          </cell>
          <cell r="X6" t="str">
            <v>High Income</v>
          </cell>
          <cell r="Y6" t="str">
            <v>High Income</v>
          </cell>
          <cell r="Z6" t="str">
            <v>High Income</v>
          </cell>
          <cell r="AA6" t="str">
            <v>High Income</v>
          </cell>
          <cell r="AB6" t="str">
            <v>High Income</v>
          </cell>
          <cell r="AC6" t="str">
            <v>High Income</v>
          </cell>
          <cell r="AD6" t="str">
            <v>High Income</v>
          </cell>
          <cell r="AE6" t="str">
            <v>High Income</v>
          </cell>
          <cell r="AF6" t="str">
            <v>High Income</v>
          </cell>
          <cell r="AG6" t="str">
            <v>High Income</v>
          </cell>
          <cell r="AH6" t="str">
            <v>High Income</v>
          </cell>
          <cell r="AI6" t="str">
            <v>High Income</v>
          </cell>
          <cell r="AJ6" t="str">
            <v>High Income</v>
          </cell>
          <cell r="AK6" t="str">
            <v>High Income</v>
          </cell>
          <cell r="AL6" t="str">
            <v>High Income</v>
          </cell>
          <cell r="AM6" t="str">
            <v>High Income</v>
          </cell>
          <cell r="AN6" t="str">
            <v>High Income</v>
          </cell>
          <cell r="AO6" t="str">
            <v>High Income</v>
          </cell>
          <cell r="AP6" t="str">
            <v>High Income</v>
          </cell>
          <cell r="AQ6" t="str">
            <v>High Income</v>
          </cell>
          <cell r="AR6" t="str">
            <v>High Income</v>
          </cell>
          <cell r="AS6" t="str">
            <v>High Income</v>
          </cell>
          <cell r="AT6" t="str">
            <v>High Income</v>
          </cell>
          <cell r="AU6" t="str">
            <v>Not Classified</v>
          </cell>
          <cell r="AV6" t="str">
            <v>Not Classified</v>
          </cell>
          <cell r="AW6" t="str">
            <v>Not Classified</v>
          </cell>
          <cell r="AX6" t="str">
            <v>Not Classified</v>
          </cell>
          <cell r="AY6" t="str">
            <v>Not Classified</v>
          </cell>
          <cell r="AZ6" t="str">
            <v>Not Classified</v>
          </cell>
          <cell r="BA6" t="str">
            <v>Not Classified</v>
          </cell>
          <cell r="BB6" t="str">
            <v>Not Classified</v>
          </cell>
          <cell r="BC6" t="str">
            <v>Not Classified</v>
          </cell>
          <cell r="BD6" t="str">
            <v>Insufficient</v>
          </cell>
          <cell r="BE6" t="str">
            <v>Insufficient</v>
          </cell>
          <cell r="BF6" t="str">
            <v>Not Classified</v>
          </cell>
          <cell r="BG6"/>
          <cell r="BH6" t="str">
            <v>Not Classified</v>
          </cell>
          <cell r="BI6" t="str">
            <v>Yes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A7" t="str">
            <v>LUX</v>
          </cell>
          <cell r="B7" t="str">
            <v>Luxembourg</v>
          </cell>
          <cell r="C7" t="str">
            <v>Standard</v>
          </cell>
          <cell r="D7" t="str">
            <v>Northern America and Europe</v>
          </cell>
          <cell r="E7" t="str">
            <v>ECA</v>
          </cell>
          <cell r="F7" t="str">
            <v>WE</v>
          </cell>
          <cell r="G7" t="str">
            <v>No</v>
          </cell>
          <cell r="H7" t="str">
            <v>No</v>
          </cell>
          <cell r="I7" t="str">
            <v>Not Classified</v>
          </cell>
          <cell r="J7" t="str">
            <v>No</v>
          </cell>
          <cell r="K7" t="str">
            <v>No</v>
          </cell>
          <cell r="L7" t="str">
            <v>Not Classified</v>
          </cell>
          <cell r="M7" t="str">
            <v>Not Classified</v>
          </cell>
          <cell r="N7" t="str">
            <v>Not Classified</v>
          </cell>
          <cell r="O7" t="str">
            <v>Developed regions</v>
          </cell>
          <cell r="P7" t="str">
            <v>Europe</v>
          </cell>
          <cell r="Q7" t="str">
            <v>Western Europe</v>
          </cell>
          <cell r="R7" t="str">
            <v>Not Classified</v>
          </cell>
          <cell r="S7" t="str">
            <v>Europe &amp; Central Asia</v>
          </cell>
          <cell r="T7" t="str">
            <v>High Income</v>
          </cell>
          <cell r="U7" t="str">
            <v>High Income</v>
          </cell>
          <cell r="V7" t="str">
            <v>High Income</v>
          </cell>
          <cell r="W7" t="str">
            <v>High Income</v>
          </cell>
          <cell r="X7" t="str">
            <v>High Income</v>
          </cell>
          <cell r="Y7" t="str">
            <v>High Income</v>
          </cell>
          <cell r="Z7" t="str">
            <v>High Income</v>
          </cell>
          <cell r="AA7" t="str">
            <v>High Income</v>
          </cell>
          <cell r="AB7" t="str">
            <v>High Income</v>
          </cell>
          <cell r="AC7" t="str">
            <v>High Income</v>
          </cell>
          <cell r="AD7" t="str">
            <v>High Income</v>
          </cell>
          <cell r="AE7" t="str">
            <v>High Income</v>
          </cell>
          <cell r="AF7" t="str">
            <v>High Income</v>
          </cell>
          <cell r="AG7" t="str">
            <v>High Income</v>
          </cell>
          <cell r="AH7" t="str">
            <v>High Income</v>
          </cell>
          <cell r="AI7" t="str">
            <v>High Income</v>
          </cell>
          <cell r="AJ7" t="str">
            <v>High Income</v>
          </cell>
          <cell r="AK7" t="str">
            <v>High Income</v>
          </cell>
          <cell r="AL7" t="str">
            <v>High Income</v>
          </cell>
          <cell r="AM7" t="str">
            <v>High Income</v>
          </cell>
          <cell r="AN7" t="str">
            <v>High Income</v>
          </cell>
          <cell r="AO7" t="str">
            <v>High Income</v>
          </cell>
          <cell r="AP7" t="str">
            <v>High Income</v>
          </cell>
          <cell r="AQ7" t="str">
            <v>High Income</v>
          </cell>
          <cell r="AR7" t="str">
            <v>High Income</v>
          </cell>
          <cell r="AS7" t="str">
            <v>High Income</v>
          </cell>
          <cell r="AT7" t="str">
            <v>High Income</v>
          </cell>
          <cell r="AU7" t="str">
            <v>Not Classified</v>
          </cell>
          <cell r="AV7" t="str">
            <v>Not Classified</v>
          </cell>
          <cell r="AW7" t="str">
            <v>Not Classified</v>
          </cell>
          <cell r="AX7" t="str">
            <v>Not Classified</v>
          </cell>
          <cell r="AY7" t="str">
            <v>Not Classified</v>
          </cell>
          <cell r="AZ7" t="str">
            <v>Not Classified</v>
          </cell>
          <cell r="BA7" t="str">
            <v>Not Classified</v>
          </cell>
          <cell r="BB7" t="str">
            <v>Not Classified</v>
          </cell>
          <cell r="BC7" t="str">
            <v>EURO</v>
          </cell>
          <cell r="BD7" t="str">
            <v>Adequate</v>
          </cell>
          <cell r="BE7" t="str">
            <v>Adequate</v>
          </cell>
          <cell r="BF7" t="str">
            <v>Not Classified</v>
          </cell>
          <cell r="BG7"/>
          <cell r="BH7" t="str">
            <v>NatCom</v>
          </cell>
          <cell r="BI7" t="str">
            <v>Yes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A8" t="str">
            <v>MCO</v>
          </cell>
          <cell r="B8" t="str">
            <v>Monaco</v>
          </cell>
          <cell r="C8" t="str">
            <v>Standard</v>
          </cell>
          <cell r="D8" t="str">
            <v>Northern America and Europe</v>
          </cell>
          <cell r="E8" t="str">
            <v>ECA</v>
          </cell>
          <cell r="F8" t="str">
            <v>WE</v>
          </cell>
          <cell r="G8" t="str">
            <v>No</v>
          </cell>
          <cell r="H8" t="str">
            <v>No</v>
          </cell>
          <cell r="I8" t="str">
            <v>Not Classified</v>
          </cell>
          <cell r="J8" t="str">
            <v>No</v>
          </cell>
          <cell r="K8" t="str">
            <v>No</v>
          </cell>
          <cell r="L8" t="str">
            <v>Not Classified</v>
          </cell>
          <cell r="M8" t="str">
            <v>Not Classified</v>
          </cell>
          <cell r="N8" t="str">
            <v>Not Classified</v>
          </cell>
          <cell r="O8" t="str">
            <v>Developed regions</v>
          </cell>
          <cell r="P8" t="str">
            <v>Europe</v>
          </cell>
          <cell r="Q8" t="str">
            <v>Western Europe</v>
          </cell>
          <cell r="R8" t="str">
            <v>Not Classified</v>
          </cell>
          <cell r="S8" t="str">
            <v>Europe &amp; Central Asia</v>
          </cell>
          <cell r="T8" t="str">
            <v>Not Classified</v>
          </cell>
          <cell r="U8" t="str">
            <v>Not Classified</v>
          </cell>
          <cell r="V8" t="str">
            <v>Not Classified</v>
          </cell>
          <cell r="W8" t="str">
            <v>Not Classified</v>
          </cell>
          <cell r="X8" t="str">
            <v>High Income</v>
          </cell>
          <cell r="Y8" t="str">
            <v>High Income</v>
          </cell>
          <cell r="Z8" t="str">
            <v>High Income</v>
          </cell>
          <cell r="AA8" t="str">
            <v>High Income</v>
          </cell>
          <cell r="AB8" t="str">
            <v>High Income</v>
          </cell>
          <cell r="AC8" t="str">
            <v>High Income</v>
          </cell>
          <cell r="AD8" t="str">
            <v>High Income</v>
          </cell>
          <cell r="AE8" t="str">
            <v>High Income</v>
          </cell>
          <cell r="AF8" t="str">
            <v>High Income</v>
          </cell>
          <cell r="AG8" t="str">
            <v>High Income</v>
          </cell>
          <cell r="AH8" t="str">
            <v>High Income</v>
          </cell>
          <cell r="AI8" t="str">
            <v>High Income</v>
          </cell>
          <cell r="AJ8" t="str">
            <v>High Income</v>
          </cell>
          <cell r="AK8" t="str">
            <v>High Income</v>
          </cell>
          <cell r="AL8" t="str">
            <v>High Income</v>
          </cell>
          <cell r="AM8" t="str">
            <v>High Income</v>
          </cell>
          <cell r="AN8" t="str">
            <v>High Income</v>
          </cell>
          <cell r="AO8" t="str">
            <v>High Income</v>
          </cell>
          <cell r="AP8" t="str">
            <v>High Income</v>
          </cell>
          <cell r="AQ8" t="str">
            <v>High Income</v>
          </cell>
          <cell r="AR8" t="str">
            <v>High Income</v>
          </cell>
          <cell r="AS8" t="str">
            <v>High Income</v>
          </cell>
          <cell r="AT8" t="str">
            <v>High Income</v>
          </cell>
          <cell r="AU8" t="str">
            <v>Not Classified</v>
          </cell>
          <cell r="AV8" t="str">
            <v>Not Classified</v>
          </cell>
          <cell r="AW8" t="str">
            <v>Not Classified</v>
          </cell>
          <cell r="AX8" t="str">
            <v>Not Classified</v>
          </cell>
          <cell r="AY8" t="str">
            <v>Not Classified</v>
          </cell>
          <cell r="AZ8" t="str">
            <v>Not Classified</v>
          </cell>
          <cell r="BA8" t="str">
            <v>Not Classified</v>
          </cell>
          <cell r="BB8" t="str">
            <v>Not Classified</v>
          </cell>
          <cell r="BC8" t="str">
            <v>EURO</v>
          </cell>
          <cell r="BD8" t="str">
            <v>Not Classified</v>
          </cell>
          <cell r="BE8" t="str">
            <v>Not Classified</v>
          </cell>
          <cell r="BF8" t="str">
            <v>Not Classified</v>
          </cell>
          <cell r="BG8"/>
          <cell r="BH8" t="str">
            <v>Not Classified</v>
          </cell>
          <cell r="BI8" t="str">
            <v>Yes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A9" t="str">
            <v>NLD</v>
          </cell>
          <cell r="B9" t="str">
            <v>Netherlands</v>
          </cell>
          <cell r="C9" t="str">
            <v>Standard</v>
          </cell>
          <cell r="D9" t="str">
            <v>Northern America and Europe</v>
          </cell>
          <cell r="E9" t="str">
            <v>ECA</v>
          </cell>
          <cell r="F9" t="str">
            <v>WE</v>
          </cell>
          <cell r="G9" t="str">
            <v>No</v>
          </cell>
          <cell r="H9" t="str">
            <v>No</v>
          </cell>
          <cell r="I9" t="str">
            <v>Not Classified</v>
          </cell>
          <cell r="J9" t="str">
            <v>No</v>
          </cell>
          <cell r="K9" t="str">
            <v>No</v>
          </cell>
          <cell r="L9" t="str">
            <v>Not Classified</v>
          </cell>
          <cell r="M9" t="str">
            <v>Not Classified</v>
          </cell>
          <cell r="N9" t="str">
            <v>Not Classified</v>
          </cell>
          <cell r="O9" t="str">
            <v>Developed regions</v>
          </cell>
          <cell r="P9" t="str">
            <v>Europe</v>
          </cell>
          <cell r="Q9" t="str">
            <v>Western Europe</v>
          </cell>
          <cell r="R9" t="str">
            <v>Not Classified</v>
          </cell>
          <cell r="S9" t="str">
            <v>Europe &amp; Central Asia</v>
          </cell>
          <cell r="T9" t="str">
            <v>High Income</v>
          </cell>
          <cell r="U9" t="str">
            <v>High Income</v>
          </cell>
          <cell r="V9" t="str">
            <v>High Income</v>
          </cell>
          <cell r="W9" t="str">
            <v>High Income</v>
          </cell>
          <cell r="X9" t="str">
            <v>High Income</v>
          </cell>
          <cell r="Y9" t="str">
            <v>High Income</v>
          </cell>
          <cell r="Z9" t="str">
            <v>High Income</v>
          </cell>
          <cell r="AA9" t="str">
            <v>High Income</v>
          </cell>
          <cell r="AB9" t="str">
            <v>High Income</v>
          </cell>
          <cell r="AC9" t="str">
            <v>High Income</v>
          </cell>
          <cell r="AD9" t="str">
            <v>High Income</v>
          </cell>
          <cell r="AE9" t="str">
            <v>High Income</v>
          </cell>
          <cell r="AF9" t="str">
            <v>High Income</v>
          </cell>
          <cell r="AG9" t="str">
            <v>High Income</v>
          </cell>
          <cell r="AH9" t="str">
            <v>High Income</v>
          </cell>
          <cell r="AI9" t="str">
            <v>High Income</v>
          </cell>
          <cell r="AJ9" t="str">
            <v>High Income</v>
          </cell>
          <cell r="AK9" t="str">
            <v>High Income</v>
          </cell>
          <cell r="AL9" t="str">
            <v>High Income</v>
          </cell>
          <cell r="AM9" t="str">
            <v>High Income</v>
          </cell>
          <cell r="AN9" t="str">
            <v>High Income</v>
          </cell>
          <cell r="AO9" t="str">
            <v>High Income</v>
          </cell>
          <cell r="AP9" t="str">
            <v>High Income</v>
          </cell>
          <cell r="AQ9" t="str">
            <v>High Income</v>
          </cell>
          <cell r="AR9" t="str">
            <v>High Income</v>
          </cell>
          <cell r="AS9" t="str">
            <v>High Income</v>
          </cell>
          <cell r="AT9" t="str">
            <v>High Income</v>
          </cell>
          <cell r="AU9" t="str">
            <v>Not Classified</v>
          </cell>
          <cell r="AV9" t="str">
            <v>Not Classified</v>
          </cell>
          <cell r="AW9" t="str">
            <v>Not Classified</v>
          </cell>
          <cell r="AX9" t="str">
            <v>Not Classified</v>
          </cell>
          <cell r="AY9" t="str">
            <v>Not Classified</v>
          </cell>
          <cell r="AZ9" t="str">
            <v>Not Classified</v>
          </cell>
          <cell r="BA9" t="str">
            <v>Not Classified</v>
          </cell>
          <cell r="BB9" t="str">
            <v>Not Classified</v>
          </cell>
          <cell r="BC9" t="str">
            <v>EURO</v>
          </cell>
          <cell r="BD9" t="str">
            <v>Adequate</v>
          </cell>
          <cell r="BE9" t="str">
            <v>Not Classified</v>
          </cell>
          <cell r="BF9" t="str">
            <v>Not Classified</v>
          </cell>
          <cell r="BG9"/>
          <cell r="BH9" t="str">
            <v>NatCom</v>
          </cell>
          <cell r="BI9" t="str">
            <v>Yes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A10" t="str">
            <v>CHE</v>
          </cell>
          <cell r="B10" t="str">
            <v>Switzerland</v>
          </cell>
          <cell r="C10" t="str">
            <v>Standard</v>
          </cell>
          <cell r="D10" t="str">
            <v>Northern America and Europe</v>
          </cell>
          <cell r="E10" t="str">
            <v>ECA</v>
          </cell>
          <cell r="F10" t="str">
            <v>WE</v>
          </cell>
          <cell r="G10" t="str">
            <v>No</v>
          </cell>
          <cell r="H10" t="str">
            <v>No</v>
          </cell>
          <cell r="I10" t="str">
            <v>Not Classified</v>
          </cell>
          <cell r="J10" t="str">
            <v>No</v>
          </cell>
          <cell r="K10" t="str">
            <v>No</v>
          </cell>
          <cell r="L10" t="str">
            <v>Not Classified</v>
          </cell>
          <cell r="M10" t="str">
            <v>Not Classified</v>
          </cell>
          <cell r="N10" t="str">
            <v>Not Classified</v>
          </cell>
          <cell r="O10" t="str">
            <v>Developed regions</v>
          </cell>
          <cell r="P10" t="str">
            <v>Europe</v>
          </cell>
          <cell r="Q10" t="str">
            <v>Western Europe</v>
          </cell>
          <cell r="R10" t="str">
            <v>Not Classified</v>
          </cell>
          <cell r="S10" t="str">
            <v>Europe &amp; Central Asia</v>
          </cell>
          <cell r="T10" t="str">
            <v>High Income</v>
          </cell>
          <cell r="U10" t="str">
            <v>High Income</v>
          </cell>
          <cell r="V10" t="str">
            <v>High Income</v>
          </cell>
          <cell r="W10" t="str">
            <v>High Income</v>
          </cell>
          <cell r="X10" t="str">
            <v>High Income</v>
          </cell>
          <cell r="Y10" t="str">
            <v>High Income</v>
          </cell>
          <cell r="Z10" t="str">
            <v>High Income</v>
          </cell>
          <cell r="AA10" t="str">
            <v>High Income</v>
          </cell>
          <cell r="AB10" t="str">
            <v>High Income</v>
          </cell>
          <cell r="AC10" t="str">
            <v>High Income</v>
          </cell>
          <cell r="AD10" t="str">
            <v>High Income</v>
          </cell>
          <cell r="AE10" t="str">
            <v>High Income</v>
          </cell>
          <cell r="AF10" t="str">
            <v>High Income</v>
          </cell>
          <cell r="AG10" t="str">
            <v>High Income</v>
          </cell>
          <cell r="AH10" t="str">
            <v>High Income</v>
          </cell>
          <cell r="AI10" t="str">
            <v>High Income</v>
          </cell>
          <cell r="AJ10" t="str">
            <v>High Income</v>
          </cell>
          <cell r="AK10" t="str">
            <v>High Income</v>
          </cell>
          <cell r="AL10" t="str">
            <v>High Income</v>
          </cell>
          <cell r="AM10" t="str">
            <v>High Income</v>
          </cell>
          <cell r="AN10" t="str">
            <v>High Income</v>
          </cell>
          <cell r="AO10" t="str">
            <v>High Income</v>
          </cell>
          <cell r="AP10" t="str">
            <v>High Income</v>
          </cell>
          <cell r="AQ10" t="str">
            <v>High Income</v>
          </cell>
          <cell r="AR10" t="str">
            <v>High Income</v>
          </cell>
          <cell r="AS10" t="str">
            <v>High Income</v>
          </cell>
          <cell r="AT10" t="str">
            <v>High Income</v>
          </cell>
          <cell r="AU10" t="str">
            <v>Not Classified</v>
          </cell>
          <cell r="AV10" t="str">
            <v>Not Classified</v>
          </cell>
          <cell r="AW10" t="str">
            <v>Not Classified</v>
          </cell>
          <cell r="AX10" t="str">
            <v>Not Classified</v>
          </cell>
          <cell r="AY10" t="str">
            <v>Not Classified</v>
          </cell>
          <cell r="AZ10" t="str">
            <v>Not Classified</v>
          </cell>
          <cell r="BA10" t="str">
            <v>Not Classified</v>
          </cell>
          <cell r="BB10" t="str">
            <v>Not Classified</v>
          </cell>
          <cell r="BC10" t="str">
            <v>EURO</v>
          </cell>
          <cell r="BD10" t="str">
            <v>Adequate</v>
          </cell>
          <cell r="BE10" t="str">
            <v>Adequate</v>
          </cell>
          <cell r="BF10" t="str">
            <v>Not Classified</v>
          </cell>
          <cell r="BG10"/>
          <cell r="BH10" t="str">
            <v>NatCom</v>
          </cell>
          <cell r="BI10" t="str">
            <v>Yes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A11" t="str">
            <v>TUR</v>
          </cell>
          <cell r="B11" t="str">
            <v>Turkey</v>
          </cell>
          <cell r="C11" t="str">
            <v>Standard</v>
          </cell>
          <cell r="D11" t="str">
            <v>Western Asia and Northern Africa</v>
          </cell>
          <cell r="E11" t="str">
            <v>ECA</v>
          </cell>
          <cell r="F11" t="str">
            <v>EECA</v>
          </cell>
          <cell r="G11" t="str">
            <v>No</v>
          </cell>
          <cell r="H11" t="str">
            <v>No</v>
          </cell>
          <cell r="I11" t="str">
            <v>Not Classified</v>
          </cell>
          <cell r="J11" t="str">
            <v>Yes</v>
          </cell>
          <cell r="K11" t="str">
            <v>No</v>
          </cell>
          <cell r="L11" t="str">
            <v>Asia/other</v>
          </cell>
          <cell r="M11" t="str">
            <v>Not Classified</v>
          </cell>
          <cell r="N11" t="str">
            <v>Not Classified</v>
          </cell>
          <cell r="O11" t="str">
            <v>Western Asia</v>
          </cell>
          <cell r="P11" t="str">
            <v>Asia</v>
          </cell>
          <cell r="Q11" t="str">
            <v>Western Asia</v>
          </cell>
          <cell r="R11" t="str">
            <v>Not Classified</v>
          </cell>
          <cell r="S11" t="str">
            <v>Europe &amp; Central Asia</v>
          </cell>
          <cell r="T11" t="str">
            <v>Lower Middle Income</v>
          </cell>
          <cell r="U11" t="str">
            <v>Lower Middle Income</v>
          </cell>
          <cell r="V11" t="str">
            <v>Lower Middle Income</v>
          </cell>
          <cell r="W11" t="str">
            <v>Lower Middle Income</v>
          </cell>
          <cell r="X11" t="str">
            <v>Lower Middle Income</v>
          </cell>
          <cell r="Y11" t="str">
            <v>Lower Middle Income</v>
          </cell>
          <cell r="Z11" t="str">
            <v>Lower Middle Income</v>
          </cell>
          <cell r="AA11" t="str">
            <v>Upper Middle Income</v>
          </cell>
          <cell r="AB11" t="str">
            <v>Upper Middle Income</v>
          </cell>
          <cell r="AC11" t="str">
            <v>Lower Middle Income</v>
          </cell>
          <cell r="AD11" t="str">
            <v>Upper Middle Income</v>
          </cell>
          <cell r="AE11" t="str">
            <v>Lower Middle Income</v>
          </cell>
          <cell r="AF11" t="str">
            <v>Lower Middle Income</v>
          </cell>
          <cell r="AG11" t="str">
            <v>Lower Middle Income</v>
          </cell>
          <cell r="AH11" t="str">
            <v>Upper Middle Income</v>
          </cell>
          <cell r="AI11" t="str">
            <v>Upper Middle Income</v>
          </cell>
          <cell r="AJ11" t="str">
            <v>Upper Middle Income</v>
          </cell>
          <cell r="AK11" t="str">
            <v>Upper Middle Income</v>
          </cell>
          <cell r="AL11" t="str">
            <v>Upper Middle Income</v>
          </cell>
          <cell r="AM11" t="str">
            <v>Upper Middle Income</v>
          </cell>
          <cell r="AN11" t="str">
            <v>Upper Middle Income</v>
          </cell>
          <cell r="AO11" t="str">
            <v>Upper Middle Income</v>
          </cell>
          <cell r="AP11" t="str">
            <v>Upper Middle Income</v>
          </cell>
          <cell r="AQ11" t="str">
            <v>Upper Middle Income</v>
          </cell>
          <cell r="AR11" t="str">
            <v>Upper Middle Income</v>
          </cell>
          <cell r="AS11" t="str">
            <v>Upper Middle Income</v>
          </cell>
          <cell r="AT11" t="str">
            <v>Upper Middle Income</v>
          </cell>
          <cell r="AU11" t="str">
            <v>Not Classified</v>
          </cell>
          <cell r="AV11" t="str">
            <v>Not Classified</v>
          </cell>
          <cell r="AW11" t="str">
            <v>Not Classified</v>
          </cell>
          <cell r="AX11" t="str">
            <v>HAC Country</v>
          </cell>
          <cell r="AY11" t="str">
            <v>HAC Country</v>
          </cell>
          <cell r="AZ11" t="str">
            <v>HAC Country</v>
          </cell>
          <cell r="BA11" t="str">
            <v>Not Classified</v>
          </cell>
          <cell r="BB11" t="str">
            <v>Not Classified</v>
          </cell>
          <cell r="BC11" t="str">
            <v>EURO</v>
          </cell>
          <cell r="BD11" t="str">
            <v>Adequate</v>
          </cell>
          <cell r="BE11" t="str">
            <v>Adequate</v>
          </cell>
          <cell r="BF11" t="str">
            <v>Not Classified</v>
          </cell>
          <cell r="BG11"/>
          <cell r="BH11" t="str">
            <v>Programme Country</v>
          </cell>
          <cell r="BI11" t="str">
            <v>Yes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A12" t="str">
            <v>YEM</v>
          </cell>
          <cell r="B12" t="str">
            <v>Yemen</v>
          </cell>
          <cell r="C12" t="str">
            <v>Standard</v>
          </cell>
          <cell r="D12" t="str">
            <v>Western Asia and Northern Africa</v>
          </cell>
          <cell r="E12" t="str">
            <v>MENA</v>
          </cell>
          <cell r="F12" t="str">
            <v>MENA</v>
          </cell>
          <cell r="G12" t="str">
            <v>Yes</v>
          </cell>
          <cell r="H12" t="str">
            <v>No</v>
          </cell>
          <cell r="I12" t="str">
            <v>Not Classified</v>
          </cell>
          <cell r="J12" t="str">
            <v>Yes</v>
          </cell>
          <cell r="K12" t="str">
            <v>Yes</v>
          </cell>
          <cell r="L12" t="str">
            <v>Arab</v>
          </cell>
          <cell r="M12" t="str">
            <v>Not Classified</v>
          </cell>
          <cell r="N12" t="str">
            <v>Not Classified</v>
          </cell>
          <cell r="O12" t="str">
            <v>Western Asia</v>
          </cell>
          <cell r="P12" t="str">
            <v>Asia</v>
          </cell>
          <cell r="Q12" t="str">
            <v>Western Asia</v>
          </cell>
          <cell r="R12" t="str">
            <v>Not Classified</v>
          </cell>
          <cell r="S12" t="str">
            <v>Middle East &amp; North Africa</v>
          </cell>
          <cell r="T12" t="str">
            <v>Lower Middle Income</v>
          </cell>
          <cell r="U12" t="str">
            <v>Low Income</v>
          </cell>
          <cell r="V12" t="str">
            <v>Low Income</v>
          </cell>
          <cell r="W12" t="str">
            <v>Low Income</v>
          </cell>
          <cell r="X12" t="str">
            <v>Low Income</v>
          </cell>
          <cell r="Y12" t="str">
            <v>Low Income</v>
          </cell>
          <cell r="Z12" t="str">
            <v>Low Income</v>
          </cell>
          <cell r="AA12" t="str">
            <v>Low Income</v>
          </cell>
          <cell r="AB12" t="str">
            <v>Low Income</v>
          </cell>
          <cell r="AC12" t="str">
            <v>Low Income</v>
          </cell>
          <cell r="AD12" t="str">
            <v>Low Income</v>
          </cell>
          <cell r="AE12" t="str">
            <v>Low Income</v>
          </cell>
          <cell r="AF12" t="str">
            <v>Low Income</v>
          </cell>
          <cell r="AG12" t="str">
            <v>Low Income</v>
          </cell>
          <cell r="AH12" t="str">
            <v>Low Income</v>
          </cell>
          <cell r="AI12" t="str">
            <v>Low Income</v>
          </cell>
          <cell r="AJ12" t="str">
            <v>Low Income</v>
          </cell>
          <cell r="AK12" t="str">
            <v>Low Income</v>
          </cell>
          <cell r="AL12" t="str">
            <v>Low Income</v>
          </cell>
          <cell r="AM12" t="str">
            <v>Lower Middle Income</v>
          </cell>
          <cell r="AN12" t="str">
            <v>Lower Middle Income</v>
          </cell>
          <cell r="AO12" t="str">
            <v>Lower Middle Income</v>
          </cell>
          <cell r="AP12" t="str">
            <v>Lower Middle Income</v>
          </cell>
          <cell r="AQ12" t="str">
            <v>Lower Middle Income</v>
          </cell>
          <cell r="AR12" t="str">
            <v>Lower Middle Income</v>
          </cell>
          <cell r="AS12" t="str">
            <v>Lower Middle Income</v>
          </cell>
          <cell r="AT12" t="str">
            <v>Lower Middle Income</v>
          </cell>
          <cell r="AU12" t="str">
            <v>VAS Priority Country</v>
          </cell>
          <cell r="AV12" t="str">
            <v>HAC Country</v>
          </cell>
          <cell r="AW12" t="str">
            <v>HAC Country</v>
          </cell>
          <cell r="AX12" t="str">
            <v>HAC Country</v>
          </cell>
          <cell r="AY12" t="str">
            <v>HAC Country</v>
          </cell>
          <cell r="AZ12" t="str">
            <v>HAC Country</v>
          </cell>
          <cell r="BA12" t="str">
            <v>HAC Country</v>
          </cell>
          <cell r="BB12" t="str">
            <v>HAC Country</v>
          </cell>
          <cell r="BC12" t="str">
            <v>EMRO</v>
          </cell>
          <cell r="BD12" t="str">
            <v>Adequate</v>
          </cell>
          <cell r="BE12" t="str">
            <v>Adequate</v>
          </cell>
          <cell r="BF12" t="str">
            <v>Not Classified</v>
          </cell>
          <cell r="BG12"/>
          <cell r="BH12" t="str">
            <v>Programme Country</v>
          </cell>
          <cell r="BI12" t="str">
            <v>Yes</v>
          </cell>
          <cell r="BJ12" t="str">
            <v>Yes</v>
          </cell>
          <cell r="BK12" t="str">
            <v>Yes</v>
          </cell>
          <cell r="BL12" t="str">
            <v>Yes</v>
          </cell>
          <cell r="BM12" t="str">
            <v>No</v>
          </cell>
          <cell r="BN12" t="str">
            <v>Yes</v>
          </cell>
          <cell r="BO12" t="str">
            <v>No</v>
          </cell>
          <cell r="BP12" t="str">
            <v>Yes</v>
          </cell>
        </row>
        <row r="13">
          <cell r="A13" t="str">
            <v>BHR</v>
          </cell>
          <cell r="B13" t="str">
            <v>Bahrain</v>
          </cell>
          <cell r="C13" t="str">
            <v>Standard</v>
          </cell>
          <cell r="D13" t="str">
            <v>Western Asia and Northern Africa</v>
          </cell>
          <cell r="E13" t="str">
            <v>MENA</v>
          </cell>
          <cell r="F13" t="str">
            <v>MENA</v>
          </cell>
          <cell r="G13" t="str">
            <v>No</v>
          </cell>
          <cell r="H13" t="str">
            <v>No</v>
          </cell>
          <cell r="I13" t="str">
            <v>Not Classified</v>
          </cell>
          <cell r="J13" t="str">
            <v>Yes</v>
          </cell>
          <cell r="K13" t="str">
            <v>No</v>
          </cell>
          <cell r="L13" t="str">
            <v>Arab</v>
          </cell>
          <cell r="M13" t="str">
            <v>Not Classified</v>
          </cell>
          <cell r="N13" t="str">
            <v>Not Classified</v>
          </cell>
          <cell r="O13" t="str">
            <v>Western Asia</v>
          </cell>
          <cell r="P13" t="str">
            <v>Asia</v>
          </cell>
          <cell r="Q13" t="str">
            <v>Western Asia</v>
          </cell>
          <cell r="R13" t="str">
            <v>Not Classified</v>
          </cell>
          <cell r="S13" t="str">
            <v>Middle East &amp; North Africa</v>
          </cell>
          <cell r="T13" t="str">
            <v>Upper Middle Income</v>
          </cell>
          <cell r="U13" t="str">
            <v>Upper Middle Income</v>
          </cell>
          <cell r="V13" t="str">
            <v>Upper Middle Income</v>
          </cell>
          <cell r="W13" t="str">
            <v>Upper Middle Income</v>
          </cell>
          <cell r="X13" t="str">
            <v>Upper Middle Income</v>
          </cell>
          <cell r="Y13" t="str">
            <v>Upper Middle Income</v>
          </cell>
          <cell r="Z13" t="str">
            <v>Upper Middle Income</v>
          </cell>
          <cell r="AA13" t="str">
            <v>Upper Middle Income</v>
          </cell>
          <cell r="AB13" t="str">
            <v>Upper Middle Income</v>
          </cell>
          <cell r="AC13" t="str">
            <v>Upper Middle Income</v>
          </cell>
          <cell r="AD13" t="str">
            <v>Upper Middle Income</v>
          </cell>
          <cell r="AE13" t="str">
            <v>High Income</v>
          </cell>
          <cell r="AF13" t="str">
            <v>High Income</v>
          </cell>
          <cell r="AG13" t="str">
            <v>High Income</v>
          </cell>
          <cell r="AH13" t="str">
            <v>High Income</v>
          </cell>
          <cell r="AI13" t="str">
            <v>High Income</v>
          </cell>
          <cell r="AJ13" t="str">
            <v>High Income</v>
          </cell>
          <cell r="AK13" t="str">
            <v>High Income</v>
          </cell>
          <cell r="AL13" t="str">
            <v>High Income</v>
          </cell>
          <cell r="AM13" t="str">
            <v>High Income</v>
          </cell>
          <cell r="AN13" t="str">
            <v>High Income</v>
          </cell>
          <cell r="AO13" t="str">
            <v>High Income</v>
          </cell>
          <cell r="AP13" t="str">
            <v>High Income</v>
          </cell>
          <cell r="AQ13" t="str">
            <v>High Income</v>
          </cell>
          <cell r="AR13" t="str">
            <v>High Income</v>
          </cell>
          <cell r="AS13" t="str">
            <v>High Income</v>
          </cell>
          <cell r="AT13" t="str">
            <v>High Income</v>
          </cell>
          <cell r="AU13" t="str">
            <v>Not Classified</v>
          </cell>
          <cell r="AV13" t="str">
            <v>Not Classified</v>
          </cell>
          <cell r="AW13" t="str">
            <v>Not Classified</v>
          </cell>
          <cell r="AX13" t="str">
            <v>Not Classified</v>
          </cell>
          <cell r="AY13" t="str">
            <v>Not Classified</v>
          </cell>
          <cell r="AZ13" t="str">
            <v>Not Classified</v>
          </cell>
          <cell r="BA13" t="str">
            <v>Not Classified</v>
          </cell>
          <cell r="BB13" t="str">
            <v>Not Classified</v>
          </cell>
          <cell r="BC13" t="str">
            <v>EMRO</v>
          </cell>
          <cell r="BD13" t="str">
            <v>More than Adequate</v>
          </cell>
          <cell r="BE13" t="str">
            <v>Adequate</v>
          </cell>
          <cell r="BF13" t="str">
            <v>Not Classified</v>
          </cell>
          <cell r="BG13"/>
          <cell r="BH13" t="str">
            <v>Programme Country</v>
          </cell>
          <cell r="BI13" t="str">
            <v>Yes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A14" t="str">
            <v>IRQ</v>
          </cell>
          <cell r="B14" t="str">
            <v>Iraq</v>
          </cell>
          <cell r="C14" t="str">
            <v>Standard</v>
          </cell>
          <cell r="D14" t="str">
            <v>Western Asia and Northern Africa</v>
          </cell>
          <cell r="E14" t="str">
            <v>MENA</v>
          </cell>
          <cell r="F14" t="str">
            <v>MENA</v>
          </cell>
          <cell r="G14" t="str">
            <v>Yes</v>
          </cell>
          <cell r="H14" t="str">
            <v>No</v>
          </cell>
          <cell r="I14" t="str">
            <v>Not Classified</v>
          </cell>
          <cell r="J14" t="str">
            <v>Yes</v>
          </cell>
          <cell r="K14" t="str">
            <v>No</v>
          </cell>
          <cell r="L14" t="str">
            <v>Arab</v>
          </cell>
          <cell r="M14" t="str">
            <v>Not Classified</v>
          </cell>
          <cell r="N14" t="str">
            <v>Not Classified</v>
          </cell>
          <cell r="O14" t="str">
            <v>Western Asia</v>
          </cell>
          <cell r="P14" t="str">
            <v>Asia</v>
          </cell>
          <cell r="Q14" t="str">
            <v>Western Asia</v>
          </cell>
          <cell r="R14" t="str">
            <v>Not Classified</v>
          </cell>
          <cell r="S14" t="str">
            <v>Middle East &amp; North Africa</v>
          </cell>
          <cell r="T14" t="str">
            <v>Upper Middle Income</v>
          </cell>
          <cell r="U14" t="str">
            <v>Lower Middle Income</v>
          </cell>
          <cell r="V14" t="str">
            <v>Lower Middle Income</v>
          </cell>
          <cell r="W14" t="str">
            <v>Lower Middle Income</v>
          </cell>
          <cell r="X14" t="str">
            <v>Lower Middle Income</v>
          </cell>
          <cell r="Y14" t="str">
            <v>Lower Middle Income</v>
          </cell>
          <cell r="Z14" t="str">
            <v>Lower Middle Income</v>
          </cell>
          <cell r="AA14" t="str">
            <v>Lower Middle Income</v>
          </cell>
          <cell r="AB14" t="str">
            <v>Lower Middle Income</v>
          </cell>
          <cell r="AC14" t="str">
            <v>Lower Middle Income</v>
          </cell>
          <cell r="AD14" t="str">
            <v>Lower Middle Income</v>
          </cell>
          <cell r="AE14" t="str">
            <v>Lower Middle Income</v>
          </cell>
          <cell r="AF14" t="str">
            <v>Lower Middle Income</v>
          </cell>
          <cell r="AG14" t="str">
            <v>Lower Middle Income</v>
          </cell>
          <cell r="AH14" t="str">
            <v>Lower Middle Income</v>
          </cell>
          <cell r="AI14" t="str">
            <v>Lower Middle Income</v>
          </cell>
          <cell r="AJ14" t="str">
            <v>Lower Middle Income</v>
          </cell>
          <cell r="AK14" t="str">
            <v>Lower Middle Income</v>
          </cell>
          <cell r="AL14" t="str">
            <v>Lower Middle Income</v>
          </cell>
          <cell r="AM14" t="str">
            <v>Lower Middle Income</v>
          </cell>
          <cell r="AN14" t="str">
            <v>Lower Middle Income</v>
          </cell>
          <cell r="AO14" t="str">
            <v>Lower Middle Income</v>
          </cell>
          <cell r="AP14" t="str">
            <v>Upper Middle Income</v>
          </cell>
          <cell r="AQ14" t="str">
            <v>Upper Middle Income</v>
          </cell>
          <cell r="AR14" t="str">
            <v>Upper Middle Income</v>
          </cell>
          <cell r="AS14" t="str">
            <v>Upper Middle Income</v>
          </cell>
          <cell r="AT14" t="str">
            <v>Upper Middle Income</v>
          </cell>
          <cell r="AU14" t="str">
            <v>Not Classified</v>
          </cell>
          <cell r="AV14" t="str">
            <v>HAC Country</v>
          </cell>
          <cell r="AW14" t="str">
            <v>HAC Country</v>
          </cell>
          <cell r="AX14" t="str">
            <v>Not Classified</v>
          </cell>
          <cell r="AY14" t="str">
            <v>HAC Country</v>
          </cell>
          <cell r="AZ14" t="str">
            <v>HAC Country</v>
          </cell>
          <cell r="BA14" t="str">
            <v>HAC Country</v>
          </cell>
          <cell r="BB14" t="str">
            <v>HAC Country</v>
          </cell>
          <cell r="BC14" t="str">
            <v>EMRO</v>
          </cell>
          <cell r="BD14" t="str">
            <v>Not Classified</v>
          </cell>
          <cell r="BE14" t="str">
            <v>Not Classified</v>
          </cell>
          <cell r="BF14" t="str">
            <v>Not Classified</v>
          </cell>
          <cell r="BG14"/>
          <cell r="BH14" t="str">
            <v>Programme Country</v>
          </cell>
          <cell r="BI14" t="str">
            <v>Yes</v>
          </cell>
          <cell r="BJ14" t="str">
            <v>Yes</v>
          </cell>
          <cell r="BK14" t="str">
            <v>Yes</v>
          </cell>
          <cell r="BL14" t="str">
            <v>Yes</v>
          </cell>
          <cell r="BM14" t="str">
            <v>No</v>
          </cell>
          <cell r="BN14" t="str">
            <v>Yes</v>
          </cell>
          <cell r="BO14" t="str">
            <v>No</v>
          </cell>
          <cell r="BP14" t="str">
            <v>No</v>
          </cell>
        </row>
        <row r="15">
          <cell r="A15" t="str">
            <v>JOR</v>
          </cell>
          <cell r="B15" t="str">
            <v>Jordan</v>
          </cell>
          <cell r="C15" t="str">
            <v>Standard</v>
          </cell>
          <cell r="D15" t="str">
            <v>Western Asia and Northern Africa</v>
          </cell>
          <cell r="E15" t="str">
            <v>MENA</v>
          </cell>
          <cell r="F15" t="str">
            <v>MENA</v>
          </cell>
          <cell r="G15" t="str">
            <v>No</v>
          </cell>
          <cell r="H15" t="str">
            <v>No</v>
          </cell>
          <cell r="I15" t="str">
            <v>Not Classified</v>
          </cell>
          <cell r="J15" t="str">
            <v>Yes</v>
          </cell>
          <cell r="K15" t="str">
            <v>No</v>
          </cell>
          <cell r="L15" t="str">
            <v>Arab</v>
          </cell>
          <cell r="M15" t="str">
            <v>Not Classified</v>
          </cell>
          <cell r="N15" t="str">
            <v>Not Classified</v>
          </cell>
          <cell r="O15" t="str">
            <v>Western Asia</v>
          </cell>
          <cell r="P15" t="str">
            <v>Asia</v>
          </cell>
          <cell r="Q15" t="str">
            <v>Western Asia</v>
          </cell>
          <cell r="R15" t="str">
            <v>Not Classified</v>
          </cell>
          <cell r="S15" t="str">
            <v>Middle East &amp; North Africa</v>
          </cell>
          <cell r="T15" t="str">
            <v>Lower Middle Income</v>
          </cell>
          <cell r="U15" t="str">
            <v>Lower Middle Income</v>
          </cell>
          <cell r="V15" t="str">
            <v>Lower Middle Income</v>
          </cell>
          <cell r="W15" t="str">
            <v>Lower Middle Income</v>
          </cell>
          <cell r="X15" t="str">
            <v>Lower Middle Income</v>
          </cell>
          <cell r="Y15" t="str">
            <v>Lower Middle Income</v>
          </cell>
          <cell r="Z15" t="str">
            <v>Lower Middle Income</v>
          </cell>
          <cell r="AA15" t="str">
            <v>Lower Middle Income</v>
          </cell>
          <cell r="AB15" t="str">
            <v>Lower Middle Income</v>
          </cell>
          <cell r="AC15" t="str">
            <v>Lower Middle Income</v>
          </cell>
          <cell r="AD15" t="str">
            <v>Lower Middle Income</v>
          </cell>
          <cell r="AE15" t="str">
            <v>Lower Middle Income</v>
          </cell>
          <cell r="AF15" t="str">
            <v>Lower Middle Income</v>
          </cell>
          <cell r="AG15" t="str">
            <v>Lower Middle Income</v>
          </cell>
          <cell r="AH15" t="str">
            <v>Lower Middle Income</v>
          </cell>
          <cell r="AI15" t="str">
            <v>Lower Middle Income</v>
          </cell>
          <cell r="AJ15" t="str">
            <v>Lower Middle Income</v>
          </cell>
          <cell r="AK15" t="str">
            <v>Lower Middle Income</v>
          </cell>
          <cell r="AL15" t="str">
            <v>Lower Middle Income</v>
          </cell>
          <cell r="AM15" t="str">
            <v>Lower Middle Income</v>
          </cell>
          <cell r="AN15" t="str">
            <v>Upper Middle Income</v>
          </cell>
          <cell r="AO15" t="str">
            <v>Upper Middle Income</v>
          </cell>
          <cell r="AP15" t="str">
            <v>Upper Middle Income</v>
          </cell>
          <cell r="AQ15" t="str">
            <v>Upper Middle Income</v>
          </cell>
          <cell r="AR15" t="str">
            <v>Upper Middle Income</v>
          </cell>
          <cell r="AS15" t="str">
            <v>Upper Middle Income</v>
          </cell>
          <cell r="AT15" t="str">
            <v>Lower Middle Income</v>
          </cell>
          <cell r="AU15" t="str">
            <v>Not Classified</v>
          </cell>
          <cell r="AV15" t="str">
            <v>HAC Country</v>
          </cell>
          <cell r="AW15" t="str">
            <v>HAC Country</v>
          </cell>
          <cell r="AX15" t="str">
            <v>HAC Country</v>
          </cell>
          <cell r="AY15" t="str">
            <v>HAC Country</v>
          </cell>
          <cell r="AZ15" t="str">
            <v>HAC Country</v>
          </cell>
          <cell r="BA15" t="str">
            <v>Not Classified</v>
          </cell>
          <cell r="BB15" t="str">
            <v>Not Classified</v>
          </cell>
          <cell r="BC15" t="str">
            <v>EMRO</v>
          </cell>
          <cell r="BD15" t="str">
            <v>More than Adequate</v>
          </cell>
          <cell r="BE15" t="str">
            <v>Adequate</v>
          </cell>
          <cell r="BF15" t="str">
            <v>Not Classified</v>
          </cell>
          <cell r="BG15"/>
          <cell r="BH15" t="str">
            <v>Programme Country</v>
          </cell>
          <cell r="BI15" t="str">
            <v>Yes</v>
          </cell>
          <cell r="BJ15" t="str">
            <v>Yes</v>
          </cell>
          <cell r="BK15" t="str">
            <v>Yes</v>
          </cell>
          <cell r="BL15" t="str">
            <v>No</v>
          </cell>
          <cell r="BM15" t="str">
            <v>No</v>
          </cell>
          <cell r="BN15" t="str">
            <v>Yes</v>
          </cell>
          <cell r="BO15" t="str">
            <v>No</v>
          </cell>
          <cell r="BP15" t="str">
            <v>No</v>
          </cell>
        </row>
        <row r="16">
          <cell r="A16" t="str">
            <v>KWT</v>
          </cell>
          <cell r="B16" t="str">
            <v>Kuwait</v>
          </cell>
          <cell r="C16" t="str">
            <v>Standard</v>
          </cell>
          <cell r="D16" t="str">
            <v>Western Asia and Northern Africa</v>
          </cell>
          <cell r="E16" t="str">
            <v>MENA</v>
          </cell>
          <cell r="F16" t="str">
            <v>MENA</v>
          </cell>
          <cell r="G16" t="str">
            <v>No</v>
          </cell>
          <cell r="H16" t="str">
            <v>No</v>
          </cell>
          <cell r="I16" t="str">
            <v>Not Classified</v>
          </cell>
          <cell r="J16" t="str">
            <v>Yes</v>
          </cell>
          <cell r="K16" t="str">
            <v>No</v>
          </cell>
          <cell r="L16" t="str">
            <v>Arab</v>
          </cell>
          <cell r="M16" t="str">
            <v>Not Classified</v>
          </cell>
          <cell r="N16" t="str">
            <v>Not Classified</v>
          </cell>
          <cell r="O16" t="str">
            <v>Western Asia</v>
          </cell>
          <cell r="P16" t="str">
            <v>Asia</v>
          </cell>
          <cell r="Q16" t="str">
            <v>Western Asia</v>
          </cell>
          <cell r="R16" t="str">
            <v>Not Classified</v>
          </cell>
          <cell r="S16" t="str">
            <v>Middle East &amp; North Africa</v>
          </cell>
          <cell r="T16" t="str">
            <v>High Income</v>
          </cell>
          <cell r="U16" t="str">
            <v>High Income</v>
          </cell>
          <cell r="V16" t="str">
            <v>High Income</v>
          </cell>
          <cell r="W16" t="str">
            <v>High Income</v>
          </cell>
          <cell r="X16" t="str">
            <v>High Income</v>
          </cell>
          <cell r="Y16" t="str">
            <v>High Income</v>
          </cell>
          <cell r="Z16" t="str">
            <v>High Income</v>
          </cell>
          <cell r="AA16" t="str">
            <v>High Income</v>
          </cell>
          <cell r="AB16" t="str">
            <v>High Income</v>
          </cell>
          <cell r="AC16" t="str">
            <v>High Income</v>
          </cell>
          <cell r="AD16" t="str">
            <v>High Income</v>
          </cell>
          <cell r="AE16" t="str">
            <v>High Income</v>
          </cell>
          <cell r="AF16" t="str">
            <v>High Income</v>
          </cell>
          <cell r="AG16" t="str">
            <v>High Income</v>
          </cell>
          <cell r="AH16" t="str">
            <v>High Income</v>
          </cell>
          <cell r="AI16" t="str">
            <v>High Income</v>
          </cell>
          <cell r="AJ16" t="str">
            <v>High Income</v>
          </cell>
          <cell r="AK16" t="str">
            <v>High Income</v>
          </cell>
          <cell r="AL16" t="str">
            <v>High Income</v>
          </cell>
          <cell r="AM16" t="str">
            <v>High Income</v>
          </cell>
          <cell r="AN16" t="str">
            <v>High Income</v>
          </cell>
          <cell r="AO16" t="str">
            <v>High Income</v>
          </cell>
          <cell r="AP16" t="str">
            <v>High Income</v>
          </cell>
          <cell r="AQ16" t="str">
            <v>High Income</v>
          </cell>
          <cell r="AR16" t="str">
            <v>High Income</v>
          </cell>
          <cell r="AS16" t="str">
            <v>High Income</v>
          </cell>
          <cell r="AT16" t="str">
            <v>High Income</v>
          </cell>
          <cell r="AU16" t="str">
            <v>Not Classified</v>
          </cell>
          <cell r="AV16" t="str">
            <v>Not Classified</v>
          </cell>
          <cell r="AW16" t="str">
            <v>Not Classified</v>
          </cell>
          <cell r="AX16" t="str">
            <v>Not Classified</v>
          </cell>
          <cell r="AY16" t="str">
            <v>Not Classified</v>
          </cell>
          <cell r="AZ16" t="str">
            <v>Not Classified</v>
          </cell>
          <cell r="BA16" t="str">
            <v>Not Classified</v>
          </cell>
          <cell r="BB16" t="str">
            <v>Not Classified</v>
          </cell>
          <cell r="BC16" t="str">
            <v>EMRO</v>
          </cell>
          <cell r="BD16" t="str">
            <v>Adequate</v>
          </cell>
          <cell r="BE16" t="str">
            <v>Adequate</v>
          </cell>
          <cell r="BF16" t="str">
            <v>Not Classified</v>
          </cell>
          <cell r="BG16"/>
          <cell r="BH16" t="str">
            <v>Programme Country</v>
          </cell>
          <cell r="BI16" t="str">
            <v>Yes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A17" t="str">
            <v>LBN</v>
          </cell>
          <cell r="B17" t="str">
            <v>Lebanon</v>
          </cell>
          <cell r="C17" t="str">
            <v>Standard</v>
          </cell>
          <cell r="D17" t="str">
            <v>Western Asia and Northern Africa</v>
          </cell>
          <cell r="E17" t="str">
            <v>MENA</v>
          </cell>
          <cell r="F17" t="str">
            <v>MENA</v>
          </cell>
          <cell r="G17" t="str">
            <v>No</v>
          </cell>
          <cell r="H17" t="str">
            <v>No</v>
          </cell>
          <cell r="I17" t="str">
            <v>Not Classified</v>
          </cell>
          <cell r="J17" t="str">
            <v>Yes</v>
          </cell>
          <cell r="K17" t="str">
            <v>No</v>
          </cell>
          <cell r="L17" t="str">
            <v>Arab</v>
          </cell>
          <cell r="M17" t="str">
            <v>Not Classified</v>
          </cell>
          <cell r="N17" t="str">
            <v>Not Classified</v>
          </cell>
          <cell r="O17" t="str">
            <v>Western Asia</v>
          </cell>
          <cell r="P17" t="str">
            <v>Asia</v>
          </cell>
          <cell r="Q17" t="str">
            <v>Western Asia</v>
          </cell>
          <cell r="R17" t="str">
            <v>Not Classified</v>
          </cell>
          <cell r="S17" t="str">
            <v>Middle East &amp; North Africa</v>
          </cell>
          <cell r="T17" t="str">
            <v>Lower Middle Income</v>
          </cell>
          <cell r="U17" t="str">
            <v>Lower Middle Income</v>
          </cell>
          <cell r="V17" t="str">
            <v>Lower Middle Income</v>
          </cell>
          <cell r="W17" t="str">
            <v>Lower Middle Income</v>
          </cell>
          <cell r="X17" t="str">
            <v>Lower Middle Income</v>
          </cell>
          <cell r="Y17" t="str">
            <v>Lower Middle Income</v>
          </cell>
          <cell r="Z17" t="str">
            <v>Lower Middle Income</v>
          </cell>
          <cell r="AA17" t="str">
            <v>Upper Middle Income</v>
          </cell>
          <cell r="AB17" t="str">
            <v>Upper Middle Income</v>
          </cell>
          <cell r="AC17" t="str">
            <v>Upper Middle Income</v>
          </cell>
          <cell r="AD17" t="str">
            <v>Upper Middle Income</v>
          </cell>
          <cell r="AE17" t="str">
            <v>Upper Middle Income</v>
          </cell>
          <cell r="AF17" t="str">
            <v>Upper Middle Income</v>
          </cell>
          <cell r="AG17" t="str">
            <v>Upper Middle Income</v>
          </cell>
          <cell r="AH17" t="str">
            <v>Upper Middle Income</v>
          </cell>
          <cell r="AI17" t="str">
            <v>Upper Middle Income</v>
          </cell>
          <cell r="AJ17" t="str">
            <v>Upper Middle Income</v>
          </cell>
          <cell r="AK17" t="str">
            <v>Upper Middle Income</v>
          </cell>
          <cell r="AL17" t="str">
            <v>Upper Middle Income</v>
          </cell>
          <cell r="AM17" t="str">
            <v>Upper Middle Income</v>
          </cell>
          <cell r="AN17" t="str">
            <v>Upper Middle Income</v>
          </cell>
          <cell r="AO17" t="str">
            <v>Upper Middle Income</v>
          </cell>
          <cell r="AP17" t="str">
            <v>Upper Middle Income</v>
          </cell>
          <cell r="AQ17" t="str">
            <v>Upper Middle Income</v>
          </cell>
          <cell r="AR17" t="str">
            <v>Upper Middle Income</v>
          </cell>
          <cell r="AS17" t="str">
            <v>Upper Middle Income</v>
          </cell>
          <cell r="AT17" t="str">
            <v>Upper Middle Income</v>
          </cell>
          <cell r="AU17" t="str">
            <v>Not Classified</v>
          </cell>
          <cell r="AV17" t="str">
            <v>HAC Country</v>
          </cell>
          <cell r="AW17" t="str">
            <v>HAC Country</v>
          </cell>
          <cell r="AX17" t="str">
            <v>Not Classified</v>
          </cell>
          <cell r="AY17" t="str">
            <v>Not Classified</v>
          </cell>
          <cell r="AZ17" t="str">
            <v>HAC Country</v>
          </cell>
          <cell r="BA17" t="str">
            <v>Not Classified</v>
          </cell>
          <cell r="BB17" t="str">
            <v>Not Classified</v>
          </cell>
          <cell r="BC17" t="str">
            <v>EMRO</v>
          </cell>
          <cell r="BD17" t="str">
            <v>Insufficient</v>
          </cell>
          <cell r="BE17" t="str">
            <v>Insufficient</v>
          </cell>
          <cell r="BF17" t="str">
            <v>Not Classified</v>
          </cell>
          <cell r="BG17"/>
          <cell r="BH17" t="str">
            <v>Programme Country</v>
          </cell>
          <cell r="BI17" t="str">
            <v>Yes</v>
          </cell>
          <cell r="BJ17" t="str">
            <v>Yes</v>
          </cell>
          <cell r="BK17" t="str">
            <v>Yes</v>
          </cell>
          <cell r="BL17" t="str">
            <v>No</v>
          </cell>
          <cell r="BM17" t="str">
            <v>No</v>
          </cell>
          <cell r="BN17" t="str">
            <v>Yes</v>
          </cell>
          <cell r="BO17" t="str">
            <v>Yes</v>
          </cell>
          <cell r="BP17" t="str">
            <v>Yes</v>
          </cell>
        </row>
        <row r="18">
          <cell r="A18" t="str">
            <v>OMN</v>
          </cell>
          <cell r="B18" t="str">
            <v>Oman</v>
          </cell>
          <cell r="C18" t="str">
            <v>Standard</v>
          </cell>
          <cell r="D18" t="str">
            <v>Western Asia and Northern Africa</v>
          </cell>
          <cell r="E18" t="str">
            <v>MENA</v>
          </cell>
          <cell r="F18" t="str">
            <v>MENA</v>
          </cell>
          <cell r="G18" t="str">
            <v>No</v>
          </cell>
          <cell r="H18" t="str">
            <v>No</v>
          </cell>
          <cell r="I18" t="str">
            <v>Not Classified</v>
          </cell>
          <cell r="J18" t="str">
            <v>Yes</v>
          </cell>
          <cell r="K18" t="str">
            <v>No</v>
          </cell>
          <cell r="L18" t="str">
            <v>Arab</v>
          </cell>
          <cell r="M18" t="str">
            <v>Not Classified</v>
          </cell>
          <cell r="N18" t="str">
            <v>Not Classified</v>
          </cell>
          <cell r="O18" t="str">
            <v>Western Asia</v>
          </cell>
          <cell r="P18" t="str">
            <v>Asia</v>
          </cell>
          <cell r="Q18" t="str">
            <v>Western Asia</v>
          </cell>
          <cell r="R18" t="str">
            <v>Not Classified</v>
          </cell>
          <cell r="S18" t="str">
            <v>Middle East &amp; North Africa</v>
          </cell>
          <cell r="T18" t="str">
            <v>Upper Middle Income</v>
          </cell>
          <cell r="U18" t="str">
            <v>Upper Middle Income</v>
          </cell>
          <cell r="V18" t="str">
            <v>Upper Middle Income</v>
          </cell>
          <cell r="W18" t="str">
            <v>Upper Middle Income</v>
          </cell>
          <cell r="X18" t="str">
            <v>Upper Middle Income</v>
          </cell>
          <cell r="Y18" t="str">
            <v>Upper Middle Income</v>
          </cell>
          <cell r="Z18" t="str">
            <v>Upper Middle Income</v>
          </cell>
          <cell r="AA18" t="str">
            <v>Upper Middle Income</v>
          </cell>
          <cell r="AB18" t="str">
            <v>Upper Middle Income</v>
          </cell>
          <cell r="AC18" t="str">
            <v>Upper Middle Income</v>
          </cell>
          <cell r="AD18" t="str">
            <v>Upper Middle Income</v>
          </cell>
          <cell r="AE18" t="str">
            <v>Upper Middle Income</v>
          </cell>
          <cell r="AF18" t="str">
            <v>Upper Middle Income</v>
          </cell>
          <cell r="AG18" t="str">
            <v>Upper Middle Income</v>
          </cell>
          <cell r="AH18" t="str">
            <v>Upper Middle Income</v>
          </cell>
          <cell r="AI18" t="str">
            <v>Upper Middle Income</v>
          </cell>
          <cell r="AJ18" t="str">
            <v>Upper Middle Income</v>
          </cell>
          <cell r="AK18" t="str">
            <v>High Income</v>
          </cell>
          <cell r="AL18" t="str">
            <v>High Income</v>
          </cell>
          <cell r="AM18" t="str">
            <v>High Income</v>
          </cell>
          <cell r="AN18" t="str">
            <v>High Income</v>
          </cell>
          <cell r="AO18" t="str">
            <v>High Income</v>
          </cell>
          <cell r="AP18" t="str">
            <v>High Income</v>
          </cell>
          <cell r="AQ18" t="str">
            <v>High Income</v>
          </cell>
          <cell r="AR18" t="str">
            <v>High Income</v>
          </cell>
          <cell r="AS18" t="str">
            <v>High Income</v>
          </cell>
          <cell r="AT18" t="str">
            <v>High Income</v>
          </cell>
          <cell r="AU18" t="str">
            <v>Not Classified</v>
          </cell>
          <cell r="AV18" t="str">
            <v>Not Classified</v>
          </cell>
          <cell r="AW18" t="str">
            <v>Not Classified</v>
          </cell>
          <cell r="AX18" t="str">
            <v>Not Classified</v>
          </cell>
          <cell r="AY18" t="str">
            <v>Not Classified</v>
          </cell>
          <cell r="AZ18" t="str">
            <v>Not Classified</v>
          </cell>
          <cell r="BA18" t="str">
            <v>Not Classified</v>
          </cell>
          <cell r="BB18" t="str">
            <v>Not Classified</v>
          </cell>
          <cell r="BC18" t="str">
            <v>EMRO</v>
          </cell>
          <cell r="BD18" t="str">
            <v>Adequate</v>
          </cell>
          <cell r="BE18" t="str">
            <v>Adequate</v>
          </cell>
          <cell r="BF18" t="str">
            <v>Not Classified</v>
          </cell>
          <cell r="BG18"/>
          <cell r="BH18" t="str">
            <v>Programme Country</v>
          </cell>
          <cell r="BI18" t="str">
            <v>Yes</v>
          </cell>
          <cell r="BJ18" t="str">
            <v>Yes</v>
          </cell>
          <cell r="BK18" t="str">
            <v>No</v>
          </cell>
          <cell r="BL18" t="str">
            <v>No</v>
          </cell>
          <cell r="BM18" t="str">
            <v>Yes</v>
          </cell>
          <cell r="BN18" t="str">
            <v>Yes</v>
          </cell>
          <cell r="BO18" t="str">
            <v>No</v>
          </cell>
          <cell r="BP18" t="str">
            <v>No</v>
          </cell>
        </row>
        <row r="19">
          <cell r="A19" t="str">
            <v>QAT</v>
          </cell>
          <cell r="B19" t="str">
            <v>Qatar</v>
          </cell>
          <cell r="C19" t="str">
            <v>Standard</v>
          </cell>
          <cell r="D19" t="str">
            <v>Western Asia and Northern Africa</v>
          </cell>
          <cell r="E19" t="str">
            <v>MENA</v>
          </cell>
          <cell r="F19" t="str">
            <v>MENA</v>
          </cell>
          <cell r="G19" t="str">
            <v>No</v>
          </cell>
          <cell r="H19" t="str">
            <v>No</v>
          </cell>
          <cell r="I19" t="str">
            <v>Not Classified</v>
          </cell>
          <cell r="J19" t="str">
            <v>Yes</v>
          </cell>
          <cell r="K19" t="str">
            <v>No</v>
          </cell>
          <cell r="L19" t="str">
            <v>Arab</v>
          </cell>
          <cell r="M19" t="str">
            <v>Not Classified</v>
          </cell>
          <cell r="N19" t="str">
            <v>Not Classified</v>
          </cell>
          <cell r="O19" t="str">
            <v>Western Asia</v>
          </cell>
          <cell r="P19" t="str">
            <v>Asia</v>
          </cell>
          <cell r="Q19" t="str">
            <v>Western Asia</v>
          </cell>
          <cell r="R19" t="str">
            <v>Not Classified</v>
          </cell>
          <cell r="S19" t="str">
            <v>Middle East &amp; North Africa</v>
          </cell>
          <cell r="T19" t="str">
            <v>High Income</v>
          </cell>
          <cell r="U19" t="str">
            <v>High Income</v>
          </cell>
          <cell r="V19" t="str">
            <v>High Income</v>
          </cell>
          <cell r="W19" t="str">
            <v>High Income</v>
          </cell>
          <cell r="X19" t="str">
            <v>High Income</v>
          </cell>
          <cell r="Y19" t="str">
            <v>High Income</v>
          </cell>
          <cell r="Z19" t="str">
            <v>High Income</v>
          </cell>
          <cell r="AA19" t="str">
            <v>High Income</v>
          </cell>
          <cell r="AB19" t="str">
            <v>High Income</v>
          </cell>
          <cell r="AC19" t="str">
            <v>High Income</v>
          </cell>
          <cell r="AD19" t="str">
            <v>High Income</v>
          </cell>
          <cell r="AE19" t="str">
            <v>High Income</v>
          </cell>
          <cell r="AF19" t="str">
            <v>High Income</v>
          </cell>
          <cell r="AG19" t="str">
            <v>High Income</v>
          </cell>
          <cell r="AH19" t="str">
            <v>High Income</v>
          </cell>
          <cell r="AI19" t="str">
            <v>High Income</v>
          </cell>
          <cell r="AJ19" t="str">
            <v>High Income</v>
          </cell>
          <cell r="AK19" t="str">
            <v>High Income</v>
          </cell>
          <cell r="AL19" t="str">
            <v>High Income</v>
          </cell>
          <cell r="AM19" t="str">
            <v>High Income</v>
          </cell>
          <cell r="AN19" t="str">
            <v>High Income</v>
          </cell>
          <cell r="AO19" t="str">
            <v>High Income</v>
          </cell>
          <cell r="AP19" t="str">
            <v>High Income</v>
          </cell>
          <cell r="AQ19" t="str">
            <v>High Income</v>
          </cell>
          <cell r="AR19" t="str">
            <v>High Income</v>
          </cell>
          <cell r="AS19" t="str">
            <v>High Income</v>
          </cell>
          <cell r="AT19" t="str">
            <v>High Income</v>
          </cell>
          <cell r="AU19" t="str">
            <v>Not Classified</v>
          </cell>
          <cell r="AV19" t="str">
            <v>Not Classified</v>
          </cell>
          <cell r="AW19" t="str">
            <v>Not Classified</v>
          </cell>
          <cell r="AX19" t="str">
            <v>Not Classified</v>
          </cell>
          <cell r="AY19" t="str">
            <v>Not Classified</v>
          </cell>
          <cell r="AZ19" t="str">
            <v>Not Classified</v>
          </cell>
          <cell r="BA19" t="str">
            <v>Not Classified</v>
          </cell>
          <cell r="BB19" t="str">
            <v>Not Classified</v>
          </cell>
          <cell r="BC19" t="str">
            <v>EMRO</v>
          </cell>
          <cell r="BD19" t="str">
            <v>Excessive</v>
          </cell>
          <cell r="BE19" t="str">
            <v>Excessive</v>
          </cell>
          <cell r="BF19" t="str">
            <v>Not Classified</v>
          </cell>
          <cell r="BG19"/>
          <cell r="BH19" t="str">
            <v>Programme Country</v>
          </cell>
          <cell r="BI19" t="str">
            <v>Yes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A20" t="str">
            <v>SAU</v>
          </cell>
          <cell r="B20" t="str">
            <v>Saudi Arabia</v>
          </cell>
          <cell r="C20" t="str">
            <v>Standard</v>
          </cell>
          <cell r="D20" t="str">
            <v>Western Asia and Northern Africa</v>
          </cell>
          <cell r="E20" t="str">
            <v>MENA</v>
          </cell>
          <cell r="F20" t="str">
            <v>MENA</v>
          </cell>
          <cell r="G20" t="str">
            <v>No</v>
          </cell>
          <cell r="H20" t="str">
            <v>No</v>
          </cell>
          <cell r="I20" t="str">
            <v>Not Classified</v>
          </cell>
          <cell r="J20" t="str">
            <v>Yes</v>
          </cell>
          <cell r="K20" t="str">
            <v>No</v>
          </cell>
          <cell r="L20" t="str">
            <v>Arab</v>
          </cell>
          <cell r="M20" t="str">
            <v>Not Classified</v>
          </cell>
          <cell r="N20" t="str">
            <v>Not Classified</v>
          </cell>
          <cell r="O20" t="str">
            <v>Western Asia</v>
          </cell>
          <cell r="P20" t="str">
            <v>Asia</v>
          </cell>
          <cell r="Q20" t="str">
            <v>Western Asia</v>
          </cell>
          <cell r="R20" t="str">
            <v>Not Classified</v>
          </cell>
          <cell r="S20" t="str">
            <v>Middle East &amp; North Africa</v>
          </cell>
          <cell r="T20" t="str">
            <v>Upper Middle Income</v>
          </cell>
          <cell r="U20" t="str">
            <v>Upper Middle Income</v>
          </cell>
          <cell r="V20" t="str">
            <v>Upper Middle Income</v>
          </cell>
          <cell r="W20" t="str">
            <v>Upper Middle Income</v>
          </cell>
          <cell r="X20" t="str">
            <v>Upper Middle Income</v>
          </cell>
          <cell r="Y20" t="str">
            <v>Upper Middle Income</v>
          </cell>
          <cell r="Z20" t="str">
            <v>Upper Middle Income</v>
          </cell>
          <cell r="AA20" t="str">
            <v>Upper Middle Income</v>
          </cell>
          <cell r="AB20" t="str">
            <v>Upper Middle Income</v>
          </cell>
          <cell r="AC20" t="str">
            <v>Upper Middle Income</v>
          </cell>
          <cell r="AD20" t="str">
            <v>Upper Middle Income</v>
          </cell>
          <cell r="AE20" t="str">
            <v>Upper Middle Income</v>
          </cell>
          <cell r="AF20" t="str">
            <v>Upper Middle Income</v>
          </cell>
          <cell r="AG20" t="str">
            <v>Upper Middle Income</v>
          </cell>
          <cell r="AH20" t="str">
            <v>High Income</v>
          </cell>
          <cell r="AI20" t="str">
            <v>High Income</v>
          </cell>
          <cell r="AJ20" t="str">
            <v>High Income</v>
          </cell>
          <cell r="AK20" t="str">
            <v>High Income</v>
          </cell>
          <cell r="AL20" t="str">
            <v>High Income</v>
          </cell>
          <cell r="AM20" t="str">
            <v>High Income</v>
          </cell>
          <cell r="AN20" t="str">
            <v>High Income</v>
          </cell>
          <cell r="AO20" t="str">
            <v>High Income</v>
          </cell>
          <cell r="AP20" t="str">
            <v>High Income</v>
          </cell>
          <cell r="AQ20" t="str">
            <v>High Income</v>
          </cell>
          <cell r="AR20" t="str">
            <v>High Income</v>
          </cell>
          <cell r="AS20" t="str">
            <v>High Income</v>
          </cell>
          <cell r="AT20" t="str">
            <v>High Income</v>
          </cell>
          <cell r="AU20" t="str">
            <v>Not Classified</v>
          </cell>
          <cell r="AV20" t="str">
            <v>Not Classified</v>
          </cell>
          <cell r="AW20" t="str">
            <v>Not Classified</v>
          </cell>
          <cell r="AX20" t="str">
            <v>Not Classified</v>
          </cell>
          <cell r="AY20" t="str">
            <v>Not Classified</v>
          </cell>
          <cell r="AZ20" t="str">
            <v>Not Classified</v>
          </cell>
          <cell r="BA20" t="str">
            <v>Not Classified</v>
          </cell>
          <cell r="BB20" t="str">
            <v>Not Classified</v>
          </cell>
          <cell r="BC20" t="str">
            <v>EMRO</v>
          </cell>
          <cell r="BD20" t="str">
            <v>Adequate</v>
          </cell>
          <cell r="BE20" t="str">
            <v>Adequate</v>
          </cell>
          <cell r="BF20" t="str">
            <v>Not Classified</v>
          </cell>
          <cell r="BG20"/>
          <cell r="BH20" t="str">
            <v>Programme Country</v>
          </cell>
          <cell r="BI20" t="str">
            <v>Yes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A21" t="str">
            <v>PSE</v>
          </cell>
          <cell r="B21" t="str">
            <v>State of Palestine</v>
          </cell>
          <cell r="C21" t="str">
            <v>Standard</v>
          </cell>
          <cell r="D21" t="str">
            <v>Western Asia and Northern Africa</v>
          </cell>
          <cell r="E21" t="str">
            <v>MENA</v>
          </cell>
          <cell r="F21" t="str">
            <v>MENA</v>
          </cell>
          <cell r="G21" t="str">
            <v>No</v>
          </cell>
          <cell r="H21" t="str">
            <v>No</v>
          </cell>
          <cell r="I21" t="str">
            <v>Not Classified</v>
          </cell>
          <cell r="J21" t="str">
            <v>Yes</v>
          </cell>
          <cell r="K21" t="str">
            <v>No</v>
          </cell>
          <cell r="L21" t="str">
            <v>Arab</v>
          </cell>
          <cell r="M21" t="str">
            <v>Not Classified</v>
          </cell>
          <cell r="N21" t="str">
            <v>Not Classified</v>
          </cell>
          <cell r="O21" t="str">
            <v>Western Asia</v>
          </cell>
          <cell r="P21" t="str">
            <v>Asia</v>
          </cell>
          <cell r="Q21" t="str">
            <v>Western Asia</v>
          </cell>
          <cell r="R21" t="str">
            <v>Not Classified</v>
          </cell>
          <cell r="S21" t="str">
            <v>Middle East &amp; North Africa</v>
          </cell>
          <cell r="T21" t="str">
            <v>Not Classified</v>
          </cell>
          <cell r="U21" t="str">
            <v>Not Classified</v>
          </cell>
          <cell r="V21" t="str">
            <v>Not Classified</v>
          </cell>
          <cell r="W21" t="str">
            <v>Not Classified</v>
          </cell>
          <cell r="X21" t="str">
            <v>Lower Middle Income</v>
          </cell>
          <cell r="Y21" t="str">
            <v>Lower Middle Income</v>
          </cell>
          <cell r="Z21" t="str">
            <v>Lower Middle Income</v>
          </cell>
          <cell r="AA21" t="str">
            <v>Lower Middle Income</v>
          </cell>
          <cell r="AB21" t="str">
            <v>Lower Middle Income</v>
          </cell>
          <cell r="AC21" t="str">
            <v>Lower Middle Income</v>
          </cell>
          <cell r="AD21" t="str">
            <v>Lower Middle Income</v>
          </cell>
          <cell r="AE21" t="str">
            <v>Lower Middle Income</v>
          </cell>
          <cell r="AF21" t="str">
            <v>Lower Middle Income</v>
          </cell>
          <cell r="AG21" t="str">
            <v>Lower Middle Income</v>
          </cell>
          <cell r="AH21" t="str">
            <v>Lower Middle Income</v>
          </cell>
          <cell r="AI21" t="str">
            <v>Lower Middle Income</v>
          </cell>
          <cell r="AJ21" t="str">
            <v>Lower Middle Income</v>
          </cell>
          <cell r="AK21" t="str">
            <v>Lower Middle Income</v>
          </cell>
          <cell r="AL21" t="str">
            <v>Lower Middle Income</v>
          </cell>
          <cell r="AM21" t="str">
            <v>Lower Middle Income</v>
          </cell>
          <cell r="AN21" t="str">
            <v>Lower Middle Income</v>
          </cell>
          <cell r="AO21" t="str">
            <v>Lower Middle Income</v>
          </cell>
          <cell r="AP21" t="str">
            <v>Lower Middle Income</v>
          </cell>
          <cell r="AQ21" t="str">
            <v>Lower Middle Income</v>
          </cell>
          <cell r="AR21" t="str">
            <v>Lower Middle Income</v>
          </cell>
          <cell r="AS21" t="str">
            <v>Lower Middle Income</v>
          </cell>
          <cell r="AT21" t="str">
            <v>Lower Middle Income</v>
          </cell>
          <cell r="AU21" t="str">
            <v>Not Classified</v>
          </cell>
          <cell r="AV21" t="str">
            <v>HAC Country</v>
          </cell>
          <cell r="AW21" t="str">
            <v>HAC Country</v>
          </cell>
          <cell r="AX21" t="str">
            <v>HAC Country</v>
          </cell>
          <cell r="AY21" t="str">
            <v>HAC Country</v>
          </cell>
          <cell r="AZ21" t="str">
            <v>HAC Country</v>
          </cell>
          <cell r="BA21" t="str">
            <v>HAC Country</v>
          </cell>
          <cell r="BB21" t="str">
            <v>HAC Country</v>
          </cell>
          <cell r="BC21" t="str">
            <v>Not Classified</v>
          </cell>
          <cell r="BD21" t="str">
            <v>Adequate</v>
          </cell>
          <cell r="BE21" t="str">
            <v>Adequate</v>
          </cell>
          <cell r="BF21" t="str">
            <v>Not Classified</v>
          </cell>
          <cell r="BG21"/>
          <cell r="BH21" t="str">
            <v>Programme Country</v>
          </cell>
          <cell r="BI21" t="str">
            <v>Yes</v>
          </cell>
          <cell r="BJ21" t="str">
            <v>Yes</v>
          </cell>
          <cell r="BK21" t="str">
            <v>Yes</v>
          </cell>
          <cell r="BL21" t="str">
            <v>No</v>
          </cell>
          <cell r="BM21" t="str">
            <v>No</v>
          </cell>
          <cell r="BN21" t="str">
            <v>Yes</v>
          </cell>
          <cell r="BO21" t="str">
            <v>Yes</v>
          </cell>
          <cell r="BP21" t="str">
            <v>No</v>
          </cell>
        </row>
        <row r="22">
          <cell r="A22" t="str">
            <v>SYR</v>
          </cell>
          <cell r="B22" t="str">
            <v>Syrian Arab Republic</v>
          </cell>
          <cell r="C22" t="str">
            <v>Standard</v>
          </cell>
          <cell r="D22" t="str">
            <v>Western Asia and Northern Africa</v>
          </cell>
          <cell r="E22" t="str">
            <v>MENA</v>
          </cell>
          <cell r="F22" t="str">
            <v>MENA</v>
          </cell>
          <cell r="G22" t="str">
            <v>No</v>
          </cell>
          <cell r="H22" t="str">
            <v>No</v>
          </cell>
          <cell r="I22" t="str">
            <v>Not Classified</v>
          </cell>
          <cell r="J22" t="str">
            <v>Yes</v>
          </cell>
          <cell r="K22" t="str">
            <v>No</v>
          </cell>
          <cell r="L22" t="str">
            <v>Arab</v>
          </cell>
          <cell r="M22" t="str">
            <v>Not Classified</v>
          </cell>
          <cell r="N22" t="str">
            <v>Not Classified</v>
          </cell>
          <cell r="O22" t="str">
            <v>Western Asia</v>
          </cell>
          <cell r="P22" t="str">
            <v>Asia</v>
          </cell>
          <cell r="Q22" t="str">
            <v>Western Asia</v>
          </cell>
          <cell r="R22" t="str">
            <v>Not Classified</v>
          </cell>
          <cell r="S22" t="str">
            <v>Middle East &amp; North Africa</v>
          </cell>
          <cell r="T22" t="str">
            <v>Lower Middle Income</v>
          </cell>
          <cell r="U22" t="str">
            <v>Lower Middle Income</v>
          </cell>
          <cell r="V22" t="str">
            <v>Lower Middle Income</v>
          </cell>
          <cell r="W22" t="str">
            <v>Lower Middle Income</v>
          </cell>
          <cell r="X22" t="str">
            <v>Lower Middle Income</v>
          </cell>
          <cell r="Y22" t="str">
            <v>Lower Middle Income</v>
          </cell>
          <cell r="Z22" t="str">
            <v>Lower Middle Income</v>
          </cell>
          <cell r="AA22" t="str">
            <v>Lower Middle Income</v>
          </cell>
          <cell r="AB22" t="str">
            <v>Lower Middle Income</v>
          </cell>
          <cell r="AC22" t="str">
            <v>Lower Middle Income</v>
          </cell>
          <cell r="AD22" t="str">
            <v>Lower Middle Income</v>
          </cell>
          <cell r="AE22" t="str">
            <v>Lower Middle Income</v>
          </cell>
          <cell r="AF22" t="str">
            <v>Lower Middle Income</v>
          </cell>
          <cell r="AG22" t="str">
            <v>Lower Middle Income</v>
          </cell>
          <cell r="AH22" t="str">
            <v>Lower Middle Income</v>
          </cell>
          <cell r="AI22" t="str">
            <v>Lower Middle Income</v>
          </cell>
          <cell r="AJ22" t="str">
            <v>Lower Middle Income</v>
          </cell>
          <cell r="AK22" t="str">
            <v>Lower Middle Income</v>
          </cell>
          <cell r="AL22" t="str">
            <v>Lower Middle Income</v>
          </cell>
          <cell r="AM22" t="str">
            <v>Lower Middle Income</v>
          </cell>
          <cell r="AN22" t="str">
            <v>Lower Middle Income</v>
          </cell>
          <cell r="AO22" t="str">
            <v>Lower Middle Income</v>
          </cell>
          <cell r="AP22" t="str">
            <v>Lower Middle Income</v>
          </cell>
          <cell r="AQ22" t="str">
            <v>Lower Middle Income</v>
          </cell>
          <cell r="AR22" t="str">
            <v>Lower Middle Income</v>
          </cell>
          <cell r="AS22" t="str">
            <v>Lower Middle Income</v>
          </cell>
          <cell r="AT22" t="str">
            <v>Lower Middle Income</v>
          </cell>
          <cell r="AU22" t="str">
            <v>Not Classified</v>
          </cell>
          <cell r="AV22" t="str">
            <v>HAC Country</v>
          </cell>
          <cell r="AW22" t="str">
            <v>HAC Country</v>
          </cell>
          <cell r="AX22" t="str">
            <v>HAC Country</v>
          </cell>
          <cell r="AY22" t="str">
            <v>HAC Country</v>
          </cell>
          <cell r="AZ22" t="str">
            <v>HAC Country</v>
          </cell>
          <cell r="BA22" t="str">
            <v>HAC Country</v>
          </cell>
          <cell r="BB22" t="str">
            <v>HAC Country</v>
          </cell>
          <cell r="BC22" t="str">
            <v>EMRO</v>
          </cell>
          <cell r="BD22" t="str">
            <v>Not Classified</v>
          </cell>
          <cell r="BE22" t="str">
            <v>Not Classified</v>
          </cell>
          <cell r="BF22" t="str">
            <v>Not Classified</v>
          </cell>
          <cell r="BG22"/>
          <cell r="BH22" t="str">
            <v>Programme Country</v>
          </cell>
          <cell r="BI22" t="str">
            <v>Yes</v>
          </cell>
          <cell r="BJ22" t="str">
            <v>Yes</v>
          </cell>
          <cell r="BK22" t="str">
            <v>Yes</v>
          </cell>
          <cell r="BL22" t="str">
            <v>No</v>
          </cell>
          <cell r="BM22" t="str">
            <v>No</v>
          </cell>
          <cell r="BN22" t="str">
            <v>Yes</v>
          </cell>
          <cell r="BO22" t="str">
            <v>No</v>
          </cell>
          <cell r="BP22" t="str">
            <v>Yes</v>
          </cell>
        </row>
        <row r="23">
          <cell r="A23" t="str">
            <v>ARE</v>
          </cell>
          <cell r="B23" t="str">
            <v>United Arab Emirates</v>
          </cell>
          <cell r="C23" t="str">
            <v>Standard</v>
          </cell>
          <cell r="D23" t="str">
            <v>Western Asia and Northern Africa</v>
          </cell>
          <cell r="E23" t="str">
            <v>MENA</v>
          </cell>
          <cell r="F23" t="str">
            <v>MENA</v>
          </cell>
          <cell r="G23" t="str">
            <v>No</v>
          </cell>
          <cell r="H23" t="str">
            <v>No</v>
          </cell>
          <cell r="I23" t="str">
            <v>Not Classified</v>
          </cell>
          <cell r="J23" t="str">
            <v>Yes</v>
          </cell>
          <cell r="K23" t="str">
            <v>No</v>
          </cell>
          <cell r="L23" t="str">
            <v>Arab</v>
          </cell>
          <cell r="M23" t="str">
            <v>Not Classified</v>
          </cell>
          <cell r="N23" t="str">
            <v>Not Classified</v>
          </cell>
          <cell r="O23" t="str">
            <v>Western Asia</v>
          </cell>
          <cell r="P23" t="str">
            <v>Asia</v>
          </cell>
          <cell r="Q23" t="str">
            <v>Western Asia</v>
          </cell>
          <cell r="R23" t="str">
            <v>Not Classified</v>
          </cell>
          <cell r="S23" t="str">
            <v>Middle East &amp; North Africa</v>
          </cell>
          <cell r="T23" t="str">
            <v>High Income</v>
          </cell>
          <cell r="U23" t="str">
            <v>High Income</v>
          </cell>
          <cell r="V23" t="str">
            <v>High Income</v>
          </cell>
          <cell r="W23" t="str">
            <v>High Income</v>
          </cell>
          <cell r="X23" t="str">
            <v>High Income</v>
          </cell>
          <cell r="Y23" t="str">
            <v>High Income</v>
          </cell>
          <cell r="Z23" t="str">
            <v>High Income</v>
          </cell>
          <cell r="AA23" t="str">
            <v>High Income</v>
          </cell>
          <cell r="AB23" t="str">
            <v>High Income</v>
          </cell>
          <cell r="AC23" t="str">
            <v>High Income</v>
          </cell>
          <cell r="AD23" t="str">
            <v>High Income</v>
          </cell>
          <cell r="AE23" t="str">
            <v>High Income</v>
          </cell>
          <cell r="AF23" t="str">
            <v>High Income</v>
          </cell>
          <cell r="AG23" t="str">
            <v>High Income</v>
          </cell>
          <cell r="AH23" t="str">
            <v>High Income</v>
          </cell>
          <cell r="AI23" t="str">
            <v>High Income</v>
          </cell>
          <cell r="AJ23" t="str">
            <v>High Income</v>
          </cell>
          <cell r="AK23" t="str">
            <v>High Income</v>
          </cell>
          <cell r="AL23" t="str">
            <v>High Income</v>
          </cell>
          <cell r="AM23" t="str">
            <v>High Income</v>
          </cell>
          <cell r="AN23" t="str">
            <v>High Income</v>
          </cell>
          <cell r="AO23" t="str">
            <v>High Income</v>
          </cell>
          <cell r="AP23" t="str">
            <v>High Income</v>
          </cell>
          <cell r="AQ23" t="str">
            <v>High Income</v>
          </cell>
          <cell r="AR23" t="str">
            <v>High Income</v>
          </cell>
          <cell r="AS23" t="str">
            <v>High Income</v>
          </cell>
          <cell r="AT23" t="str">
            <v>High Income</v>
          </cell>
          <cell r="AU23" t="str">
            <v>Not Classified</v>
          </cell>
          <cell r="AV23" t="str">
            <v>Not Classified</v>
          </cell>
          <cell r="AW23" t="str">
            <v>Not Classified</v>
          </cell>
          <cell r="AX23" t="str">
            <v>Not Classified</v>
          </cell>
          <cell r="AY23" t="str">
            <v>Not Classified</v>
          </cell>
          <cell r="AZ23" t="str">
            <v>Not Classified</v>
          </cell>
          <cell r="BA23" t="str">
            <v>Not Classified</v>
          </cell>
          <cell r="BB23" t="str">
            <v>Not Classified</v>
          </cell>
          <cell r="BC23" t="str">
            <v>EMRO</v>
          </cell>
          <cell r="BD23" t="str">
            <v>Adequate</v>
          </cell>
          <cell r="BE23" t="str">
            <v>Adequate</v>
          </cell>
          <cell r="BF23" t="str">
            <v>Not Classified</v>
          </cell>
          <cell r="BG23"/>
          <cell r="BH23" t="str">
            <v>Programme Country</v>
          </cell>
          <cell r="BI23" t="str">
            <v>Yes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A24" t="str">
            <v>CYP</v>
          </cell>
          <cell r="B24" t="str">
            <v>Cyprus</v>
          </cell>
          <cell r="C24" t="str">
            <v>Standard</v>
          </cell>
          <cell r="D24" t="str">
            <v>Western Asia and Northern Africa</v>
          </cell>
          <cell r="E24" t="str">
            <v>ECA</v>
          </cell>
          <cell r="F24" t="str">
            <v>WE</v>
          </cell>
          <cell r="G24" t="str">
            <v>No</v>
          </cell>
          <cell r="H24" t="str">
            <v>No</v>
          </cell>
          <cell r="I24" t="str">
            <v>Not Classified</v>
          </cell>
          <cell r="J24" t="str">
            <v>Yes</v>
          </cell>
          <cell r="K24" t="str">
            <v>No</v>
          </cell>
          <cell r="L24" t="str">
            <v>Not Classified</v>
          </cell>
          <cell r="M24" t="str">
            <v>Not Classified</v>
          </cell>
          <cell r="N24" t="str">
            <v>Not Classified</v>
          </cell>
          <cell r="O24" t="str">
            <v>Developed regions</v>
          </cell>
          <cell r="P24" t="str">
            <v>Asia</v>
          </cell>
          <cell r="Q24" t="str">
            <v>Western Asia</v>
          </cell>
          <cell r="R24" t="str">
            <v>Not Classified</v>
          </cell>
          <cell r="S24" t="str">
            <v>Europe &amp; Central Asia</v>
          </cell>
          <cell r="T24" t="str">
            <v>High Income</v>
          </cell>
          <cell r="U24" t="str">
            <v>High Income</v>
          </cell>
          <cell r="V24" t="str">
            <v>High Income</v>
          </cell>
          <cell r="W24" t="str">
            <v>High Income</v>
          </cell>
          <cell r="X24" t="str">
            <v>High Income</v>
          </cell>
          <cell r="Y24" t="str">
            <v>High Income</v>
          </cell>
          <cell r="Z24" t="str">
            <v>High Income</v>
          </cell>
          <cell r="AA24" t="str">
            <v>High Income</v>
          </cell>
          <cell r="AB24" t="str">
            <v>High Income</v>
          </cell>
          <cell r="AC24" t="str">
            <v>High Income</v>
          </cell>
          <cell r="AD24" t="str">
            <v>High Income</v>
          </cell>
          <cell r="AE24" t="str">
            <v>High Income</v>
          </cell>
          <cell r="AF24" t="str">
            <v>High Income</v>
          </cell>
          <cell r="AG24" t="str">
            <v>High Income</v>
          </cell>
          <cell r="AH24" t="str">
            <v>High Income</v>
          </cell>
          <cell r="AI24" t="str">
            <v>High Income</v>
          </cell>
          <cell r="AJ24" t="str">
            <v>High Income</v>
          </cell>
          <cell r="AK24" t="str">
            <v>High Income</v>
          </cell>
          <cell r="AL24" t="str">
            <v>High Income</v>
          </cell>
          <cell r="AM24" t="str">
            <v>High Income</v>
          </cell>
          <cell r="AN24" t="str">
            <v>High Income</v>
          </cell>
          <cell r="AO24" t="str">
            <v>High Income</v>
          </cell>
          <cell r="AP24" t="str">
            <v>High Income</v>
          </cell>
          <cell r="AQ24" t="str">
            <v>High Income</v>
          </cell>
          <cell r="AR24" t="str">
            <v>High Income</v>
          </cell>
          <cell r="AS24" t="str">
            <v>High Income</v>
          </cell>
          <cell r="AT24" t="str">
            <v>High Income</v>
          </cell>
          <cell r="AU24" t="str">
            <v>Not Classified</v>
          </cell>
          <cell r="AV24" t="str">
            <v>Not Classified</v>
          </cell>
          <cell r="AW24" t="str">
            <v>Not Classified</v>
          </cell>
          <cell r="AX24" t="str">
            <v>Not Classified</v>
          </cell>
          <cell r="AY24" t="str">
            <v>Not Classified</v>
          </cell>
          <cell r="AZ24" t="str">
            <v>Not Classified</v>
          </cell>
          <cell r="BA24" t="str">
            <v>Not Classified</v>
          </cell>
          <cell r="BB24" t="str">
            <v>Not Classified</v>
          </cell>
          <cell r="BC24" t="str">
            <v>EURO</v>
          </cell>
          <cell r="BD24" t="str">
            <v>Adequate</v>
          </cell>
          <cell r="BE24" t="str">
            <v>Not Classified</v>
          </cell>
          <cell r="BF24" t="str">
            <v>Not Classified</v>
          </cell>
          <cell r="BG24"/>
          <cell r="BH24" t="str">
            <v>Not Classified</v>
          </cell>
          <cell r="BI24" t="str">
            <v>Yes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A25" t="str">
            <v>ISR</v>
          </cell>
          <cell r="B25" t="str">
            <v>Israel</v>
          </cell>
          <cell r="C25" t="str">
            <v>Standard</v>
          </cell>
          <cell r="D25" t="str">
            <v>Western Asia and Northern Africa</v>
          </cell>
          <cell r="E25" t="str">
            <v>MENA</v>
          </cell>
          <cell r="F25" t="str">
            <v>MENA</v>
          </cell>
          <cell r="G25" t="str">
            <v>No</v>
          </cell>
          <cell r="H25" t="str">
            <v>No</v>
          </cell>
          <cell r="I25" t="str">
            <v>Not Classified</v>
          </cell>
          <cell r="J25" t="str">
            <v>Yes</v>
          </cell>
          <cell r="K25" t="str">
            <v>No</v>
          </cell>
          <cell r="L25" t="str">
            <v>Not Classified</v>
          </cell>
          <cell r="M25" t="str">
            <v>Not Classified</v>
          </cell>
          <cell r="N25" t="str">
            <v>Not Classified</v>
          </cell>
          <cell r="O25" t="str">
            <v>Developed regions</v>
          </cell>
          <cell r="P25" t="str">
            <v>Asia</v>
          </cell>
          <cell r="Q25" t="str">
            <v>Western Asia</v>
          </cell>
          <cell r="R25" t="str">
            <v>Not Classified</v>
          </cell>
          <cell r="S25" t="str">
            <v>Middle East &amp; North Africa</v>
          </cell>
          <cell r="T25" t="str">
            <v>High Income</v>
          </cell>
          <cell r="U25" t="str">
            <v>High Income</v>
          </cell>
          <cell r="V25" t="str">
            <v>High Income</v>
          </cell>
          <cell r="W25" t="str">
            <v>High Income</v>
          </cell>
          <cell r="X25" t="str">
            <v>High Income</v>
          </cell>
          <cell r="Y25" t="str">
            <v>High Income</v>
          </cell>
          <cell r="Z25" t="str">
            <v>High Income</v>
          </cell>
          <cell r="AA25" t="str">
            <v>High Income</v>
          </cell>
          <cell r="AB25" t="str">
            <v>High Income</v>
          </cell>
          <cell r="AC25" t="str">
            <v>High Income</v>
          </cell>
          <cell r="AD25" t="str">
            <v>High Income</v>
          </cell>
          <cell r="AE25" t="str">
            <v>High Income</v>
          </cell>
          <cell r="AF25" t="str">
            <v>High Income</v>
          </cell>
          <cell r="AG25" t="str">
            <v>High Income</v>
          </cell>
          <cell r="AH25" t="str">
            <v>High Income</v>
          </cell>
          <cell r="AI25" t="str">
            <v>High Income</v>
          </cell>
          <cell r="AJ25" t="str">
            <v>High Income</v>
          </cell>
          <cell r="AK25" t="str">
            <v>High Income</v>
          </cell>
          <cell r="AL25" t="str">
            <v>High Income</v>
          </cell>
          <cell r="AM25" t="str">
            <v>High Income</v>
          </cell>
          <cell r="AN25" t="str">
            <v>High Income</v>
          </cell>
          <cell r="AO25" t="str">
            <v>High Income</v>
          </cell>
          <cell r="AP25" t="str">
            <v>High Income</v>
          </cell>
          <cell r="AQ25" t="str">
            <v>High Income</v>
          </cell>
          <cell r="AR25" t="str">
            <v>High Income</v>
          </cell>
          <cell r="AS25" t="str">
            <v>High Income</v>
          </cell>
          <cell r="AT25" t="str">
            <v>High Income</v>
          </cell>
          <cell r="AU25" t="str">
            <v>Not Classified</v>
          </cell>
          <cell r="AV25" t="str">
            <v>Not Classified</v>
          </cell>
          <cell r="AW25" t="str">
            <v>Not Classified</v>
          </cell>
          <cell r="AX25" t="str">
            <v>Not Classified</v>
          </cell>
          <cell r="AY25" t="str">
            <v>Not Classified</v>
          </cell>
          <cell r="AZ25" t="str">
            <v>Not Classified</v>
          </cell>
          <cell r="BA25" t="str">
            <v>Not Classified</v>
          </cell>
          <cell r="BB25" t="str">
            <v>Not Classified</v>
          </cell>
          <cell r="BC25" t="str">
            <v>EURO</v>
          </cell>
          <cell r="BD25" t="str">
            <v>Not Classified</v>
          </cell>
          <cell r="BE25" t="str">
            <v>Insufficient</v>
          </cell>
          <cell r="BF25" t="str">
            <v>Not Classified</v>
          </cell>
          <cell r="BG25"/>
          <cell r="BH25" t="str">
            <v>NatCom</v>
          </cell>
          <cell r="BI25" t="str">
            <v>Yes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A26" t="str">
            <v>AZE</v>
          </cell>
          <cell r="B26" t="str">
            <v>Azerbaijan</v>
          </cell>
          <cell r="C26" t="str">
            <v>Standard</v>
          </cell>
          <cell r="D26" t="str">
            <v>Western Asia and Northern Africa</v>
          </cell>
          <cell r="E26" t="str">
            <v>ECA</v>
          </cell>
          <cell r="F26" t="str">
            <v>EECA</v>
          </cell>
          <cell r="G26" t="str">
            <v>Yes</v>
          </cell>
          <cell r="H26" t="str">
            <v>No</v>
          </cell>
          <cell r="I26" t="str">
            <v>Not Classified</v>
          </cell>
          <cell r="J26" t="str">
            <v>Yes</v>
          </cell>
          <cell r="K26" t="str">
            <v>No</v>
          </cell>
          <cell r="L26" t="str">
            <v>Asia/other</v>
          </cell>
          <cell r="M26" t="str">
            <v>Not Classified</v>
          </cell>
          <cell r="N26" t="str">
            <v>Not Classified</v>
          </cell>
          <cell r="O26" t="str">
            <v>Caucasus and Central Asia</v>
          </cell>
          <cell r="P26" t="str">
            <v>Asia</v>
          </cell>
          <cell r="Q26" t="str">
            <v>Western Asia</v>
          </cell>
          <cell r="R26" t="str">
            <v>Landlocked developing countries (LLDCs)</v>
          </cell>
          <cell r="S26" t="str">
            <v>Europe &amp; Central Asia</v>
          </cell>
          <cell r="T26" t="str">
            <v>Not Classified</v>
          </cell>
          <cell r="U26" t="str">
            <v>Lower Middle Income</v>
          </cell>
          <cell r="V26" t="str">
            <v>Lower Middle Income</v>
          </cell>
          <cell r="W26" t="str">
            <v>Lower Middle Income</v>
          </cell>
          <cell r="X26" t="str">
            <v>Low Income</v>
          </cell>
          <cell r="Y26" t="str">
            <v>Low Income</v>
          </cell>
          <cell r="Z26" t="str">
            <v>Low Income</v>
          </cell>
          <cell r="AA26" t="str">
            <v>Low Income</v>
          </cell>
          <cell r="AB26" t="str">
            <v>Low Income</v>
          </cell>
          <cell r="AC26" t="str">
            <v>Low Income</v>
          </cell>
          <cell r="AD26" t="str">
            <v>Low Income</v>
          </cell>
          <cell r="AE26" t="str">
            <v>Low Income</v>
          </cell>
          <cell r="AF26" t="str">
            <v>Low Income</v>
          </cell>
          <cell r="AG26" t="str">
            <v>Lower Middle Income</v>
          </cell>
          <cell r="AH26" t="str">
            <v>Lower Middle Income</v>
          </cell>
          <cell r="AI26" t="str">
            <v>Lower Middle Income</v>
          </cell>
          <cell r="AJ26" t="str">
            <v>Lower Middle Income</v>
          </cell>
          <cell r="AK26" t="str">
            <v>Lower Middle Income</v>
          </cell>
          <cell r="AL26" t="str">
            <v>Lower Middle Income</v>
          </cell>
          <cell r="AM26" t="str">
            <v>Upper Middle Income</v>
          </cell>
          <cell r="AN26" t="str">
            <v>Upper Middle Income</v>
          </cell>
          <cell r="AO26" t="str">
            <v>Upper Middle Income</v>
          </cell>
          <cell r="AP26" t="str">
            <v>Upper Middle Income</v>
          </cell>
          <cell r="AQ26" t="str">
            <v>Upper Middle Income</v>
          </cell>
          <cell r="AR26" t="str">
            <v>Upper Middle Income</v>
          </cell>
          <cell r="AS26" t="str">
            <v>Upper Middle Income</v>
          </cell>
          <cell r="AT26" t="str">
            <v>Upper Middle Income</v>
          </cell>
          <cell r="AU26" t="str">
            <v>VAS Priority Country</v>
          </cell>
          <cell r="AV26" t="str">
            <v>Not Classified</v>
          </cell>
          <cell r="AW26" t="str">
            <v>Not Classified</v>
          </cell>
          <cell r="AX26" t="str">
            <v>Not Classified</v>
          </cell>
          <cell r="AY26" t="str">
            <v>Not Classified</v>
          </cell>
          <cell r="AZ26" t="str">
            <v>Not Classified</v>
          </cell>
          <cell r="BA26" t="str">
            <v>Not Classified</v>
          </cell>
          <cell r="BB26" t="str">
            <v>Not Classified</v>
          </cell>
          <cell r="BC26" t="str">
            <v>EURO</v>
          </cell>
          <cell r="BD26" t="str">
            <v>More than Adequate</v>
          </cell>
          <cell r="BE26" t="str">
            <v>Adequate</v>
          </cell>
          <cell r="BF26" t="str">
            <v>Not Classified</v>
          </cell>
          <cell r="BG26"/>
          <cell r="BH26" t="str">
            <v>Programme Country</v>
          </cell>
          <cell r="BI26" t="str">
            <v>Yes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A27" t="str">
            <v>ARM</v>
          </cell>
          <cell r="B27" t="str">
            <v>Armenia</v>
          </cell>
          <cell r="C27" t="str">
            <v>Standard</v>
          </cell>
          <cell r="D27" t="str">
            <v>Western Asia and Northern Africa</v>
          </cell>
          <cell r="E27" t="str">
            <v>ECA</v>
          </cell>
          <cell r="F27" t="str">
            <v>EECA</v>
          </cell>
          <cell r="G27" t="str">
            <v>No</v>
          </cell>
          <cell r="H27" t="str">
            <v>No</v>
          </cell>
          <cell r="I27" t="str">
            <v>Not Classified</v>
          </cell>
          <cell r="J27" t="str">
            <v>Yes</v>
          </cell>
          <cell r="K27" t="str">
            <v>No</v>
          </cell>
          <cell r="L27" t="str">
            <v>Not Classified</v>
          </cell>
          <cell r="M27" t="str">
            <v>Not Classified</v>
          </cell>
          <cell r="N27" t="str">
            <v>Not Classified</v>
          </cell>
          <cell r="O27" t="str">
            <v>Caucasus and Central Asia</v>
          </cell>
          <cell r="P27" t="str">
            <v>Asia</v>
          </cell>
          <cell r="Q27" t="str">
            <v>Western Asia</v>
          </cell>
          <cell r="R27" t="str">
            <v>Landlocked developing countries (LLDCs)</v>
          </cell>
          <cell r="S27" t="str">
            <v>Europe &amp; Central Asia</v>
          </cell>
          <cell r="T27" t="str">
            <v>Not Classified</v>
          </cell>
          <cell r="U27" t="str">
            <v>Lower Middle Income</v>
          </cell>
          <cell r="V27" t="str">
            <v>Lower Middle Income</v>
          </cell>
          <cell r="W27" t="str">
            <v>Low Income</v>
          </cell>
          <cell r="X27" t="str">
            <v>Low Income</v>
          </cell>
          <cell r="Y27" t="str">
            <v>Low Income</v>
          </cell>
          <cell r="Z27" t="str">
            <v>Low Income</v>
          </cell>
          <cell r="AA27" t="str">
            <v>Low Income</v>
          </cell>
          <cell r="AB27" t="str">
            <v>Low Income</v>
          </cell>
          <cell r="AC27" t="str">
            <v>Low Income</v>
          </cell>
          <cell r="AD27" t="str">
            <v>Low Income</v>
          </cell>
          <cell r="AE27" t="str">
            <v>Low Income</v>
          </cell>
          <cell r="AF27" t="str">
            <v>Lower Middle Income</v>
          </cell>
          <cell r="AG27" t="str">
            <v>Lower Middle Income</v>
          </cell>
          <cell r="AH27" t="str">
            <v>Lower Middle Income</v>
          </cell>
          <cell r="AI27" t="str">
            <v>Lower Middle Income</v>
          </cell>
          <cell r="AJ27" t="str">
            <v>Lower Middle Income</v>
          </cell>
          <cell r="AK27" t="str">
            <v>Lower Middle Income</v>
          </cell>
          <cell r="AL27" t="str">
            <v>Lower Middle Income</v>
          </cell>
          <cell r="AM27" t="str">
            <v>Lower Middle Income</v>
          </cell>
          <cell r="AN27" t="str">
            <v>Lower Middle Income</v>
          </cell>
          <cell r="AO27" t="str">
            <v>Lower Middle Income</v>
          </cell>
          <cell r="AP27" t="str">
            <v>Lower Middle Income</v>
          </cell>
          <cell r="AQ27" t="str">
            <v>Lower Middle Income</v>
          </cell>
          <cell r="AR27" t="str">
            <v>Lower Middle Income</v>
          </cell>
          <cell r="AS27" t="str">
            <v>Lower Middle Income</v>
          </cell>
          <cell r="AT27" t="str">
            <v>Lower Middle Income</v>
          </cell>
          <cell r="AU27" t="str">
            <v>Not Classified</v>
          </cell>
          <cell r="AV27" t="str">
            <v>Not Classified</v>
          </cell>
          <cell r="AW27" t="str">
            <v>Not Classified</v>
          </cell>
          <cell r="AX27" t="str">
            <v>Not Classified</v>
          </cell>
          <cell r="AY27" t="str">
            <v>Not Classified</v>
          </cell>
          <cell r="AZ27" t="str">
            <v>Not Classified</v>
          </cell>
          <cell r="BA27" t="str">
            <v>Not Classified</v>
          </cell>
          <cell r="BB27" t="str">
            <v>Not Classified</v>
          </cell>
          <cell r="BC27" t="str">
            <v>EURO</v>
          </cell>
          <cell r="BD27" t="str">
            <v>Excessive</v>
          </cell>
          <cell r="BE27" t="str">
            <v>Excessive</v>
          </cell>
          <cell r="BF27" t="str">
            <v>Not Classified</v>
          </cell>
          <cell r="BG27"/>
          <cell r="BH27" t="str">
            <v>Programme Country</v>
          </cell>
          <cell r="BI27" t="str">
            <v>Yes</v>
          </cell>
          <cell r="BJ27" t="str">
            <v>Yes</v>
          </cell>
          <cell r="BK27" t="str">
            <v>Yes</v>
          </cell>
          <cell r="BL27" t="str">
            <v>Yes</v>
          </cell>
          <cell r="BM27" t="str">
            <v>Yes</v>
          </cell>
          <cell r="BN27" t="str">
            <v>Yes</v>
          </cell>
          <cell r="BO27" t="str">
            <v>No</v>
          </cell>
          <cell r="BP27" t="str">
            <v>No</v>
          </cell>
        </row>
        <row r="28">
          <cell r="A28" t="str">
            <v>GEO</v>
          </cell>
          <cell r="B28" t="str">
            <v>Georgia</v>
          </cell>
          <cell r="C28" t="str">
            <v>Standard</v>
          </cell>
          <cell r="D28" t="str">
            <v>Western Asia and Northern Africa</v>
          </cell>
          <cell r="E28" t="str">
            <v>ECA</v>
          </cell>
          <cell r="F28" t="str">
            <v>EECA</v>
          </cell>
          <cell r="G28" t="str">
            <v>No</v>
          </cell>
          <cell r="H28" t="str">
            <v>No</v>
          </cell>
          <cell r="I28" t="str">
            <v>Not Classified</v>
          </cell>
          <cell r="J28" t="str">
            <v>Yes</v>
          </cell>
          <cell r="K28" t="str">
            <v>No</v>
          </cell>
          <cell r="L28" t="str">
            <v>Not Classified</v>
          </cell>
          <cell r="M28" t="str">
            <v>Not Classified</v>
          </cell>
          <cell r="N28" t="str">
            <v>Not Classified</v>
          </cell>
          <cell r="O28" t="str">
            <v>Caucasus and Central Asia</v>
          </cell>
          <cell r="P28" t="str">
            <v>Asia</v>
          </cell>
          <cell r="Q28" t="str">
            <v>Western Asia</v>
          </cell>
          <cell r="R28" t="str">
            <v>Not Classified</v>
          </cell>
          <cell r="S28" t="str">
            <v>Europe &amp; Central Asia</v>
          </cell>
          <cell r="T28" t="str">
            <v>Not Classified</v>
          </cell>
          <cell r="U28" t="str">
            <v>Lower Middle Income</v>
          </cell>
          <cell r="V28" t="str">
            <v>Lower Middle Income</v>
          </cell>
          <cell r="W28" t="str">
            <v>Low Income</v>
          </cell>
          <cell r="X28" t="str">
            <v>Low Income</v>
          </cell>
          <cell r="Y28" t="str">
            <v>Low Income</v>
          </cell>
          <cell r="Z28" t="str">
            <v>Lower Middle Income</v>
          </cell>
          <cell r="AA28" t="str">
            <v>Lower Middle Income</v>
          </cell>
          <cell r="AB28" t="str">
            <v>Lower Middle Income</v>
          </cell>
          <cell r="AC28" t="str">
            <v>Low Income</v>
          </cell>
          <cell r="AD28" t="str">
            <v>Low Income</v>
          </cell>
          <cell r="AE28" t="str">
            <v>Low Income</v>
          </cell>
          <cell r="AF28" t="str">
            <v>Low Income</v>
          </cell>
          <cell r="AG28" t="str">
            <v>Lower Middle Income</v>
          </cell>
          <cell r="AH28" t="str">
            <v>Lower Middle Income</v>
          </cell>
          <cell r="AI28" t="str">
            <v>Lower Middle Income</v>
          </cell>
          <cell r="AJ28" t="str">
            <v>Lower Middle Income</v>
          </cell>
          <cell r="AK28" t="str">
            <v>Lower Middle Income</v>
          </cell>
          <cell r="AL28" t="str">
            <v>Lower Middle Income</v>
          </cell>
          <cell r="AM28" t="str">
            <v>Lower Middle Income</v>
          </cell>
          <cell r="AN28" t="str">
            <v>Lower Middle Income</v>
          </cell>
          <cell r="AO28" t="str">
            <v>Lower Middle Income</v>
          </cell>
          <cell r="AP28" t="str">
            <v>Lower Middle Income</v>
          </cell>
          <cell r="AQ28" t="str">
            <v>Lower Middle Income</v>
          </cell>
          <cell r="AR28" t="str">
            <v>Lower Middle Income</v>
          </cell>
          <cell r="AS28" t="str">
            <v>Upper Middle Income</v>
          </cell>
          <cell r="AT28" t="str">
            <v>Lower Middle Income</v>
          </cell>
          <cell r="AU28" t="str">
            <v>Not Classified</v>
          </cell>
          <cell r="AV28" t="str">
            <v>Not Classified</v>
          </cell>
          <cell r="AW28" t="str">
            <v>HAC Country</v>
          </cell>
          <cell r="AX28" t="str">
            <v>HAC Country</v>
          </cell>
          <cell r="AY28" t="str">
            <v>HAC Country</v>
          </cell>
          <cell r="AZ28" t="str">
            <v>Not Classified</v>
          </cell>
          <cell r="BA28" t="str">
            <v>Not Classified</v>
          </cell>
          <cell r="BB28" t="str">
            <v>Not Classified</v>
          </cell>
          <cell r="BC28" t="str">
            <v>EURO</v>
          </cell>
          <cell r="BD28" t="str">
            <v>Excessive</v>
          </cell>
          <cell r="BE28" t="str">
            <v>Excessive</v>
          </cell>
          <cell r="BF28" t="str">
            <v>Not Classified</v>
          </cell>
          <cell r="BG28"/>
          <cell r="BH28" t="str">
            <v>Programme Country</v>
          </cell>
          <cell r="BI28" t="str">
            <v>Yes</v>
          </cell>
          <cell r="BJ28" t="str">
            <v>Yes</v>
          </cell>
          <cell r="BK28" t="str">
            <v>No</v>
          </cell>
          <cell r="BL28" t="str">
            <v>No</v>
          </cell>
          <cell r="BM28" t="str">
            <v>Yes</v>
          </cell>
          <cell r="BN28" t="str">
            <v>Yes</v>
          </cell>
          <cell r="BO28" t="str">
            <v>No</v>
          </cell>
          <cell r="BP28" t="str">
            <v>No</v>
          </cell>
        </row>
        <row r="29">
          <cell r="A29" t="str">
            <v>BEN</v>
          </cell>
          <cell r="B29" t="str">
            <v>Benin</v>
          </cell>
          <cell r="C29" t="str">
            <v>Standard</v>
          </cell>
          <cell r="D29" t="str">
            <v>Sub-Saharan Africa</v>
          </cell>
          <cell r="E29" t="str">
            <v>SSA</v>
          </cell>
          <cell r="F29" t="str">
            <v>WCA</v>
          </cell>
          <cell r="G29" t="str">
            <v>Yes</v>
          </cell>
          <cell r="H29" t="str">
            <v>Yes</v>
          </cell>
          <cell r="I29" t="str">
            <v>Africa</v>
          </cell>
          <cell r="J29" t="str">
            <v>Yes</v>
          </cell>
          <cell r="K29" t="str">
            <v>Yes</v>
          </cell>
          <cell r="L29" t="str">
            <v>Africa</v>
          </cell>
          <cell r="M29" t="str">
            <v>West Africa</v>
          </cell>
          <cell r="N29" t="str">
            <v>Western</v>
          </cell>
          <cell r="O29" t="str">
            <v>Sub-Saharan Africa</v>
          </cell>
          <cell r="P29" t="str">
            <v>Africa</v>
          </cell>
          <cell r="Q29" t="str">
            <v>Western Africa</v>
          </cell>
          <cell r="R29" t="str">
            <v>Not Classified</v>
          </cell>
          <cell r="S29" t="str">
            <v>Sub-Saharan Africa</v>
          </cell>
          <cell r="T29" t="str">
            <v>Low Income</v>
          </cell>
          <cell r="U29" t="str">
            <v>Low Income</v>
          </cell>
          <cell r="V29" t="str">
            <v>Low Income</v>
          </cell>
          <cell r="W29" t="str">
            <v>Low Income</v>
          </cell>
          <cell r="X29" t="str">
            <v>Low Income</v>
          </cell>
          <cell r="Y29" t="str">
            <v>Low Income</v>
          </cell>
          <cell r="Z29" t="str">
            <v>Low Income</v>
          </cell>
          <cell r="AA29" t="str">
            <v>Low Income</v>
          </cell>
          <cell r="AB29" t="str">
            <v>Low Income</v>
          </cell>
          <cell r="AC29" t="str">
            <v>Low Income</v>
          </cell>
          <cell r="AD29" t="str">
            <v>Low Income</v>
          </cell>
          <cell r="AE29" t="str">
            <v>Low Income</v>
          </cell>
          <cell r="AF29" t="str">
            <v>Low Income</v>
          </cell>
          <cell r="AG29" t="str">
            <v>Low Income</v>
          </cell>
          <cell r="AH29" t="str">
            <v>Low Income</v>
          </cell>
          <cell r="AI29" t="str">
            <v>Low Income</v>
          </cell>
          <cell r="AJ29" t="str">
            <v>Low Income</v>
          </cell>
          <cell r="AK29" t="str">
            <v>Low Income</v>
          </cell>
          <cell r="AL29" t="str">
            <v>Low Income</v>
          </cell>
          <cell r="AM29" t="str">
            <v>Low Income</v>
          </cell>
          <cell r="AN29" t="str">
            <v>Low Income</v>
          </cell>
          <cell r="AO29" t="str">
            <v>Low Income</v>
          </cell>
          <cell r="AP29" t="str">
            <v>Low Income</v>
          </cell>
          <cell r="AQ29" t="str">
            <v>Low Income</v>
          </cell>
          <cell r="AR29" t="str">
            <v>Low Income</v>
          </cell>
          <cell r="AS29" t="str">
            <v>Low Income</v>
          </cell>
          <cell r="AT29" t="str">
            <v>Low Income</v>
          </cell>
          <cell r="AU29" t="str">
            <v>VAS Priority Country</v>
          </cell>
          <cell r="AV29" t="str">
            <v>Not Classified</v>
          </cell>
          <cell r="AW29" t="str">
            <v>Not Classified</v>
          </cell>
          <cell r="AX29" t="str">
            <v>Not Classified</v>
          </cell>
          <cell r="AY29" t="str">
            <v>Not Classified</v>
          </cell>
          <cell r="AZ29" t="str">
            <v>Not Classified</v>
          </cell>
          <cell r="BA29" t="str">
            <v>Not Classified</v>
          </cell>
          <cell r="BB29" t="str">
            <v>Not Classified</v>
          </cell>
          <cell r="BC29" t="str">
            <v>AFRO</v>
          </cell>
          <cell r="BD29" t="str">
            <v>Excessive</v>
          </cell>
          <cell r="BE29" t="str">
            <v>Excessive</v>
          </cell>
          <cell r="BF29" t="str">
            <v>Not Classified</v>
          </cell>
          <cell r="BG29"/>
          <cell r="BH29" t="str">
            <v>Programme Country</v>
          </cell>
          <cell r="BI29" t="str">
            <v>Yes</v>
          </cell>
          <cell r="BJ29" t="str">
            <v>Yes</v>
          </cell>
          <cell r="BK29" t="str">
            <v>Yes</v>
          </cell>
          <cell r="BL29" t="str">
            <v>Yes</v>
          </cell>
          <cell r="BM29" t="str">
            <v>No</v>
          </cell>
          <cell r="BN29" t="str">
            <v>Yes</v>
          </cell>
          <cell r="BO29" t="str">
            <v>No</v>
          </cell>
          <cell r="BP29" t="str">
            <v>Yes</v>
          </cell>
        </row>
        <row r="30">
          <cell r="A30" t="str">
            <v>BFA</v>
          </cell>
          <cell r="B30" t="str">
            <v>Burkina Faso</v>
          </cell>
          <cell r="C30" t="str">
            <v>Standard</v>
          </cell>
          <cell r="D30" t="str">
            <v>Sub-Saharan Africa</v>
          </cell>
          <cell r="E30" t="str">
            <v>SSA</v>
          </cell>
          <cell r="F30" t="str">
            <v>WCA</v>
          </cell>
          <cell r="G30" t="str">
            <v>Yes</v>
          </cell>
          <cell r="H30" t="str">
            <v>Yes</v>
          </cell>
          <cell r="I30" t="str">
            <v>Africa</v>
          </cell>
          <cell r="J30" t="str">
            <v>Yes</v>
          </cell>
          <cell r="K30" t="str">
            <v>Yes</v>
          </cell>
          <cell r="L30" t="str">
            <v>Africa</v>
          </cell>
          <cell r="M30" t="str">
            <v>West Africa</v>
          </cell>
          <cell r="N30" t="str">
            <v>Western</v>
          </cell>
          <cell r="O30" t="str">
            <v>Sub-Saharan Africa</v>
          </cell>
          <cell r="P30" t="str">
            <v>Africa</v>
          </cell>
          <cell r="Q30" t="str">
            <v>Western Africa</v>
          </cell>
          <cell r="R30" t="str">
            <v>Landlocked developing countries (LLDCs)</v>
          </cell>
          <cell r="S30" t="str">
            <v>Sub-Saharan Africa</v>
          </cell>
          <cell r="T30" t="str">
            <v>Low Income</v>
          </cell>
          <cell r="U30" t="str">
            <v>Low Income</v>
          </cell>
          <cell r="V30" t="str">
            <v>Low Income</v>
          </cell>
          <cell r="W30" t="str">
            <v>Low Income</v>
          </cell>
          <cell r="X30" t="str">
            <v>Low Income</v>
          </cell>
          <cell r="Y30" t="str">
            <v>Low Income</v>
          </cell>
          <cell r="Z30" t="str">
            <v>Low Income</v>
          </cell>
          <cell r="AA30" t="str">
            <v>Low Income</v>
          </cell>
          <cell r="AB30" t="str">
            <v>Low Income</v>
          </cell>
          <cell r="AC30" t="str">
            <v>Low Income</v>
          </cell>
          <cell r="AD30" t="str">
            <v>Low Income</v>
          </cell>
          <cell r="AE30" t="str">
            <v>Low Income</v>
          </cell>
          <cell r="AF30" t="str">
            <v>Low Income</v>
          </cell>
          <cell r="AG30" t="str">
            <v>Low Income</v>
          </cell>
          <cell r="AH30" t="str">
            <v>Low Income</v>
          </cell>
          <cell r="AI30" t="str">
            <v>Low Income</v>
          </cell>
          <cell r="AJ30" t="str">
            <v>Low Income</v>
          </cell>
          <cell r="AK30" t="str">
            <v>Low Income</v>
          </cell>
          <cell r="AL30" t="str">
            <v>Low Income</v>
          </cell>
          <cell r="AM30" t="str">
            <v>Low Income</v>
          </cell>
          <cell r="AN30" t="str">
            <v>Low Income</v>
          </cell>
          <cell r="AO30" t="str">
            <v>Low Income</v>
          </cell>
          <cell r="AP30" t="str">
            <v>Low Income</v>
          </cell>
          <cell r="AQ30" t="str">
            <v>Low Income</v>
          </cell>
          <cell r="AR30" t="str">
            <v>Low Income</v>
          </cell>
          <cell r="AS30" t="str">
            <v>Low Income</v>
          </cell>
          <cell r="AT30" t="str">
            <v>Low Income</v>
          </cell>
          <cell r="AU30" t="str">
            <v>VAS Priority Country</v>
          </cell>
          <cell r="AV30" t="str">
            <v>HAC Country</v>
          </cell>
          <cell r="AW30" t="str">
            <v>Not Classified</v>
          </cell>
          <cell r="AX30" t="str">
            <v>HAC Country</v>
          </cell>
          <cell r="AY30" t="str">
            <v>Not Classified</v>
          </cell>
          <cell r="AZ30" t="str">
            <v>Not Classified</v>
          </cell>
          <cell r="BA30" t="str">
            <v>HAC Country</v>
          </cell>
          <cell r="BB30" t="str">
            <v>Not Classified</v>
          </cell>
          <cell r="BC30" t="str">
            <v>AFRO</v>
          </cell>
          <cell r="BD30" t="str">
            <v>Adequate</v>
          </cell>
          <cell r="BE30" t="str">
            <v>Insufficient</v>
          </cell>
          <cell r="BF30" t="str">
            <v>Not Classified</v>
          </cell>
          <cell r="BG30"/>
          <cell r="BH30" t="str">
            <v>Programme Country</v>
          </cell>
          <cell r="BI30" t="str">
            <v>Yes</v>
          </cell>
          <cell r="BJ30" t="str">
            <v>Yes</v>
          </cell>
          <cell r="BK30" t="str">
            <v>Yes</v>
          </cell>
          <cell r="BL30" t="str">
            <v>Yes</v>
          </cell>
          <cell r="BM30" t="str">
            <v>No</v>
          </cell>
          <cell r="BN30" t="str">
            <v>Yes</v>
          </cell>
          <cell r="BO30" t="str">
            <v>Yes</v>
          </cell>
          <cell r="BP30" t="str">
            <v>Yes</v>
          </cell>
        </row>
        <row r="31">
          <cell r="A31" t="str">
            <v>GMB</v>
          </cell>
          <cell r="B31" t="str">
            <v>Gambia</v>
          </cell>
          <cell r="C31" t="str">
            <v>Standard</v>
          </cell>
          <cell r="D31" t="str">
            <v>Sub-Saharan Africa</v>
          </cell>
          <cell r="E31" t="str">
            <v>SSA</v>
          </cell>
          <cell r="F31" t="str">
            <v>WCA</v>
          </cell>
          <cell r="G31" t="str">
            <v>Yes</v>
          </cell>
          <cell r="H31" t="str">
            <v>Yes</v>
          </cell>
          <cell r="I31" t="str">
            <v>Africa</v>
          </cell>
          <cell r="J31" t="str">
            <v>Yes</v>
          </cell>
          <cell r="K31" t="str">
            <v>Yes</v>
          </cell>
          <cell r="L31" t="str">
            <v>Africa</v>
          </cell>
          <cell r="M31" t="str">
            <v>West Africa</v>
          </cell>
          <cell r="N31" t="str">
            <v>Western</v>
          </cell>
          <cell r="O31" t="str">
            <v>Sub-Saharan Africa</v>
          </cell>
          <cell r="P31" t="str">
            <v>Africa</v>
          </cell>
          <cell r="Q31" t="str">
            <v>Western Africa</v>
          </cell>
          <cell r="R31" t="str">
            <v>Not Classified</v>
          </cell>
          <cell r="S31" t="str">
            <v>Sub-Saharan Africa</v>
          </cell>
          <cell r="T31" t="str">
            <v>Low Income</v>
          </cell>
          <cell r="U31" t="str">
            <v>Low Income</v>
          </cell>
          <cell r="V31" t="str">
            <v>Low Income</v>
          </cell>
          <cell r="W31" t="str">
            <v>Low Income</v>
          </cell>
          <cell r="X31" t="str">
            <v>Low Income</v>
          </cell>
          <cell r="Y31" t="str">
            <v>Low Income</v>
          </cell>
          <cell r="Z31" t="str">
            <v>Low Income</v>
          </cell>
          <cell r="AA31" t="str">
            <v>Low Income</v>
          </cell>
          <cell r="AB31" t="str">
            <v>Low Income</v>
          </cell>
          <cell r="AC31" t="str">
            <v>Low Income</v>
          </cell>
          <cell r="AD31" t="str">
            <v>Low Income</v>
          </cell>
          <cell r="AE31" t="str">
            <v>Low Income</v>
          </cell>
          <cell r="AF31" t="str">
            <v>Low Income</v>
          </cell>
          <cell r="AG31" t="str">
            <v>Low Income</v>
          </cell>
          <cell r="AH31" t="str">
            <v>Low Income</v>
          </cell>
          <cell r="AI31" t="str">
            <v>Low Income</v>
          </cell>
          <cell r="AJ31" t="str">
            <v>Low Income</v>
          </cell>
          <cell r="AK31" t="str">
            <v>Low Income</v>
          </cell>
          <cell r="AL31" t="str">
            <v>Low Income</v>
          </cell>
          <cell r="AM31" t="str">
            <v>Low Income</v>
          </cell>
          <cell r="AN31" t="str">
            <v>Low Income</v>
          </cell>
          <cell r="AO31" t="str">
            <v>Low Income</v>
          </cell>
          <cell r="AP31" t="str">
            <v>Low Income</v>
          </cell>
          <cell r="AQ31" t="str">
            <v>Low Income</v>
          </cell>
          <cell r="AR31" t="str">
            <v>Low Income</v>
          </cell>
          <cell r="AS31" t="str">
            <v>Low Income</v>
          </cell>
          <cell r="AT31" t="str">
            <v>Low Income</v>
          </cell>
          <cell r="AU31" t="str">
            <v>VAS Priority Country</v>
          </cell>
          <cell r="AV31" t="str">
            <v>Not Classified</v>
          </cell>
          <cell r="AW31" t="str">
            <v>Not Classified</v>
          </cell>
          <cell r="AX31" t="str">
            <v>Not Classified</v>
          </cell>
          <cell r="AY31" t="str">
            <v>Not Classified</v>
          </cell>
          <cell r="AZ31" t="str">
            <v>Not Classified</v>
          </cell>
          <cell r="BA31" t="str">
            <v>HAC Country</v>
          </cell>
          <cell r="BB31" t="str">
            <v>Not Classified</v>
          </cell>
          <cell r="BC31" t="str">
            <v>AFRO</v>
          </cell>
          <cell r="BD31" t="str">
            <v>Insufficient</v>
          </cell>
          <cell r="BE31" t="str">
            <v>Not Classified</v>
          </cell>
          <cell r="BF31" t="str">
            <v>Not Classified</v>
          </cell>
          <cell r="BG31"/>
          <cell r="BH31" t="str">
            <v>Programme Country</v>
          </cell>
          <cell r="BI31" t="str">
            <v>Yes</v>
          </cell>
          <cell r="BJ31" t="str">
            <v>Yes</v>
          </cell>
          <cell r="BK31" t="str">
            <v>Yes</v>
          </cell>
          <cell r="BL31" t="str">
            <v>No</v>
          </cell>
          <cell r="BM31" t="str">
            <v>No</v>
          </cell>
          <cell r="BN31" t="str">
            <v>Yes</v>
          </cell>
          <cell r="BO31" t="str">
            <v>No</v>
          </cell>
          <cell r="BP31" t="str">
            <v>Yes</v>
          </cell>
        </row>
        <row r="32">
          <cell r="A32" t="str">
            <v>GIN</v>
          </cell>
          <cell r="B32" t="str">
            <v>Guinea</v>
          </cell>
          <cell r="C32" t="str">
            <v>Standard</v>
          </cell>
          <cell r="D32" t="str">
            <v>Sub-Saharan Africa</v>
          </cell>
          <cell r="E32" t="str">
            <v>SSA</v>
          </cell>
          <cell r="F32" t="str">
            <v>WCA</v>
          </cell>
          <cell r="G32" t="str">
            <v>Yes</v>
          </cell>
          <cell r="H32" t="str">
            <v>Yes</v>
          </cell>
          <cell r="I32" t="str">
            <v>Africa</v>
          </cell>
          <cell r="J32" t="str">
            <v>Yes</v>
          </cell>
          <cell r="K32" t="str">
            <v>Yes</v>
          </cell>
          <cell r="L32" t="str">
            <v>Africa</v>
          </cell>
          <cell r="M32" t="str">
            <v>West Africa</v>
          </cell>
          <cell r="N32" t="str">
            <v>Western</v>
          </cell>
          <cell r="O32" t="str">
            <v>Sub-Saharan Africa</v>
          </cell>
          <cell r="P32" t="str">
            <v>Africa</v>
          </cell>
          <cell r="Q32" t="str">
            <v>Western Africa</v>
          </cell>
          <cell r="R32" t="str">
            <v>Not Classified</v>
          </cell>
          <cell r="S32" t="str">
            <v>Sub-Saharan Africa</v>
          </cell>
          <cell r="T32" t="str">
            <v>Low Income</v>
          </cell>
          <cell r="U32" t="str">
            <v>Low Income</v>
          </cell>
          <cell r="V32" t="str">
            <v>Low Income</v>
          </cell>
          <cell r="W32" t="str">
            <v>Low Income</v>
          </cell>
          <cell r="X32" t="str">
            <v>Low Income</v>
          </cell>
          <cell r="Y32" t="str">
            <v>Low Income</v>
          </cell>
          <cell r="Z32" t="str">
            <v>Low Income</v>
          </cell>
          <cell r="AA32" t="str">
            <v>Low Income</v>
          </cell>
          <cell r="AB32" t="str">
            <v>Low Income</v>
          </cell>
          <cell r="AC32" t="str">
            <v>Low Income</v>
          </cell>
          <cell r="AD32" t="str">
            <v>Low Income</v>
          </cell>
          <cell r="AE32" t="str">
            <v>Low Income</v>
          </cell>
          <cell r="AF32" t="str">
            <v>Low Income</v>
          </cell>
          <cell r="AG32" t="str">
            <v>Low Income</v>
          </cell>
          <cell r="AH32" t="str">
            <v>Low Income</v>
          </cell>
          <cell r="AI32" t="str">
            <v>Low Income</v>
          </cell>
          <cell r="AJ32" t="str">
            <v>Low Income</v>
          </cell>
          <cell r="AK32" t="str">
            <v>Low Income</v>
          </cell>
          <cell r="AL32" t="str">
            <v>Low Income</v>
          </cell>
          <cell r="AM32" t="str">
            <v>Low Income</v>
          </cell>
          <cell r="AN32" t="str">
            <v>Low Income</v>
          </cell>
          <cell r="AO32" t="str">
            <v>Low Income</v>
          </cell>
          <cell r="AP32" t="str">
            <v>Low Income</v>
          </cell>
          <cell r="AQ32" t="str">
            <v>Low Income</v>
          </cell>
          <cell r="AR32" t="str">
            <v>Low Income</v>
          </cell>
          <cell r="AS32" t="str">
            <v>Low Income</v>
          </cell>
          <cell r="AT32" t="str">
            <v>Low Income</v>
          </cell>
          <cell r="AU32" t="str">
            <v>VAS Priority Country</v>
          </cell>
          <cell r="AV32" t="str">
            <v>Not Classified</v>
          </cell>
          <cell r="AW32" t="str">
            <v>Not Classified</v>
          </cell>
          <cell r="AX32" t="str">
            <v>Not Classified</v>
          </cell>
          <cell r="AY32" t="str">
            <v>HAC Country</v>
          </cell>
          <cell r="AZ32" t="str">
            <v>HAC Country</v>
          </cell>
          <cell r="BA32" t="str">
            <v>Not Classified</v>
          </cell>
          <cell r="BB32" t="str">
            <v>Not Classified</v>
          </cell>
          <cell r="BC32" t="str">
            <v>AFRO</v>
          </cell>
          <cell r="BD32" t="str">
            <v>Adequate</v>
          </cell>
          <cell r="BE32" t="str">
            <v>Adequate</v>
          </cell>
          <cell r="BF32" t="str">
            <v>Not Classified</v>
          </cell>
          <cell r="BG32"/>
          <cell r="BH32" t="str">
            <v>Programme Country</v>
          </cell>
          <cell r="BI32" t="str">
            <v>Yes</v>
          </cell>
          <cell r="BJ32" t="str">
            <v>Yes</v>
          </cell>
          <cell r="BK32" t="str">
            <v>Yes</v>
          </cell>
          <cell r="BL32" t="str">
            <v>Yes</v>
          </cell>
          <cell r="BM32" t="str">
            <v>No</v>
          </cell>
          <cell r="BN32" t="str">
            <v>Yes</v>
          </cell>
          <cell r="BO32" t="str">
            <v>Yes</v>
          </cell>
          <cell r="BP32" t="str">
            <v>Yes</v>
          </cell>
        </row>
        <row r="33">
          <cell r="A33" t="str">
            <v>GNB</v>
          </cell>
          <cell r="B33" t="str">
            <v>Guinea-Bissau</v>
          </cell>
          <cell r="C33" t="str">
            <v>Standard</v>
          </cell>
          <cell r="D33" t="str">
            <v>Sub-Saharan Africa</v>
          </cell>
          <cell r="E33" t="str">
            <v>SSA</v>
          </cell>
          <cell r="F33" t="str">
            <v>WCA</v>
          </cell>
          <cell r="G33" t="str">
            <v>Yes</v>
          </cell>
          <cell r="H33" t="str">
            <v>Yes</v>
          </cell>
          <cell r="I33" t="str">
            <v>Africa</v>
          </cell>
          <cell r="J33" t="str">
            <v>Yes</v>
          </cell>
          <cell r="K33" t="str">
            <v>Yes</v>
          </cell>
          <cell r="L33" t="str">
            <v>Africa</v>
          </cell>
          <cell r="M33" t="str">
            <v>West Africa</v>
          </cell>
          <cell r="N33" t="str">
            <v>Western</v>
          </cell>
          <cell r="O33" t="str">
            <v>Sub-Saharan Africa</v>
          </cell>
          <cell r="P33" t="str">
            <v>Africa</v>
          </cell>
          <cell r="Q33" t="str">
            <v>Western Africa</v>
          </cell>
          <cell r="R33" t="str">
            <v>Small island developing States (SIDS)</v>
          </cell>
          <cell r="S33" t="str">
            <v>Sub-Saharan Africa</v>
          </cell>
          <cell r="T33" t="str">
            <v>Low Income</v>
          </cell>
          <cell r="U33" t="str">
            <v>Low Income</v>
          </cell>
          <cell r="V33" t="str">
            <v>Low Income</v>
          </cell>
          <cell r="W33" t="str">
            <v>Low Income</v>
          </cell>
          <cell r="X33" t="str">
            <v>Low Income</v>
          </cell>
          <cell r="Y33" t="str">
            <v>Low Income</v>
          </cell>
          <cell r="Z33" t="str">
            <v>Low Income</v>
          </cell>
          <cell r="AA33" t="str">
            <v>Low Income</v>
          </cell>
          <cell r="AB33" t="str">
            <v>Low Income</v>
          </cell>
          <cell r="AC33" t="str">
            <v>Low Income</v>
          </cell>
          <cell r="AD33" t="str">
            <v>Low Income</v>
          </cell>
          <cell r="AE33" t="str">
            <v>Low Income</v>
          </cell>
          <cell r="AF33" t="str">
            <v>Low Income</v>
          </cell>
          <cell r="AG33" t="str">
            <v>Low Income</v>
          </cell>
          <cell r="AH33" t="str">
            <v>Low Income</v>
          </cell>
          <cell r="AI33" t="str">
            <v>Low Income</v>
          </cell>
          <cell r="AJ33" t="str">
            <v>Low Income</v>
          </cell>
          <cell r="AK33" t="str">
            <v>Low Income</v>
          </cell>
          <cell r="AL33" t="str">
            <v>Low Income</v>
          </cell>
          <cell r="AM33" t="str">
            <v>Low Income</v>
          </cell>
          <cell r="AN33" t="str">
            <v>Low Income</v>
          </cell>
          <cell r="AO33" t="str">
            <v>Low Income</v>
          </cell>
          <cell r="AP33" t="str">
            <v>Low Income</v>
          </cell>
          <cell r="AQ33" t="str">
            <v>Low Income</v>
          </cell>
          <cell r="AR33" t="str">
            <v>Low Income</v>
          </cell>
          <cell r="AS33" t="str">
            <v>Low Income</v>
          </cell>
          <cell r="AT33" t="str">
            <v>Low Income</v>
          </cell>
          <cell r="AU33" t="str">
            <v>VAS Priority Country</v>
          </cell>
          <cell r="AV33" t="str">
            <v>Not Classified</v>
          </cell>
          <cell r="AW33" t="str">
            <v>Not Classified</v>
          </cell>
          <cell r="AX33" t="str">
            <v>Not Classified</v>
          </cell>
          <cell r="AY33" t="str">
            <v>Not Classified</v>
          </cell>
          <cell r="AZ33" t="str">
            <v>Not Classified</v>
          </cell>
          <cell r="BA33" t="str">
            <v>Not Classified</v>
          </cell>
          <cell r="BB33" t="str">
            <v>Not Classified</v>
          </cell>
          <cell r="BC33" t="str">
            <v>AFRO</v>
          </cell>
          <cell r="BD33" t="str">
            <v>Not Classified</v>
          </cell>
          <cell r="BE33" t="str">
            <v>Not Classified</v>
          </cell>
          <cell r="BF33" t="str">
            <v>Not Classified</v>
          </cell>
          <cell r="BG33"/>
          <cell r="BH33" t="str">
            <v>Programme Country</v>
          </cell>
          <cell r="BI33" t="str">
            <v>Yes</v>
          </cell>
          <cell r="BJ33" t="str">
            <v>Yes</v>
          </cell>
          <cell r="BK33" t="str">
            <v>Yes</v>
          </cell>
          <cell r="BL33" t="str">
            <v>No</v>
          </cell>
          <cell r="BM33" t="str">
            <v>No</v>
          </cell>
          <cell r="BN33" t="str">
            <v>Yes</v>
          </cell>
          <cell r="BO33" t="str">
            <v>No</v>
          </cell>
          <cell r="BP33" t="str">
            <v>No</v>
          </cell>
        </row>
        <row r="34">
          <cell r="A34" t="str">
            <v>MLI</v>
          </cell>
          <cell r="B34" t="str">
            <v>Mali</v>
          </cell>
          <cell r="C34" t="str">
            <v>Standard</v>
          </cell>
          <cell r="D34" t="str">
            <v>Sub-Saharan Africa</v>
          </cell>
          <cell r="E34" t="str">
            <v>SSA</v>
          </cell>
          <cell r="F34" t="str">
            <v>WCA</v>
          </cell>
          <cell r="G34" t="str">
            <v>Yes</v>
          </cell>
          <cell r="H34" t="str">
            <v>Yes</v>
          </cell>
          <cell r="I34" t="str">
            <v>Africa</v>
          </cell>
          <cell r="J34" t="str">
            <v>Yes</v>
          </cell>
          <cell r="K34" t="str">
            <v>Yes</v>
          </cell>
          <cell r="L34" t="str">
            <v>Africa</v>
          </cell>
          <cell r="M34" t="str">
            <v>West Africa</v>
          </cell>
          <cell r="N34" t="str">
            <v>Western</v>
          </cell>
          <cell r="O34" t="str">
            <v>Sub-Saharan Africa</v>
          </cell>
          <cell r="P34" t="str">
            <v>Africa</v>
          </cell>
          <cell r="Q34" t="str">
            <v>Western Africa</v>
          </cell>
          <cell r="R34" t="str">
            <v>Landlocked developing countries (LLDCs)</v>
          </cell>
          <cell r="S34" t="str">
            <v>Sub-Saharan Africa</v>
          </cell>
          <cell r="T34" t="str">
            <v>Low Income</v>
          </cell>
          <cell r="U34" t="str">
            <v>Low Income</v>
          </cell>
          <cell r="V34" t="str">
            <v>Low Income</v>
          </cell>
          <cell r="W34" t="str">
            <v>Low Income</v>
          </cell>
          <cell r="X34" t="str">
            <v>Low Income</v>
          </cell>
          <cell r="Y34" t="str">
            <v>Low Income</v>
          </cell>
          <cell r="Z34" t="str">
            <v>Low Income</v>
          </cell>
          <cell r="AA34" t="str">
            <v>Low Income</v>
          </cell>
          <cell r="AB34" t="str">
            <v>Low Income</v>
          </cell>
          <cell r="AC34" t="str">
            <v>Low Income</v>
          </cell>
          <cell r="AD34" t="str">
            <v>Low Income</v>
          </cell>
          <cell r="AE34" t="str">
            <v>Low Income</v>
          </cell>
          <cell r="AF34" t="str">
            <v>Low Income</v>
          </cell>
          <cell r="AG34" t="str">
            <v>Low Income</v>
          </cell>
          <cell r="AH34" t="str">
            <v>Low Income</v>
          </cell>
          <cell r="AI34" t="str">
            <v>Low Income</v>
          </cell>
          <cell r="AJ34" t="str">
            <v>Low Income</v>
          </cell>
          <cell r="AK34" t="str">
            <v>Low Income</v>
          </cell>
          <cell r="AL34" t="str">
            <v>Low Income</v>
          </cell>
          <cell r="AM34" t="str">
            <v>Low Income</v>
          </cell>
          <cell r="AN34" t="str">
            <v>Low Income</v>
          </cell>
          <cell r="AO34" t="str">
            <v>Low Income</v>
          </cell>
          <cell r="AP34" t="str">
            <v>Low Income</v>
          </cell>
          <cell r="AQ34" t="str">
            <v>Low Income</v>
          </cell>
          <cell r="AR34" t="str">
            <v>Low Income</v>
          </cell>
          <cell r="AS34" t="str">
            <v>Low Income</v>
          </cell>
          <cell r="AT34" t="str">
            <v>Low Income</v>
          </cell>
          <cell r="AU34" t="str">
            <v>VAS Priority Country</v>
          </cell>
          <cell r="AV34" t="str">
            <v>Not Classified</v>
          </cell>
          <cell r="AW34" t="str">
            <v>Not Classified</v>
          </cell>
          <cell r="AX34" t="str">
            <v>HAC Country</v>
          </cell>
          <cell r="AY34" t="str">
            <v>HAC Country</v>
          </cell>
          <cell r="AZ34" t="str">
            <v>HAC Country</v>
          </cell>
          <cell r="BA34" t="str">
            <v>HAC Country</v>
          </cell>
          <cell r="BB34" t="str">
            <v>HAC Country</v>
          </cell>
          <cell r="BC34" t="str">
            <v>AFRO</v>
          </cell>
          <cell r="BD34" t="str">
            <v>Insufficient</v>
          </cell>
          <cell r="BE34" t="str">
            <v>Insufficient</v>
          </cell>
          <cell r="BF34" t="str">
            <v>Not Classified</v>
          </cell>
          <cell r="BG34"/>
          <cell r="BH34" t="str">
            <v>Programme Country</v>
          </cell>
          <cell r="BI34" t="str">
            <v>Yes</v>
          </cell>
          <cell r="BJ34" t="str">
            <v>Yes</v>
          </cell>
          <cell r="BK34" t="str">
            <v>Yes</v>
          </cell>
          <cell r="BL34" t="str">
            <v>Yes</v>
          </cell>
          <cell r="BM34" t="str">
            <v>No</v>
          </cell>
          <cell r="BN34" t="str">
            <v>Yes</v>
          </cell>
          <cell r="BO34" t="str">
            <v>No</v>
          </cell>
          <cell r="BP34" t="str">
            <v>No</v>
          </cell>
        </row>
        <row r="35">
          <cell r="A35" t="str">
            <v>NER</v>
          </cell>
          <cell r="B35" t="str">
            <v>Niger</v>
          </cell>
          <cell r="C35" t="str">
            <v>Standard</v>
          </cell>
          <cell r="D35" t="str">
            <v>Sub-Saharan Africa</v>
          </cell>
          <cell r="E35" t="str">
            <v>SSA</v>
          </cell>
          <cell r="F35" t="str">
            <v>WCA</v>
          </cell>
          <cell r="G35" t="str">
            <v>Yes</v>
          </cell>
          <cell r="H35" t="str">
            <v>Yes</v>
          </cell>
          <cell r="I35" t="str">
            <v>Africa</v>
          </cell>
          <cell r="J35" t="str">
            <v>Yes</v>
          </cell>
          <cell r="K35" t="str">
            <v>Yes</v>
          </cell>
          <cell r="L35" t="str">
            <v>Africa</v>
          </cell>
          <cell r="M35" t="str">
            <v>West Africa</v>
          </cell>
          <cell r="N35" t="str">
            <v>Western</v>
          </cell>
          <cell r="O35" t="str">
            <v>Sub-Saharan Africa</v>
          </cell>
          <cell r="P35" t="str">
            <v>Africa</v>
          </cell>
          <cell r="Q35" t="str">
            <v>Western Africa</v>
          </cell>
          <cell r="R35" t="str">
            <v>Landlocked developing countries (LLDCs)</v>
          </cell>
          <cell r="S35" t="str">
            <v>Sub-Saharan Africa</v>
          </cell>
          <cell r="T35" t="str">
            <v>Low Income</v>
          </cell>
          <cell r="U35" t="str">
            <v>Low Income</v>
          </cell>
          <cell r="V35" t="str">
            <v>Low Income</v>
          </cell>
          <cell r="W35" t="str">
            <v>Low Income</v>
          </cell>
          <cell r="X35" t="str">
            <v>Low Income</v>
          </cell>
          <cell r="Y35" t="str">
            <v>Low Income</v>
          </cell>
          <cell r="Z35" t="str">
            <v>Low Income</v>
          </cell>
          <cell r="AA35" t="str">
            <v>Low Income</v>
          </cell>
          <cell r="AB35" t="str">
            <v>Low Income</v>
          </cell>
          <cell r="AC35" t="str">
            <v>Low Income</v>
          </cell>
          <cell r="AD35" t="str">
            <v>Low Income</v>
          </cell>
          <cell r="AE35" t="str">
            <v>Low Income</v>
          </cell>
          <cell r="AF35" t="str">
            <v>Low Income</v>
          </cell>
          <cell r="AG35" t="str">
            <v>Low Income</v>
          </cell>
          <cell r="AH35" t="str">
            <v>Low Income</v>
          </cell>
          <cell r="AI35" t="str">
            <v>Low Income</v>
          </cell>
          <cell r="AJ35" t="str">
            <v>Low Income</v>
          </cell>
          <cell r="AK35" t="str">
            <v>Low Income</v>
          </cell>
          <cell r="AL35" t="str">
            <v>Low Income</v>
          </cell>
          <cell r="AM35" t="str">
            <v>Low Income</v>
          </cell>
          <cell r="AN35" t="str">
            <v>Low Income</v>
          </cell>
          <cell r="AO35" t="str">
            <v>Low Income</v>
          </cell>
          <cell r="AP35" t="str">
            <v>Low Income</v>
          </cell>
          <cell r="AQ35" t="str">
            <v>Low Income</v>
          </cell>
          <cell r="AR35" t="str">
            <v>Low Income</v>
          </cell>
          <cell r="AS35" t="str">
            <v>Low Income</v>
          </cell>
          <cell r="AT35" t="str">
            <v>Low Income</v>
          </cell>
          <cell r="AU35" t="str">
            <v>VAS Priority Country</v>
          </cell>
          <cell r="AV35" t="str">
            <v>HAC Country</v>
          </cell>
          <cell r="AW35" t="str">
            <v>HAC Country</v>
          </cell>
          <cell r="AX35" t="str">
            <v>HAC Country</v>
          </cell>
          <cell r="AY35" t="str">
            <v>HAC Country</v>
          </cell>
          <cell r="AZ35" t="str">
            <v>HAC Country</v>
          </cell>
          <cell r="BA35" t="str">
            <v>HAC Country</v>
          </cell>
          <cell r="BB35" t="str">
            <v>HAC Country</v>
          </cell>
          <cell r="BC35" t="str">
            <v>AFRO</v>
          </cell>
          <cell r="BD35" t="str">
            <v>More than Adequate</v>
          </cell>
          <cell r="BE35" t="str">
            <v>Adequate</v>
          </cell>
          <cell r="BF35" t="str">
            <v>Not Classified</v>
          </cell>
          <cell r="BG35"/>
          <cell r="BH35" t="str">
            <v>Programme Country</v>
          </cell>
          <cell r="BI35" t="str">
            <v>Yes</v>
          </cell>
          <cell r="BJ35" t="str">
            <v>Yes</v>
          </cell>
          <cell r="BK35" t="str">
            <v>Yes</v>
          </cell>
          <cell r="BL35" t="str">
            <v>Yes</v>
          </cell>
          <cell r="BM35" t="str">
            <v>No</v>
          </cell>
          <cell r="BN35" t="str">
            <v>Yes</v>
          </cell>
          <cell r="BO35" t="str">
            <v>Yes</v>
          </cell>
          <cell r="BP35" t="str">
            <v>Yes</v>
          </cell>
        </row>
        <row r="36">
          <cell r="A36" t="str">
            <v>SEN</v>
          </cell>
          <cell r="B36" t="str">
            <v>Senegal</v>
          </cell>
          <cell r="C36" t="str">
            <v>Standard</v>
          </cell>
          <cell r="D36" t="str">
            <v>Sub-Saharan Africa</v>
          </cell>
          <cell r="E36" t="str">
            <v>SSA</v>
          </cell>
          <cell r="F36" t="str">
            <v>WCA</v>
          </cell>
          <cell r="G36" t="str">
            <v>Yes</v>
          </cell>
          <cell r="H36" t="str">
            <v>Yes</v>
          </cell>
          <cell r="I36" t="str">
            <v>Africa</v>
          </cell>
          <cell r="J36" t="str">
            <v>Yes</v>
          </cell>
          <cell r="K36" t="str">
            <v>Yes</v>
          </cell>
          <cell r="L36" t="str">
            <v>Africa</v>
          </cell>
          <cell r="M36" t="str">
            <v>West Africa</v>
          </cell>
          <cell r="N36" t="str">
            <v>Western</v>
          </cell>
          <cell r="O36" t="str">
            <v>Sub-Saharan Africa</v>
          </cell>
          <cell r="P36" t="str">
            <v>Africa</v>
          </cell>
          <cell r="Q36" t="str">
            <v>Western Africa</v>
          </cell>
          <cell r="R36" t="str">
            <v>Not Classified</v>
          </cell>
          <cell r="S36" t="str">
            <v>Sub-Saharan Africa</v>
          </cell>
          <cell r="T36" t="str">
            <v>Lower Middle Income</v>
          </cell>
          <cell r="U36" t="str">
            <v>Lower Middle Income</v>
          </cell>
          <cell r="V36" t="str">
            <v>Lower Middle Income</v>
          </cell>
          <cell r="W36" t="str">
            <v>Lower Middle Income</v>
          </cell>
          <cell r="X36" t="str">
            <v>Low Income</v>
          </cell>
          <cell r="Y36" t="str">
            <v>Low Income</v>
          </cell>
          <cell r="Z36" t="str">
            <v>Low Income</v>
          </cell>
          <cell r="AA36" t="str">
            <v>Low Income</v>
          </cell>
          <cell r="AB36" t="str">
            <v>Low Income</v>
          </cell>
          <cell r="AC36" t="str">
            <v>Low Income</v>
          </cell>
          <cell r="AD36" t="str">
            <v>Low Income</v>
          </cell>
          <cell r="AE36" t="str">
            <v>Low Income</v>
          </cell>
          <cell r="AF36" t="str">
            <v>Low Income</v>
          </cell>
          <cell r="AG36" t="str">
            <v>Low Income</v>
          </cell>
          <cell r="AH36" t="str">
            <v>Low Income</v>
          </cell>
          <cell r="AI36" t="str">
            <v>Low Income</v>
          </cell>
          <cell r="AJ36" t="str">
            <v>Low Income</v>
          </cell>
          <cell r="AK36" t="str">
            <v>Low Income</v>
          </cell>
          <cell r="AL36" t="str">
            <v>Low Income</v>
          </cell>
          <cell r="AM36" t="str">
            <v>Lower Middle Income</v>
          </cell>
          <cell r="AN36" t="str">
            <v>Lower Middle Income</v>
          </cell>
          <cell r="AO36" t="str">
            <v>Lower Middle Income</v>
          </cell>
          <cell r="AP36" t="str">
            <v>Lower Middle Income</v>
          </cell>
          <cell r="AQ36" t="str">
            <v>Lower Middle Income</v>
          </cell>
          <cell r="AR36" t="str">
            <v>Lower Middle Income</v>
          </cell>
          <cell r="AS36" t="str">
            <v>Low Income</v>
          </cell>
          <cell r="AT36" t="str">
            <v>Low Income</v>
          </cell>
          <cell r="AU36" t="str">
            <v>VAS Priority Country</v>
          </cell>
          <cell r="AV36" t="str">
            <v>Not Classified</v>
          </cell>
          <cell r="AW36" t="str">
            <v>Not Classified</v>
          </cell>
          <cell r="AX36" t="str">
            <v>Not Classified</v>
          </cell>
          <cell r="AY36" t="str">
            <v>Not Classified</v>
          </cell>
          <cell r="AZ36" t="str">
            <v>Not Classified</v>
          </cell>
          <cell r="BA36" t="str">
            <v>HAC Country</v>
          </cell>
          <cell r="BB36" t="str">
            <v>Not Classified</v>
          </cell>
          <cell r="BC36" t="str">
            <v>AFRO</v>
          </cell>
          <cell r="BD36" t="str">
            <v>Adequate</v>
          </cell>
          <cell r="BE36" t="str">
            <v>Adequate</v>
          </cell>
          <cell r="BF36" t="str">
            <v>Not Classified</v>
          </cell>
          <cell r="BG36"/>
          <cell r="BH36" t="str">
            <v>Programme Country</v>
          </cell>
          <cell r="BI36" t="str">
            <v>Yes</v>
          </cell>
          <cell r="BJ36" t="str">
            <v>Yes</v>
          </cell>
          <cell r="BK36" t="str">
            <v>Yes</v>
          </cell>
          <cell r="BL36" t="str">
            <v>Yes</v>
          </cell>
          <cell r="BM36" t="str">
            <v>No</v>
          </cell>
          <cell r="BN36" t="str">
            <v>Yes</v>
          </cell>
          <cell r="BO36" t="str">
            <v>Yes</v>
          </cell>
          <cell r="BP36" t="str">
            <v>Yes</v>
          </cell>
        </row>
        <row r="37">
          <cell r="A37" t="str">
            <v>SLE</v>
          </cell>
          <cell r="B37" t="str">
            <v>Sierra Leone</v>
          </cell>
          <cell r="C37" t="str">
            <v>Standard</v>
          </cell>
          <cell r="D37" t="str">
            <v>Sub-Saharan Africa</v>
          </cell>
          <cell r="E37" t="str">
            <v>SSA</v>
          </cell>
          <cell r="F37" t="str">
            <v>WCA</v>
          </cell>
          <cell r="G37" t="str">
            <v>Yes</v>
          </cell>
          <cell r="H37" t="str">
            <v>Yes</v>
          </cell>
          <cell r="I37" t="str">
            <v>Africa</v>
          </cell>
          <cell r="J37" t="str">
            <v>Yes</v>
          </cell>
          <cell r="K37" t="str">
            <v>Yes</v>
          </cell>
          <cell r="L37" t="str">
            <v>Africa</v>
          </cell>
          <cell r="M37" t="str">
            <v>West Africa</v>
          </cell>
          <cell r="N37" t="str">
            <v>Western</v>
          </cell>
          <cell r="O37" t="str">
            <v>Sub-Saharan Africa</v>
          </cell>
          <cell r="P37" t="str">
            <v>Africa</v>
          </cell>
          <cell r="Q37" t="str">
            <v>Western Africa</v>
          </cell>
          <cell r="R37" t="str">
            <v>Not Classified</v>
          </cell>
          <cell r="S37" t="str">
            <v>Sub-Saharan Africa</v>
          </cell>
          <cell r="T37" t="str">
            <v>Low Income</v>
          </cell>
          <cell r="U37" t="str">
            <v>Low Income</v>
          </cell>
          <cell r="V37" t="str">
            <v>Low Income</v>
          </cell>
          <cell r="W37" t="str">
            <v>Low Income</v>
          </cell>
          <cell r="X37" t="str">
            <v>Low Income</v>
          </cell>
          <cell r="Y37" t="str">
            <v>Low Income</v>
          </cell>
          <cell r="Z37" t="str">
            <v>Low Income</v>
          </cell>
          <cell r="AA37" t="str">
            <v>Low Income</v>
          </cell>
          <cell r="AB37" t="str">
            <v>Low Income</v>
          </cell>
          <cell r="AC37" t="str">
            <v>Low Income</v>
          </cell>
          <cell r="AD37" t="str">
            <v>Low Income</v>
          </cell>
          <cell r="AE37" t="str">
            <v>Low Income</v>
          </cell>
          <cell r="AF37" t="str">
            <v>Low Income</v>
          </cell>
          <cell r="AG37" t="str">
            <v>Low Income</v>
          </cell>
          <cell r="AH37" t="str">
            <v>Low Income</v>
          </cell>
          <cell r="AI37" t="str">
            <v>Low Income</v>
          </cell>
          <cell r="AJ37" t="str">
            <v>Low Income</v>
          </cell>
          <cell r="AK37" t="str">
            <v>Low Income</v>
          </cell>
          <cell r="AL37" t="str">
            <v>Low Income</v>
          </cell>
          <cell r="AM37" t="str">
            <v>Low Income</v>
          </cell>
          <cell r="AN37" t="str">
            <v>Low Income</v>
          </cell>
          <cell r="AO37" t="str">
            <v>Low Income</v>
          </cell>
          <cell r="AP37" t="str">
            <v>Low Income</v>
          </cell>
          <cell r="AQ37" t="str">
            <v>Low Income</v>
          </cell>
          <cell r="AR37" t="str">
            <v>Low Income</v>
          </cell>
          <cell r="AS37" t="str">
            <v>Low Income</v>
          </cell>
          <cell r="AT37" t="str">
            <v>Low Income</v>
          </cell>
          <cell r="AU37" t="str">
            <v>VAS Priority Country</v>
          </cell>
          <cell r="AV37" t="str">
            <v>Not Classified</v>
          </cell>
          <cell r="AW37" t="str">
            <v>Not Classified</v>
          </cell>
          <cell r="AX37" t="str">
            <v>Not Classified</v>
          </cell>
          <cell r="AY37" t="str">
            <v>HAC Country</v>
          </cell>
          <cell r="AZ37" t="str">
            <v>HAC Country</v>
          </cell>
          <cell r="BA37" t="str">
            <v>Not Classified</v>
          </cell>
          <cell r="BB37" t="str">
            <v>Not Classified</v>
          </cell>
          <cell r="BC37" t="str">
            <v>AFRO</v>
          </cell>
          <cell r="BD37" t="str">
            <v>Adequate</v>
          </cell>
          <cell r="BE37" t="str">
            <v>Adequate</v>
          </cell>
          <cell r="BF37" t="str">
            <v>Not Classified</v>
          </cell>
          <cell r="BG37"/>
          <cell r="BH37" t="str">
            <v>Programme Country</v>
          </cell>
          <cell r="BI37" t="str">
            <v>Yes</v>
          </cell>
          <cell r="BJ37" t="str">
            <v>Yes</v>
          </cell>
          <cell r="BK37" t="str">
            <v>Yes</v>
          </cell>
          <cell r="BL37" t="str">
            <v>Yes</v>
          </cell>
          <cell r="BM37" t="str">
            <v>Yes</v>
          </cell>
          <cell r="BN37" t="str">
            <v>Yes</v>
          </cell>
          <cell r="BO37" t="str">
            <v>Yes</v>
          </cell>
          <cell r="BP37" t="str">
            <v>Yes</v>
          </cell>
        </row>
        <row r="38">
          <cell r="A38" t="str">
            <v>TGO</v>
          </cell>
          <cell r="B38" t="str">
            <v>Togo</v>
          </cell>
          <cell r="C38" t="str">
            <v>Standard</v>
          </cell>
          <cell r="D38" t="str">
            <v>Sub-Saharan Africa</v>
          </cell>
          <cell r="E38" t="str">
            <v>SSA</v>
          </cell>
          <cell r="F38" t="str">
            <v>WCA</v>
          </cell>
          <cell r="G38" t="str">
            <v>Yes</v>
          </cell>
          <cell r="H38" t="str">
            <v>Yes</v>
          </cell>
          <cell r="I38" t="str">
            <v>Africa</v>
          </cell>
          <cell r="J38" t="str">
            <v>Yes</v>
          </cell>
          <cell r="K38" t="str">
            <v>Yes</v>
          </cell>
          <cell r="L38" t="str">
            <v>Africa</v>
          </cell>
          <cell r="M38" t="str">
            <v>West Africa</v>
          </cell>
          <cell r="N38" t="str">
            <v>Western</v>
          </cell>
          <cell r="O38" t="str">
            <v>Sub-Saharan Africa</v>
          </cell>
          <cell r="P38" t="str">
            <v>Africa</v>
          </cell>
          <cell r="Q38" t="str">
            <v>Western Africa</v>
          </cell>
          <cell r="R38" t="str">
            <v>Not Classified</v>
          </cell>
          <cell r="S38" t="str">
            <v>Sub-Saharan Africa</v>
          </cell>
          <cell r="T38" t="str">
            <v>Low Income</v>
          </cell>
          <cell r="U38" t="str">
            <v>Low Income</v>
          </cell>
          <cell r="V38" t="str">
            <v>Low Income</v>
          </cell>
          <cell r="W38" t="str">
            <v>Low Income</v>
          </cell>
          <cell r="X38" t="str">
            <v>Low Income</v>
          </cell>
          <cell r="Y38" t="str">
            <v>Low Income</v>
          </cell>
          <cell r="Z38" t="str">
            <v>Low Income</v>
          </cell>
          <cell r="AA38" t="str">
            <v>Low Income</v>
          </cell>
          <cell r="AB38" t="str">
            <v>Low Income</v>
          </cell>
          <cell r="AC38" t="str">
            <v>Low Income</v>
          </cell>
          <cell r="AD38" t="str">
            <v>Low Income</v>
          </cell>
          <cell r="AE38" t="str">
            <v>Low Income</v>
          </cell>
          <cell r="AF38" t="str">
            <v>Low Income</v>
          </cell>
          <cell r="AG38" t="str">
            <v>Low Income</v>
          </cell>
          <cell r="AH38" t="str">
            <v>Low Income</v>
          </cell>
          <cell r="AI38" t="str">
            <v>Low Income</v>
          </cell>
          <cell r="AJ38" t="str">
            <v>Low Income</v>
          </cell>
          <cell r="AK38" t="str">
            <v>Low Income</v>
          </cell>
          <cell r="AL38" t="str">
            <v>Low Income</v>
          </cell>
          <cell r="AM38" t="str">
            <v>Low Income</v>
          </cell>
          <cell r="AN38" t="str">
            <v>Low Income</v>
          </cell>
          <cell r="AO38" t="str">
            <v>Low Income</v>
          </cell>
          <cell r="AP38" t="str">
            <v>Low Income</v>
          </cell>
          <cell r="AQ38" t="str">
            <v>Low Income</v>
          </cell>
          <cell r="AR38" t="str">
            <v>Low Income</v>
          </cell>
          <cell r="AS38" t="str">
            <v>Low Income</v>
          </cell>
          <cell r="AT38" t="str">
            <v>Low Income</v>
          </cell>
          <cell r="AU38" t="str">
            <v>VAS Priority Country</v>
          </cell>
          <cell r="AV38" t="str">
            <v>Not Classified</v>
          </cell>
          <cell r="AW38" t="str">
            <v>Not Classified</v>
          </cell>
          <cell r="AX38" t="str">
            <v>Not Classified</v>
          </cell>
          <cell r="AY38" t="str">
            <v>Not Classified</v>
          </cell>
          <cell r="AZ38" t="str">
            <v>Not Classified</v>
          </cell>
          <cell r="BA38" t="str">
            <v>Not Classified</v>
          </cell>
          <cell r="BB38" t="str">
            <v>Not Classified</v>
          </cell>
          <cell r="BC38" t="str">
            <v>AFRO</v>
          </cell>
          <cell r="BD38" t="str">
            <v>Adequate</v>
          </cell>
          <cell r="BE38" t="str">
            <v>Adequate</v>
          </cell>
          <cell r="BF38" t="str">
            <v>Not Classified</v>
          </cell>
          <cell r="BG38"/>
          <cell r="BH38" t="str">
            <v>Programme Country</v>
          </cell>
          <cell r="BI38" t="str">
            <v>Yes</v>
          </cell>
          <cell r="BJ38" t="str">
            <v>Yes</v>
          </cell>
          <cell r="BK38" t="str">
            <v>Yes</v>
          </cell>
          <cell r="BL38" t="str">
            <v>Yes</v>
          </cell>
          <cell r="BM38" t="str">
            <v>No</v>
          </cell>
          <cell r="BN38" t="str">
            <v>Yes</v>
          </cell>
          <cell r="BO38" t="str">
            <v>Yes</v>
          </cell>
          <cell r="BP38" t="str">
            <v>No</v>
          </cell>
        </row>
        <row r="39">
          <cell r="A39" t="str">
            <v>CIV</v>
          </cell>
          <cell r="B39" t="str">
            <v>Côte d'Ivoire</v>
          </cell>
          <cell r="C39" t="str">
            <v>Standard</v>
          </cell>
          <cell r="D39" t="str">
            <v>Sub-Saharan Africa</v>
          </cell>
          <cell r="E39" t="str">
            <v>SSA</v>
          </cell>
          <cell r="F39" t="str">
            <v>WCA</v>
          </cell>
          <cell r="G39" t="str">
            <v>Yes</v>
          </cell>
          <cell r="H39" t="str">
            <v>Yes</v>
          </cell>
          <cell r="I39" t="str">
            <v>Africa</v>
          </cell>
          <cell r="J39" t="str">
            <v>Yes</v>
          </cell>
          <cell r="K39" t="str">
            <v>No</v>
          </cell>
          <cell r="L39" t="str">
            <v>Africa</v>
          </cell>
          <cell r="M39" t="str">
            <v>West Africa</v>
          </cell>
          <cell r="N39" t="str">
            <v>Western</v>
          </cell>
          <cell r="O39" t="str">
            <v>Sub-Saharan Africa</v>
          </cell>
          <cell r="P39" t="str">
            <v>Africa</v>
          </cell>
          <cell r="Q39" t="str">
            <v>Western Africa</v>
          </cell>
          <cell r="R39" t="str">
            <v>Not Classified</v>
          </cell>
          <cell r="S39" t="str">
            <v>Sub-Saharan Africa</v>
          </cell>
          <cell r="T39" t="str">
            <v>Lower Middle Income</v>
          </cell>
          <cell r="U39" t="str">
            <v>Lower Middle Income</v>
          </cell>
          <cell r="V39" t="str">
            <v>Lower Middle Income</v>
          </cell>
          <cell r="W39" t="str">
            <v>Low Income</v>
          </cell>
          <cell r="X39" t="str">
            <v>Low Income</v>
          </cell>
          <cell r="Y39" t="str">
            <v>Low Income</v>
          </cell>
          <cell r="Z39" t="str">
            <v>Low Income</v>
          </cell>
          <cell r="AA39" t="str">
            <v>Low Income</v>
          </cell>
          <cell r="AB39" t="str">
            <v>Low Income</v>
          </cell>
          <cell r="AC39" t="str">
            <v>Low Income</v>
          </cell>
          <cell r="AD39" t="str">
            <v>Low Income</v>
          </cell>
          <cell r="AE39" t="str">
            <v>Low Income</v>
          </cell>
          <cell r="AF39" t="str">
            <v>Low Income</v>
          </cell>
          <cell r="AG39" t="str">
            <v>Low Income</v>
          </cell>
          <cell r="AH39" t="str">
            <v>Low Income</v>
          </cell>
          <cell r="AI39" t="str">
            <v>Low Income</v>
          </cell>
          <cell r="AJ39" t="str">
            <v>Low Income</v>
          </cell>
          <cell r="AK39" t="str">
            <v>Low Income</v>
          </cell>
          <cell r="AL39" t="str">
            <v>Lower Middle Income</v>
          </cell>
          <cell r="AM39" t="str">
            <v>Lower Middle Income</v>
          </cell>
          <cell r="AN39" t="str">
            <v>Lower Middle Income</v>
          </cell>
          <cell r="AO39" t="str">
            <v>Lower Middle Income</v>
          </cell>
          <cell r="AP39" t="str">
            <v>Lower Middle Income</v>
          </cell>
          <cell r="AQ39" t="str">
            <v>Lower Middle Income</v>
          </cell>
          <cell r="AR39" t="str">
            <v>Lower Middle Income</v>
          </cell>
          <cell r="AS39" t="str">
            <v>Lower Middle Income</v>
          </cell>
          <cell r="AT39" t="str">
            <v>Lower Middle Income</v>
          </cell>
          <cell r="AU39" t="str">
            <v>VAS Priority Country</v>
          </cell>
          <cell r="AV39" t="str">
            <v>HAC Country</v>
          </cell>
          <cell r="AW39" t="str">
            <v>HAC Country</v>
          </cell>
          <cell r="AX39" t="str">
            <v>HAC Country</v>
          </cell>
          <cell r="AY39" t="str">
            <v>HAC Country</v>
          </cell>
          <cell r="AZ39" t="str">
            <v>HAC Country</v>
          </cell>
          <cell r="BA39" t="str">
            <v>Not Classified</v>
          </cell>
          <cell r="BB39" t="str">
            <v>Not Classified</v>
          </cell>
          <cell r="BC39" t="str">
            <v>AFRO</v>
          </cell>
          <cell r="BD39" t="str">
            <v>More than Adequate</v>
          </cell>
          <cell r="BE39" t="str">
            <v>Adequate</v>
          </cell>
          <cell r="BF39" t="str">
            <v>Not Classified</v>
          </cell>
          <cell r="BG39"/>
          <cell r="BH39" t="str">
            <v>Programme Country</v>
          </cell>
          <cell r="BI39" t="str">
            <v>Yes</v>
          </cell>
          <cell r="BJ39" t="str">
            <v>Yes</v>
          </cell>
          <cell r="BK39" t="str">
            <v>Yes</v>
          </cell>
          <cell r="BL39" t="str">
            <v>Yes</v>
          </cell>
          <cell r="BM39" t="str">
            <v>No</v>
          </cell>
          <cell r="BN39" t="str">
            <v>Yes</v>
          </cell>
          <cell r="BO39" t="str">
            <v>No</v>
          </cell>
          <cell r="BP39" t="str">
            <v>No</v>
          </cell>
        </row>
        <row r="40">
          <cell r="A40" t="str">
            <v>NGA</v>
          </cell>
          <cell r="B40" t="str">
            <v>Nigeria</v>
          </cell>
          <cell r="C40" t="str">
            <v>Standard</v>
          </cell>
          <cell r="D40" t="str">
            <v>Sub-Saharan Africa</v>
          </cell>
          <cell r="E40" t="str">
            <v>SSA</v>
          </cell>
          <cell r="F40" t="str">
            <v>WCA</v>
          </cell>
          <cell r="G40" t="str">
            <v>Yes</v>
          </cell>
          <cell r="H40" t="str">
            <v>Yes</v>
          </cell>
          <cell r="I40" t="str">
            <v>Africa</v>
          </cell>
          <cell r="J40" t="str">
            <v>Yes</v>
          </cell>
          <cell r="K40" t="str">
            <v>No</v>
          </cell>
          <cell r="L40" t="str">
            <v>Africa</v>
          </cell>
          <cell r="M40" t="str">
            <v>West Africa</v>
          </cell>
          <cell r="N40" t="str">
            <v>Western</v>
          </cell>
          <cell r="O40" t="str">
            <v>Sub-Saharan Africa</v>
          </cell>
          <cell r="P40" t="str">
            <v>Africa</v>
          </cell>
          <cell r="Q40" t="str">
            <v>Western Africa</v>
          </cell>
          <cell r="R40" t="str">
            <v>Not Classified</v>
          </cell>
          <cell r="S40" t="str">
            <v>Sub-Saharan Africa</v>
          </cell>
          <cell r="T40" t="str">
            <v>Low Income</v>
          </cell>
          <cell r="U40" t="str">
            <v>Low Income</v>
          </cell>
          <cell r="V40" t="str">
            <v>Low Income</v>
          </cell>
          <cell r="W40" t="str">
            <v>Low Income</v>
          </cell>
          <cell r="X40" t="str">
            <v>Low Income</v>
          </cell>
          <cell r="Y40" t="str">
            <v>Low Income</v>
          </cell>
          <cell r="Z40" t="str">
            <v>Low Income</v>
          </cell>
          <cell r="AA40" t="str">
            <v>Low Income</v>
          </cell>
          <cell r="AB40" t="str">
            <v>Low Income</v>
          </cell>
          <cell r="AC40" t="str">
            <v>Low Income</v>
          </cell>
          <cell r="AD40" t="str">
            <v>Low Income</v>
          </cell>
          <cell r="AE40" t="str">
            <v>Low Income</v>
          </cell>
          <cell r="AF40" t="str">
            <v>Low Income</v>
          </cell>
          <cell r="AG40" t="str">
            <v>Low Income</v>
          </cell>
          <cell r="AH40" t="str">
            <v>Low Income</v>
          </cell>
          <cell r="AI40" t="str">
            <v>Low Income</v>
          </cell>
          <cell r="AJ40" t="str">
            <v>Low Income</v>
          </cell>
          <cell r="AK40" t="str">
            <v>Low Income</v>
          </cell>
          <cell r="AL40" t="str">
            <v>Lower Middle Income</v>
          </cell>
          <cell r="AM40" t="str">
            <v>Lower Middle Income</v>
          </cell>
          <cell r="AN40" t="str">
            <v>Lower Middle Income</v>
          </cell>
          <cell r="AO40" t="str">
            <v>Lower Middle Income</v>
          </cell>
          <cell r="AP40" t="str">
            <v>Lower Middle Income</v>
          </cell>
          <cell r="AQ40" t="str">
            <v>Lower Middle Income</v>
          </cell>
          <cell r="AR40" t="str">
            <v>Lower Middle Income</v>
          </cell>
          <cell r="AS40" t="str">
            <v>Lower Middle Income</v>
          </cell>
          <cell r="AT40" t="str">
            <v>Lower Middle Income</v>
          </cell>
          <cell r="AU40" t="str">
            <v>VAS Priority Country</v>
          </cell>
          <cell r="AV40" t="str">
            <v>Not Classified</v>
          </cell>
          <cell r="AW40" t="str">
            <v>Not Classified</v>
          </cell>
          <cell r="AX40" t="str">
            <v>Not Classified</v>
          </cell>
          <cell r="AY40" t="str">
            <v>Not Classified</v>
          </cell>
          <cell r="AZ40" t="str">
            <v>HAC Country</v>
          </cell>
          <cell r="BA40" t="str">
            <v>HAC Country</v>
          </cell>
          <cell r="BB40" t="str">
            <v>HAC Country</v>
          </cell>
          <cell r="BC40" t="str">
            <v>AFRO</v>
          </cell>
          <cell r="BD40" t="str">
            <v>Adequate</v>
          </cell>
          <cell r="BE40" t="str">
            <v>Adequate</v>
          </cell>
          <cell r="BF40" t="str">
            <v>GPEI Priority Country</v>
          </cell>
          <cell r="BG40"/>
          <cell r="BH40" t="str">
            <v>Programme Country</v>
          </cell>
          <cell r="BI40" t="str">
            <v>Yes</v>
          </cell>
          <cell r="BJ40" t="str">
            <v>Yes</v>
          </cell>
          <cell r="BK40" t="str">
            <v>Yes</v>
          </cell>
          <cell r="BL40" t="str">
            <v>Yes</v>
          </cell>
          <cell r="BM40" t="str">
            <v>No</v>
          </cell>
          <cell r="BN40" t="str">
            <v>Yes</v>
          </cell>
          <cell r="BO40" t="str">
            <v>Yes</v>
          </cell>
          <cell r="BP40" t="str">
            <v>Yes</v>
          </cell>
        </row>
        <row r="41">
          <cell r="A41" t="str">
            <v>LBR</v>
          </cell>
          <cell r="B41" t="str">
            <v>Liberia</v>
          </cell>
          <cell r="C41" t="str">
            <v>Standard</v>
          </cell>
          <cell r="D41" t="str">
            <v>Sub-Saharan Africa</v>
          </cell>
          <cell r="E41" t="str">
            <v>SSA</v>
          </cell>
          <cell r="F41" t="str">
            <v>WCA</v>
          </cell>
          <cell r="G41" t="str">
            <v>Yes</v>
          </cell>
          <cell r="H41" t="str">
            <v>Yes</v>
          </cell>
          <cell r="I41" t="str">
            <v>Africa</v>
          </cell>
          <cell r="J41" t="str">
            <v>Yes</v>
          </cell>
          <cell r="K41" t="str">
            <v>Yes</v>
          </cell>
          <cell r="L41" t="str">
            <v>Not Classified</v>
          </cell>
          <cell r="M41" t="str">
            <v>West Africa</v>
          </cell>
          <cell r="N41" t="str">
            <v>Western</v>
          </cell>
          <cell r="O41" t="str">
            <v>Sub-Saharan Africa</v>
          </cell>
          <cell r="P41" t="str">
            <v>Africa</v>
          </cell>
          <cell r="Q41" t="str">
            <v>Western Africa</v>
          </cell>
          <cell r="R41" t="str">
            <v>Not Classified</v>
          </cell>
          <cell r="S41" t="str">
            <v>Sub-Saharan Africa</v>
          </cell>
          <cell r="T41" t="str">
            <v>Low Income</v>
          </cell>
          <cell r="U41" t="str">
            <v>Low Income</v>
          </cell>
          <cell r="V41" t="str">
            <v>Low Income</v>
          </cell>
          <cell r="W41" t="str">
            <v>Low Income</v>
          </cell>
          <cell r="X41" t="str">
            <v>Low Income</v>
          </cell>
          <cell r="Y41" t="str">
            <v>Low Income</v>
          </cell>
          <cell r="Z41" t="str">
            <v>Low Income</v>
          </cell>
          <cell r="AA41" t="str">
            <v>Low Income</v>
          </cell>
          <cell r="AB41" t="str">
            <v>Low Income</v>
          </cell>
          <cell r="AC41" t="str">
            <v>Low Income</v>
          </cell>
          <cell r="AD41" t="str">
            <v>Low Income</v>
          </cell>
          <cell r="AE41" t="str">
            <v>Low Income</v>
          </cell>
          <cell r="AF41" t="str">
            <v>Low Income</v>
          </cell>
          <cell r="AG41" t="str">
            <v>Low Income</v>
          </cell>
          <cell r="AH41" t="str">
            <v>Low Income</v>
          </cell>
          <cell r="AI41" t="str">
            <v>Low Income</v>
          </cell>
          <cell r="AJ41" t="str">
            <v>Low Income</v>
          </cell>
          <cell r="AK41" t="str">
            <v>Low Income</v>
          </cell>
          <cell r="AL41" t="str">
            <v>Low Income</v>
          </cell>
          <cell r="AM41" t="str">
            <v>Low Income</v>
          </cell>
          <cell r="AN41" t="str">
            <v>Low Income</v>
          </cell>
          <cell r="AO41" t="str">
            <v>Low Income</v>
          </cell>
          <cell r="AP41" t="str">
            <v>Low Income</v>
          </cell>
          <cell r="AQ41" t="str">
            <v>Low Income</v>
          </cell>
          <cell r="AR41" t="str">
            <v>Low Income</v>
          </cell>
          <cell r="AS41" t="str">
            <v>Low Income</v>
          </cell>
          <cell r="AT41" t="str">
            <v>Low Income</v>
          </cell>
          <cell r="AU41" t="str">
            <v>VAS Priority Country</v>
          </cell>
          <cell r="AV41" t="str">
            <v>Not Classified</v>
          </cell>
          <cell r="AW41" t="str">
            <v>HAC Country</v>
          </cell>
          <cell r="AX41" t="str">
            <v>HAC Country</v>
          </cell>
          <cell r="AY41" t="str">
            <v>HAC Country</v>
          </cell>
          <cell r="AZ41" t="str">
            <v>HAC Country</v>
          </cell>
          <cell r="BA41" t="str">
            <v>Not Classified</v>
          </cell>
          <cell r="BB41" t="str">
            <v>Not Classified</v>
          </cell>
          <cell r="BC41" t="str">
            <v>AFRO</v>
          </cell>
          <cell r="BD41" t="str">
            <v>More than Adequate</v>
          </cell>
          <cell r="BE41" t="str">
            <v>Adequate</v>
          </cell>
          <cell r="BF41" t="str">
            <v>Not Classified</v>
          </cell>
          <cell r="BG41"/>
          <cell r="BH41" t="str">
            <v>Programme Country</v>
          </cell>
          <cell r="BI41" t="str">
            <v>Yes</v>
          </cell>
          <cell r="BJ41" t="str">
            <v>Yes</v>
          </cell>
          <cell r="BK41" t="str">
            <v>Yes</v>
          </cell>
          <cell r="BL41" t="str">
            <v>Yes</v>
          </cell>
          <cell r="BM41" t="str">
            <v>No</v>
          </cell>
          <cell r="BN41" t="str">
            <v>Yes</v>
          </cell>
          <cell r="BO41" t="str">
            <v>Yes</v>
          </cell>
          <cell r="BP41" t="str">
            <v>Yes</v>
          </cell>
        </row>
        <row r="42">
          <cell r="A42" t="str">
            <v>CPV</v>
          </cell>
          <cell r="B42" t="str">
            <v>Cabo Verde</v>
          </cell>
          <cell r="C42" t="str">
            <v>Standard</v>
          </cell>
          <cell r="D42" t="str">
            <v>Sub-Saharan Africa</v>
          </cell>
          <cell r="E42" t="str">
            <v>SSA</v>
          </cell>
          <cell r="F42" t="str">
            <v>WCA</v>
          </cell>
          <cell r="G42" t="str">
            <v>No</v>
          </cell>
          <cell r="H42" t="str">
            <v>Yes</v>
          </cell>
          <cell r="I42" t="str">
            <v>Africa</v>
          </cell>
          <cell r="J42" t="str">
            <v>Yes</v>
          </cell>
          <cell r="K42" t="str">
            <v>No</v>
          </cell>
          <cell r="L42" t="str">
            <v>Not Classified</v>
          </cell>
          <cell r="M42" t="str">
            <v>West Africa</v>
          </cell>
          <cell r="N42" t="str">
            <v>Western</v>
          </cell>
          <cell r="O42" t="str">
            <v>Sub-Saharan Africa</v>
          </cell>
          <cell r="P42" t="str">
            <v>Africa</v>
          </cell>
          <cell r="Q42" t="str">
            <v>Western Africa</v>
          </cell>
          <cell r="R42" t="str">
            <v>Small island developing States (SIDS)</v>
          </cell>
          <cell r="S42" t="str">
            <v>Sub-Saharan Africa</v>
          </cell>
          <cell r="T42" t="str">
            <v>Lower Middle Income</v>
          </cell>
          <cell r="U42" t="str">
            <v>Lower Middle Income</v>
          </cell>
          <cell r="V42" t="str">
            <v>Lower Middle Income</v>
          </cell>
          <cell r="W42" t="str">
            <v>Lower Middle Income</v>
          </cell>
          <cell r="X42" t="str">
            <v>Lower Middle Income</v>
          </cell>
          <cell r="Y42" t="str">
            <v>Lower Middle Income</v>
          </cell>
          <cell r="Z42" t="str">
            <v>Lower Middle Income</v>
          </cell>
          <cell r="AA42" t="str">
            <v>Lower Middle Income</v>
          </cell>
          <cell r="AB42" t="str">
            <v>Lower Middle Income</v>
          </cell>
          <cell r="AC42" t="str">
            <v>Lower Middle Income</v>
          </cell>
          <cell r="AD42" t="str">
            <v>Lower Middle Income</v>
          </cell>
          <cell r="AE42" t="str">
            <v>Lower Middle Income</v>
          </cell>
          <cell r="AF42" t="str">
            <v>Lower Middle Income</v>
          </cell>
          <cell r="AG42" t="str">
            <v>Lower Middle Income</v>
          </cell>
          <cell r="AH42" t="str">
            <v>Lower Middle Income</v>
          </cell>
          <cell r="AI42" t="str">
            <v>Lower Middle Income</v>
          </cell>
          <cell r="AJ42" t="str">
            <v>Lower Middle Income</v>
          </cell>
          <cell r="AK42" t="str">
            <v>Lower Middle Income</v>
          </cell>
          <cell r="AL42" t="str">
            <v>Lower Middle Income</v>
          </cell>
          <cell r="AM42" t="str">
            <v>Lower Middle Income</v>
          </cell>
          <cell r="AN42" t="str">
            <v>Lower Middle Income</v>
          </cell>
          <cell r="AO42" t="str">
            <v>Lower Middle Income</v>
          </cell>
          <cell r="AP42" t="str">
            <v>Lower Middle Income</v>
          </cell>
          <cell r="AQ42" t="str">
            <v>Lower Middle Income</v>
          </cell>
          <cell r="AR42" t="str">
            <v>Lower Middle Income</v>
          </cell>
          <cell r="AS42" t="str">
            <v>Lower Middle Income</v>
          </cell>
          <cell r="AT42" t="str">
            <v>Lower Middle Income</v>
          </cell>
          <cell r="AU42" t="str">
            <v>Not Classified</v>
          </cell>
          <cell r="AV42" t="str">
            <v>Not Classified</v>
          </cell>
          <cell r="AW42" t="str">
            <v>Not Classified</v>
          </cell>
          <cell r="AX42" t="str">
            <v>Not Classified</v>
          </cell>
          <cell r="AY42" t="str">
            <v>Not Classified</v>
          </cell>
          <cell r="AZ42" t="str">
            <v>Not Classified</v>
          </cell>
          <cell r="BA42" t="str">
            <v>Not Classified</v>
          </cell>
          <cell r="BB42" t="str">
            <v>Not Classified</v>
          </cell>
          <cell r="BC42" t="str">
            <v>AFRO</v>
          </cell>
          <cell r="BD42" t="str">
            <v>Adequate</v>
          </cell>
          <cell r="BE42" t="str">
            <v>Adequate</v>
          </cell>
          <cell r="BF42" t="str">
            <v>Not Classified</v>
          </cell>
          <cell r="BG42"/>
          <cell r="BH42" t="str">
            <v>Programme Country</v>
          </cell>
          <cell r="BI42" t="str">
            <v>Yes</v>
          </cell>
          <cell r="BJ42" t="str">
            <v>Yes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Yes</v>
          </cell>
          <cell r="BO42" t="str">
            <v>Yes</v>
          </cell>
          <cell r="BP42" t="str">
            <v>No</v>
          </cell>
        </row>
        <row r="43">
          <cell r="A43" t="str">
            <v>GHA</v>
          </cell>
          <cell r="B43" t="str">
            <v>Ghana</v>
          </cell>
          <cell r="C43" t="str">
            <v>Standard</v>
          </cell>
          <cell r="D43" t="str">
            <v>Sub-Saharan Africa</v>
          </cell>
          <cell r="E43" t="str">
            <v>SSA</v>
          </cell>
          <cell r="F43" t="str">
            <v>WCA</v>
          </cell>
          <cell r="G43" t="str">
            <v>Yes</v>
          </cell>
          <cell r="H43" t="str">
            <v>Yes</v>
          </cell>
          <cell r="I43" t="str">
            <v>Africa</v>
          </cell>
          <cell r="J43" t="str">
            <v>Yes</v>
          </cell>
          <cell r="K43" t="str">
            <v>No</v>
          </cell>
          <cell r="L43" t="str">
            <v>Not Classified</v>
          </cell>
          <cell r="M43" t="str">
            <v>West Africa</v>
          </cell>
          <cell r="N43" t="str">
            <v>Western</v>
          </cell>
          <cell r="O43" t="str">
            <v>Sub-Saharan Africa</v>
          </cell>
          <cell r="P43" t="str">
            <v>Africa</v>
          </cell>
          <cell r="Q43" t="str">
            <v>Western Africa</v>
          </cell>
          <cell r="R43" t="str">
            <v>Not Classified</v>
          </cell>
          <cell r="S43" t="str">
            <v>Sub-Saharan Africa</v>
          </cell>
          <cell r="T43" t="str">
            <v>Low Income</v>
          </cell>
          <cell r="U43" t="str">
            <v>Low Income</v>
          </cell>
          <cell r="V43" t="str">
            <v>Low Income</v>
          </cell>
          <cell r="W43" t="str">
            <v>Low Income</v>
          </cell>
          <cell r="X43" t="str">
            <v>Low Income</v>
          </cell>
          <cell r="Y43" t="str">
            <v>Low Income</v>
          </cell>
          <cell r="Z43" t="str">
            <v>Low Income</v>
          </cell>
          <cell r="AA43" t="str">
            <v>Low Income</v>
          </cell>
          <cell r="AB43" t="str">
            <v>Low Income</v>
          </cell>
          <cell r="AC43" t="str">
            <v>Low Income</v>
          </cell>
          <cell r="AD43" t="str">
            <v>Low Income</v>
          </cell>
          <cell r="AE43" t="str">
            <v>Low Income</v>
          </cell>
          <cell r="AF43" t="str">
            <v>Low Income</v>
          </cell>
          <cell r="AG43" t="str">
            <v>Low Income</v>
          </cell>
          <cell r="AH43" t="str">
            <v>Low Income</v>
          </cell>
          <cell r="AI43" t="str">
            <v>Low Income</v>
          </cell>
          <cell r="AJ43" t="str">
            <v>Low Income</v>
          </cell>
          <cell r="AK43" t="str">
            <v>Low Income</v>
          </cell>
          <cell r="AL43" t="str">
            <v>Low Income</v>
          </cell>
          <cell r="AM43" t="str">
            <v>Low Income</v>
          </cell>
          <cell r="AN43" t="str">
            <v>Lower Middle Income</v>
          </cell>
          <cell r="AO43" t="str">
            <v>Lower Middle Income</v>
          </cell>
          <cell r="AP43" t="str">
            <v>Lower Middle Income</v>
          </cell>
          <cell r="AQ43" t="str">
            <v>Lower Middle Income</v>
          </cell>
          <cell r="AR43" t="str">
            <v>Lower Middle Income</v>
          </cell>
          <cell r="AS43" t="str">
            <v>Lower Middle Income</v>
          </cell>
          <cell r="AT43" t="str">
            <v>Lower Middle Income</v>
          </cell>
          <cell r="AU43" t="str">
            <v>VAS Priority Country</v>
          </cell>
          <cell r="AV43" t="str">
            <v>Not Classified</v>
          </cell>
          <cell r="AW43" t="str">
            <v>Not Classified</v>
          </cell>
          <cell r="AX43" t="str">
            <v>Not Classified</v>
          </cell>
          <cell r="AY43" t="str">
            <v>Not Classified</v>
          </cell>
          <cell r="AZ43" t="str">
            <v>Not Classified</v>
          </cell>
          <cell r="BA43" t="str">
            <v>Not Classified</v>
          </cell>
          <cell r="BB43" t="str">
            <v>Not Classified</v>
          </cell>
          <cell r="BC43" t="str">
            <v>AFRO</v>
          </cell>
          <cell r="BD43" t="str">
            <v>Adequate</v>
          </cell>
          <cell r="BE43" t="str">
            <v>Adequate</v>
          </cell>
          <cell r="BF43" t="str">
            <v>Not Classified</v>
          </cell>
          <cell r="BG43"/>
          <cell r="BH43" t="str">
            <v>Programme Country</v>
          </cell>
          <cell r="BI43" t="str">
            <v>Yes</v>
          </cell>
          <cell r="BJ43" t="str">
            <v>Yes</v>
          </cell>
          <cell r="BK43" t="str">
            <v>Yes</v>
          </cell>
          <cell r="BL43" t="str">
            <v>No</v>
          </cell>
          <cell r="BM43" t="str">
            <v>No</v>
          </cell>
          <cell r="BN43" t="str">
            <v>Yes</v>
          </cell>
          <cell r="BO43" t="str">
            <v>Yes</v>
          </cell>
          <cell r="BP43" t="str">
            <v>No</v>
          </cell>
        </row>
        <row r="44">
          <cell r="A44" t="str">
            <v>MRT</v>
          </cell>
          <cell r="B44" t="str">
            <v>Mauritania</v>
          </cell>
          <cell r="C44" t="str">
            <v>Standard</v>
          </cell>
          <cell r="D44" t="str">
            <v>Sub-Saharan Africa</v>
          </cell>
          <cell r="E44" t="str">
            <v>SSA</v>
          </cell>
          <cell r="F44" t="str">
            <v>WCA</v>
          </cell>
          <cell r="G44" t="str">
            <v>Yes</v>
          </cell>
          <cell r="H44" t="str">
            <v>Yes</v>
          </cell>
          <cell r="I44" t="str">
            <v>Africa</v>
          </cell>
          <cell r="J44" t="str">
            <v>Yes</v>
          </cell>
          <cell r="K44" t="str">
            <v>Yes</v>
          </cell>
          <cell r="L44" t="str">
            <v>Arab</v>
          </cell>
          <cell r="M44" t="str">
            <v>North Africa</v>
          </cell>
          <cell r="N44" t="str">
            <v>Northern</v>
          </cell>
          <cell r="O44" t="str">
            <v>Sub-Saharan Africa</v>
          </cell>
          <cell r="P44" t="str">
            <v>Africa</v>
          </cell>
          <cell r="Q44" t="str">
            <v>Western Africa</v>
          </cell>
          <cell r="R44" t="str">
            <v>Not Classified</v>
          </cell>
          <cell r="S44" t="str">
            <v>Sub-Saharan Africa</v>
          </cell>
          <cell r="T44" t="str">
            <v>Low Income</v>
          </cell>
          <cell r="U44" t="str">
            <v>Low Income</v>
          </cell>
          <cell r="V44" t="str">
            <v>Low Income</v>
          </cell>
          <cell r="W44" t="str">
            <v>Low Income</v>
          </cell>
          <cell r="X44" t="str">
            <v>Low Income</v>
          </cell>
          <cell r="Y44" t="str">
            <v>Low Income</v>
          </cell>
          <cell r="Z44" t="str">
            <v>Low Income</v>
          </cell>
          <cell r="AA44" t="str">
            <v>Low Income</v>
          </cell>
          <cell r="AB44" t="str">
            <v>Low Income</v>
          </cell>
          <cell r="AC44" t="str">
            <v>Low Income</v>
          </cell>
          <cell r="AD44" t="str">
            <v>Low Income</v>
          </cell>
          <cell r="AE44" t="str">
            <v>Low Income</v>
          </cell>
          <cell r="AF44" t="str">
            <v>Low Income</v>
          </cell>
          <cell r="AG44" t="str">
            <v>Low Income</v>
          </cell>
          <cell r="AH44" t="str">
            <v>Low Income</v>
          </cell>
          <cell r="AI44" t="str">
            <v>Low Income</v>
          </cell>
          <cell r="AJ44" t="str">
            <v>Low Income</v>
          </cell>
          <cell r="AK44" t="str">
            <v>Low Income</v>
          </cell>
          <cell r="AL44" t="str">
            <v>Low Income</v>
          </cell>
          <cell r="AM44" t="str">
            <v>Low Income</v>
          </cell>
          <cell r="AN44" t="str">
            <v>Lower Middle Income</v>
          </cell>
          <cell r="AO44" t="str">
            <v>Low Income</v>
          </cell>
          <cell r="AP44" t="str">
            <v>Lower Middle Income</v>
          </cell>
          <cell r="AQ44" t="str">
            <v>Lower Middle Income</v>
          </cell>
          <cell r="AR44" t="str">
            <v>Lower Middle Income</v>
          </cell>
          <cell r="AS44" t="str">
            <v>Lower Middle Income</v>
          </cell>
          <cell r="AT44" t="str">
            <v>Lower Middle Income</v>
          </cell>
          <cell r="AU44" t="str">
            <v>VAS Priority Country</v>
          </cell>
          <cell r="AV44" t="str">
            <v>Not Classified</v>
          </cell>
          <cell r="AW44" t="str">
            <v>Not Classified</v>
          </cell>
          <cell r="AX44" t="str">
            <v>HAC Country</v>
          </cell>
          <cell r="AY44" t="str">
            <v>HAC Country</v>
          </cell>
          <cell r="AZ44" t="str">
            <v>Not Classified</v>
          </cell>
          <cell r="BA44" t="str">
            <v>HAC Country</v>
          </cell>
          <cell r="BB44" t="str">
            <v>Not Classified</v>
          </cell>
          <cell r="BC44" t="str">
            <v>AFRO</v>
          </cell>
          <cell r="BD44" t="str">
            <v>Adequate</v>
          </cell>
          <cell r="BE44" t="str">
            <v>Adequate</v>
          </cell>
          <cell r="BF44" t="str">
            <v>Not Classified</v>
          </cell>
          <cell r="BG44"/>
          <cell r="BH44" t="str">
            <v>Programme Country</v>
          </cell>
          <cell r="BI44" t="str">
            <v>Yes</v>
          </cell>
          <cell r="BJ44" t="str">
            <v>Yes</v>
          </cell>
          <cell r="BK44" t="str">
            <v>Yes</v>
          </cell>
          <cell r="BL44" t="str">
            <v>No</v>
          </cell>
          <cell r="BM44" t="str">
            <v>No</v>
          </cell>
          <cell r="BN44" t="str">
            <v>Yes</v>
          </cell>
          <cell r="BO44" t="str">
            <v>Yes</v>
          </cell>
          <cell r="BP44" t="str">
            <v>Yes</v>
          </cell>
        </row>
        <row r="45">
          <cell r="A45" t="str">
            <v>ALB</v>
          </cell>
          <cell r="B45" t="str">
            <v>Albania</v>
          </cell>
          <cell r="C45" t="str">
            <v>Standard</v>
          </cell>
          <cell r="D45" t="str">
            <v>Northern America and Europe</v>
          </cell>
          <cell r="E45" t="str">
            <v>ECA</v>
          </cell>
          <cell r="F45" t="str">
            <v>EECA</v>
          </cell>
          <cell r="G45" t="str">
            <v>No</v>
          </cell>
          <cell r="H45" t="str">
            <v>No</v>
          </cell>
          <cell r="I45" t="str">
            <v>Not Classified</v>
          </cell>
          <cell r="J45" t="str">
            <v>No</v>
          </cell>
          <cell r="K45" t="str">
            <v>No</v>
          </cell>
          <cell r="L45" t="str">
            <v>Asia/other</v>
          </cell>
          <cell r="M45" t="str">
            <v>Not Classified</v>
          </cell>
          <cell r="N45" t="str">
            <v>Not Classified</v>
          </cell>
          <cell r="O45" t="str">
            <v>Developed regions</v>
          </cell>
          <cell r="P45" t="str">
            <v>Europe</v>
          </cell>
          <cell r="Q45" t="str">
            <v>Southern Europe</v>
          </cell>
          <cell r="R45" t="str">
            <v>Not Classified</v>
          </cell>
          <cell r="S45" t="str">
            <v>Europe &amp; Central Asia</v>
          </cell>
          <cell r="T45" t="str">
            <v>Lower Middle Income</v>
          </cell>
          <cell r="U45" t="str">
            <v>Lower Middle Income</v>
          </cell>
          <cell r="V45" t="str">
            <v>Lower Middle Income</v>
          </cell>
          <cell r="W45" t="str">
            <v>Low Income</v>
          </cell>
          <cell r="X45" t="str">
            <v>Low Income</v>
          </cell>
          <cell r="Y45" t="str">
            <v>Low Income</v>
          </cell>
          <cell r="Z45" t="str">
            <v>Lower Middle Income</v>
          </cell>
          <cell r="AA45" t="str">
            <v>Low Income</v>
          </cell>
          <cell r="AB45" t="str">
            <v>Lower Middle Income</v>
          </cell>
          <cell r="AC45" t="str">
            <v>Lower Middle Income</v>
          </cell>
          <cell r="AD45" t="str">
            <v>Lower Middle Income</v>
          </cell>
          <cell r="AE45" t="str">
            <v>Lower Middle Income</v>
          </cell>
          <cell r="AF45" t="str">
            <v>Lower Middle Income</v>
          </cell>
          <cell r="AG45" t="str">
            <v>Lower Middle Income</v>
          </cell>
          <cell r="AH45" t="str">
            <v>Lower Middle Income</v>
          </cell>
          <cell r="AI45" t="str">
            <v>Lower Middle Income</v>
          </cell>
          <cell r="AJ45" t="str">
            <v>Lower Middle Income</v>
          </cell>
          <cell r="AK45" t="str">
            <v>Lower Middle Income</v>
          </cell>
          <cell r="AL45" t="str">
            <v>Lower Middle Income</v>
          </cell>
          <cell r="AM45" t="str">
            <v>Upper Middle Income</v>
          </cell>
          <cell r="AN45" t="str">
            <v>Upper Middle Income</v>
          </cell>
          <cell r="AO45" t="str">
            <v>Lower Middle Income</v>
          </cell>
          <cell r="AP45" t="str">
            <v>Upper Middle Income</v>
          </cell>
          <cell r="AQ45" t="str">
            <v>Upper Middle Income</v>
          </cell>
          <cell r="AR45" t="str">
            <v>Upper Middle Income</v>
          </cell>
          <cell r="AS45" t="str">
            <v>Upper Middle Income</v>
          </cell>
          <cell r="AT45" t="str">
            <v>Upper Middle Income</v>
          </cell>
          <cell r="AU45" t="str">
            <v>Not Classified</v>
          </cell>
          <cell r="AV45" t="str">
            <v>Not Classified</v>
          </cell>
          <cell r="AW45" t="str">
            <v>Not Classified</v>
          </cell>
          <cell r="AX45" t="str">
            <v>Not Classified</v>
          </cell>
          <cell r="AY45" t="str">
            <v>Not Classified</v>
          </cell>
          <cell r="AZ45" t="str">
            <v>Not Classified</v>
          </cell>
          <cell r="BA45" t="str">
            <v>Not Classified</v>
          </cell>
          <cell r="BB45" t="str">
            <v>Not Classified</v>
          </cell>
          <cell r="BC45" t="str">
            <v>EURO</v>
          </cell>
          <cell r="BD45" t="str">
            <v>Insufficient</v>
          </cell>
          <cell r="BE45" t="str">
            <v>Adequate</v>
          </cell>
          <cell r="BF45" t="str">
            <v>Not Classified</v>
          </cell>
          <cell r="BG45"/>
          <cell r="BH45" t="str">
            <v>Programme Country</v>
          </cell>
          <cell r="BI45" t="str">
            <v>Yes</v>
          </cell>
          <cell r="BJ45" t="str">
            <v>Yes</v>
          </cell>
          <cell r="BK45" t="str">
            <v>No</v>
          </cell>
          <cell r="BL45" t="str">
            <v>No</v>
          </cell>
          <cell r="BM45" t="str">
            <v>Yes</v>
          </cell>
          <cell r="BN45" t="str">
            <v>Yes</v>
          </cell>
          <cell r="BO45" t="str">
            <v>No</v>
          </cell>
          <cell r="BP45" t="str">
            <v>No</v>
          </cell>
        </row>
        <row r="46">
          <cell r="A46" t="str">
            <v>AND</v>
          </cell>
          <cell r="B46" t="str">
            <v>Andorra</v>
          </cell>
          <cell r="C46" t="str">
            <v>Standard</v>
          </cell>
          <cell r="D46" t="str">
            <v>Northern America and Europe</v>
          </cell>
          <cell r="E46" t="str">
            <v>ECA</v>
          </cell>
          <cell r="F46" t="str">
            <v>WE</v>
          </cell>
          <cell r="G46" t="str">
            <v>No</v>
          </cell>
          <cell r="H46" t="str">
            <v>No</v>
          </cell>
          <cell r="I46" t="str">
            <v>Not Classified</v>
          </cell>
          <cell r="J46" t="str">
            <v>No</v>
          </cell>
          <cell r="K46" t="str">
            <v>No</v>
          </cell>
          <cell r="L46" t="str">
            <v>Not Classified</v>
          </cell>
          <cell r="M46" t="str">
            <v>Not Classified</v>
          </cell>
          <cell r="N46" t="str">
            <v>Not Classified</v>
          </cell>
          <cell r="O46" t="str">
            <v>Developed regions</v>
          </cell>
          <cell r="P46" t="str">
            <v>Europe</v>
          </cell>
          <cell r="Q46" t="str">
            <v>Southern Europe</v>
          </cell>
          <cell r="R46" t="str">
            <v>Not Classified</v>
          </cell>
          <cell r="S46" t="str">
            <v>Europe &amp; Central Asia</v>
          </cell>
          <cell r="T46" t="str">
            <v>High Income</v>
          </cell>
          <cell r="U46" t="str">
            <v>High Income</v>
          </cell>
          <cell r="V46" t="str">
            <v>High Income</v>
          </cell>
          <cell r="W46" t="str">
            <v>High Income</v>
          </cell>
          <cell r="X46" t="str">
            <v>High Income</v>
          </cell>
          <cell r="Y46" t="str">
            <v>High Income</v>
          </cell>
          <cell r="Z46" t="str">
            <v>High Income</v>
          </cell>
          <cell r="AA46" t="str">
            <v>High Income</v>
          </cell>
          <cell r="AB46" t="str">
            <v>High Income</v>
          </cell>
          <cell r="AC46" t="str">
            <v>High Income</v>
          </cell>
          <cell r="AD46" t="str">
            <v>High Income</v>
          </cell>
          <cell r="AE46" t="str">
            <v>High Income</v>
          </cell>
          <cell r="AF46" t="str">
            <v>High Income</v>
          </cell>
          <cell r="AG46" t="str">
            <v>High Income</v>
          </cell>
          <cell r="AH46" t="str">
            <v>High Income</v>
          </cell>
          <cell r="AI46" t="str">
            <v>High Income</v>
          </cell>
          <cell r="AJ46" t="str">
            <v>High Income</v>
          </cell>
          <cell r="AK46" t="str">
            <v>High Income</v>
          </cell>
          <cell r="AL46" t="str">
            <v>High Income</v>
          </cell>
          <cell r="AM46" t="str">
            <v>High Income</v>
          </cell>
          <cell r="AN46" t="str">
            <v>High Income</v>
          </cell>
          <cell r="AO46" t="str">
            <v>High Income</v>
          </cell>
          <cell r="AP46" t="str">
            <v>High Income</v>
          </cell>
          <cell r="AQ46" t="str">
            <v>High Income</v>
          </cell>
          <cell r="AR46" t="str">
            <v>High Income</v>
          </cell>
          <cell r="AS46" t="str">
            <v>High Income</v>
          </cell>
          <cell r="AT46" t="str">
            <v>High Income</v>
          </cell>
          <cell r="AU46" t="str">
            <v>Not Classified</v>
          </cell>
          <cell r="AV46" t="str">
            <v>Not Classified</v>
          </cell>
          <cell r="AW46" t="str">
            <v>Not Classified</v>
          </cell>
          <cell r="AX46" t="str">
            <v>Not Classified</v>
          </cell>
          <cell r="AY46" t="str">
            <v>Not Classified</v>
          </cell>
          <cell r="AZ46" t="str">
            <v>Not Classified</v>
          </cell>
          <cell r="BA46" t="str">
            <v>Not Classified</v>
          </cell>
          <cell r="BB46" t="str">
            <v>Not Classified</v>
          </cell>
          <cell r="BC46" t="str">
            <v>EURO</v>
          </cell>
          <cell r="BD46" t="str">
            <v>Not Classified</v>
          </cell>
          <cell r="BE46" t="str">
            <v>Not Classified</v>
          </cell>
          <cell r="BF46" t="str">
            <v>Not Classified</v>
          </cell>
          <cell r="BG46"/>
          <cell r="BH46" t="str">
            <v>NatCom</v>
          </cell>
          <cell r="BI46" t="str">
            <v>Yes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A47" t="str">
            <v>BIH</v>
          </cell>
          <cell r="B47" t="str">
            <v>Bosnia and Herzegovina</v>
          </cell>
          <cell r="C47" t="str">
            <v>Standard</v>
          </cell>
          <cell r="D47" t="str">
            <v>Northern America and Europe</v>
          </cell>
          <cell r="E47" t="str">
            <v>ECA</v>
          </cell>
          <cell r="F47" t="str">
            <v>EECA</v>
          </cell>
          <cell r="G47" t="str">
            <v>No</v>
          </cell>
          <cell r="H47" t="str">
            <v>No</v>
          </cell>
          <cell r="I47" t="str">
            <v>Not Classified</v>
          </cell>
          <cell r="J47" t="str">
            <v>No</v>
          </cell>
          <cell r="K47" t="str">
            <v>No</v>
          </cell>
          <cell r="L47" t="str">
            <v>Not Classified</v>
          </cell>
          <cell r="M47" t="str">
            <v>Not Classified</v>
          </cell>
          <cell r="N47" t="str">
            <v>Not Classified</v>
          </cell>
          <cell r="O47" t="str">
            <v>Developed regions</v>
          </cell>
          <cell r="P47" t="str">
            <v>Europe</v>
          </cell>
          <cell r="Q47" t="str">
            <v>Southern Europe</v>
          </cell>
          <cell r="R47" t="str">
            <v>Not Classified</v>
          </cell>
          <cell r="S47" t="str">
            <v>Europe &amp; Central Asia</v>
          </cell>
          <cell r="T47" t="str">
            <v>Not Classified</v>
          </cell>
          <cell r="U47" t="str">
            <v>Not Classified</v>
          </cell>
          <cell r="V47" t="str">
            <v>Lower Middle Income</v>
          </cell>
          <cell r="W47" t="str">
            <v>Low Income</v>
          </cell>
          <cell r="X47" t="str">
            <v>Low Income</v>
          </cell>
          <cell r="Y47" t="str">
            <v>Low Income</v>
          </cell>
          <cell r="Z47" t="str">
            <v>Low Income</v>
          </cell>
          <cell r="AA47" t="str">
            <v>Low Income</v>
          </cell>
          <cell r="AB47" t="str">
            <v>Lower Middle Income</v>
          </cell>
          <cell r="AC47" t="str">
            <v>Lower Middle Income</v>
          </cell>
          <cell r="AD47" t="str">
            <v>Lower Middle Income</v>
          </cell>
          <cell r="AE47" t="str">
            <v>Lower Middle Income</v>
          </cell>
          <cell r="AF47" t="str">
            <v>Lower Middle Income</v>
          </cell>
          <cell r="AG47" t="str">
            <v>Lower Middle Income</v>
          </cell>
          <cell r="AH47" t="str">
            <v>Lower Middle Income</v>
          </cell>
          <cell r="AI47" t="str">
            <v>Lower Middle Income</v>
          </cell>
          <cell r="AJ47" t="str">
            <v>Lower Middle Income</v>
          </cell>
          <cell r="AK47" t="str">
            <v>Lower Middle Income</v>
          </cell>
          <cell r="AL47" t="str">
            <v>Upper Middle Income</v>
          </cell>
          <cell r="AM47" t="str">
            <v>Upper Middle Income</v>
          </cell>
          <cell r="AN47" t="str">
            <v>Upper Middle Income</v>
          </cell>
          <cell r="AO47" t="str">
            <v>Upper Middle Income</v>
          </cell>
          <cell r="AP47" t="str">
            <v>Upper Middle Income</v>
          </cell>
          <cell r="AQ47" t="str">
            <v>Upper Middle Income</v>
          </cell>
          <cell r="AR47" t="str">
            <v>Upper Middle Income</v>
          </cell>
          <cell r="AS47" t="str">
            <v>Upper Middle Income</v>
          </cell>
          <cell r="AT47" t="str">
            <v>Upper Middle Income</v>
          </cell>
          <cell r="AU47" t="str">
            <v>Not Classified</v>
          </cell>
          <cell r="AV47" t="str">
            <v>Not Classified</v>
          </cell>
          <cell r="AW47" t="str">
            <v>Not Classified</v>
          </cell>
          <cell r="AX47" t="str">
            <v>Not Classified</v>
          </cell>
          <cell r="AY47" t="str">
            <v>Not Classified</v>
          </cell>
          <cell r="AZ47" t="str">
            <v>Not Classified</v>
          </cell>
          <cell r="BA47" t="str">
            <v>Not Classified</v>
          </cell>
          <cell r="BB47" t="str">
            <v>Not Classified</v>
          </cell>
          <cell r="BC47" t="str">
            <v>EURO</v>
          </cell>
          <cell r="BD47" t="str">
            <v>Adequate</v>
          </cell>
          <cell r="BE47" t="str">
            <v>Adequate</v>
          </cell>
          <cell r="BF47" t="str">
            <v>Not Classified</v>
          </cell>
          <cell r="BG47"/>
          <cell r="BH47" t="str">
            <v>Programme Country</v>
          </cell>
          <cell r="BI47" t="str">
            <v>Yes</v>
          </cell>
          <cell r="BJ47" t="str">
            <v>Yes</v>
          </cell>
          <cell r="BK47" t="str">
            <v>No</v>
          </cell>
          <cell r="BL47" t="str">
            <v>No</v>
          </cell>
          <cell r="BM47" t="str">
            <v>Yes</v>
          </cell>
          <cell r="BN47" t="str">
            <v>Yes</v>
          </cell>
          <cell r="BO47" t="str">
            <v>No</v>
          </cell>
          <cell r="BP47" t="str">
            <v>No</v>
          </cell>
        </row>
        <row r="48">
          <cell r="A48" t="str">
            <v>HRV</v>
          </cell>
          <cell r="B48" t="str">
            <v>Croatia</v>
          </cell>
          <cell r="C48" t="str">
            <v>Standard</v>
          </cell>
          <cell r="D48" t="str">
            <v>Northern America and Europe</v>
          </cell>
          <cell r="E48" t="str">
            <v>ECA</v>
          </cell>
          <cell r="F48" t="str">
            <v>EECA</v>
          </cell>
          <cell r="G48" t="str">
            <v>No</v>
          </cell>
          <cell r="H48" t="str">
            <v>No</v>
          </cell>
          <cell r="I48" t="str">
            <v>Not Classified</v>
          </cell>
          <cell r="J48" t="str">
            <v>No</v>
          </cell>
          <cell r="K48" t="str">
            <v>No</v>
          </cell>
          <cell r="L48" t="str">
            <v>Not Classified</v>
          </cell>
          <cell r="M48" t="str">
            <v>Not Classified</v>
          </cell>
          <cell r="N48" t="str">
            <v>Not Classified</v>
          </cell>
          <cell r="O48" t="str">
            <v>Developed regions</v>
          </cell>
          <cell r="P48" t="str">
            <v>Europe</v>
          </cell>
          <cell r="Q48" t="str">
            <v>Southern Europe</v>
          </cell>
          <cell r="R48" t="str">
            <v>Not Classified</v>
          </cell>
          <cell r="S48" t="str">
            <v>Europe &amp; Central Asia</v>
          </cell>
          <cell r="T48" t="str">
            <v>Not Classified</v>
          </cell>
          <cell r="U48" t="str">
            <v>Not Classified</v>
          </cell>
          <cell r="V48" t="str">
            <v>Lower Middle Income</v>
          </cell>
          <cell r="W48" t="str">
            <v>Lower Middle Income</v>
          </cell>
          <cell r="X48" t="str">
            <v>Lower Middle Income</v>
          </cell>
          <cell r="Y48" t="str">
            <v>Upper Middle Income</v>
          </cell>
          <cell r="Z48" t="str">
            <v>Upper Middle Income</v>
          </cell>
          <cell r="AA48" t="str">
            <v>Upper Middle Income</v>
          </cell>
          <cell r="AB48" t="str">
            <v>Upper Middle Income</v>
          </cell>
          <cell r="AC48" t="str">
            <v>Upper Middle Income</v>
          </cell>
          <cell r="AD48" t="str">
            <v>Upper Middle Income</v>
          </cell>
          <cell r="AE48" t="str">
            <v>Upper Middle Income</v>
          </cell>
          <cell r="AF48" t="str">
            <v>Upper Middle Income</v>
          </cell>
          <cell r="AG48" t="str">
            <v>Upper Middle Income</v>
          </cell>
          <cell r="AH48" t="str">
            <v>Upper Middle Income</v>
          </cell>
          <cell r="AI48" t="str">
            <v>Upper Middle Income</v>
          </cell>
          <cell r="AJ48" t="str">
            <v>Upper Middle Income</v>
          </cell>
          <cell r="AK48" t="str">
            <v>Upper Middle Income</v>
          </cell>
          <cell r="AL48" t="str">
            <v>High Income</v>
          </cell>
          <cell r="AM48" t="str">
            <v>High Income</v>
          </cell>
          <cell r="AN48" t="str">
            <v>High Income</v>
          </cell>
          <cell r="AO48" t="str">
            <v>High Income</v>
          </cell>
          <cell r="AP48" t="str">
            <v>High Income</v>
          </cell>
          <cell r="AQ48" t="str">
            <v>High Income</v>
          </cell>
          <cell r="AR48" t="str">
            <v>High Income</v>
          </cell>
          <cell r="AS48" t="str">
            <v>High Income</v>
          </cell>
          <cell r="AT48" t="str">
            <v>Upper Middle Income</v>
          </cell>
          <cell r="AU48" t="str">
            <v>Not Classified</v>
          </cell>
          <cell r="AV48" t="str">
            <v>Not Classified</v>
          </cell>
          <cell r="AW48" t="str">
            <v>Not Classified</v>
          </cell>
          <cell r="AX48" t="str">
            <v>Not Classified</v>
          </cell>
          <cell r="AY48" t="str">
            <v>Not Classified</v>
          </cell>
          <cell r="AZ48" t="str">
            <v>Not Classified</v>
          </cell>
          <cell r="BA48" t="str">
            <v>Not Classified</v>
          </cell>
          <cell r="BB48" t="str">
            <v>Not Classified</v>
          </cell>
          <cell r="BC48" t="str">
            <v>EURO</v>
          </cell>
          <cell r="BD48" t="str">
            <v>More than Adequate</v>
          </cell>
          <cell r="BE48" t="str">
            <v>Adequate</v>
          </cell>
          <cell r="BF48" t="str">
            <v>Not Classified</v>
          </cell>
          <cell r="BG48"/>
          <cell r="BH48" t="str">
            <v>Programme Country</v>
          </cell>
          <cell r="BI48" t="str">
            <v>Yes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A49" t="str">
            <v>GRC</v>
          </cell>
          <cell r="B49" t="str">
            <v>Greece</v>
          </cell>
          <cell r="C49" t="str">
            <v>Standard</v>
          </cell>
          <cell r="D49" t="str">
            <v>Northern America and Europe</v>
          </cell>
          <cell r="E49" t="str">
            <v>ECA</v>
          </cell>
          <cell r="F49" t="str">
            <v>WE</v>
          </cell>
          <cell r="G49" t="str">
            <v>No</v>
          </cell>
          <cell r="H49" t="str">
            <v>No</v>
          </cell>
          <cell r="I49" t="str">
            <v>Not Classified</v>
          </cell>
          <cell r="J49" t="str">
            <v>No</v>
          </cell>
          <cell r="K49" t="str">
            <v>No</v>
          </cell>
          <cell r="L49" t="str">
            <v>Not Classified</v>
          </cell>
          <cell r="M49" t="str">
            <v>Not Classified</v>
          </cell>
          <cell r="N49" t="str">
            <v>Not Classified</v>
          </cell>
          <cell r="O49" t="str">
            <v>Developed regions</v>
          </cell>
          <cell r="P49" t="str">
            <v>Europe</v>
          </cell>
          <cell r="Q49" t="str">
            <v>Southern Europe</v>
          </cell>
          <cell r="R49" t="str">
            <v>Not Classified</v>
          </cell>
          <cell r="S49" t="str">
            <v>Europe &amp; Central Asia</v>
          </cell>
          <cell r="T49" t="str">
            <v>Upper Middle Income</v>
          </cell>
          <cell r="U49" t="str">
            <v>Upper Middle Income</v>
          </cell>
          <cell r="V49" t="str">
            <v>Upper Middle Income</v>
          </cell>
          <cell r="W49" t="str">
            <v>Upper Middle Income</v>
          </cell>
          <cell r="X49" t="str">
            <v>Upper Middle Income</v>
          </cell>
          <cell r="Y49" t="str">
            <v>Upper Middle Income</v>
          </cell>
          <cell r="Z49" t="str">
            <v>High Income</v>
          </cell>
          <cell r="AA49" t="str">
            <v>High Income</v>
          </cell>
          <cell r="AB49" t="str">
            <v>High Income</v>
          </cell>
          <cell r="AC49" t="str">
            <v>High Income</v>
          </cell>
          <cell r="AD49" t="str">
            <v>High Income</v>
          </cell>
          <cell r="AE49" t="str">
            <v>High Income</v>
          </cell>
          <cell r="AF49" t="str">
            <v>High Income</v>
          </cell>
          <cell r="AG49" t="str">
            <v>High Income</v>
          </cell>
          <cell r="AH49" t="str">
            <v>High Income</v>
          </cell>
          <cell r="AI49" t="str">
            <v>High Income</v>
          </cell>
          <cell r="AJ49" t="str">
            <v>High Income</v>
          </cell>
          <cell r="AK49" t="str">
            <v>High Income</v>
          </cell>
          <cell r="AL49" t="str">
            <v>High Income</v>
          </cell>
          <cell r="AM49" t="str">
            <v>High Income</v>
          </cell>
          <cell r="AN49" t="str">
            <v>High Income</v>
          </cell>
          <cell r="AO49" t="str">
            <v>High Income</v>
          </cell>
          <cell r="AP49" t="str">
            <v>High Income</v>
          </cell>
          <cell r="AQ49" t="str">
            <v>High Income</v>
          </cell>
          <cell r="AR49" t="str">
            <v>High Income</v>
          </cell>
          <cell r="AS49" t="str">
            <v>High Income</v>
          </cell>
          <cell r="AT49" t="str">
            <v>High Income</v>
          </cell>
          <cell r="AU49" t="str">
            <v>Not Classified</v>
          </cell>
          <cell r="AV49" t="str">
            <v>Not Classified</v>
          </cell>
          <cell r="AW49" t="str">
            <v>Not Classified</v>
          </cell>
          <cell r="AX49" t="str">
            <v>Not Classified</v>
          </cell>
          <cell r="AY49" t="str">
            <v>Not Classified</v>
          </cell>
          <cell r="AZ49" t="str">
            <v>Not Classified</v>
          </cell>
          <cell r="BA49" t="str">
            <v>Not Classified</v>
          </cell>
          <cell r="BB49" t="str">
            <v>Not Classified</v>
          </cell>
          <cell r="BC49" t="str">
            <v>EURO</v>
          </cell>
          <cell r="BD49" t="str">
            <v>More than Adequate</v>
          </cell>
          <cell r="BE49" t="str">
            <v>Not Classified</v>
          </cell>
          <cell r="BF49" t="str">
            <v>Not Classified</v>
          </cell>
          <cell r="BG49"/>
          <cell r="BH49" t="str">
            <v>NatCom</v>
          </cell>
          <cell r="BI49" t="str">
            <v>Yes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A50" t="str">
            <v>ITA</v>
          </cell>
          <cell r="B50" t="str">
            <v>Italy</v>
          </cell>
          <cell r="C50" t="str">
            <v>Standard</v>
          </cell>
          <cell r="D50" t="str">
            <v>Northern America and Europe</v>
          </cell>
          <cell r="E50" t="str">
            <v>ECA</v>
          </cell>
          <cell r="F50" t="str">
            <v>WE</v>
          </cell>
          <cell r="G50" t="str">
            <v>No</v>
          </cell>
          <cell r="H50" t="str">
            <v>No</v>
          </cell>
          <cell r="I50" t="str">
            <v>Not Classified</v>
          </cell>
          <cell r="J50" t="str">
            <v>No</v>
          </cell>
          <cell r="K50" t="str">
            <v>No</v>
          </cell>
          <cell r="L50" t="str">
            <v>Not Classified</v>
          </cell>
          <cell r="M50" t="str">
            <v>Not Classified</v>
          </cell>
          <cell r="N50" t="str">
            <v>Not Classified</v>
          </cell>
          <cell r="O50" t="str">
            <v>Developed regions</v>
          </cell>
          <cell r="P50" t="str">
            <v>Europe</v>
          </cell>
          <cell r="Q50" t="str">
            <v>Southern Europe</v>
          </cell>
          <cell r="R50" t="str">
            <v>Not Classified</v>
          </cell>
          <cell r="S50" t="str">
            <v>Europe &amp; Central Asia</v>
          </cell>
          <cell r="T50" t="str">
            <v>High Income</v>
          </cell>
          <cell r="U50" t="str">
            <v>High Income</v>
          </cell>
          <cell r="V50" t="str">
            <v>High Income</v>
          </cell>
          <cell r="W50" t="str">
            <v>High Income</v>
          </cell>
          <cell r="X50" t="str">
            <v>High Income</v>
          </cell>
          <cell r="Y50" t="str">
            <v>High Income</v>
          </cell>
          <cell r="Z50" t="str">
            <v>High Income</v>
          </cell>
          <cell r="AA50" t="str">
            <v>High Income</v>
          </cell>
          <cell r="AB50" t="str">
            <v>High Income</v>
          </cell>
          <cell r="AC50" t="str">
            <v>High Income</v>
          </cell>
          <cell r="AD50" t="str">
            <v>High Income</v>
          </cell>
          <cell r="AE50" t="str">
            <v>High Income</v>
          </cell>
          <cell r="AF50" t="str">
            <v>High Income</v>
          </cell>
          <cell r="AG50" t="str">
            <v>High Income</v>
          </cell>
          <cell r="AH50" t="str">
            <v>High Income</v>
          </cell>
          <cell r="AI50" t="str">
            <v>High Income</v>
          </cell>
          <cell r="AJ50" t="str">
            <v>High Income</v>
          </cell>
          <cell r="AK50" t="str">
            <v>High Income</v>
          </cell>
          <cell r="AL50" t="str">
            <v>High Income</v>
          </cell>
          <cell r="AM50" t="str">
            <v>High Income</v>
          </cell>
          <cell r="AN50" t="str">
            <v>High Income</v>
          </cell>
          <cell r="AO50" t="str">
            <v>High Income</v>
          </cell>
          <cell r="AP50" t="str">
            <v>High Income</v>
          </cell>
          <cell r="AQ50" t="str">
            <v>High Income</v>
          </cell>
          <cell r="AR50" t="str">
            <v>High Income</v>
          </cell>
          <cell r="AS50" t="str">
            <v>High Income</v>
          </cell>
          <cell r="AT50" t="str">
            <v>High Income</v>
          </cell>
          <cell r="AU50" t="str">
            <v>Not Classified</v>
          </cell>
          <cell r="AV50" t="str">
            <v>Not Classified</v>
          </cell>
          <cell r="AW50" t="str">
            <v>Not Classified</v>
          </cell>
          <cell r="AX50" t="str">
            <v>Not Classified</v>
          </cell>
          <cell r="AY50" t="str">
            <v>Not Classified</v>
          </cell>
          <cell r="AZ50" t="str">
            <v>Not Classified</v>
          </cell>
          <cell r="BA50" t="str">
            <v>Not Classified</v>
          </cell>
          <cell r="BB50" t="str">
            <v>Not Classified</v>
          </cell>
          <cell r="BC50" t="str">
            <v>EURO</v>
          </cell>
          <cell r="BD50" t="str">
            <v>Insufficient</v>
          </cell>
          <cell r="BE50" t="str">
            <v>Insufficient</v>
          </cell>
          <cell r="BF50" t="str">
            <v>Not Classified</v>
          </cell>
          <cell r="BG50"/>
          <cell r="BH50" t="str">
            <v>NatCom</v>
          </cell>
          <cell r="BI50" t="str">
            <v>Yes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A51" t="str">
            <v>MLT</v>
          </cell>
          <cell r="B51" t="str">
            <v>Malta</v>
          </cell>
          <cell r="C51" t="str">
            <v>Standard</v>
          </cell>
          <cell r="D51" t="str">
            <v>Northern America and Europe</v>
          </cell>
          <cell r="E51" t="str">
            <v>ECA</v>
          </cell>
          <cell r="F51" t="str">
            <v>WE</v>
          </cell>
          <cell r="G51" t="str">
            <v>No</v>
          </cell>
          <cell r="H51" t="str">
            <v>No</v>
          </cell>
          <cell r="I51" t="str">
            <v>Not Classified</v>
          </cell>
          <cell r="J51" t="str">
            <v>No</v>
          </cell>
          <cell r="K51" t="str">
            <v>No</v>
          </cell>
          <cell r="L51" t="str">
            <v>Not Classified</v>
          </cell>
          <cell r="M51" t="str">
            <v>Not Classified</v>
          </cell>
          <cell r="N51" t="str">
            <v>Not Classified</v>
          </cell>
          <cell r="O51" t="str">
            <v>Developed regions</v>
          </cell>
          <cell r="P51" t="str">
            <v>Europe</v>
          </cell>
          <cell r="Q51" t="str">
            <v>Southern Europe</v>
          </cell>
          <cell r="R51" t="str">
            <v>Not Classified</v>
          </cell>
          <cell r="S51" t="str">
            <v>Middle East &amp; North Africa</v>
          </cell>
          <cell r="T51" t="str">
            <v>Upper Middle Income</v>
          </cell>
          <cell r="U51" t="str">
            <v>Upper Middle Income</v>
          </cell>
          <cell r="V51" t="str">
            <v>Upper Middle Income</v>
          </cell>
          <cell r="W51" t="str">
            <v>Upper Middle Income</v>
          </cell>
          <cell r="X51" t="str">
            <v>Upper Middle Income</v>
          </cell>
          <cell r="Y51" t="str">
            <v>Upper Middle Income</v>
          </cell>
          <cell r="Z51" t="str">
            <v>Upper Middle Income</v>
          </cell>
          <cell r="AA51" t="str">
            <v>Upper Middle Income</v>
          </cell>
          <cell r="AB51" t="str">
            <v>High Income</v>
          </cell>
          <cell r="AC51" t="str">
            <v>Upper Middle Income</v>
          </cell>
          <cell r="AD51" t="str">
            <v>High Income</v>
          </cell>
          <cell r="AE51" t="str">
            <v>Upper Middle Income</v>
          </cell>
          <cell r="AF51" t="str">
            <v>High Income</v>
          </cell>
          <cell r="AG51" t="str">
            <v>High Income</v>
          </cell>
          <cell r="AH51" t="str">
            <v>High Income</v>
          </cell>
          <cell r="AI51" t="str">
            <v>High Income</v>
          </cell>
          <cell r="AJ51" t="str">
            <v>High Income</v>
          </cell>
          <cell r="AK51" t="str">
            <v>High Income</v>
          </cell>
          <cell r="AL51" t="str">
            <v>High Income</v>
          </cell>
          <cell r="AM51" t="str">
            <v>High Income</v>
          </cell>
          <cell r="AN51" t="str">
            <v>High Income</v>
          </cell>
          <cell r="AO51" t="str">
            <v>High Income</v>
          </cell>
          <cell r="AP51" t="str">
            <v>High Income</v>
          </cell>
          <cell r="AQ51" t="str">
            <v>High Income</v>
          </cell>
          <cell r="AR51" t="str">
            <v>High Income</v>
          </cell>
          <cell r="AS51" t="str">
            <v>High Income</v>
          </cell>
          <cell r="AT51" t="str">
            <v>High Income</v>
          </cell>
          <cell r="AU51" t="str">
            <v>Not Classified</v>
          </cell>
          <cell r="AV51" t="str">
            <v>Not Classified</v>
          </cell>
          <cell r="AW51" t="str">
            <v>Not Classified</v>
          </cell>
          <cell r="AX51" t="str">
            <v>Not Classified</v>
          </cell>
          <cell r="AY51" t="str">
            <v>Not Classified</v>
          </cell>
          <cell r="AZ51" t="str">
            <v>Not Classified</v>
          </cell>
          <cell r="BA51" t="str">
            <v>Not Classified</v>
          </cell>
          <cell r="BB51" t="str">
            <v>Not Classified</v>
          </cell>
          <cell r="BC51" t="str">
            <v>EURO</v>
          </cell>
          <cell r="BD51" t="str">
            <v>Not Classified</v>
          </cell>
          <cell r="BE51" t="str">
            <v>Not Classified</v>
          </cell>
          <cell r="BF51" t="str">
            <v>Not Classified</v>
          </cell>
          <cell r="BG51"/>
          <cell r="BH51" t="str">
            <v>Not Classified</v>
          </cell>
          <cell r="BI51" t="str">
            <v>Yes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A52" t="str">
            <v>MNE</v>
          </cell>
          <cell r="B52" t="str">
            <v>Montenegro</v>
          </cell>
          <cell r="C52" t="str">
            <v>Standard</v>
          </cell>
          <cell r="D52" t="str">
            <v>Northern America and Europe</v>
          </cell>
          <cell r="E52" t="str">
            <v>ECA</v>
          </cell>
          <cell r="F52" t="str">
            <v>EECA</v>
          </cell>
          <cell r="G52" t="str">
            <v>No</v>
          </cell>
          <cell r="H52" t="str">
            <v>No</v>
          </cell>
          <cell r="I52" t="str">
            <v>Not Classified</v>
          </cell>
          <cell r="J52" t="str">
            <v>No</v>
          </cell>
          <cell r="K52" t="str">
            <v>No</v>
          </cell>
          <cell r="L52" t="str">
            <v>Not Classified</v>
          </cell>
          <cell r="M52" t="str">
            <v>Not Classified</v>
          </cell>
          <cell r="N52" t="str">
            <v>Not Classified</v>
          </cell>
          <cell r="O52" t="str">
            <v>Developed regions</v>
          </cell>
          <cell r="P52" t="str">
            <v>Europe</v>
          </cell>
          <cell r="Q52" t="str">
            <v>Southern Europe</v>
          </cell>
          <cell r="R52" t="str">
            <v>Not Classified</v>
          </cell>
          <cell r="S52" t="str">
            <v>Europe &amp; Central Asia</v>
          </cell>
          <cell r="T52" t="str">
            <v>Not Classified</v>
          </cell>
          <cell r="U52" t="str">
            <v>Not Classified</v>
          </cell>
          <cell r="V52" t="str">
            <v>Not Classified</v>
          </cell>
          <cell r="W52" t="str">
            <v>Not Classified</v>
          </cell>
          <cell r="X52" t="str">
            <v>Not Classified</v>
          </cell>
          <cell r="Y52" t="str">
            <v>Not Classified</v>
          </cell>
          <cell r="Z52" t="str">
            <v>Not Classified</v>
          </cell>
          <cell r="AA52" t="str">
            <v>Not Classified</v>
          </cell>
          <cell r="AB52" t="str">
            <v>Not Classified</v>
          </cell>
          <cell r="AC52" t="str">
            <v>Not Classified</v>
          </cell>
          <cell r="AD52" t="str">
            <v>Not Classified</v>
          </cell>
          <cell r="AE52" t="str">
            <v>Not Classified</v>
          </cell>
          <cell r="AF52" t="str">
            <v>Not Classified</v>
          </cell>
          <cell r="AG52" t="str">
            <v>Not Classified</v>
          </cell>
          <cell r="AH52" t="str">
            <v>Not Classified</v>
          </cell>
          <cell r="AI52" t="str">
            <v>Not Classified</v>
          </cell>
          <cell r="AJ52" t="str">
            <v>Upper Middle Income</v>
          </cell>
          <cell r="AK52" t="str">
            <v>Upper Middle Income</v>
          </cell>
          <cell r="AL52" t="str">
            <v>Upper Middle Income</v>
          </cell>
          <cell r="AM52" t="str">
            <v>Upper Middle Income</v>
          </cell>
          <cell r="AN52" t="str">
            <v>Upper Middle Income</v>
          </cell>
          <cell r="AO52" t="str">
            <v>Upper Middle Income</v>
          </cell>
          <cell r="AP52" t="str">
            <v>Upper Middle Income</v>
          </cell>
          <cell r="AQ52" t="str">
            <v>Upper Middle Income</v>
          </cell>
          <cell r="AR52" t="str">
            <v>Upper Middle Income</v>
          </cell>
          <cell r="AS52" t="str">
            <v>Upper Middle Income</v>
          </cell>
          <cell r="AT52" t="str">
            <v>Upper Middle Income</v>
          </cell>
          <cell r="AU52" t="str">
            <v>Not Classified</v>
          </cell>
          <cell r="AV52" t="str">
            <v>Not Classified</v>
          </cell>
          <cell r="AW52" t="str">
            <v>Not Classified</v>
          </cell>
          <cell r="AX52" t="str">
            <v>Not Classified</v>
          </cell>
          <cell r="AY52" t="str">
            <v>Not Classified</v>
          </cell>
          <cell r="AZ52" t="str">
            <v>Not Classified</v>
          </cell>
          <cell r="BA52" t="str">
            <v>Not Classified</v>
          </cell>
          <cell r="BB52" t="str">
            <v>Not Classified</v>
          </cell>
          <cell r="BC52" t="str">
            <v>EURO</v>
          </cell>
          <cell r="BD52" t="str">
            <v>Adequate</v>
          </cell>
          <cell r="BE52" t="str">
            <v>Adequate</v>
          </cell>
          <cell r="BF52" t="str">
            <v>Not Classified</v>
          </cell>
          <cell r="BG52"/>
          <cell r="BH52" t="str">
            <v>Programme Country</v>
          </cell>
          <cell r="BI52" t="str">
            <v>Yes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A53" t="str">
            <v>PRT</v>
          </cell>
          <cell r="B53" t="str">
            <v>Portugal</v>
          </cell>
          <cell r="C53" t="str">
            <v>Standard</v>
          </cell>
          <cell r="D53" t="str">
            <v>Northern America and Europe</v>
          </cell>
          <cell r="E53" t="str">
            <v>ECA</v>
          </cell>
          <cell r="F53" t="str">
            <v>WE</v>
          </cell>
          <cell r="G53" t="str">
            <v>No</v>
          </cell>
          <cell r="H53" t="str">
            <v>No</v>
          </cell>
          <cell r="I53" t="str">
            <v>Not Classified</v>
          </cell>
          <cell r="J53" t="str">
            <v>No</v>
          </cell>
          <cell r="K53" t="str">
            <v>No</v>
          </cell>
          <cell r="L53" t="str">
            <v>Not Classified</v>
          </cell>
          <cell r="M53" t="str">
            <v>Not Classified</v>
          </cell>
          <cell r="N53" t="str">
            <v>Not Classified</v>
          </cell>
          <cell r="O53" t="str">
            <v>Developed regions</v>
          </cell>
          <cell r="P53" t="str">
            <v>Europe</v>
          </cell>
          <cell r="Q53" t="str">
            <v>Southern Europe</v>
          </cell>
          <cell r="R53" t="str">
            <v>Not Classified</v>
          </cell>
          <cell r="S53" t="str">
            <v>Europe &amp; Central Asia</v>
          </cell>
          <cell r="T53" t="str">
            <v>Upper Middle Income</v>
          </cell>
          <cell r="U53" t="str">
            <v>Upper Middle Income</v>
          </cell>
          <cell r="V53" t="str">
            <v>Upper Middle Income</v>
          </cell>
          <cell r="W53" t="str">
            <v>Upper Middle Income</v>
          </cell>
          <cell r="X53" t="str">
            <v>High Income</v>
          </cell>
          <cell r="Y53" t="str">
            <v>High Income</v>
          </cell>
          <cell r="Z53" t="str">
            <v>High Income</v>
          </cell>
          <cell r="AA53" t="str">
            <v>High Income</v>
          </cell>
          <cell r="AB53" t="str">
            <v>High Income</v>
          </cell>
          <cell r="AC53" t="str">
            <v>High Income</v>
          </cell>
          <cell r="AD53" t="str">
            <v>High Income</v>
          </cell>
          <cell r="AE53" t="str">
            <v>High Income</v>
          </cell>
          <cell r="AF53" t="str">
            <v>High Income</v>
          </cell>
          <cell r="AG53" t="str">
            <v>High Income</v>
          </cell>
          <cell r="AH53" t="str">
            <v>High Income</v>
          </cell>
          <cell r="AI53" t="str">
            <v>High Income</v>
          </cell>
          <cell r="AJ53" t="str">
            <v>High Income</v>
          </cell>
          <cell r="AK53" t="str">
            <v>High Income</v>
          </cell>
          <cell r="AL53" t="str">
            <v>High Income</v>
          </cell>
          <cell r="AM53" t="str">
            <v>High Income</v>
          </cell>
          <cell r="AN53" t="str">
            <v>High Income</v>
          </cell>
          <cell r="AO53" t="str">
            <v>High Income</v>
          </cell>
          <cell r="AP53" t="str">
            <v>High Income</v>
          </cell>
          <cell r="AQ53" t="str">
            <v>High Income</v>
          </cell>
          <cell r="AR53" t="str">
            <v>High Income</v>
          </cell>
          <cell r="AS53" t="str">
            <v>High Income</v>
          </cell>
          <cell r="AT53" t="str">
            <v>High Income</v>
          </cell>
          <cell r="AU53" t="str">
            <v>Not Classified</v>
          </cell>
          <cell r="AV53" t="str">
            <v>Not Classified</v>
          </cell>
          <cell r="AW53" t="str">
            <v>Not Classified</v>
          </cell>
          <cell r="AX53" t="str">
            <v>Not Classified</v>
          </cell>
          <cell r="AY53" t="str">
            <v>Not Classified</v>
          </cell>
          <cell r="AZ53" t="str">
            <v>Not Classified</v>
          </cell>
          <cell r="BA53" t="str">
            <v>Not Classified</v>
          </cell>
          <cell r="BB53" t="str">
            <v>Not Classified</v>
          </cell>
          <cell r="BC53" t="str">
            <v>EURO</v>
          </cell>
          <cell r="BD53" t="str">
            <v>Adequate</v>
          </cell>
          <cell r="BE53" t="str">
            <v>Adequate</v>
          </cell>
          <cell r="BF53" t="str">
            <v>Not Classified</v>
          </cell>
          <cell r="BG53"/>
          <cell r="BH53" t="str">
            <v>NatCom</v>
          </cell>
          <cell r="BI53" t="str">
            <v>Yes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A54" t="str">
            <v>SMR</v>
          </cell>
          <cell r="B54" t="str">
            <v>San Marino</v>
          </cell>
          <cell r="C54" t="str">
            <v>Standard</v>
          </cell>
          <cell r="D54" t="str">
            <v>Northern America and Europe</v>
          </cell>
          <cell r="E54" t="str">
            <v>ECA</v>
          </cell>
          <cell r="F54" t="str">
            <v>WE</v>
          </cell>
          <cell r="G54" t="str">
            <v>No</v>
          </cell>
          <cell r="H54" t="str">
            <v>No</v>
          </cell>
          <cell r="I54" t="str">
            <v>Not Classified</v>
          </cell>
          <cell r="J54" t="str">
            <v>No</v>
          </cell>
          <cell r="K54" t="str">
            <v>No</v>
          </cell>
          <cell r="L54" t="str">
            <v>Not Classified</v>
          </cell>
          <cell r="M54" t="str">
            <v>Not Classified</v>
          </cell>
          <cell r="N54" t="str">
            <v>Not Classified</v>
          </cell>
          <cell r="O54" t="str">
            <v>Developed regions</v>
          </cell>
          <cell r="P54" t="str">
            <v>Europe</v>
          </cell>
          <cell r="Q54" t="str">
            <v>Southern Europe</v>
          </cell>
          <cell r="R54" t="str">
            <v>Not Classified</v>
          </cell>
          <cell r="S54" t="str">
            <v>Europe &amp; Central Asia</v>
          </cell>
          <cell r="T54" t="str">
            <v>Not Classified</v>
          </cell>
          <cell r="U54" t="str">
            <v>High Income</v>
          </cell>
          <cell r="V54" t="str">
            <v>High Income</v>
          </cell>
          <cell r="W54" t="str">
            <v>High Income</v>
          </cell>
          <cell r="X54" t="str">
            <v>Not Classified</v>
          </cell>
          <cell r="Y54" t="str">
            <v>Not Classified</v>
          </cell>
          <cell r="Z54" t="str">
            <v>Not Classified</v>
          </cell>
          <cell r="AA54" t="str">
            <v>Not Classified</v>
          </cell>
          <cell r="AB54" t="str">
            <v>Not Classified</v>
          </cell>
          <cell r="AC54" t="str">
            <v>Not Classified</v>
          </cell>
          <cell r="AD54" t="str">
            <v>High Income</v>
          </cell>
          <cell r="AE54" t="str">
            <v>High Income</v>
          </cell>
          <cell r="AF54" t="str">
            <v>High Income</v>
          </cell>
          <cell r="AG54" t="str">
            <v>High Income</v>
          </cell>
          <cell r="AH54" t="str">
            <v>High Income</v>
          </cell>
          <cell r="AI54" t="str">
            <v>High Income</v>
          </cell>
          <cell r="AJ54" t="str">
            <v>High Income</v>
          </cell>
          <cell r="AK54" t="str">
            <v>High Income</v>
          </cell>
          <cell r="AL54" t="str">
            <v>High Income</v>
          </cell>
          <cell r="AM54" t="str">
            <v>High Income</v>
          </cell>
          <cell r="AN54" t="str">
            <v>High Income</v>
          </cell>
          <cell r="AO54" t="str">
            <v>High Income</v>
          </cell>
          <cell r="AP54" t="str">
            <v>High Income</v>
          </cell>
          <cell r="AQ54" t="str">
            <v>High Income</v>
          </cell>
          <cell r="AR54" t="str">
            <v>High Income</v>
          </cell>
          <cell r="AS54" t="str">
            <v>High Income</v>
          </cell>
          <cell r="AT54" t="str">
            <v>High Income</v>
          </cell>
          <cell r="AU54" t="str">
            <v>Not Classified</v>
          </cell>
          <cell r="AV54" t="str">
            <v>Not Classified</v>
          </cell>
          <cell r="AW54" t="str">
            <v>Not Classified</v>
          </cell>
          <cell r="AX54" t="str">
            <v>Not Classified</v>
          </cell>
          <cell r="AY54" t="str">
            <v>Not Classified</v>
          </cell>
          <cell r="AZ54" t="str">
            <v>Not Classified</v>
          </cell>
          <cell r="BA54" t="str">
            <v>Not Classified</v>
          </cell>
          <cell r="BB54" t="str">
            <v>Not Classified</v>
          </cell>
          <cell r="BC54" t="str">
            <v>EURO</v>
          </cell>
          <cell r="BD54" t="str">
            <v>Not Classified</v>
          </cell>
          <cell r="BE54" t="str">
            <v>Not Classified</v>
          </cell>
          <cell r="BF54" t="str">
            <v>Not Classified</v>
          </cell>
          <cell r="BG54"/>
          <cell r="BH54" t="str">
            <v>Not Classified</v>
          </cell>
          <cell r="BI54" t="str">
            <v>Yes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A55" t="str">
            <v>SRB</v>
          </cell>
          <cell r="B55" t="str">
            <v>Serbia</v>
          </cell>
          <cell r="C55" t="str">
            <v>Standard</v>
          </cell>
          <cell r="D55" t="str">
            <v>Northern America and Europe</v>
          </cell>
          <cell r="E55" t="str">
            <v>ECA</v>
          </cell>
          <cell r="F55" t="str">
            <v>EECA</v>
          </cell>
          <cell r="G55" t="str">
            <v>No</v>
          </cell>
          <cell r="H55" t="str">
            <v>No</v>
          </cell>
          <cell r="I55" t="str">
            <v>Not Classified</v>
          </cell>
          <cell r="J55" t="str">
            <v>No</v>
          </cell>
          <cell r="K55" t="str">
            <v>No</v>
          </cell>
          <cell r="L55" t="str">
            <v>Not Classified</v>
          </cell>
          <cell r="M55" t="str">
            <v>Not Classified</v>
          </cell>
          <cell r="N55" t="str">
            <v>Not Classified</v>
          </cell>
          <cell r="O55" t="str">
            <v>Developed regions</v>
          </cell>
          <cell r="P55" t="str">
            <v>Europe</v>
          </cell>
          <cell r="Q55" t="str">
            <v>Southern Europe</v>
          </cell>
          <cell r="R55" t="str">
            <v>Not Classified</v>
          </cell>
          <cell r="S55" t="str">
            <v>Europe &amp; Central Asia</v>
          </cell>
          <cell r="T55" t="str">
            <v>Not Classified</v>
          </cell>
          <cell r="U55" t="str">
            <v>Not Classified</v>
          </cell>
          <cell r="V55" t="str">
            <v>Not Classified</v>
          </cell>
          <cell r="W55" t="str">
            <v>Not Classified</v>
          </cell>
          <cell r="X55" t="str">
            <v>Not Classified</v>
          </cell>
          <cell r="Y55" t="str">
            <v>Not Classified</v>
          </cell>
          <cell r="Z55" t="str">
            <v>Not Classified</v>
          </cell>
          <cell r="AA55" t="str">
            <v>Not Classified</v>
          </cell>
          <cell r="AB55" t="str">
            <v>Not Classified</v>
          </cell>
          <cell r="AC55" t="str">
            <v>Not Classified</v>
          </cell>
          <cell r="AD55" t="str">
            <v>Not Classified</v>
          </cell>
          <cell r="AE55" t="str">
            <v>Not Classified</v>
          </cell>
          <cell r="AF55" t="str">
            <v>Not Classified</v>
          </cell>
          <cell r="AG55" t="str">
            <v>Not Classified</v>
          </cell>
          <cell r="AH55" t="str">
            <v>Not Classified</v>
          </cell>
          <cell r="AI55" t="str">
            <v>Not Classified</v>
          </cell>
          <cell r="AJ55" t="str">
            <v>Upper Middle Income</v>
          </cell>
          <cell r="AK55" t="str">
            <v>Upper Middle Income</v>
          </cell>
          <cell r="AL55" t="str">
            <v>Upper Middle Income</v>
          </cell>
          <cell r="AM55" t="str">
            <v>Upper Middle Income</v>
          </cell>
          <cell r="AN55" t="str">
            <v>Upper Middle Income</v>
          </cell>
          <cell r="AO55" t="str">
            <v>Upper Middle Income</v>
          </cell>
          <cell r="AP55" t="str">
            <v>Upper Middle Income</v>
          </cell>
          <cell r="AQ55" t="str">
            <v>Upper Middle Income</v>
          </cell>
          <cell r="AR55" t="str">
            <v>Upper Middle Income</v>
          </cell>
          <cell r="AS55" t="str">
            <v>Upper Middle Income</v>
          </cell>
          <cell r="AT55" t="str">
            <v>Upper Middle Income</v>
          </cell>
          <cell r="AU55" t="str">
            <v>Not Classified</v>
          </cell>
          <cell r="AV55" t="str">
            <v>Not Classified</v>
          </cell>
          <cell r="AW55" t="str">
            <v>Not Classified</v>
          </cell>
          <cell r="AX55" t="str">
            <v>Not Classified</v>
          </cell>
          <cell r="AY55" t="str">
            <v>Not Classified</v>
          </cell>
          <cell r="AZ55" t="str">
            <v>Not Classified</v>
          </cell>
          <cell r="BA55" t="str">
            <v>Not Classified</v>
          </cell>
          <cell r="BB55" t="str">
            <v>Not Classified</v>
          </cell>
          <cell r="BC55" t="str">
            <v>EURO</v>
          </cell>
          <cell r="BD55" t="str">
            <v>Adequate</v>
          </cell>
          <cell r="BE55" t="str">
            <v>Adequate</v>
          </cell>
          <cell r="BF55" t="str">
            <v>Not Classified</v>
          </cell>
          <cell r="BG55"/>
          <cell r="BH55" t="str">
            <v>Programme Country</v>
          </cell>
          <cell r="BI55" t="str">
            <v>Yes</v>
          </cell>
          <cell r="BJ55" t="str">
            <v>Yes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A56" t="str">
            <v>SVN</v>
          </cell>
          <cell r="B56" t="str">
            <v>Slovenia</v>
          </cell>
          <cell r="C56" t="str">
            <v>Standard</v>
          </cell>
          <cell r="D56" t="str">
            <v>Northern America and Europe</v>
          </cell>
          <cell r="E56" t="str">
            <v>ECA</v>
          </cell>
          <cell r="F56" t="str">
            <v>WE</v>
          </cell>
          <cell r="G56" t="str">
            <v>No</v>
          </cell>
          <cell r="H56" t="str">
            <v>No</v>
          </cell>
          <cell r="I56" t="str">
            <v>Not Classified</v>
          </cell>
          <cell r="J56" t="str">
            <v>No</v>
          </cell>
          <cell r="K56" t="str">
            <v>No</v>
          </cell>
          <cell r="L56" t="str">
            <v>Not Classified</v>
          </cell>
          <cell r="M56" t="str">
            <v>Not Classified</v>
          </cell>
          <cell r="N56" t="str">
            <v>Not Classified</v>
          </cell>
          <cell r="O56" t="str">
            <v>Developed regions</v>
          </cell>
          <cell r="P56" t="str">
            <v>Europe</v>
          </cell>
          <cell r="Q56" t="str">
            <v>Southern Europe</v>
          </cell>
          <cell r="R56" t="str">
            <v>Not Classified</v>
          </cell>
          <cell r="S56" t="str">
            <v>Europe &amp; Central Asia</v>
          </cell>
          <cell r="T56" t="str">
            <v>Not Classified</v>
          </cell>
          <cell r="U56" t="str">
            <v>Not Classified</v>
          </cell>
          <cell r="V56" t="str">
            <v>Upper Middle Income</v>
          </cell>
          <cell r="W56" t="str">
            <v>Upper Middle Income</v>
          </cell>
          <cell r="X56" t="str">
            <v>Upper Middle Income</v>
          </cell>
          <cell r="Y56" t="str">
            <v>Upper Middle Income</v>
          </cell>
          <cell r="Z56" t="str">
            <v>Upper Middle Income</v>
          </cell>
          <cell r="AA56" t="str">
            <v>High Income</v>
          </cell>
          <cell r="AB56" t="str">
            <v>High Income</v>
          </cell>
          <cell r="AC56" t="str">
            <v>High Income</v>
          </cell>
          <cell r="AD56" t="str">
            <v>High Income</v>
          </cell>
          <cell r="AE56" t="str">
            <v>High Income</v>
          </cell>
          <cell r="AF56" t="str">
            <v>High Income</v>
          </cell>
          <cell r="AG56" t="str">
            <v>High Income</v>
          </cell>
          <cell r="AH56" t="str">
            <v>High Income</v>
          </cell>
          <cell r="AI56" t="str">
            <v>High Income</v>
          </cell>
          <cell r="AJ56" t="str">
            <v>High Income</v>
          </cell>
          <cell r="AK56" t="str">
            <v>High Income</v>
          </cell>
          <cell r="AL56" t="str">
            <v>High Income</v>
          </cell>
          <cell r="AM56" t="str">
            <v>High Income</v>
          </cell>
          <cell r="AN56" t="str">
            <v>High Income</v>
          </cell>
          <cell r="AO56" t="str">
            <v>High Income</v>
          </cell>
          <cell r="AP56" t="str">
            <v>High Income</v>
          </cell>
          <cell r="AQ56" t="str">
            <v>High Income</v>
          </cell>
          <cell r="AR56" t="str">
            <v>High Income</v>
          </cell>
          <cell r="AS56" t="str">
            <v>High Income</v>
          </cell>
          <cell r="AT56" t="str">
            <v>High Income</v>
          </cell>
          <cell r="AU56" t="str">
            <v>Not Classified</v>
          </cell>
          <cell r="AV56" t="str">
            <v>Not Classified</v>
          </cell>
          <cell r="AW56" t="str">
            <v>Not Classified</v>
          </cell>
          <cell r="AX56" t="str">
            <v>Not Classified</v>
          </cell>
          <cell r="AY56" t="str">
            <v>Not Classified</v>
          </cell>
          <cell r="AZ56" t="str">
            <v>Not Classified</v>
          </cell>
          <cell r="BA56" t="str">
            <v>Not Classified</v>
          </cell>
          <cell r="BB56" t="str">
            <v>Not Classified</v>
          </cell>
          <cell r="BC56" t="str">
            <v>EURO</v>
          </cell>
          <cell r="BD56" t="str">
            <v>Adequate</v>
          </cell>
          <cell r="BE56" t="str">
            <v>Adequate</v>
          </cell>
          <cell r="BF56" t="str">
            <v>Not Classified</v>
          </cell>
          <cell r="BG56"/>
          <cell r="BH56" t="str">
            <v>NatCom</v>
          </cell>
          <cell r="BI56" t="str">
            <v>Yes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A57" t="str">
            <v>ESP</v>
          </cell>
          <cell r="B57" t="str">
            <v>Spain</v>
          </cell>
          <cell r="C57" t="str">
            <v>Standard</v>
          </cell>
          <cell r="D57" t="str">
            <v>Northern America and Europe</v>
          </cell>
          <cell r="E57" t="str">
            <v>ECA</v>
          </cell>
          <cell r="F57" t="str">
            <v>WE</v>
          </cell>
          <cell r="G57" t="str">
            <v>No</v>
          </cell>
          <cell r="H57" t="str">
            <v>No</v>
          </cell>
          <cell r="I57" t="str">
            <v>Not Classified</v>
          </cell>
          <cell r="J57" t="str">
            <v>No</v>
          </cell>
          <cell r="K57" t="str">
            <v>No</v>
          </cell>
          <cell r="L57" t="str">
            <v>Not Classified</v>
          </cell>
          <cell r="M57" t="str">
            <v>Not Classified</v>
          </cell>
          <cell r="N57" t="str">
            <v>Not Classified</v>
          </cell>
          <cell r="O57" t="str">
            <v>Developed regions</v>
          </cell>
          <cell r="P57" t="str">
            <v>Europe</v>
          </cell>
          <cell r="Q57" t="str">
            <v>Southern Europe</v>
          </cell>
          <cell r="R57" t="str">
            <v>Not Classified</v>
          </cell>
          <cell r="S57" t="str">
            <v>Europe &amp; Central Asia</v>
          </cell>
          <cell r="T57" t="str">
            <v>High Income</v>
          </cell>
          <cell r="U57" t="str">
            <v>High Income</v>
          </cell>
          <cell r="V57" t="str">
            <v>High Income</v>
          </cell>
          <cell r="W57" t="str">
            <v>High Income</v>
          </cell>
          <cell r="X57" t="str">
            <v>High Income</v>
          </cell>
          <cell r="Y57" t="str">
            <v>High Income</v>
          </cell>
          <cell r="Z57" t="str">
            <v>High Income</v>
          </cell>
          <cell r="AA57" t="str">
            <v>High Income</v>
          </cell>
          <cell r="AB57" t="str">
            <v>High Income</v>
          </cell>
          <cell r="AC57" t="str">
            <v>High Income</v>
          </cell>
          <cell r="AD57" t="str">
            <v>High Income</v>
          </cell>
          <cell r="AE57" t="str">
            <v>High Income</v>
          </cell>
          <cell r="AF57" t="str">
            <v>High Income</v>
          </cell>
          <cell r="AG57" t="str">
            <v>High Income</v>
          </cell>
          <cell r="AH57" t="str">
            <v>High Income</v>
          </cell>
          <cell r="AI57" t="str">
            <v>High Income</v>
          </cell>
          <cell r="AJ57" t="str">
            <v>High Income</v>
          </cell>
          <cell r="AK57" t="str">
            <v>High Income</v>
          </cell>
          <cell r="AL57" t="str">
            <v>High Income</v>
          </cell>
          <cell r="AM57" t="str">
            <v>High Income</v>
          </cell>
          <cell r="AN57" t="str">
            <v>High Income</v>
          </cell>
          <cell r="AO57" t="str">
            <v>High Income</v>
          </cell>
          <cell r="AP57" t="str">
            <v>High Income</v>
          </cell>
          <cell r="AQ57" t="str">
            <v>High Income</v>
          </cell>
          <cell r="AR57" t="str">
            <v>High Income</v>
          </cell>
          <cell r="AS57" t="str">
            <v>High Income</v>
          </cell>
          <cell r="AT57" t="str">
            <v>High Income</v>
          </cell>
          <cell r="AU57" t="str">
            <v>Not Classified</v>
          </cell>
          <cell r="AV57" t="str">
            <v>Not Classified</v>
          </cell>
          <cell r="AW57" t="str">
            <v>Not Classified</v>
          </cell>
          <cell r="AX57" t="str">
            <v>Not Classified</v>
          </cell>
          <cell r="AY57" t="str">
            <v>Not Classified</v>
          </cell>
          <cell r="AZ57" t="str">
            <v>Not Classified</v>
          </cell>
          <cell r="BA57" t="str">
            <v>Not Classified</v>
          </cell>
          <cell r="BB57" t="str">
            <v>Not Classified</v>
          </cell>
          <cell r="BC57" t="str">
            <v>AFRO</v>
          </cell>
          <cell r="BD57" t="str">
            <v>Adequate</v>
          </cell>
          <cell r="BE57" t="str">
            <v>Adequate</v>
          </cell>
          <cell r="BF57" t="str">
            <v>Not Classified</v>
          </cell>
          <cell r="BG57"/>
          <cell r="BH57" t="str">
            <v>NatCom</v>
          </cell>
          <cell r="BI57" t="str">
            <v>Yes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A58" t="str">
            <v>MKD</v>
          </cell>
          <cell r="B58" t="str">
            <v>The former Yugoslav Republic of Macedonia</v>
          </cell>
          <cell r="C58" t="str">
            <v>Standard</v>
          </cell>
          <cell r="D58" t="str">
            <v>Northern America and Europe</v>
          </cell>
          <cell r="E58" t="str">
            <v>ECA</v>
          </cell>
          <cell r="F58" t="str">
            <v>EECA</v>
          </cell>
          <cell r="G58" t="str">
            <v>No</v>
          </cell>
          <cell r="H58" t="str">
            <v>No</v>
          </cell>
          <cell r="I58" t="str">
            <v>Not Classified</v>
          </cell>
          <cell r="J58" t="str">
            <v>No</v>
          </cell>
          <cell r="K58" t="str">
            <v>No</v>
          </cell>
          <cell r="L58" t="str">
            <v>Not Classified</v>
          </cell>
          <cell r="M58" t="str">
            <v>Not Classified</v>
          </cell>
          <cell r="N58" t="str">
            <v>Not Classified</v>
          </cell>
          <cell r="O58" t="str">
            <v>Developed regions</v>
          </cell>
          <cell r="P58" t="str">
            <v>Europe</v>
          </cell>
          <cell r="Q58" t="str">
            <v>Southern Europe</v>
          </cell>
          <cell r="R58" t="str">
            <v>Landlocked developing countries (LLDCs)</v>
          </cell>
          <cell r="S58" t="str">
            <v>Europe &amp; Central Asia</v>
          </cell>
          <cell r="T58" t="str">
            <v>Not Classified</v>
          </cell>
          <cell r="U58" t="str">
            <v>Not Classified</v>
          </cell>
          <cell r="V58" t="str">
            <v>Lower Middle Income</v>
          </cell>
          <cell r="W58" t="str">
            <v>Lower Middle Income</v>
          </cell>
          <cell r="X58" t="str">
            <v>Lower Middle Income</v>
          </cell>
          <cell r="Y58" t="str">
            <v>Lower Middle Income</v>
          </cell>
          <cell r="Z58" t="str">
            <v>Lower Middle Income</v>
          </cell>
          <cell r="AA58" t="str">
            <v>Lower Middle Income</v>
          </cell>
          <cell r="AB58" t="str">
            <v>Lower Middle Income</v>
          </cell>
          <cell r="AC58" t="str">
            <v>Lower Middle Income</v>
          </cell>
          <cell r="AD58" t="str">
            <v>Lower Middle Income</v>
          </cell>
          <cell r="AE58" t="str">
            <v>Lower Middle Income</v>
          </cell>
          <cell r="AF58" t="str">
            <v>Lower Middle Income</v>
          </cell>
          <cell r="AG58" t="str">
            <v>Lower Middle Income</v>
          </cell>
          <cell r="AH58" t="str">
            <v>Lower Middle Income</v>
          </cell>
          <cell r="AI58" t="str">
            <v>Lower Middle Income</v>
          </cell>
          <cell r="AJ58" t="str">
            <v>Lower Middle Income</v>
          </cell>
          <cell r="AK58" t="str">
            <v>Lower Middle Income</v>
          </cell>
          <cell r="AL58" t="str">
            <v>Upper Middle Income</v>
          </cell>
          <cell r="AM58" t="str">
            <v>Upper Middle Income</v>
          </cell>
          <cell r="AN58" t="str">
            <v>Upper Middle Income</v>
          </cell>
          <cell r="AO58" t="str">
            <v>Upper Middle Income</v>
          </cell>
          <cell r="AP58" t="str">
            <v>Upper Middle Income</v>
          </cell>
          <cell r="AQ58" t="str">
            <v>Upper Middle Income</v>
          </cell>
          <cell r="AR58" t="str">
            <v>Upper Middle Income</v>
          </cell>
          <cell r="AS58" t="str">
            <v>Upper Middle Income</v>
          </cell>
          <cell r="AT58" t="str">
            <v>Upper Middle Income</v>
          </cell>
          <cell r="AU58" t="str">
            <v>Not Classified</v>
          </cell>
          <cell r="AV58" t="str">
            <v>Not Classified</v>
          </cell>
          <cell r="AW58" t="str">
            <v>Not Classified</v>
          </cell>
          <cell r="AX58" t="str">
            <v>Not Classified</v>
          </cell>
          <cell r="AY58" t="str">
            <v>Not Classified</v>
          </cell>
          <cell r="AZ58" t="str">
            <v>Not Classified</v>
          </cell>
          <cell r="BA58" t="str">
            <v>Not Classified</v>
          </cell>
          <cell r="BB58" t="str">
            <v>Not Classified</v>
          </cell>
          <cell r="BC58" t="str">
            <v>EURO</v>
          </cell>
          <cell r="BD58" t="str">
            <v>More than Adequate</v>
          </cell>
          <cell r="BE58" t="str">
            <v>Adequate</v>
          </cell>
          <cell r="BF58" t="str">
            <v>Not Classified</v>
          </cell>
          <cell r="BG58"/>
          <cell r="BH58" t="str">
            <v>Programme Country</v>
          </cell>
          <cell r="BI58" t="str">
            <v>Yes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A59" t="str">
            <v>VAT</v>
          </cell>
          <cell r="B59" t="str">
            <v>Holy See</v>
          </cell>
          <cell r="C59" t="str">
            <v>Standard</v>
          </cell>
          <cell r="D59" t="str">
            <v>Not Classified</v>
          </cell>
          <cell r="E59" t="str">
            <v>ECA</v>
          </cell>
          <cell r="F59" t="str">
            <v>WE</v>
          </cell>
          <cell r="G59" t="str">
            <v>No</v>
          </cell>
          <cell r="H59" t="str">
            <v>No</v>
          </cell>
          <cell r="I59" t="str">
            <v>Not Classified</v>
          </cell>
          <cell r="J59" t="str">
            <v>No</v>
          </cell>
          <cell r="K59" t="str">
            <v>No</v>
          </cell>
          <cell r="L59" t="str">
            <v>Not Classified</v>
          </cell>
          <cell r="M59" t="str">
            <v>Not Classified</v>
          </cell>
          <cell r="N59" t="str">
            <v>Not Classified</v>
          </cell>
          <cell r="O59" t="str">
            <v>Not Classified</v>
          </cell>
          <cell r="P59" t="str">
            <v>Europe</v>
          </cell>
          <cell r="Q59" t="str">
            <v>Southern Europe</v>
          </cell>
          <cell r="R59" t="str">
            <v>Not Classified</v>
          </cell>
          <cell r="S59" t="str">
            <v>Not Classified</v>
          </cell>
          <cell r="T59" t="str">
            <v>Not Classified</v>
          </cell>
          <cell r="U59" t="str">
            <v>Not Classified</v>
          </cell>
          <cell r="V59" t="str">
            <v>Not Classified</v>
          </cell>
          <cell r="W59" t="str">
            <v>Not Classified</v>
          </cell>
          <cell r="X59" t="str">
            <v>Not Classified</v>
          </cell>
          <cell r="Y59" t="str">
            <v>Not Classified</v>
          </cell>
          <cell r="Z59" t="str">
            <v>Not Classified</v>
          </cell>
          <cell r="AA59" t="str">
            <v>Not Classified</v>
          </cell>
          <cell r="AB59" t="str">
            <v>Not Classified</v>
          </cell>
          <cell r="AC59" t="str">
            <v>Not Classified</v>
          </cell>
          <cell r="AD59" t="str">
            <v>Not Classified</v>
          </cell>
          <cell r="AE59" t="str">
            <v>Not Classified</v>
          </cell>
          <cell r="AF59" t="str">
            <v>Not Classified</v>
          </cell>
          <cell r="AG59" t="str">
            <v>Not Classified</v>
          </cell>
          <cell r="AH59" t="str">
            <v>Not Classified</v>
          </cell>
          <cell r="AI59" t="str">
            <v>Not Classified</v>
          </cell>
          <cell r="AJ59" t="str">
            <v>Not Classified</v>
          </cell>
          <cell r="AK59" t="str">
            <v>Not Classified</v>
          </cell>
          <cell r="AL59" t="str">
            <v>Not Classified</v>
          </cell>
          <cell r="AM59" t="str">
            <v>Not Classified</v>
          </cell>
          <cell r="AN59" t="str">
            <v>Not Classified</v>
          </cell>
          <cell r="AO59" t="str">
            <v>Not Classified</v>
          </cell>
          <cell r="AP59" t="str">
            <v>Not Classified</v>
          </cell>
          <cell r="AQ59" t="str">
            <v>Not Classified</v>
          </cell>
          <cell r="AR59" t="str">
            <v>Not Classified</v>
          </cell>
          <cell r="AS59" t="str">
            <v>Not Classified</v>
          </cell>
          <cell r="AT59" t="str">
            <v>Not Classified</v>
          </cell>
          <cell r="AU59" t="str">
            <v>Not Classified</v>
          </cell>
          <cell r="AV59" t="str">
            <v>Not Classified</v>
          </cell>
          <cell r="AW59" t="str">
            <v>Not Classified</v>
          </cell>
          <cell r="AX59" t="str">
            <v>Not Classified</v>
          </cell>
          <cell r="AY59" t="str">
            <v>Not Classified</v>
          </cell>
          <cell r="AZ59" t="str">
            <v>Not Classified</v>
          </cell>
          <cell r="BA59" t="str">
            <v>Not Classified</v>
          </cell>
          <cell r="BB59" t="str">
            <v>Not Classified</v>
          </cell>
          <cell r="BC59" t="str">
            <v>Not Classified</v>
          </cell>
          <cell r="BD59" t="str">
            <v>Not Classified</v>
          </cell>
          <cell r="BE59" t="str">
            <v>Not Classified</v>
          </cell>
          <cell r="BF59" t="str">
            <v>Not Classified</v>
          </cell>
          <cell r="BG59"/>
          <cell r="BH59" t="str">
            <v>Not Classified</v>
          </cell>
          <cell r="BI59" t="str">
            <v>Yes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A60" t="str">
            <v>AFG</v>
          </cell>
          <cell r="B60" t="str">
            <v>Afghanistan</v>
          </cell>
          <cell r="C60" t="str">
            <v>Standard</v>
          </cell>
          <cell r="D60" t="str">
            <v>Central Asia and Southern Asia</v>
          </cell>
          <cell r="E60" t="str">
            <v>ROSA</v>
          </cell>
          <cell r="F60" t="str">
            <v>SA</v>
          </cell>
          <cell r="G60" t="str">
            <v>Yes</v>
          </cell>
          <cell r="H60" t="str">
            <v>No</v>
          </cell>
          <cell r="I60" t="str">
            <v>Asia</v>
          </cell>
          <cell r="J60" t="str">
            <v>Yes</v>
          </cell>
          <cell r="K60" t="str">
            <v>Yes</v>
          </cell>
          <cell r="L60" t="str">
            <v>Asia/other</v>
          </cell>
          <cell r="M60" t="str">
            <v>Not Classified</v>
          </cell>
          <cell r="N60" t="str">
            <v>Not Classified</v>
          </cell>
          <cell r="O60" t="str">
            <v>Southern Asia</v>
          </cell>
          <cell r="P60" t="str">
            <v>Asia</v>
          </cell>
          <cell r="Q60" t="str">
            <v>Southern Asia</v>
          </cell>
          <cell r="R60" t="str">
            <v>Landlocked developing countries (LLDCs)</v>
          </cell>
          <cell r="S60" t="str">
            <v>South Asia</v>
          </cell>
          <cell r="T60" t="str">
            <v>Low Income</v>
          </cell>
          <cell r="U60" t="str">
            <v>Low Income</v>
          </cell>
          <cell r="V60" t="str">
            <v>Low Income</v>
          </cell>
          <cell r="W60" t="str">
            <v>Low Income</v>
          </cell>
          <cell r="X60" t="str">
            <v>Low Income</v>
          </cell>
          <cell r="Y60" t="str">
            <v>Low Income</v>
          </cell>
          <cell r="Z60" t="str">
            <v>Low Income</v>
          </cell>
          <cell r="AA60" t="str">
            <v>Low Income</v>
          </cell>
          <cell r="AB60" t="str">
            <v>Low Income</v>
          </cell>
          <cell r="AC60" t="str">
            <v>Low Income</v>
          </cell>
          <cell r="AD60" t="str">
            <v>Low Income</v>
          </cell>
          <cell r="AE60" t="str">
            <v>Low Income</v>
          </cell>
          <cell r="AF60" t="str">
            <v>Low Income</v>
          </cell>
          <cell r="AG60" t="str">
            <v>Low Income</v>
          </cell>
          <cell r="AH60" t="str">
            <v>Low Income</v>
          </cell>
          <cell r="AI60" t="str">
            <v>Low Income</v>
          </cell>
          <cell r="AJ60" t="str">
            <v>Low Income</v>
          </cell>
          <cell r="AK60" t="str">
            <v>Low Income</v>
          </cell>
          <cell r="AL60" t="str">
            <v>Low Income</v>
          </cell>
          <cell r="AM60" t="str">
            <v>Low Income</v>
          </cell>
          <cell r="AN60" t="str">
            <v>Low Income</v>
          </cell>
          <cell r="AO60" t="str">
            <v>Low Income</v>
          </cell>
          <cell r="AP60" t="str">
            <v>Low Income</v>
          </cell>
          <cell r="AQ60" t="str">
            <v>Low Income</v>
          </cell>
          <cell r="AR60" t="str">
            <v>Low Income</v>
          </cell>
          <cell r="AS60" t="str">
            <v>Low Income</v>
          </cell>
          <cell r="AT60" t="str">
            <v>Low Income</v>
          </cell>
          <cell r="AU60" t="str">
            <v>VAS Priority Country</v>
          </cell>
          <cell r="AV60" t="str">
            <v>HAC Country</v>
          </cell>
          <cell r="AW60" t="str">
            <v>HAC Country</v>
          </cell>
          <cell r="AX60" t="str">
            <v>HAC Country</v>
          </cell>
          <cell r="AY60" t="str">
            <v>HAC Country</v>
          </cell>
          <cell r="AZ60" t="str">
            <v>HAC Country</v>
          </cell>
          <cell r="BA60" t="str">
            <v>HAC Country</v>
          </cell>
          <cell r="BB60" t="str">
            <v>HAC Country</v>
          </cell>
          <cell r="BC60" t="str">
            <v>EMRO</v>
          </cell>
          <cell r="BD60" t="str">
            <v>Adequate</v>
          </cell>
          <cell r="BE60" t="str">
            <v>Adequate</v>
          </cell>
          <cell r="BF60" t="str">
            <v>GPEI Priority Country</v>
          </cell>
          <cell r="BG60"/>
          <cell r="BH60" t="str">
            <v>Programme Country</v>
          </cell>
          <cell r="BI60" t="str">
            <v>Yes</v>
          </cell>
          <cell r="BJ60" t="str">
            <v>Yes</v>
          </cell>
          <cell r="BK60" t="str">
            <v>Yes</v>
          </cell>
          <cell r="BL60" t="str">
            <v>Yes</v>
          </cell>
          <cell r="BM60" t="str">
            <v>No</v>
          </cell>
          <cell r="BN60" t="str">
            <v>Yes</v>
          </cell>
          <cell r="BO60" t="str">
            <v>Yes</v>
          </cell>
          <cell r="BP60" t="str">
            <v>Yes</v>
          </cell>
        </row>
        <row r="61">
          <cell r="A61" t="str">
            <v>BGD</v>
          </cell>
          <cell r="B61" t="str">
            <v>Bangladesh</v>
          </cell>
          <cell r="C61" t="str">
            <v>Standard</v>
          </cell>
          <cell r="D61" t="str">
            <v>Central Asia and Southern Asia</v>
          </cell>
          <cell r="E61" t="str">
            <v>ROSA</v>
          </cell>
          <cell r="F61" t="str">
            <v>SA</v>
          </cell>
          <cell r="G61" t="str">
            <v>Yes</v>
          </cell>
          <cell r="H61" t="str">
            <v>No</v>
          </cell>
          <cell r="I61" t="str">
            <v>Asia</v>
          </cell>
          <cell r="J61" t="str">
            <v>Yes</v>
          </cell>
          <cell r="K61" t="str">
            <v>Yes</v>
          </cell>
          <cell r="L61" t="str">
            <v>Asia/other</v>
          </cell>
          <cell r="M61" t="str">
            <v>Not Classified</v>
          </cell>
          <cell r="N61" t="str">
            <v>Not Classified</v>
          </cell>
          <cell r="O61" t="str">
            <v>Southern Asia</v>
          </cell>
          <cell r="P61" t="str">
            <v>Asia</v>
          </cell>
          <cell r="Q61" t="str">
            <v>Southern Asia</v>
          </cell>
          <cell r="R61" t="str">
            <v>Not Classified</v>
          </cell>
          <cell r="S61" t="str">
            <v>South Asia</v>
          </cell>
          <cell r="T61" t="str">
            <v>Low Income</v>
          </cell>
          <cell r="U61" t="str">
            <v>Low Income</v>
          </cell>
          <cell r="V61" t="str">
            <v>Low Income</v>
          </cell>
          <cell r="W61" t="str">
            <v>Low Income</v>
          </cell>
          <cell r="X61" t="str">
            <v>Low Income</v>
          </cell>
          <cell r="Y61" t="str">
            <v>Low Income</v>
          </cell>
          <cell r="Z61" t="str">
            <v>Low Income</v>
          </cell>
          <cell r="AA61" t="str">
            <v>Low Income</v>
          </cell>
          <cell r="AB61" t="str">
            <v>Low Income</v>
          </cell>
          <cell r="AC61" t="str">
            <v>Low Income</v>
          </cell>
          <cell r="AD61" t="str">
            <v>Low Income</v>
          </cell>
          <cell r="AE61" t="str">
            <v>Low Income</v>
          </cell>
          <cell r="AF61" t="str">
            <v>Low Income</v>
          </cell>
          <cell r="AG61" t="str">
            <v>Low Income</v>
          </cell>
          <cell r="AH61" t="str">
            <v>Low Income</v>
          </cell>
          <cell r="AI61" t="str">
            <v>Low Income</v>
          </cell>
          <cell r="AJ61" t="str">
            <v>Low Income</v>
          </cell>
          <cell r="AK61" t="str">
            <v>Low Income</v>
          </cell>
          <cell r="AL61" t="str">
            <v>Low Income</v>
          </cell>
          <cell r="AM61" t="str">
            <v>Low Income</v>
          </cell>
          <cell r="AN61" t="str">
            <v>Low Income</v>
          </cell>
          <cell r="AO61" t="str">
            <v>Low Income</v>
          </cell>
          <cell r="AP61" t="str">
            <v>Low Income</v>
          </cell>
          <cell r="AQ61" t="str">
            <v>Low Income</v>
          </cell>
          <cell r="AR61" t="str">
            <v>Lower Middle Income</v>
          </cell>
          <cell r="AS61" t="str">
            <v>Lower Middle Income</v>
          </cell>
          <cell r="AT61" t="str">
            <v>Lower Middle Income</v>
          </cell>
          <cell r="AU61" t="str">
            <v>VAS Priority Country</v>
          </cell>
          <cell r="AV61" t="str">
            <v>Not Classified</v>
          </cell>
          <cell r="AW61" t="str">
            <v>Not Classified</v>
          </cell>
          <cell r="AX61" t="str">
            <v>Not Classified</v>
          </cell>
          <cell r="AY61" t="str">
            <v>Not Classified</v>
          </cell>
          <cell r="AZ61" t="str">
            <v>Not Classified</v>
          </cell>
          <cell r="BA61" t="str">
            <v>Not Classified</v>
          </cell>
          <cell r="BB61" t="str">
            <v>Not Classified</v>
          </cell>
          <cell r="BC61" t="str">
            <v>SEARO</v>
          </cell>
          <cell r="BD61" t="str">
            <v>Adequate</v>
          </cell>
          <cell r="BE61" t="str">
            <v>Adequate</v>
          </cell>
          <cell r="BF61" t="str">
            <v>GPEI Priority Country</v>
          </cell>
          <cell r="BG61"/>
          <cell r="BH61" t="str">
            <v>Programme Country</v>
          </cell>
          <cell r="BI61" t="str">
            <v>Yes</v>
          </cell>
          <cell r="BJ61" t="str">
            <v>Yes</v>
          </cell>
          <cell r="BK61" t="str">
            <v>Yes</v>
          </cell>
          <cell r="BL61" t="str">
            <v>No</v>
          </cell>
          <cell r="BM61" t="str">
            <v>No</v>
          </cell>
          <cell r="BN61" t="str">
            <v>Yes</v>
          </cell>
          <cell r="BO61" t="str">
            <v>Yes</v>
          </cell>
          <cell r="BP61" t="str">
            <v>Yes</v>
          </cell>
        </row>
        <row r="62">
          <cell r="A62" t="str">
            <v>MDV</v>
          </cell>
          <cell r="B62" t="str">
            <v>Maldives</v>
          </cell>
          <cell r="C62" t="str">
            <v>Standard</v>
          </cell>
          <cell r="D62" t="str">
            <v>Central Asia and Southern Asia</v>
          </cell>
          <cell r="E62" t="str">
            <v>ROSA</v>
          </cell>
          <cell r="F62" t="str">
            <v>SA</v>
          </cell>
          <cell r="G62" t="str">
            <v>No</v>
          </cell>
          <cell r="H62" t="str">
            <v>No</v>
          </cell>
          <cell r="I62" t="str">
            <v>Asia</v>
          </cell>
          <cell r="J62" t="str">
            <v>Yes</v>
          </cell>
          <cell r="K62" t="str">
            <v>No</v>
          </cell>
          <cell r="L62" t="str">
            <v>Asia/other</v>
          </cell>
          <cell r="M62" t="str">
            <v>Not Classified</v>
          </cell>
          <cell r="N62" t="str">
            <v>Not Classified</v>
          </cell>
          <cell r="O62" t="str">
            <v>Southern Asia</v>
          </cell>
          <cell r="P62" t="str">
            <v>Asia</v>
          </cell>
          <cell r="Q62" t="str">
            <v>Southern Asia</v>
          </cell>
          <cell r="R62" t="str">
            <v>Small island developing States (SIDS)</v>
          </cell>
          <cell r="S62" t="str">
            <v>South Asia</v>
          </cell>
          <cell r="T62" t="str">
            <v>Low Income</v>
          </cell>
          <cell r="U62" t="str">
            <v>Low Income</v>
          </cell>
          <cell r="V62" t="str">
            <v>Low Income</v>
          </cell>
          <cell r="W62" t="str">
            <v>Lower Middle Income</v>
          </cell>
          <cell r="X62" t="str">
            <v>Lower Middle Income</v>
          </cell>
          <cell r="Y62" t="str">
            <v>Lower Middle Income</v>
          </cell>
          <cell r="Z62" t="str">
            <v>Lower Middle Income</v>
          </cell>
          <cell r="AA62" t="str">
            <v>Lower Middle Income</v>
          </cell>
          <cell r="AB62" t="str">
            <v>Lower Middle Income</v>
          </cell>
          <cell r="AC62" t="str">
            <v>Lower Middle Income</v>
          </cell>
          <cell r="AD62" t="str">
            <v>Lower Middle Income</v>
          </cell>
          <cell r="AE62" t="str">
            <v>Lower Middle Income</v>
          </cell>
          <cell r="AF62" t="str">
            <v>Lower Middle Income</v>
          </cell>
          <cell r="AG62" t="str">
            <v>Lower Middle Income</v>
          </cell>
          <cell r="AH62" t="str">
            <v>Lower Middle Income</v>
          </cell>
          <cell r="AI62" t="str">
            <v>Lower Middle Income</v>
          </cell>
          <cell r="AJ62" t="str">
            <v>Lower Middle Income</v>
          </cell>
          <cell r="AK62" t="str">
            <v>Lower Middle Income</v>
          </cell>
          <cell r="AL62" t="str">
            <v>Lower Middle Income</v>
          </cell>
          <cell r="AM62" t="str">
            <v>Lower Middle Income</v>
          </cell>
          <cell r="AN62" t="str">
            <v>Upper Middle Income</v>
          </cell>
          <cell r="AO62" t="str">
            <v>Upper Middle Income</v>
          </cell>
          <cell r="AP62" t="str">
            <v>Upper Middle Income</v>
          </cell>
          <cell r="AQ62" t="str">
            <v>Upper Middle Income</v>
          </cell>
          <cell r="AR62" t="str">
            <v>Upper Middle Income</v>
          </cell>
          <cell r="AS62" t="str">
            <v>Upper Middle Income</v>
          </cell>
          <cell r="AT62" t="str">
            <v>Upper Middle Income</v>
          </cell>
          <cell r="AU62" t="str">
            <v>VAS Priority Country</v>
          </cell>
          <cell r="AV62" t="str">
            <v>Not Classified</v>
          </cell>
          <cell r="AW62" t="str">
            <v>Not Classified</v>
          </cell>
          <cell r="AX62" t="str">
            <v>Not Classified</v>
          </cell>
          <cell r="AY62" t="str">
            <v>Not Classified</v>
          </cell>
          <cell r="AZ62" t="str">
            <v>Not Classified</v>
          </cell>
          <cell r="BA62" t="str">
            <v>Not Classified</v>
          </cell>
          <cell r="BB62" t="str">
            <v>Not Classified</v>
          </cell>
          <cell r="BC62" t="str">
            <v>SEARO</v>
          </cell>
          <cell r="BD62" t="str">
            <v>Adequate</v>
          </cell>
          <cell r="BE62" t="str">
            <v>Adequate</v>
          </cell>
          <cell r="BF62" t="str">
            <v>Not Classified</v>
          </cell>
          <cell r="BG62"/>
          <cell r="BH62" t="str">
            <v>Programme Country</v>
          </cell>
          <cell r="BI62" t="str">
            <v>Yes</v>
          </cell>
          <cell r="BJ62" t="str">
            <v>Yes</v>
          </cell>
          <cell r="BK62" t="str">
            <v>Yes</v>
          </cell>
          <cell r="BL62" t="str">
            <v>No</v>
          </cell>
          <cell r="BM62" t="str">
            <v>Yes</v>
          </cell>
          <cell r="BN62" t="str">
            <v>Yes</v>
          </cell>
          <cell r="BO62" t="str">
            <v>Yes</v>
          </cell>
          <cell r="BP62" t="str">
            <v>No</v>
          </cell>
        </row>
        <row r="63">
          <cell r="A63" t="str">
            <v>PAK</v>
          </cell>
          <cell r="B63" t="str">
            <v>Pakistan</v>
          </cell>
          <cell r="C63" t="str">
            <v>Standard</v>
          </cell>
          <cell r="D63" t="str">
            <v>Central Asia and Southern Asia</v>
          </cell>
          <cell r="E63" t="str">
            <v>ROSA</v>
          </cell>
          <cell r="F63" t="str">
            <v>SA</v>
          </cell>
          <cell r="G63" t="str">
            <v>Yes</v>
          </cell>
          <cell r="H63" t="str">
            <v>No</v>
          </cell>
          <cell r="I63" t="str">
            <v>Asia</v>
          </cell>
          <cell r="J63" t="str">
            <v>Yes</v>
          </cell>
          <cell r="K63" t="str">
            <v>No</v>
          </cell>
          <cell r="L63" t="str">
            <v>Asia/other</v>
          </cell>
          <cell r="M63" t="str">
            <v>Not Classified</v>
          </cell>
          <cell r="N63" t="str">
            <v>Not Classified</v>
          </cell>
          <cell r="O63" t="str">
            <v>Southern Asia</v>
          </cell>
          <cell r="P63" t="str">
            <v>Asia</v>
          </cell>
          <cell r="Q63" t="str">
            <v>Southern Asia</v>
          </cell>
          <cell r="R63" t="str">
            <v>Not Classified</v>
          </cell>
          <cell r="S63" t="str">
            <v>South Asia</v>
          </cell>
          <cell r="T63" t="str">
            <v>Low Income</v>
          </cell>
          <cell r="U63" t="str">
            <v>Low Income</v>
          </cell>
          <cell r="V63" t="str">
            <v>Low Income</v>
          </cell>
          <cell r="W63" t="str">
            <v>Low Income</v>
          </cell>
          <cell r="X63" t="str">
            <v>Low Income</v>
          </cell>
          <cell r="Y63" t="str">
            <v>Low Income</v>
          </cell>
          <cell r="Z63" t="str">
            <v>Low Income</v>
          </cell>
          <cell r="AA63" t="str">
            <v>Low Income</v>
          </cell>
          <cell r="AB63" t="str">
            <v>Low Income</v>
          </cell>
          <cell r="AC63" t="str">
            <v>Low Income</v>
          </cell>
          <cell r="AD63" t="str">
            <v>Low Income</v>
          </cell>
          <cell r="AE63" t="str">
            <v>Low Income</v>
          </cell>
          <cell r="AF63" t="str">
            <v>Low Income</v>
          </cell>
          <cell r="AG63" t="str">
            <v>Low Income</v>
          </cell>
          <cell r="AH63" t="str">
            <v>Low Income</v>
          </cell>
          <cell r="AI63" t="str">
            <v>Low Income</v>
          </cell>
          <cell r="AJ63" t="str">
            <v>Low Income</v>
          </cell>
          <cell r="AK63" t="str">
            <v>Low Income</v>
          </cell>
          <cell r="AL63" t="str">
            <v>Lower Middle Income</v>
          </cell>
          <cell r="AM63" t="str">
            <v>Lower Middle Income</v>
          </cell>
          <cell r="AN63" t="str">
            <v>Lower Middle Income</v>
          </cell>
          <cell r="AO63" t="str">
            <v>Lower Middle Income</v>
          </cell>
          <cell r="AP63" t="str">
            <v>Lower Middle Income</v>
          </cell>
          <cell r="AQ63" t="str">
            <v>Lower Middle Income</v>
          </cell>
          <cell r="AR63" t="str">
            <v>Lower Middle Income</v>
          </cell>
          <cell r="AS63" t="str">
            <v>Lower Middle Income</v>
          </cell>
          <cell r="AT63" t="str">
            <v>Lower Middle Income</v>
          </cell>
          <cell r="AU63" t="str">
            <v>VAS Priority Country</v>
          </cell>
          <cell r="AV63" t="str">
            <v>HAC Country</v>
          </cell>
          <cell r="AW63" t="str">
            <v>HAC Country</v>
          </cell>
          <cell r="AX63" t="str">
            <v>HAC Country</v>
          </cell>
          <cell r="AY63" t="str">
            <v>Not Classified</v>
          </cell>
          <cell r="AZ63" t="str">
            <v>Not Classified</v>
          </cell>
          <cell r="BA63" t="str">
            <v>Not Classified</v>
          </cell>
          <cell r="BB63" t="str">
            <v>Not Classified</v>
          </cell>
          <cell r="BC63" t="str">
            <v>EMRO</v>
          </cell>
          <cell r="BD63" t="str">
            <v>Adequate</v>
          </cell>
          <cell r="BE63" t="str">
            <v>Adequate</v>
          </cell>
          <cell r="BF63" t="str">
            <v>GPEI Priority Country</v>
          </cell>
          <cell r="BG63"/>
          <cell r="BH63" t="str">
            <v>Programme Country</v>
          </cell>
          <cell r="BI63" t="str">
            <v>Yes</v>
          </cell>
          <cell r="BJ63" t="str">
            <v>Yes</v>
          </cell>
          <cell r="BK63" t="str">
            <v>Yes</v>
          </cell>
          <cell r="BL63" t="str">
            <v>No</v>
          </cell>
          <cell r="BM63" t="str">
            <v>No</v>
          </cell>
          <cell r="BN63" t="str">
            <v>Yes</v>
          </cell>
          <cell r="BO63" t="str">
            <v>No</v>
          </cell>
          <cell r="BP63" t="str">
            <v>Yes</v>
          </cell>
        </row>
        <row r="64">
          <cell r="A64" t="str">
            <v>IRN</v>
          </cell>
          <cell r="B64" t="str">
            <v>Iran (Islamic Republic of)</v>
          </cell>
          <cell r="C64" t="str">
            <v>Standard</v>
          </cell>
          <cell r="D64" t="str">
            <v>Central Asia and Southern Asia</v>
          </cell>
          <cell r="E64" t="str">
            <v>MENA</v>
          </cell>
          <cell r="F64" t="str">
            <v>MENA</v>
          </cell>
          <cell r="G64" t="str">
            <v>No</v>
          </cell>
          <cell r="H64" t="str">
            <v>No</v>
          </cell>
          <cell r="I64" t="str">
            <v>Not Classified</v>
          </cell>
          <cell r="J64" t="str">
            <v>Yes</v>
          </cell>
          <cell r="K64" t="str">
            <v>No</v>
          </cell>
          <cell r="L64" t="str">
            <v>Asia/other</v>
          </cell>
          <cell r="M64" t="str">
            <v>Not Classified</v>
          </cell>
          <cell r="N64" t="str">
            <v>Not Classified</v>
          </cell>
          <cell r="O64" t="str">
            <v>Southern Asia</v>
          </cell>
          <cell r="P64" t="str">
            <v>Asia</v>
          </cell>
          <cell r="Q64" t="str">
            <v>Southern Asia</v>
          </cell>
          <cell r="R64" t="str">
            <v>Not Classified</v>
          </cell>
          <cell r="S64" t="str">
            <v>Middle East &amp; North Africa</v>
          </cell>
          <cell r="T64" t="str">
            <v>Lower Middle Income</v>
          </cell>
          <cell r="U64" t="str">
            <v>Lower Middle Income</v>
          </cell>
          <cell r="V64" t="str">
            <v>Lower Middle Income</v>
          </cell>
          <cell r="W64" t="str">
            <v>Lower Middle Income</v>
          </cell>
          <cell r="X64" t="str">
            <v>Lower Middle Income</v>
          </cell>
          <cell r="Y64" t="str">
            <v>Lower Middle Income</v>
          </cell>
          <cell r="Z64" t="str">
            <v>Lower Middle Income</v>
          </cell>
          <cell r="AA64" t="str">
            <v>Lower Middle Income</v>
          </cell>
          <cell r="AB64" t="str">
            <v>Lower Middle Income</v>
          </cell>
          <cell r="AC64" t="str">
            <v>Lower Middle Income</v>
          </cell>
          <cell r="AD64" t="str">
            <v>Lower Middle Income</v>
          </cell>
          <cell r="AE64" t="str">
            <v>Lower Middle Income</v>
          </cell>
          <cell r="AF64" t="str">
            <v>Lower Middle Income</v>
          </cell>
          <cell r="AG64" t="str">
            <v>Lower Middle Income</v>
          </cell>
          <cell r="AH64" t="str">
            <v>Lower Middle Income</v>
          </cell>
          <cell r="AI64" t="str">
            <v>Lower Middle Income</v>
          </cell>
          <cell r="AJ64" t="str">
            <v>Lower Middle Income</v>
          </cell>
          <cell r="AK64" t="str">
            <v>Lower Middle Income</v>
          </cell>
          <cell r="AL64" t="str">
            <v>Lower Middle Income</v>
          </cell>
          <cell r="AM64" t="str">
            <v>Upper Middle Income</v>
          </cell>
          <cell r="AN64" t="str">
            <v>Upper Middle Income</v>
          </cell>
          <cell r="AO64" t="str">
            <v>Upper Middle Income</v>
          </cell>
          <cell r="AP64" t="str">
            <v>Upper Middle Income</v>
          </cell>
          <cell r="AQ64" t="str">
            <v>Upper Middle Income</v>
          </cell>
          <cell r="AR64" t="str">
            <v>Upper Middle Income</v>
          </cell>
          <cell r="AS64" t="str">
            <v>Upper Middle Income</v>
          </cell>
          <cell r="AT64" t="str">
            <v>Upper Middle Income</v>
          </cell>
          <cell r="AU64" t="str">
            <v>Not Classified</v>
          </cell>
          <cell r="AV64" t="str">
            <v>Not Classified</v>
          </cell>
          <cell r="AW64" t="str">
            <v>Not Classified</v>
          </cell>
          <cell r="AX64" t="str">
            <v>HAC Country</v>
          </cell>
          <cell r="AY64" t="str">
            <v>HAC Country</v>
          </cell>
          <cell r="AZ64" t="str">
            <v>HAC Country</v>
          </cell>
          <cell r="BA64" t="str">
            <v>Not Classified</v>
          </cell>
          <cell r="BB64" t="str">
            <v>Not Classified</v>
          </cell>
          <cell r="BC64" t="str">
            <v>EMRO</v>
          </cell>
          <cell r="BD64" t="str">
            <v>Adequate</v>
          </cell>
          <cell r="BE64" t="str">
            <v>Adequate</v>
          </cell>
          <cell r="BF64" t="str">
            <v>Not Classified</v>
          </cell>
          <cell r="BG64"/>
          <cell r="BH64" t="str">
            <v>Programme Country</v>
          </cell>
          <cell r="BI64" t="str">
            <v>Yes</v>
          </cell>
          <cell r="BJ64" t="str">
            <v>Yes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Yes</v>
          </cell>
          <cell r="BO64" t="str">
            <v>No</v>
          </cell>
          <cell r="BP64" t="str">
            <v>No</v>
          </cell>
        </row>
        <row r="65">
          <cell r="A65" t="str">
            <v>BTN</v>
          </cell>
          <cell r="B65" t="str">
            <v>Bhutan</v>
          </cell>
          <cell r="C65" t="str">
            <v>Standard</v>
          </cell>
          <cell r="D65" t="str">
            <v>Central Asia and Southern Asia</v>
          </cell>
          <cell r="E65" t="str">
            <v>ROSA</v>
          </cell>
          <cell r="F65" t="str">
            <v>SA</v>
          </cell>
          <cell r="G65" t="str">
            <v>No</v>
          </cell>
          <cell r="H65" t="str">
            <v>No</v>
          </cell>
          <cell r="I65" t="str">
            <v>Asia</v>
          </cell>
          <cell r="J65" t="str">
            <v>Yes</v>
          </cell>
          <cell r="K65" t="str">
            <v>Yes</v>
          </cell>
          <cell r="L65" t="str">
            <v>Not Classified</v>
          </cell>
          <cell r="M65" t="str">
            <v>Not Classified</v>
          </cell>
          <cell r="N65" t="str">
            <v>Not Classified</v>
          </cell>
          <cell r="O65" t="str">
            <v>Southern Asia</v>
          </cell>
          <cell r="P65" t="str">
            <v>Asia</v>
          </cell>
          <cell r="Q65" t="str">
            <v>Southern Asia</v>
          </cell>
          <cell r="R65" t="str">
            <v>Landlocked developing countries (LLDCs)</v>
          </cell>
          <cell r="S65" t="str">
            <v>South Asia</v>
          </cell>
          <cell r="T65" t="str">
            <v>Low Income</v>
          </cell>
          <cell r="U65" t="str">
            <v>Low Income</v>
          </cell>
          <cell r="V65" t="str">
            <v>Low Income</v>
          </cell>
          <cell r="W65" t="str">
            <v>Low Income</v>
          </cell>
          <cell r="X65" t="str">
            <v>Low Income</v>
          </cell>
          <cell r="Y65" t="str">
            <v>Low Income</v>
          </cell>
          <cell r="Z65" t="str">
            <v>Low Income</v>
          </cell>
          <cell r="AA65" t="str">
            <v>Low Income</v>
          </cell>
          <cell r="AB65" t="str">
            <v>Low Income</v>
          </cell>
          <cell r="AC65" t="str">
            <v>Low Income</v>
          </cell>
          <cell r="AD65" t="str">
            <v>Low Income</v>
          </cell>
          <cell r="AE65" t="str">
            <v>Low Income</v>
          </cell>
          <cell r="AF65" t="str">
            <v>Low Income</v>
          </cell>
          <cell r="AG65" t="str">
            <v>Low Income</v>
          </cell>
          <cell r="AH65" t="str">
            <v>Low Income</v>
          </cell>
          <cell r="AI65" t="str">
            <v>Low Income</v>
          </cell>
          <cell r="AJ65" t="str">
            <v>Lower Middle Income</v>
          </cell>
          <cell r="AK65" t="str">
            <v>Lower Middle Income</v>
          </cell>
          <cell r="AL65" t="str">
            <v>Lower Middle Income</v>
          </cell>
          <cell r="AM65" t="str">
            <v>Lower Middle Income</v>
          </cell>
          <cell r="AN65" t="str">
            <v>Lower Middle Income</v>
          </cell>
          <cell r="AO65" t="str">
            <v>Lower Middle Income</v>
          </cell>
          <cell r="AP65" t="str">
            <v>Lower Middle Income</v>
          </cell>
          <cell r="AQ65" t="str">
            <v>Lower Middle Income</v>
          </cell>
          <cell r="AR65" t="str">
            <v>Lower Middle Income</v>
          </cell>
          <cell r="AS65" t="str">
            <v>Lower Middle Income</v>
          </cell>
          <cell r="AT65" t="str">
            <v>Lower Middle Income</v>
          </cell>
          <cell r="AU65" t="str">
            <v>VAS Priority Country</v>
          </cell>
          <cell r="AV65" t="str">
            <v>Not Classified</v>
          </cell>
          <cell r="AW65" t="str">
            <v>Not Classified</v>
          </cell>
          <cell r="AX65" t="str">
            <v>Not Classified</v>
          </cell>
          <cell r="AY65" t="str">
            <v>Not Classified</v>
          </cell>
          <cell r="AZ65" t="str">
            <v>Not Classified</v>
          </cell>
          <cell r="BA65" t="str">
            <v>Not Classified</v>
          </cell>
          <cell r="BB65" t="str">
            <v>Not Classified</v>
          </cell>
          <cell r="BC65" t="str">
            <v>SEARO</v>
          </cell>
          <cell r="BD65" t="str">
            <v>More than Adequate</v>
          </cell>
          <cell r="BE65" t="str">
            <v>Adequate</v>
          </cell>
          <cell r="BF65" t="str">
            <v>Not Classified</v>
          </cell>
          <cell r="BG65"/>
          <cell r="BH65" t="str">
            <v>Programme Country</v>
          </cell>
          <cell r="BI65" t="str">
            <v>Yes</v>
          </cell>
          <cell r="BJ65" t="str">
            <v>Yes</v>
          </cell>
          <cell r="BK65" t="str">
            <v>Yes</v>
          </cell>
          <cell r="BL65" t="str">
            <v>No</v>
          </cell>
          <cell r="BM65" t="str">
            <v>No</v>
          </cell>
          <cell r="BN65" t="str">
            <v>Yes</v>
          </cell>
          <cell r="BO65" t="str">
            <v>Yes</v>
          </cell>
          <cell r="BP65" t="str">
            <v>No</v>
          </cell>
        </row>
        <row r="66">
          <cell r="A66" t="str">
            <v>NPL</v>
          </cell>
          <cell r="B66" t="str">
            <v>Nepal</v>
          </cell>
          <cell r="C66" t="str">
            <v>Standard</v>
          </cell>
          <cell r="D66" t="str">
            <v>Central Asia and Southern Asia</v>
          </cell>
          <cell r="E66" t="str">
            <v>ROSA</v>
          </cell>
          <cell r="F66" t="str">
            <v>SA</v>
          </cell>
          <cell r="G66" t="str">
            <v>Yes</v>
          </cell>
          <cell r="H66" t="str">
            <v>No</v>
          </cell>
          <cell r="I66" t="str">
            <v>Asia</v>
          </cell>
          <cell r="J66" t="str">
            <v>Yes</v>
          </cell>
          <cell r="K66" t="str">
            <v>Yes</v>
          </cell>
          <cell r="L66" t="str">
            <v>Not Classified</v>
          </cell>
          <cell r="M66" t="str">
            <v>Not Classified</v>
          </cell>
          <cell r="N66" t="str">
            <v>Not Classified</v>
          </cell>
          <cell r="O66" t="str">
            <v>Southern Asia</v>
          </cell>
          <cell r="P66" t="str">
            <v>Asia</v>
          </cell>
          <cell r="Q66" t="str">
            <v>Southern Asia</v>
          </cell>
          <cell r="R66" t="str">
            <v>Landlocked developing countries (LLDCs)</v>
          </cell>
          <cell r="S66" t="str">
            <v>South Asia</v>
          </cell>
          <cell r="T66" t="str">
            <v>Low Income</v>
          </cell>
          <cell r="U66" t="str">
            <v>Low Income</v>
          </cell>
          <cell r="V66" t="str">
            <v>Low Income</v>
          </cell>
          <cell r="W66" t="str">
            <v>Low Income</v>
          </cell>
          <cell r="X66" t="str">
            <v>Low Income</v>
          </cell>
          <cell r="Y66" t="str">
            <v>Low Income</v>
          </cell>
          <cell r="Z66" t="str">
            <v>Low Income</v>
          </cell>
          <cell r="AA66" t="str">
            <v>Low Income</v>
          </cell>
          <cell r="AB66" t="str">
            <v>Low Income</v>
          </cell>
          <cell r="AC66" t="str">
            <v>Low Income</v>
          </cell>
          <cell r="AD66" t="str">
            <v>Low Income</v>
          </cell>
          <cell r="AE66" t="str">
            <v>Low Income</v>
          </cell>
          <cell r="AF66" t="str">
            <v>Low Income</v>
          </cell>
          <cell r="AG66" t="str">
            <v>Low Income</v>
          </cell>
          <cell r="AH66" t="str">
            <v>Low Income</v>
          </cell>
          <cell r="AI66" t="str">
            <v>Low Income</v>
          </cell>
          <cell r="AJ66" t="str">
            <v>Low Income</v>
          </cell>
          <cell r="AK66" t="str">
            <v>Low Income</v>
          </cell>
          <cell r="AL66" t="str">
            <v>Low Income</v>
          </cell>
          <cell r="AM66" t="str">
            <v>Low Income</v>
          </cell>
          <cell r="AN66" t="str">
            <v>Low Income</v>
          </cell>
          <cell r="AO66" t="str">
            <v>Low Income</v>
          </cell>
          <cell r="AP66" t="str">
            <v>Low Income</v>
          </cell>
          <cell r="AQ66" t="str">
            <v>Low Income</v>
          </cell>
          <cell r="AR66" t="str">
            <v>Low Income</v>
          </cell>
          <cell r="AS66" t="str">
            <v>Low Income</v>
          </cell>
          <cell r="AT66" t="str">
            <v>Low Income</v>
          </cell>
          <cell r="AU66" t="str">
            <v>VAS Priority Country</v>
          </cell>
          <cell r="AV66" t="str">
            <v>Not Classified</v>
          </cell>
          <cell r="AW66" t="str">
            <v>Not Classified</v>
          </cell>
          <cell r="AX66" t="str">
            <v>Not Classified</v>
          </cell>
          <cell r="AY66" t="str">
            <v>Not Classified</v>
          </cell>
          <cell r="AZ66" t="str">
            <v>Not Classified</v>
          </cell>
          <cell r="BA66" t="str">
            <v>Not Classified</v>
          </cell>
          <cell r="BB66" t="str">
            <v>Not Classified</v>
          </cell>
          <cell r="BC66" t="str">
            <v>SEARO</v>
          </cell>
          <cell r="BD66" t="str">
            <v>Adequate</v>
          </cell>
          <cell r="BE66" t="str">
            <v>Adequate</v>
          </cell>
          <cell r="BF66" t="str">
            <v>GPEI Priority Country</v>
          </cell>
          <cell r="BG66"/>
          <cell r="BH66" t="str">
            <v>Programme Country</v>
          </cell>
          <cell r="BI66" t="str">
            <v>Yes</v>
          </cell>
          <cell r="BJ66" t="str">
            <v>Yes</v>
          </cell>
          <cell r="BK66" t="str">
            <v>Yes</v>
          </cell>
          <cell r="BL66" t="str">
            <v>Yes</v>
          </cell>
          <cell r="BM66" t="str">
            <v>No</v>
          </cell>
          <cell r="BN66" t="str">
            <v>Yes</v>
          </cell>
          <cell r="BO66" t="str">
            <v>Yes</v>
          </cell>
          <cell r="BP66" t="str">
            <v>Yes</v>
          </cell>
        </row>
        <row r="67">
          <cell r="A67" t="str">
            <v>LKA</v>
          </cell>
          <cell r="B67" t="str">
            <v>Sri Lanka</v>
          </cell>
          <cell r="C67" t="str">
            <v>Standard</v>
          </cell>
          <cell r="D67" t="str">
            <v>Central Asia and Southern Asia</v>
          </cell>
          <cell r="E67" t="str">
            <v>ROSA</v>
          </cell>
          <cell r="F67" t="str">
            <v>SA</v>
          </cell>
          <cell r="G67" t="str">
            <v>No</v>
          </cell>
          <cell r="H67" t="str">
            <v>No</v>
          </cell>
          <cell r="I67" t="str">
            <v>Asia</v>
          </cell>
          <cell r="J67" t="str">
            <v>Yes</v>
          </cell>
          <cell r="K67" t="str">
            <v>No</v>
          </cell>
          <cell r="L67" t="str">
            <v>Not Classified</v>
          </cell>
          <cell r="M67" t="str">
            <v>Not Classified</v>
          </cell>
          <cell r="N67" t="str">
            <v>Not Classified</v>
          </cell>
          <cell r="O67" t="str">
            <v>Southern Asia</v>
          </cell>
          <cell r="P67" t="str">
            <v>Asia</v>
          </cell>
          <cell r="Q67" t="str">
            <v>Southern Asia</v>
          </cell>
          <cell r="R67" t="str">
            <v>Not Classified</v>
          </cell>
          <cell r="S67" t="str">
            <v>South Asia</v>
          </cell>
          <cell r="T67" t="str">
            <v>Low Income</v>
          </cell>
          <cell r="U67" t="str">
            <v>Low Income</v>
          </cell>
          <cell r="V67" t="str">
            <v>Low Income</v>
          </cell>
          <cell r="W67" t="str">
            <v>Low Income</v>
          </cell>
          <cell r="X67" t="str">
            <v>Low Income</v>
          </cell>
          <cell r="Y67" t="str">
            <v>Low Income</v>
          </cell>
          <cell r="Z67" t="str">
            <v>Low Income</v>
          </cell>
          <cell r="AA67" t="str">
            <v>Lower Middle Income</v>
          </cell>
          <cell r="AB67" t="str">
            <v>Lower Middle Income</v>
          </cell>
          <cell r="AC67" t="str">
            <v>Lower Middle Income</v>
          </cell>
          <cell r="AD67" t="str">
            <v>Lower Middle Income</v>
          </cell>
          <cell r="AE67" t="str">
            <v>Lower Middle Income</v>
          </cell>
          <cell r="AF67" t="str">
            <v>Lower Middle Income</v>
          </cell>
          <cell r="AG67" t="str">
            <v>Lower Middle Income</v>
          </cell>
          <cell r="AH67" t="str">
            <v>Lower Middle Income</v>
          </cell>
          <cell r="AI67" t="str">
            <v>Lower Middle Income</v>
          </cell>
          <cell r="AJ67" t="str">
            <v>Lower Middle Income</v>
          </cell>
          <cell r="AK67" t="str">
            <v>Lower Middle Income</v>
          </cell>
          <cell r="AL67" t="str">
            <v>Lower Middle Income</v>
          </cell>
          <cell r="AM67" t="str">
            <v>Lower Middle Income</v>
          </cell>
          <cell r="AN67" t="str">
            <v>Lower Middle Income</v>
          </cell>
          <cell r="AO67" t="str">
            <v>Lower Middle Income</v>
          </cell>
          <cell r="AP67" t="str">
            <v>Lower Middle Income</v>
          </cell>
          <cell r="AQ67" t="str">
            <v>Lower Middle Income</v>
          </cell>
          <cell r="AR67" t="str">
            <v>Lower Middle Income</v>
          </cell>
          <cell r="AS67" t="str">
            <v>Lower Middle Income</v>
          </cell>
          <cell r="AT67" t="str">
            <v>Lower Middle Income</v>
          </cell>
          <cell r="AU67" t="str">
            <v>VAS Priority Country</v>
          </cell>
          <cell r="AV67" t="str">
            <v>HAC Country</v>
          </cell>
          <cell r="AW67" t="str">
            <v>HAC Country</v>
          </cell>
          <cell r="AX67" t="str">
            <v>Not Classified</v>
          </cell>
          <cell r="AY67" t="str">
            <v>Not Classified</v>
          </cell>
          <cell r="AZ67" t="str">
            <v>Not Classified</v>
          </cell>
          <cell r="BA67" t="str">
            <v>Not Classified</v>
          </cell>
          <cell r="BB67" t="str">
            <v>Not Classified</v>
          </cell>
          <cell r="BC67" t="str">
            <v>SEARO</v>
          </cell>
          <cell r="BD67" t="str">
            <v>Adequate</v>
          </cell>
          <cell r="BE67" t="str">
            <v>Adequate</v>
          </cell>
          <cell r="BF67" t="str">
            <v>Not Classified</v>
          </cell>
          <cell r="BG67"/>
          <cell r="BH67" t="str">
            <v>Programme Country</v>
          </cell>
          <cell r="BI67" t="str">
            <v>Yes</v>
          </cell>
          <cell r="BJ67" t="str">
            <v>Yes</v>
          </cell>
          <cell r="BK67" t="str">
            <v>Yes</v>
          </cell>
          <cell r="BL67" t="str">
            <v>Yes</v>
          </cell>
          <cell r="BM67" t="str">
            <v>Yes</v>
          </cell>
          <cell r="BN67" t="str">
            <v>Yes</v>
          </cell>
          <cell r="BO67" t="str">
            <v>Yes</v>
          </cell>
          <cell r="BP67" t="str">
            <v>Yes</v>
          </cell>
        </row>
        <row r="68">
          <cell r="A68" t="str">
            <v>IND</v>
          </cell>
          <cell r="B68" t="str">
            <v>India</v>
          </cell>
          <cell r="C68" t="str">
            <v>Limited</v>
          </cell>
          <cell r="D68" t="str">
            <v>Central Asia and Southern Asia</v>
          </cell>
          <cell r="E68" t="str">
            <v>ROSA</v>
          </cell>
          <cell r="F68" t="str">
            <v>SA</v>
          </cell>
          <cell r="G68" t="str">
            <v>Yes</v>
          </cell>
          <cell r="H68" t="str">
            <v>No</v>
          </cell>
          <cell r="I68" t="str">
            <v>Asia</v>
          </cell>
          <cell r="J68" t="str">
            <v>Yes</v>
          </cell>
          <cell r="K68" t="str">
            <v>No</v>
          </cell>
          <cell r="L68" t="str">
            <v>Not Classified</v>
          </cell>
          <cell r="M68" t="str">
            <v>Not Classified</v>
          </cell>
          <cell r="N68" t="str">
            <v>Not Classified</v>
          </cell>
          <cell r="O68" t="str">
            <v>Southern Asia</v>
          </cell>
          <cell r="P68" t="str">
            <v>Asia</v>
          </cell>
          <cell r="Q68" t="str">
            <v>Southern Asia</v>
          </cell>
          <cell r="R68" t="str">
            <v>Not Classified</v>
          </cell>
          <cell r="S68" t="str">
            <v>South Asia</v>
          </cell>
          <cell r="T68" t="str">
            <v>Low Income</v>
          </cell>
          <cell r="U68" t="str">
            <v>Low Income</v>
          </cell>
          <cell r="V68" t="str">
            <v>Low Income</v>
          </cell>
          <cell r="W68" t="str">
            <v>Low Income</v>
          </cell>
          <cell r="X68" t="str">
            <v>Low Income</v>
          </cell>
          <cell r="Y68" t="str">
            <v>Low Income</v>
          </cell>
          <cell r="Z68" t="str">
            <v>Low Income</v>
          </cell>
          <cell r="AA68" t="str">
            <v>Low Income</v>
          </cell>
          <cell r="AB68" t="str">
            <v>Low Income</v>
          </cell>
          <cell r="AC68" t="str">
            <v>Low Income</v>
          </cell>
          <cell r="AD68" t="str">
            <v>Low Income</v>
          </cell>
          <cell r="AE68" t="str">
            <v>Low Income</v>
          </cell>
          <cell r="AF68" t="str">
            <v>Low Income</v>
          </cell>
          <cell r="AG68" t="str">
            <v>Low Income</v>
          </cell>
          <cell r="AH68" t="str">
            <v>Low Income</v>
          </cell>
          <cell r="AI68" t="str">
            <v>Low Income</v>
          </cell>
          <cell r="AJ68" t="str">
            <v>Low Income</v>
          </cell>
          <cell r="AK68" t="str">
            <v>Lower Middle Income</v>
          </cell>
          <cell r="AL68" t="str">
            <v>Lower Middle Income</v>
          </cell>
          <cell r="AM68" t="str">
            <v>Lower Middle Income</v>
          </cell>
          <cell r="AN68" t="str">
            <v>Lower Middle Income</v>
          </cell>
          <cell r="AO68" t="str">
            <v>Lower Middle Income</v>
          </cell>
          <cell r="AP68" t="str">
            <v>Lower Middle Income</v>
          </cell>
          <cell r="AQ68" t="str">
            <v>Lower Middle Income</v>
          </cell>
          <cell r="AR68" t="str">
            <v>Lower Middle Income</v>
          </cell>
          <cell r="AS68" t="str">
            <v>Lower Middle Income</v>
          </cell>
          <cell r="AT68" t="str">
            <v>Lower Middle Income</v>
          </cell>
          <cell r="AU68" t="str">
            <v>VAS Priority Country</v>
          </cell>
          <cell r="AV68" t="str">
            <v>Not Classified</v>
          </cell>
          <cell r="AW68" t="str">
            <v>Not Classified</v>
          </cell>
          <cell r="AX68" t="str">
            <v>Not Classified</v>
          </cell>
          <cell r="AY68" t="str">
            <v>Not Classified</v>
          </cell>
          <cell r="AZ68" t="str">
            <v>Not Classified</v>
          </cell>
          <cell r="BA68" t="str">
            <v>Not Classified</v>
          </cell>
          <cell r="BB68" t="str">
            <v>Not Classified</v>
          </cell>
          <cell r="BC68" t="str">
            <v>SEARO</v>
          </cell>
          <cell r="BD68" t="str">
            <v>Adequate</v>
          </cell>
          <cell r="BE68" t="str">
            <v>Adequate</v>
          </cell>
          <cell r="BF68" t="str">
            <v>GPEI Priority Country</v>
          </cell>
          <cell r="BG68"/>
          <cell r="BH68" t="str">
            <v>Programme Country</v>
          </cell>
          <cell r="BI68" t="str">
            <v>Yes</v>
          </cell>
          <cell r="BJ68" t="str">
            <v>Yes</v>
          </cell>
          <cell r="BK68" t="str">
            <v>Yes</v>
          </cell>
          <cell r="BL68" t="str">
            <v>No</v>
          </cell>
          <cell r="BM68" t="str">
            <v>No</v>
          </cell>
          <cell r="BN68" t="str">
            <v>Yes</v>
          </cell>
          <cell r="BO68" t="str">
            <v>Yes</v>
          </cell>
          <cell r="BP68" t="str">
            <v>No</v>
          </cell>
        </row>
        <row r="69">
          <cell r="A69" t="str">
            <v>LSO</v>
          </cell>
          <cell r="B69" t="str">
            <v>Lesotho</v>
          </cell>
          <cell r="C69" t="str">
            <v>Standard</v>
          </cell>
          <cell r="D69" t="str">
            <v>Sub-Saharan Africa</v>
          </cell>
          <cell r="E69" t="str">
            <v>SSA</v>
          </cell>
          <cell r="F69" t="str">
            <v>ESA</v>
          </cell>
          <cell r="G69" t="str">
            <v>Yes</v>
          </cell>
          <cell r="H69" t="str">
            <v>Yes</v>
          </cell>
          <cell r="I69" t="str">
            <v>Africa</v>
          </cell>
          <cell r="J69" t="str">
            <v>Yes</v>
          </cell>
          <cell r="K69" t="str">
            <v>Yes</v>
          </cell>
          <cell r="L69" t="str">
            <v>Not Classified</v>
          </cell>
          <cell r="M69" t="str">
            <v>Southern Africa</v>
          </cell>
          <cell r="N69" t="str">
            <v>Southern</v>
          </cell>
          <cell r="O69" t="str">
            <v>Sub-Saharan Africa</v>
          </cell>
          <cell r="P69" t="str">
            <v>Africa</v>
          </cell>
          <cell r="Q69" t="str">
            <v>Southern Africa</v>
          </cell>
          <cell r="R69" t="str">
            <v>Landlocked developing countries (LLDCs)</v>
          </cell>
          <cell r="S69" t="str">
            <v>Sub-Saharan Africa</v>
          </cell>
          <cell r="T69" t="str">
            <v>Low Income</v>
          </cell>
          <cell r="U69" t="str">
            <v>Low Income</v>
          </cell>
          <cell r="V69" t="str">
            <v>Low Income</v>
          </cell>
          <cell r="W69" t="str">
            <v>Low Income</v>
          </cell>
          <cell r="X69" t="str">
            <v>Low Income</v>
          </cell>
          <cell r="Y69" t="str">
            <v>Lower Middle Income</v>
          </cell>
          <cell r="Z69" t="str">
            <v>Low Income</v>
          </cell>
          <cell r="AA69" t="str">
            <v>Low Income</v>
          </cell>
          <cell r="AB69" t="str">
            <v>Low Income</v>
          </cell>
          <cell r="AC69" t="str">
            <v>Low Income</v>
          </cell>
          <cell r="AD69" t="str">
            <v>Low Income</v>
          </cell>
          <cell r="AE69" t="str">
            <v>Low Income</v>
          </cell>
          <cell r="AF69" t="str">
            <v>Low Income</v>
          </cell>
          <cell r="AG69" t="str">
            <v>Low Income</v>
          </cell>
          <cell r="AH69" t="str">
            <v>Low Income</v>
          </cell>
          <cell r="AI69" t="str">
            <v>Lower Middle Income</v>
          </cell>
          <cell r="AJ69" t="str">
            <v>Lower Middle Income</v>
          </cell>
          <cell r="AK69" t="str">
            <v>Lower Middle Income</v>
          </cell>
          <cell r="AL69" t="str">
            <v>Lower Middle Income</v>
          </cell>
          <cell r="AM69" t="str">
            <v>Lower Middle Income</v>
          </cell>
          <cell r="AN69" t="str">
            <v>Lower Middle Income</v>
          </cell>
          <cell r="AO69" t="str">
            <v>Lower Middle Income</v>
          </cell>
          <cell r="AP69" t="str">
            <v>Lower Middle Income</v>
          </cell>
          <cell r="AQ69" t="str">
            <v>Lower Middle Income</v>
          </cell>
          <cell r="AR69" t="str">
            <v>Lower Middle Income</v>
          </cell>
          <cell r="AS69" t="str">
            <v>Lower Middle Income</v>
          </cell>
          <cell r="AT69" t="str">
            <v>Lower Middle Income</v>
          </cell>
          <cell r="AU69" t="str">
            <v>VAS Priority Country</v>
          </cell>
          <cell r="AV69" t="str">
            <v>Not Classified</v>
          </cell>
          <cell r="AW69" t="str">
            <v>Not Classified</v>
          </cell>
          <cell r="AX69" t="str">
            <v>HAC Country</v>
          </cell>
          <cell r="AY69" t="str">
            <v>Not Classified</v>
          </cell>
          <cell r="AZ69" t="str">
            <v>Not Classified</v>
          </cell>
          <cell r="BA69" t="str">
            <v>HAC Country</v>
          </cell>
          <cell r="BB69" t="str">
            <v>Not Classified</v>
          </cell>
          <cell r="BC69" t="str">
            <v>AFRO</v>
          </cell>
          <cell r="BD69" t="str">
            <v>More than Adequate</v>
          </cell>
          <cell r="BE69" t="str">
            <v>Adequate</v>
          </cell>
          <cell r="BF69" t="str">
            <v>Not Classified</v>
          </cell>
          <cell r="BG69"/>
          <cell r="BH69" t="str">
            <v>Programme Country</v>
          </cell>
          <cell r="BI69" t="str">
            <v>Yes</v>
          </cell>
          <cell r="BJ69" t="str">
            <v>Yes</v>
          </cell>
          <cell r="BK69" t="str">
            <v>Yes</v>
          </cell>
          <cell r="BL69" t="str">
            <v>Yes</v>
          </cell>
          <cell r="BM69" t="str">
            <v>Yes</v>
          </cell>
          <cell r="BN69" t="str">
            <v>Yes</v>
          </cell>
          <cell r="BO69" t="str">
            <v>No</v>
          </cell>
          <cell r="BP69" t="str">
            <v>No</v>
          </cell>
        </row>
        <row r="70">
          <cell r="A70" t="str">
            <v>BWA</v>
          </cell>
          <cell r="B70" t="str">
            <v>Botswana</v>
          </cell>
          <cell r="C70" t="str">
            <v>Standard</v>
          </cell>
          <cell r="D70" t="str">
            <v>Sub-Saharan Africa</v>
          </cell>
          <cell r="E70" t="str">
            <v>SSA</v>
          </cell>
          <cell r="F70" t="str">
            <v>ESA</v>
          </cell>
          <cell r="G70" t="str">
            <v>Yes</v>
          </cell>
          <cell r="H70" t="str">
            <v>Yes</v>
          </cell>
          <cell r="I70" t="str">
            <v>Africa</v>
          </cell>
          <cell r="J70" t="str">
            <v>Yes</v>
          </cell>
          <cell r="K70" t="str">
            <v>No</v>
          </cell>
          <cell r="L70" t="str">
            <v>Not Classified</v>
          </cell>
          <cell r="M70" t="str">
            <v>Southern Africa</v>
          </cell>
          <cell r="N70" t="str">
            <v>Southern</v>
          </cell>
          <cell r="O70" t="str">
            <v>Sub-Saharan Africa</v>
          </cell>
          <cell r="P70" t="str">
            <v>Africa</v>
          </cell>
          <cell r="Q70" t="str">
            <v>Southern Africa</v>
          </cell>
          <cell r="R70" t="str">
            <v>Landlocked developing countries (LLDCs)</v>
          </cell>
          <cell r="S70" t="str">
            <v>Sub-Saharan Africa</v>
          </cell>
          <cell r="T70" t="str">
            <v>Lower Middle Income</v>
          </cell>
          <cell r="U70" t="str">
            <v>Upper Middle Income</v>
          </cell>
          <cell r="V70" t="str">
            <v>Upper Middle Income</v>
          </cell>
          <cell r="W70" t="str">
            <v>Lower Middle Income</v>
          </cell>
          <cell r="X70" t="str">
            <v>Lower Middle Income</v>
          </cell>
          <cell r="Y70" t="str">
            <v>Lower Middle Income</v>
          </cell>
          <cell r="Z70" t="str">
            <v>Lower Middle Income</v>
          </cell>
          <cell r="AA70" t="str">
            <v>Upper Middle Income</v>
          </cell>
          <cell r="AB70" t="str">
            <v>Upper Middle Income</v>
          </cell>
          <cell r="AC70" t="str">
            <v>Upper Middle Income</v>
          </cell>
          <cell r="AD70" t="str">
            <v>Upper Middle Income</v>
          </cell>
          <cell r="AE70" t="str">
            <v>Upper Middle Income</v>
          </cell>
          <cell r="AF70" t="str">
            <v>Upper Middle Income</v>
          </cell>
          <cell r="AG70" t="str">
            <v>Upper Middle Income</v>
          </cell>
          <cell r="AH70" t="str">
            <v>Upper Middle Income</v>
          </cell>
          <cell r="AI70" t="str">
            <v>Upper Middle Income</v>
          </cell>
          <cell r="AJ70" t="str">
            <v>Upper Middle Income</v>
          </cell>
          <cell r="AK70" t="str">
            <v>Upper Middle Income</v>
          </cell>
          <cell r="AL70" t="str">
            <v>Upper Middle Income</v>
          </cell>
          <cell r="AM70" t="str">
            <v>Upper Middle Income</v>
          </cell>
          <cell r="AN70" t="str">
            <v>Upper Middle Income</v>
          </cell>
          <cell r="AO70" t="str">
            <v>Upper Middle Income</v>
          </cell>
          <cell r="AP70" t="str">
            <v>Upper Middle Income</v>
          </cell>
          <cell r="AQ70" t="str">
            <v>Upper Middle Income</v>
          </cell>
          <cell r="AR70" t="str">
            <v>Upper Middle Income</v>
          </cell>
          <cell r="AS70" t="str">
            <v>Upper Middle Income</v>
          </cell>
          <cell r="AT70" t="str">
            <v>Upper Middle Income</v>
          </cell>
          <cell r="AU70" t="str">
            <v>VAS Priority Country</v>
          </cell>
          <cell r="AV70" t="str">
            <v>Not Classified</v>
          </cell>
          <cell r="AW70" t="str">
            <v>Not Classified</v>
          </cell>
          <cell r="AX70" t="str">
            <v>Not Classified</v>
          </cell>
          <cell r="AY70" t="str">
            <v>Not Classified</v>
          </cell>
          <cell r="AZ70" t="str">
            <v>Not Classified</v>
          </cell>
          <cell r="BA70" t="str">
            <v>Not Classified</v>
          </cell>
          <cell r="BB70" t="str">
            <v>Not Classified</v>
          </cell>
          <cell r="BC70" t="str">
            <v>AFRO</v>
          </cell>
          <cell r="BD70" t="str">
            <v>More than Adequate</v>
          </cell>
          <cell r="BE70" t="str">
            <v>Not Classified</v>
          </cell>
          <cell r="BF70" t="str">
            <v>Not Classified</v>
          </cell>
          <cell r="BG70"/>
          <cell r="BH70" t="str">
            <v>Programme Country</v>
          </cell>
          <cell r="BI70" t="str">
            <v>Yes</v>
          </cell>
          <cell r="BJ70" t="str">
            <v>Yes</v>
          </cell>
          <cell r="BK70" t="str">
            <v>Yes</v>
          </cell>
          <cell r="BL70" t="str">
            <v>No</v>
          </cell>
          <cell r="BM70" t="str">
            <v>No</v>
          </cell>
          <cell r="BN70" t="str">
            <v>Yes</v>
          </cell>
          <cell r="BO70" t="str">
            <v>No</v>
          </cell>
          <cell r="BP70" t="str">
            <v>No</v>
          </cell>
        </row>
        <row r="71">
          <cell r="A71" t="str">
            <v>NAM</v>
          </cell>
          <cell r="B71" t="str">
            <v>Namibia</v>
          </cell>
          <cell r="C71" t="str">
            <v>Standard</v>
          </cell>
          <cell r="D71" t="str">
            <v>Sub-Saharan Africa</v>
          </cell>
          <cell r="E71" t="str">
            <v>SSA</v>
          </cell>
          <cell r="F71" t="str">
            <v>ESA</v>
          </cell>
          <cell r="G71" t="str">
            <v>No</v>
          </cell>
          <cell r="H71" t="str">
            <v>Yes</v>
          </cell>
          <cell r="I71" t="str">
            <v>Africa</v>
          </cell>
          <cell r="J71" t="str">
            <v>Yes</v>
          </cell>
          <cell r="K71" t="str">
            <v>No</v>
          </cell>
          <cell r="L71" t="str">
            <v>Not Classified</v>
          </cell>
          <cell r="M71" t="str">
            <v>Southern Africa</v>
          </cell>
          <cell r="N71" t="str">
            <v>Southern</v>
          </cell>
          <cell r="O71" t="str">
            <v>Sub-Saharan Africa</v>
          </cell>
          <cell r="P71" t="str">
            <v>Africa</v>
          </cell>
          <cell r="Q71" t="str">
            <v>Southern Africa</v>
          </cell>
          <cell r="R71" t="str">
            <v>Not Classified</v>
          </cell>
          <cell r="S71" t="str">
            <v>Sub-Saharan Africa</v>
          </cell>
          <cell r="T71" t="str">
            <v>Lower Middle Income</v>
          </cell>
          <cell r="U71" t="str">
            <v>Lower Middle Income</v>
          </cell>
          <cell r="V71" t="str">
            <v>Lower Middle Income</v>
          </cell>
          <cell r="W71" t="str">
            <v>Lower Middle Income</v>
          </cell>
          <cell r="X71" t="str">
            <v>Lower Middle Income</v>
          </cell>
          <cell r="Y71" t="str">
            <v>Lower Middle Income</v>
          </cell>
          <cell r="Z71" t="str">
            <v>Lower Middle Income</v>
          </cell>
          <cell r="AA71" t="str">
            <v>Lower Middle Income</v>
          </cell>
          <cell r="AB71" t="str">
            <v>Lower Middle Income</v>
          </cell>
          <cell r="AC71" t="str">
            <v>Lower Middle Income</v>
          </cell>
          <cell r="AD71" t="str">
            <v>Lower Middle Income</v>
          </cell>
          <cell r="AE71" t="str">
            <v>Lower Middle Income</v>
          </cell>
          <cell r="AF71" t="str">
            <v>Lower Middle Income</v>
          </cell>
          <cell r="AG71" t="str">
            <v>Lower Middle Income</v>
          </cell>
          <cell r="AH71" t="str">
            <v>Lower Middle Income</v>
          </cell>
          <cell r="AI71" t="str">
            <v>Lower Middle Income</v>
          </cell>
          <cell r="AJ71" t="str">
            <v>Lower Middle Income</v>
          </cell>
          <cell r="AK71" t="str">
            <v>Lower Middle Income</v>
          </cell>
          <cell r="AL71" t="str">
            <v>Upper Middle Income</v>
          </cell>
          <cell r="AM71" t="str">
            <v>Upper Middle Income</v>
          </cell>
          <cell r="AN71" t="str">
            <v>Upper Middle Income</v>
          </cell>
          <cell r="AO71" t="str">
            <v>Upper Middle Income</v>
          </cell>
          <cell r="AP71" t="str">
            <v>Upper Middle Income</v>
          </cell>
          <cell r="AQ71" t="str">
            <v>Upper Middle Income</v>
          </cell>
          <cell r="AR71" t="str">
            <v>Upper Middle Income</v>
          </cell>
          <cell r="AS71" t="str">
            <v>Upper Middle Income</v>
          </cell>
          <cell r="AT71" t="str">
            <v>Upper Middle Income</v>
          </cell>
          <cell r="AU71" t="str">
            <v>VAS Priority Country</v>
          </cell>
          <cell r="AV71" t="str">
            <v>Not Classified</v>
          </cell>
          <cell r="AW71" t="str">
            <v>Not Classified</v>
          </cell>
          <cell r="AX71" t="str">
            <v>Not Classified</v>
          </cell>
          <cell r="AY71" t="str">
            <v>Not Classified</v>
          </cell>
          <cell r="AZ71" t="str">
            <v>Not Classified</v>
          </cell>
          <cell r="BA71" t="str">
            <v>Not Classified</v>
          </cell>
          <cell r="BB71" t="str">
            <v>Not Classified</v>
          </cell>
          <cell r="BC71" t="str">
            <v>AFRO</v>
          </cell>
          <cell r="BD71" t="str">
            <v>More than Adequate</v>
          </cell>
          <cell r="BE71" t="str">
            <v>Not Classified</v>
          </cell>
          <cell r="BF71" t="str">
            <v>Not Classified</v>
          </cell>
          <cell r="BG71"/>
          <cell r="BH71" t="str">
            <v>Programme Country</v>
          </cell>
          <cell r="BI71" t="str">
            <v>Yes</v>
          </cell>
          <cell r="BJ71" t="str">
            <v>Yes</v>
          </cell>
          <cell r="BK71" t="str">
            <v>Yes</v>
          </cell>
          <cell r="BL71" t="str">
            <v>Yes</v>
          </cell>
          <cell r="BM71" t="str">
            <v>No</v>
          </cell>
          <cell r="BN71" t="str">
            <v>Yes</v>
          </cell>
          <cell r="BO71" t="str">
            <v>Yes</v>
          </cell>
          <cell r="BP71" t="str">
            <v>No</v>
          </cell>
        </row>
        <row r="72">
          <cell r="A72" t="str">
            <v>ZAF</v>
          </cell>
          <cell r="B72" t="str">
            <v>South Africa</v>
          </cell>
          <cell r="C72" t="str">
            <v>Standard</v>
          </cell>
          <cell r="D72" t="str">
            <v>Sub-Saharan Africa</v>
          </cell>
          <cell r="E72" t="str">
            <v>SSA</v>
          </cell>
          <cell r="F72" t="str">
            <v>ESA</v>
          </cell>
          <cell r="G72" t="str">
            <v>Yes</v>
          </cell>
          <cell r="H72" t="str">
            <v>Yes</v>
          </cell>
          <cell r="I72" t="str">
            <v>Africa</v>
          </cell>
          <cell r="J72" t="str">
            <v>Yes</v>
          </cell>
          <cell r="K72" t="str">
            <v>No</v>
          </cell>
          <cell r="L72" t="str">
            <v>Not Classified</v>
          </cell>
          <cell r="M72" t="str">
            <v>Southern Africa</v>
          </cell>
          <cell r="N72" t="str">
            <v>Southern</v>
          </cell>
          <cell r="O72" t="str">
            <v>Sub-Saharan Africa</v>
          </cell>
          <cell r="P72" t="str">
            <v>Africa</v>
          </cell>
          <cell r="Q72" t="str">
            <v>Southern Africa</v>
          </cell>
          <cell r="R72" t="str">
            <v>Not Classified</v>
          </cell>
          <cell r="S72" t="str">
            <v>Sub-Saharan Africa</v>
          </cell>
          <cell r="T72" t="str">
            <v>Upper Middle Income</v>
          </cell>
          <cell r="U72" t="str">
            <v>Upper Middle Income</v>
          </cell>
          <cell r="V72" t="str">
            <v>Upper Middle Income</v>
          </cell>
          <cell r="W72" t="str">
            <v>Upper Middle Income</v>
          </cell>
          <cell r="X72" t="str">
            <v>Upper Middle Income</v>
          </cell>
          <cell r="Y72" t="str">
            <v>Upper Middle Income</v>
          </cell>
          <cell r="Z72" t="str">
            <v>Upper Middle Income</v>
          </cell>
          <cell r="AA72" t="str">
            <v>Upper Middle Income</v>
          </cell>
          <cell r="AB72" t="str">
            <v>Lower Middle Income</v>
          </cell>
          <cell r="AC72" t="str">
            <v>Upper Middle Income</v>
          </cell>
          <cell r="AD72" t="str">
            <v>Upper Middle Income</v>
          </cell>
          <cell r="AE72" t="str">
            <v>Lower Middle Income</v>
          </cell>
          <cell r="AF72" t="str">
            <v>Lower Middle Income</v>
          </cell>
          <cell r="AG72" t="str">
            <v>Lower Middle Income</v>
          </cell>
          <cell r="AH72" t="str">
            <v>Upper Middle Income</v>
          </cell>
          <cell r="AI72" t="str">
            <v>Upper Middle Income</v>
          </cell>
          <cell r="AJ72" t="str">
            <v>Upper Middle Income</v>
          </cell>
          <cell r="AK72" t="str">
            <v>Upper Middle Income</v>
          </cell>
          <cell r="AL72" t="str">
            <v>Upper Middle Income</v>
          </cell>
          <cell r="AM72" t="str">
            <v>Upper Middle Income</v>
          </cell>
          <cell r="AN72" t="str">
            <v>Upper Middle Income</v>
          </cell>
          <cell r="AO72" t="str">
            <v>Upper Middle Income</v>
          </cell>
          <cell r="AP72" t="str">
            <v>Upper Middle Income</v>
          </cell>
          <cell r="AQ72" t="str">
            <v>Upper Middle Income</v>
          </cell>
          <cell r="AR72" t="str">
            <v>Upper Middle Income</v>
          </cell>
          <cell r="AS72" t="str">
            <v>Upper Middle Income</v>
          </cell>
          <cell r="AT72" t="str">
            <v>Upper Middle Income</v>
          </cell>
          <cell r="AU72" t="str">
            <v>VAS Priority Country</v>
          </cell>
          <cell r="AV72" t="str">
            <v>Not Classified</v>
          </cell>
          <cell r="AW72" t="str">
            <v>Not Classified</v>
          </cell>
          <cell r="AX72" t="str">
            <v>Not Classified</v>
          </cell>
          <cell r="AY72" t="str">
            <v>Not Classified</v>
          </cell>
          <cell r="AZ72" t="str">
            <v>Not Classified</v>
          </cell>
          <cell r="BA72" t="str">
            <v>Not Classified</v>
          </cell>
          <cell r="BB72" t="str">
            <v>Not Classified</v>
          </cell>
          <cell r="BC72" t="str">
            <v>AFRO</v>
          </cell>
          <cell r="BD72" t="str">
            <v>More than Adequate</v>
          </cell>
          <cell r="BE72" t="str">
            <v>Adequate</v>
          </cell>
          <cell r="BF72" t="str">
            <v>Not Classified</v>
          </cell>
          <cell r="BG72"/>
          <cell r="BH72" t="str">
            <v>Programme Country</v>
          </cell>
          <cell r="BI72" t="str">
            <v>Yes</v>
          </cell>
          <cell r="BJ72" t="str">
            <v>Yes</v>
          </cell>
          <cell r="BK72" t="str">
            <v>Yes</v>
          </cell>
          <cell r="BL72" t="str">
            <v>No</v>
          </cell>
          <cell r="BM72" t="str">
            <v>Yes</v>
          </cell>
          <cell r="BN72" t="str">
            <v>Yes</v>
          </cell>
          <cell r="BO72" t="str">
            <v>Yes</v>
          </cell>
          <cell r="BP72" t="str">
            <v>No</v>
          </cell>
        </row>
        <row r="73">
          <cell r="A73" t="str">
            <v>SWZ</v>
          </cell>
          <cell r="B73" t="str">
            <v>Swaziland</v>
          </cell>
          <cell r="C73" t="str">
            <v>Standard</v>
          </cell>
          <cell r="D73" t="str">
            <v>Sub-Saharan Africa</v>
          </cell>
          <cell r="E73" t="str">
            <v>SSA</v>
          </cell>
          <cell r="F73" t="str">
            <v>ESA</v>
          </cell>
          <cell r="G73" t="str">
            <v>Yes</v>
          </cell>
          <cell r="H73" t="str">
            <v>Yes</v>
          </cell>
          <cell r="I73" t="str">
            <v>Africa</v>
          </cell>
          <cell r="J73" t="str">
            <v>Yes</v>
          </cell>
          <cell r="K73" t="str">
            <v>No</v>
          </cell>
          <cell r="L73" t="str">
            <v>Not Classified</v>
          </cell>
          <cell r="M73" t="str">
            <v>Southern Africa</v>
          </cell>
          <cell r="N73" t="str">
            <v>Southern</v>
          </cell>
          <cell r="O73" t="str">
            <v>Sub-Saharan Africa</v>
          </cell>
          <cell r="P73" t="str">
            <v>Africa</v>
          </cell>
          <cell r="Q73" t="str">
            <v>Southern Africa</v>
          </cell>
          <cell r="R73" t="str">
            <v>Landlocked developing countries (LLDCs)</v>
          </cell>
          <cell r="S73" t="str">
            <v>Sub-Saharan Africa</v>
          </cell>
          <cell r="T73" t="str">
            <v>Lower Middle Income</v>
          </cell>
          <cell r="U73" t="str">
            <v>Lower Middle Income</v>
          </cell>
          <cell r="V73" t="str">
            <v>Lower Middle Income</v>
          </cell>
          <cell r="W73" t="str">
            <v>Lower Middle Income</v>
          </cell>
          <cell r="X73" t="str">
            <v>Lower Middle Income</v>
          </cell>
          <cell r="Y73" t="str">
            <v>Lower Middle Income</v>
          </cell>
          <cell r="Z73" t="str">
            <v>Lower Middle Income</v>
          </cell>
          <cell r="AA73" t="str">
            <v>Lower Middle Income</v>
          </cell>
          <cell r="AB73" t="str">
            <v>Lower Middle Income</v>
          </cell>
          <cell r="AC73" t="str">
            <v>Lower Middle Income</v>
          </cell>
          <cell r="AD73" t="str">
            <v>Lower Middle Income</v>
          </cell>
          <cell r="AE73" t="str">
            <v>Lower Middle Income</v>
          </cell>
          <cell r="AF73" t="str">
            <v>Lower Middle Income</v>
          </cell>
          <cell r="AG73" t="str">
            <v>Lower Middle Income</v>
          </cell>
          <cell r="AH73" t="str">
            <v>Lower Middle Income</v>
          </cell>
          <cell r="AI73" t="str">
            <v>Lower Middle Income</v>
          </cell>
          <cell r="AJ73" t="str">
            <v>Lower Middle Income</v>
          </cell>
          <cell r="AK73" t="str">
            <v>Lower Middle Income</v>
          </cell>
          <cell r="AL73" t="str">
            <v>Lower Middle Income</v>
          </cell>
          <cell r="AM73" t="str">
            <v>Lower Middle Income</v>
          </cell>
          <cell r="AN73" t="str">
            <v>Lower Middle Income</v>
          </cell>
          <cell r="AO73" t="str">
            <v>Lower Middle Income</v>
          </cell>
          <cell r="AP73" t="str">
            <v>Lower Middle Income</v>
          </cell>
          <cell r="AQ73" t="str">
            <v>Lower Middle Income</v>
          </cell>
          <cell r="AR73" t="str">
            <v>Lower Middle Income</v>
          </cell>
          <cell r="AS73" t="str">
            <v>Lower Middle Income</v>
          </cell>
          <cell r="AT73" t="str">
            <v>Lower Middle Income</v>
          </cell>
          <cell r="AU73" t="str">
            <v>VAS Priority Country</v>
          </cell>
          <cell r="AV73" t="str">
            <v>Not Classified</v>
          </cell>
          <cell r="AW73" t="str">
            <v>Not Classified</v>
          </cell>
          <cell r="AX73" t="str">
            <v>Not Classified</v>
          </cell>
          <cell r="AY73" t="str">
            <v>Not Classified</v>
          </cell>
          <cell r="AZ73" t="str">
            <v>Not Classified</v>
          </cell>
          <cell r="BA73" t="str">
            <v>HAC Country</v>
          </cell>
          <cell r="BB73" t="str">
            <v>Not Classified</v>
          </cell>
          <cell r="BC73" t="str">
            <v>AFRO</v>
          </cell>
          <cell r="BD73" t="str">
            <v>Adequate</v>
          </cell>
          <cell r="BE73" t="str">
            <v>Not Classified</v>
          </cell>
          <cell r="BF73" t="str">
            <v>Not Classified</v>
          </cell>
          <cell r="BG73"/>
          <cell r="BH73" t="str">
            <v>Programme Country</v>
          </cell>
          <cell r="BI73" t="str">
            <v>Yes</v>
          </cell>
          <cell r="BJ73" t="str">
            <v>Yes</v>
          </cell>
          <cell r="BK73" t="str">
            <v>Yes</v>
          </cell>
          <cell r="BL73" t="str">
            <v>Yes</v>
          </cell>
          <cell r="BM73" t="str">
            <v>Yes</v>
          </cell>
          <cell r="BN73" t="str">
            <v>Yes</v>
          </cell>
          <cell r="BO73" t="str">
            <v>Yes</v>
          </cell>
          <cell r="BP73" t="str">
            <v>No</v>
          </cell>
        </row>
        <row r="74">
          <cell r="A74" t="str">
            <v>BRN</v>
          </cell>
          <cell r="B74" t="str">
            <v>Brunei Darussalam</v>
          </cell>
          <cell r="C74" t="str">
            <v>Standard</v>
          </cell>
          <cell r="D74" t="str">
            <v>Eastern Asia and South-eastern Asia</v>
          </cell>
          <cell r="E74" t="str">
            <v>EAPRO</v>
          </cell>
          <cell r="F74" t="str">
            <v>EAP</v>
          </cell>
          <cell r="G74" t="str">
            <v>No</v>
          </cell>
          <cell r="H74" t="str">
            <v>No</v>
          </cell>
          <cell r="I74" t="str">
            <v>Asia</v>
          </cell>
          <cell r="J74" t="str">
            <v>Yes</v>
          </cell>
          <cell r="K74" t="str">
            <v>No</v>
          </cell>
          <cell r="L74" t="str">
            <v>Asia/other</v>
          </cell>
          <cell r="M74" t="str">
            <v>Not Classified</v>
          </cell>
          <cell r="N74" t="str">
            <v>Not Classified</v>
          </cell>
          <cell r="O74" t="str">
            <v>South-eastern Asia</v>
          </cell>
          <cell r="P74" t="str">
            <v>Asia</v>
          </cell>
          <cell r="Q74" t="str">
            <v>South-Eastern Asia</v>
          </cell>
          <cell r="R74" t="str">
            <v>Not Classified</v>
          </cell>
          <cell r="S74" t="str">
            <v>East Asia &amp; Pacific</v>
          </cell>
          <cell r="T74" t="str">
            <v>High Income</v>
          </cell>
          <cell r="U74" t="str">
            <v>High Income</v>
          </cell>
          <cell r="V74" t="str">
            <v>High Income</v>
          </cell>
          <cell r="W74" t="str">
            <v>High Income</v>
          </cell>
          <cell r="X74" t="str">
            <v>High Income</v>
          </cell>
          <cell r="Y74" t="str">
            <v>High Income</v>
          </cell>
          <cell r="Z74" t="str">
            <v>High Income</v>
          </cell>
          <cell r="AA74" t="str">
            <v>High Income</v>
          </cell>
          <cell r="AB74" t="str">
            <v>High Income</v>
          </cell>
          <cell r="AC74" t="str">
            <v>High Income</v>
          </cell>
          <cell r="AD74" t="str">
            <v>High Income</v>
          </cell>
          <cell r="AE74" t="str">
            <v>High Income</v>
          </cell>
          <cell r="AF74" t="str">
            <v>High Income</v>
          </cell>
          <cell r="AG74" t="str">
            <v>High Income</v>
          </cell>
          <cell r="AH74" t="str">
            <v>High Income</v>
          </cell>
          <cell r="AI74" t="str">
            <v>High Income</v>
          </cell>
          <cell r="AJ74" t="str">
            <v>High Income</v>
          </cell>
          <cell r="AK74" t="str">
            <v>High Income</v>
          </cell>
          <cell r="AL74" t="str">
            <v>High Income</v>
          </cell>
          <cell r="AM74" t="str">
            <v>High Income</v>
          </cell>
          <cell r="AN74" t="str">
            <v>High Income</v>
          </cell>
          <cell r="AO74" t="str">
            <v>High Income</v>
          </cell>
          <cell r="AP74" t="str">
            <v>High Income</v>
          </cell>
          <cell r="AQ74" t="str">
            <v>High Income</v>
          </cell>
          <cell r="AR74" t="str">
            <v>High Income</v>
          </cell>
          <cell r="AS74" t="str">
            <v>High Income</v>
          </cell>
          <cell r="AT74" t="str">
            <v>High Income</v>
          </cell>
          <cell r="AU74" t="str">
            <v>Not Classified</v>
          </cell>
          <cell r="AV74" t="str">
            <v>Not Classified</v>
          </cell>
          <cell r="AW74" t="str">
            <v>Not Classified</v>
          </cell>
          <cell r="AX74" t="str">
            <v>Not Classified</v>
          </cell>
          <cell r="AY74" t="str">
            <v>Not Classified</v>
          </cell>
          <cell r="AZ74" t="str">
            <v>Not Classified</v>
          </cell>
          <cell r="BA74" t="str">
            <v>Not Classified</v>
          </cell>
          <cell r="BB74" t="str">
            <v>Not Classified</v>
          </cell>
          <cell r="BC74" t="str">
            <v>WPRO</v>
          </cell>
          <cell r="BD74" t="str">
            <v>Not Classified</v>
          </cell>
          <cell r="BE74" t="str">
            <v>Not Classified</v>
          </cell>
          <cell r="BF74" t="str">
            <v>Not Classified</v>
          </cell>
          <cell r="BG74"/>
          <cell r="BH74" t="str">
            <v>Not Classified</v>
          </cell>
          <cell r="BI74" t="str">
            <v>Yes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A75" t="str">
            <v>IDN</v>
          </cell>
          <cell r="B75" t="str">
            <v>Indonesia</v>
          </cell>
          <cell r="C75" t="str">
            <v>Standard</v>
          </cell>
          <cell r="D75" t="str">
            <v>Eastern Asia and South-eastern Asia</v>
          </cell>
          <cell r="E75" t="str">
            <v>EAPRO</v>
          </cell>
          <cell r="F75" t="str">
            <v>EAP</v>
          </cell>
          <cell r="G75" t="str">
            <v>Yes</v>
          </cell>
          <cell r="H75" t="str">
            <v>No</v>
          </cell>
          <cell r="I75" t="str">
            <v>Asia</v>
          </cell>
          <cell r="J75" t="str">
            <v>Yes</v>
          </cell>
          <cell r="K75" t="str">
            <v>No</v>
          </cell>
          <cell r="L75" t="str">
            <v>Asia/other</v>
          </cell>
          <cell r="M75" t="str">
            <v>Not Classified</v>
          </cell>
          <cell r="N75" t="str">
            <v>Not Classified</v>
          </cell>
          <cell r="O75" t="str">
            <v>South-eastern Asia</v>
          </cell>
          <cell r="P75" t="str">
            <v>Asia</v>
          </cell>
          <cell r="Q75" t="str">
            <v>South-Eastern Asia</v>
          </cell>
          <cell r="R75" t="str">
            <v>Not Classified</v>
          </cell>
          <cell r="S75" t="str">
            <v>East Asia &amp; Pacific</v>
          </cell>
          <cell r="T75" t="str">
            <v>Low Income</v>
          </cell>
          <cell r="U75" t="str">
            <v>Low Income</v>
          </cell>
          <cell r="V75" t="str">
            <v>Low Income</v>
          </cell>
          <cell r="W75" t="str">
            <v>Lower Middle Income</v>
          </cell>
          <cell r="X75" t="str">
            <v>Lower Middle Income</v>
          </cell>
          <cell r="Y75" t="str">
            <v>Lower Middle Income</v>
          </cell>
          <cell r="Z75" t="str">
            <v>Lower Middle Income</v>
          </cell>
          <cell r="AA75" t="str">
            <v>Lower Middle Income</v>
          </cell>
          <cell r="AB75" t="str">
            <v>Low Income</v>
          </cell>
          <cell r="AC75" t="str">
            <v>Low Income</v>
          </cell>
          <cell r="AD75" t="str">
            <v>Low Income</v>
          </cell>
          <cell r="AE75" t="str">
            <v>Low Income</v>
          </cell>
          <cell r="AF75" t="str">
            <v>Low Income</v>
          </cell>
          <cell r="AG75" t="str">
            <v>Lower Middle Income</v>
          </cell>
          <cell r="AH75" t="str">
            <v>Lower Middle Income</v>
          </cell>
          <cell r="AI75" t="str">
            <v>Lower Middle Income</v>
          </cell>
          <cell r="AJ75" t="str">
            <v>Lower Middle Income</v>
          </cell>
          <cell r="AK75" t="str">
            <v>Lower Middle Income</v>
          </cell>
          <cell r="AL75" t="str">
            <v>Lower Middle Income</v>
          </cell>
          <cell r="AM75" t="str">
            <v>Lower Middle Income</v>
          </cell>
          <cell r="AN75" t="str">
            <v>Lower Middle Income</v>
          </cell>
          <cell r="AO75" t="str">
            <v>Lower Middle Income</v>
          </cell>
          <cell r="AP75" t="str">
            <v>Lower Middle Income</v>
          </cell>
          <cell r="AQ75" t="str">
            <v>Lower Middle Income</v>
          </cell>
          <cell r="AR75" t="str">
            <v>Lower Middle Income</v>
          </cell>
          <cell r="AS75" t="str">
            <v>Lower Middle Income</v>
          </cell>
          <cell r="AT75" t="str">
            <v>Lower Middle Income</v>
          </cell>
          <cell r="AU75" t="str">
            <v>VAS Priority Country</v>
          </cell>
          <cell r="AV75" t="str">
            <v>Not Classified</v>
          </cell>
          <cell r="AW75" t="str">
            <v>Not Classified</v>
          </cell>
          <cell r="AX75" t="str">
            <v>Not Classified</v>
          </cell>
          <cell r="AY75" t="str">
            <v>Not Classified</v>
          </cell>
          <cell r="AZ75" t="str">
            <v>Not Classified</v>
          </cell>
          <cell r="BA75" t="str">
            <v>Not Classified</v>
          </cell>
          <cell r="BB75" t="str">
            <v>Not Classified</v>
          </cell>
          <cell r="BC75" t="str">
            <v>SEARO</v>
          </cell>
          <cell r="BD75" t="str">
            <v>More than Adequate</v>
          </cell>
          <cell r="BE75" t="str">
            <v>Adequate</v>
          </cell>
          <cell r="BF75" t="str">
            <v>GPEI Priority Country</v>
          </cell>
          <cell r="BG75"/>
          <cell r="BH75" t="str">
            <v>Programme Country</v>
          </cell>
          <cell r="BI75" t="str">
            <v>Yes</v>
          </cell>
          <cell r="BJ75" t="str">
            <v>Yes</v>
          </cell>
          <cell r="BK75" t="str">
            <v>Yes</v>
          </cell>
          <cell r="BL75" t="str">
            <v>No</v>
          </cell>
          <cell r="BM75" t="str">
            <v>Yes</v>
          </cell>
          <cell r="BN75" t="str">
            <v>Yes</v>
          </cell>
          <cell r="BO75" t="str">
            <v>Yes</v>
          </cell>
          <cell r="BP75" t="str">
            <v>No</v>
          </cell>
        </row>
        <row r="76">
          <cell r="A76" t="str">
            <v>MYS</v>
          </cell>
          <cell r="B76" t="str">
            <v>Malaysia</v>
          </cell>
          <cell r="C76" t="str">
            <v>Standard</v>
          </cell>
          <cell r="D76" t="str">
            <v>Eastern Asia and South-eastern Asia</v>
          </cell>
          <cell r="E76" t="str">
            <v>EAPRO</v>
          </cell>
          <cell r="F76" t="str">
            <v>EAP</v>
          </cell>
          <cell r="G76" t="str">
            <v>No</v>
          </cell>
          <cell r="H76" t="str">
            <v>No</v>
          </cell>
          <cell r="I76" t="str">
            <v>Asia</v>
          </cell>
          <cell r="J76" t="str">
            <v>Yes</v>
          </cell>
          <cell r="K76" t="str">
            <v>No</v>
          </cell>
          <cell r="L76" t="str">
            <v>Asia/other</v>
          </cell>
          <cell r="M76" t="str">
            <v>Not Classified</v>
          </cell>
          <cell r="N76" t="str">
            <v>Not Classified</v>
          </cell>
          <cell r="O76" t="str">
            <v>South-eastern Asia</v>
          </cell>
          <cell r="P76" t="str">
            <v>Asia</v>
          </cell>
          <cell r="Q76" t="str">
            <v>South-Eastern Asia</v>
          </cell>
          <cell r="R76" t="str">
            <v>Not Classified</v>
          </cell>
          <cell r="S76" t="str">
            <v>East Asia &amp; Pacific</v>
          </cell>
          <cell r="T76" t="str">
            <v>Lower Middle Income</v>
          </cell>
          <cell r="U76" t="str">
            <v>Lower Middle Income</v>
          </cell>
          <cell r="V76" t="str">
            <v>Upper Middle Income</v>
          </cell>
          <cell r="W76" t="str">
            <v>Upper Middle Income</v>
          </cell>
          <cell r="X76" t="str">
            <v>Upper Middle Income</v>
          </cell>
          <cell r="Y76" t="str">
            <v>Upper Middle Income</v>
          </cell>
          <cell r="Z76" t="str">
            <v>Upper Middle Income</v>
          </cell>
          <cell r="AA76" t="str">
            <v>Upper Middle Income</v>
          </cell>
          <cell r="AB76" t="str">
            <v>Upper Middle Income</v>
          </cell>
          <cell r="AC76" t="str">
            <v>Upper Middle Income</v>
          </cell>
          <cell r="AD76" t="str">
            <v>Upper Middle Income</v>
          </cell>
          <cell r="AE76" t="str">
            <v>Upper Middle Income</v>
          </cell>
          <cell r="AF76" t="str">
            <v>Upper Middle Income</v>
          </cell>
          <cell r="AG76" t="str">
            <v>Upper Middle Income</v>
          </cell>
          <cell r="AH76" t="str">
            <v>Upper Middle Income</v>
          </cell>
          <cell r="AI76" t="str">
            <v>Upper Middle Income</v>
          </cell>
          <cell r="AJ76" t="str">
            <v>Upper Middle Income</v>
          </cell>
          <cell r="AK76" t="str">
            <v>Upper Middle Income</v>
          </cell>
          <cell r="AL76" t="str">
            <v>Upper Middle Income</v>
          </cell>
          <cell r="AM76" t="str">
            <v>Upper Middle Income</v>
          </cell>
          <cell r="AN76" t="str">
            <v>Upper Middle Income</v>
          </cell>
          <cell r="AO76" t="str">
            <v>Upper Middle Income</v>
          </cell>
          <cell r="AP76" t="str">
            <v>Upper Middle Income</v>
          </cell>
          <cell r="AQ76" t="str">
            <v>Upper Middle Income</v>
          </cell>
          <cell r="AR76" t="str">
            <v>Upper Middle Income</v>
          </cell>
          <cell r="AS76" t="str">
            <v>Upper Middle Income</v>
          </cell>
          <cell r="AT76" t="str">
            <v>Upper Middle Income</v>
          </cell>
          <cell r="AU76" t="str">
            <v>Not Classified</v>
          </cell>
          <cell r="AV76" t="str">
            <v>Not Classified</v>
          </cell>
          <cell r="AW76" t="str">
            <v>Not Classified</v>
          </cell>
          <cell r="AX76" t="str">
            <v>Not Classified</v>
          </cell>
          <cell r="AY76" t="str">
            <v>Not Classified</v>
          </cell>
          <cell r="AZ76" t="str">
            <v>Not Classified</v>
          </cell>
          <cell r="BA76" t="str">
            <v>Not Classified</v>
          </cell>
          <cell r="BB76" t="str">
            <v>Not Classified</v>
          </cell>
          <cell r="BC76" t="str">
            <v>WPRO</v>
          </cell>
          <cell r="BD76" t="str">
            <v>Adequate</v>
          </cell>
          <cell r="BE76" t="str">
            <v>Adequate</v>
          </cell>
          <cell r="BF76" t="str">
            <v>Not Classified</v>
          </cell>
          <cell r="BG76"/>
          <cell r="BH76" t="str">
            <v>Programme Country</v>
          </cell>
          <cell r="BI76" t="str">
            <v>Yes</v>
          </cell>
          <cell r="BJ76" t="str">
            <v>Yes</v>
          </cell>
          <cell r="BK76" t="str">
            <v>No</v>
          </cell>
          <cell r="BL76" t="str">
            <v>No</v>
          </cell>
          <cell r="BM76" t="str">
            <v>Yes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A77" t="str">
            <v>KHM</v>
          </cell>
          <cell r="B77" t="str">
            <v>Cambodia</v>
          </cell>
          <cell r="C77" t="str">
            <v>Standard</v>
          </cell>
          <cell r="D77" t="str">
            <v>Eastern Asia and South-eastern Asia</v>
          </cell>
          <cell r="E77" t="str">
            <v>EAPRO</v>
          </cell>
          <cell r="F77" t="str">
            <v>EAP</v>
          </cell>
          <cell r="G77" t="str">
            <v>Yes</v>
          </cell>
          <cell r="H77" t="str">
            <v>No</v>
          </cell>
          <cell r="I77" t="str">
            <v>Asia</v>
          </cell>
          <cell r="J77" t="str">
            <v>Yes</v>
          </cell>
          <cell r="K77" t="str">
            <v>Yes</v>
          </cell>
          <cell r="L77" t="str">
            <v>Not Classified</v>
          </cell>
          <cell r="M77" t="str">
            <v>Not Classified</v>
          </cell>
          <cell r="N77" t="str">
            <v>Not Classified</v>
          </cell>
          <cell r="O77" t="str">
            <v>South-eastern Asia</v>
          </cell>
          <cell r="P77" t="str">
            <v>Asia</v>
          </cell>
          <cell r="Q77" t="str">
            <v>South-Eastern Asia</v>
          </cell>
          <cell r="R77" t="str">
            <v>Not Classified</v>
          </cell>
          <cell r="S77" t="str">
            <v>East Asia &amp; Pacific</v>
          </cell>
          <cell r="T77" t="str">
            <v>Low Income</v>
          </cell>
          <cell r="U77" t="str">
            <v>Low Income</v>
          </cell>
          <cell r="V77" t="str">
            <v>Low Income</v>
          </cell>
          <cell r="W77" t="str">
            <v>Low Income</v>
          </cell>
          <cell r="X77" t="str">
            <v>Low Income</v>
          </cell>
          <cell r="Y77" t="str">
            <v>Low Income</v>
          </cell>
          <cell r="Z77" t="str">
            <v>Low Income</v>
          </cell>
          <cell r="AA77" t="str">
            <v>Low Income</v>
          </cell>
          <cell r="AB77" t="str">
            <v>Low Income</v>
          </cell>
          <cell r="AC77" t="str">
            <v>Low Income</v>
          </cell>
          <cell r="AD77" t="str">
            <v>Low Income</v>
          </cell>
          <cell r="AE77" t="str">
            <v>Low Income</v>
          </cell>
          <cell r="AF77" t="str">
            <v>Low Income</v>
          </cell>
          <cell r="AG77" t="str">
            <v>Low Income</v>
          </cell>
          <cell r="AH77" t="str">
            <v>Low Income</v>
          </cell>
          <cell r="AI77" t="str">
            <v>Low Income</v>
          </cell>
          <cell r="AJ77" t="str">
            <v>Low Income</v>
          </cell>
          <cell r="AK77" t="str">
            <v>Low Income</v>
          </cell>
          <cell r="AL77" t="str">
            <v>Low Income</v>
          </cell>
          <cell r="AM77" t="str">
            <v>Low Income</v>
          </cell>
          <cell r="AN77" t="str">
            <v>Low Income</v>
          </cell>
          <cell r="AO77" t="str">
            <v>Low Income</v>
          </cell>
          <cell r="AP77" t="str">
            <v>Low Income</v>
          </cell>
          <cell r="AQ77" t="str">
            <v>Low Income</v>
          </cell>
          <cell r="AR77" t="str">
            <v>Low Income</v>
          </cell>
          <cell r="AS77" t="str">
            <v>Lower Middle Income</v>
          </cell>
          <cell r="AT77" t="str">
            <v>Lower Middle Income</v>
          </cell>
          <cell r="AU77" t="str">
            <v>VAS Priority Country</v>
          </cell>
          <cell r="AV77" t="str">
            <v>Not Classified</v>
          </cell>
          <cell r="AW77" t="str">
            <v>Not Classified</v>
          </cell>
          <cell r="AX77" t="str">
            <v>Not Classified</v>
          </cell>
          <cell r="AY77" t="str">
            <v>Not Classified</v>
          </cell>
          <cell r="AZ77" t="str">
            <v>Not Classified</v>
          </cell>
          <cell r="BA77" t="str">
            <v>Not Classified</v>
          </cell>
          <cell r="BB77" t="str">
            <v>Not Classified</v>
          </cell>
          <cell r="BC77" t="str">
            <v>WPRO</v>
          </cell>
          <cell r="BD77" t="str">
            <v>More than Adequate</v>
          </cell>
          <cell r="BE77" t="str">
            <v>Adequate</v>
          </cell>
          <cell r="BF77" t="str">
            <v>Not Classified</v>
          </cell>
          <cell r="BG77"/>
          <cell r="BH77" t="str">
            <v>Programme Country</v>
          </cell>
          <cell r="BI77" t="str">
            <v>Yes</v>
          </cell>
          <cell r="BJ77" t="str">
            <v>Yes</v>
          </cell>
          <cell r="BK77" t="str">
            <v>Yes</v>
          </cell>
          <cell r="BL77" t="str">
            <v>Yes</v>
          </cell>
          <cell r="BM77" t="str">
            <v>No</v>
          </cell>
          <cell r="BN77" t="str">
            <v>Yes</v>
          </cell>
          <cell r="BO77" t="str">
            <v>No</v>
          </cell>
          <cell r="BP77" t="str">
            <v>Yes</v>
          </cell>
        </row>
        <row r="78">
          <cell r="A78" t="str">
            <v>LAO</v>
          </cell>
          <cell r="B78" t="str">
            <v>Lao People's Democratic Republic</v>
          </cell>
          <cell r="C78" t="str">
            <v>Standard</v>
          </cell>
          <cell r="D78" t="str">
            <v>Eastern Asia and South-eastern Asia</v>
          </cell>
          <cell r="E78" t="str">
            <v>EAPRO</v>
          </cell>
          <cell r="F78" t="str">
            <v>EAP</v>
          </cell>
          <cell r="G78" t="str">
            <v>Yes</v>
          </cell>
          <cell r="H78" t="str">
            <v>No</v>
          </cell>
          <cell r="I78" t="str">
            <v>Asia</v>
          </cell>
          <cell r="J78" t="str">
            <v>Yes</v>
          </cell>
          <cell r="K78" t="str">
            <v>Yes</v>
          </cell>
          <cell r="L78" t="str">
            <v>Not Classified</v>
          </cell>
          <cell r="M78" t="str">
            <v>Not Classified</v>
          </cell>
          <cell r="N78" t="str">
            <v>Not Classified</v>
          </cell>
          <cell r="O78" t="str">
            <v>South-eastern Asia</v>
          </cell>
          <cell r="P78" t="str">
            <v>Asia</v>
          </cell>
          <cell r="Q78" t="str">
            <v>South-Eastern Asia</v>
          </cell>
          <cell r="R78" t="str">
            <v>Landlocked developing countries (LLDCs)</v>
          </cell>
          <cell r="S78" t="str">
            <v>East Asia &amp; Pacific</v>
          </cell>
          <cell r="T78" t="str">
            <v>Low Income</v>
          </cell>
          <cell r="U78" t="str">
            <v>Low Income</v>
          </cell>
          <cell r="V78" t="str">
            <v>Low Income</v>
          </cell>
          <cell r="W78" t="str">
            <v>Low Income</v>
          </cell>
          <cell r="X78" t="str">
            <v>Low Income</v>
          </cell>
          <cell r="Y78" t="str">
            <v>Low Income</v>
          </cell>
          <cell r="Z78" t="str">
            <v>Low Income</v>
          </cell>
          <cell r="AA78" t="str">
            <v>Low Income</v>
          </cell>
          <cell r="AB78" t="str">
            <v>Low Income</v>
          </cell>
          <cell r="AC78" t="str">
            <v>Low Income</v>
          </cell>
          <cell r="AD78" t="str">
            <v>Low Income</v>
          </cell>
          <cell r="AE78" t="str">
            <v>Low Income</v>
          </cell>
          <cell r="AF78" t="str">
            <v>Low Income</v>
          </cell>
          <cell r="AG78" t="str">
            <v>Low Income</v>
          </cell>
          <cell r="AH78" t="str">
            <v>Low Income</v>
          </cell>
          <cell r="AI78" t="str">
            <v>Low Income</v>
          </cell>
          <cell r="AJ78" t="str">
            <v>Low Income</v>
          </cell>
          <cell r="AK78" t="str">
            <v>Low Income</v>
          </cell>
          <cell r="AL78" t="str">
            <v>Low Income</v>
          </cell>
          <cell r="AM78" t="str">
            <v>Low Income</v>
          </cell>
          <cell r="AN78" t="str">
            <v>Lower Middle Income</v>
          </cell>
          <cell r="AO78" t="str">
            <v>Lower Middle Income</v>
          </cell>
          <cell r="AP78" t="str">
            <v>Lower Middle Income</v>
          </cell>
          <cell r="AQ78" t="str">
            <v>Lower Middle Income</v>
          </cell>
          <cell r="AR78" t="str">
            <v>Lower Middle Income</v>
          </cell>
          <cell r="AS78" t="str">
            <v>Lower Middle Income</v>
          </cell>
          <cell r="AT78" t="str">
            <v>Lower Middle Income</v>
          </cell>
          <cell r="AU78" t="str">
            <v>VAS Priority Country</v>
          </cell>
          <cell r="AV78" t="str">
            <v>Not Classified</v>
          </cell>
          <cell r="AW78" t="str">
            <v>Not Classified</v>
          </cell>
          <cell r="AX78" t="str">
            <v>Not Classified</v>
          </cell>
          <cell r="AY78" t="str">
            <v>Not Classified</v>
          </cell>
          <cell r="AZ78" t="str">
            <v>Not Classified</v>
          </cell>
          <cell r="BA78" t="str">
            <v>Not Classified</v>
          </cell>
          <cell r="BB78" t="str">
            <v>Not Classified</v>
          </cell>
          <cell r="BC78" t="str">
            <v>WPRO</v>
          </cell>
          <cell r="BD78" t="str">
            <v>Adequate</v>
          </cell>
          <cell r="BE78" t="str">
            <v>Adequate</v>
          </cell>
          <cell r="BF78" t="str">
            <v>Not Classified</v>
          </cell>
          <cell r="BG78"/>
          <cell r="BH78" t="str">
            <v>Programme Country</v>
          </cell>
          <cell r="BI78" t="str">
            <v>Yes</v>
          </cell>
          <cell r="BJ78" t="str">
            <v>Yes</v>
          </cell>
          <cell r="BK78" t="str">
            <v>Yes</v>
          </cell>
          <cell r="BL78" t="str">
            <v>Yes</v>
          </cell>
          <cell r="BM78" t="str">
            <v>No</v>
          </cell>
          <cell r="BN78" t="str">
            <v>Yes</v>
          </cell>
          <cell r="BO78" t="str">
            <v>No</v>
          </cell>
          <cell r="BP78" t="str">
            <v>Yes</v>
          </cell>
        </row>
        <row r="79">
          <cell r="A79" t="str">
            <v>MMR</v>
          </cell>
          <cell r="B79" t="str">
            <v>Myanmar</v>
          </cell>
          <cell r="C79" t="str">
            <v>Standard</v>
          </cell>
          <cell r="D79" t="str">
            <v>Eastern Asia and South-eastern Asia</v>
          </cell>
          <cell r="E79" t="str">
            <v>EAPRO</v>
          </cell>
          <cell r="F79" t="str">
            <v>EAP</v>
          </cell>
          <cell r="G79" t="str">
            <v>Yes</v>
          </cell>
          <cell r="H79" t="str">
            <v>No</v>
          </cell>
          <cell r="I79" t="str">
            <v>Asia</v>
          </cell>
          <cell r="J79" t="str">
            <v>Yes</v>
          </cell>
          <cell r="K79" t="str">
            <v>Yes</v>
          </cell>
          <cell r="L79" t="str">
            <v>Not Classified</v>
          </cell>
          <cell r="M79" t="str">
            <v>Not Classified</v>
          </cell>
          <cell r="N79" t="str">
            <v>Not Classified</v>
          </cell>
          <cell r="O79" t="str">
            <v>South-eastern Asia</v>
          </cell>
          <cell r="P79" t="str">
            <v>Asia</v>
          </cell>
          <cell r="Q79" t="str">
            <v>South-Eastern Asia</v>
          </cell>
          <cell r="R79" t="str">
            <v>Not Classified</v>
          </cell>
          <cell r="S79" t="str">
            <v>East Asia &amp; Pacific</v>
          </cell>
          <cell r="T79" t="str">
            <v>Low Income</v>
          </cell>
          <cell r="U79" t="str">
            <v>Low Income</v>
          </cell>
          <cell r="V79" t="str">
            <v>Low Income</v>
          </cell>
          <cell r="W79" t="str">
            <v>Low Income</v>
          </cell>
          <cell r="X79" t="str">
            <v>Low Income</v>
          </cell>
          <cell r="Y79" t="str">
            <v>Low Income</v>
          </cell>
          <cell r="Z79" t="str">
            <v>Low Income</v>
          </cell>
          <cell r="AA79" t="str">
            <v>Low Income</v>
          </cell>
          <cell r="AB79" t="str">
            <v>Low Income</v>
          </cell>
          <cell r="AC79" t="str">
            <v>Low Income</v>
          </cell>
          <cell r="AD79" t="str">
            <v>Low Income</v>
          </cell>
          <cell r="AE79" t="str">
            <v>Low Income</v>
          </cell>
          <cell r="AF79" t="str">
            <v>Low Income</v>
          </cell>
          <cell r="AG79" t="str">
            <v>Low Income</v>
          </cell>
          <cell r="AH79" t="str">
            <v>Low Income</v>
          </cell>
          <cell r="AI79" t="str">
            <v>Low Income</v>
          </cell>
          <cell r="AJ79" t="str">
            <v>Low Income</v>
          </cell>
          <cell r="AK79" t="str">
            <v>Low Income</v>
          </cell>
          <cell r="AL79" t="str">
            <v>Low Income</v>
          </cell>
          <cell r="AM79" t="str">
            <v>Low Income</v>
          </cell>
          <cell r="AN79" t="str">
            <v>Low Income</v>
          </cell>
          <cell r="AO79" t="str">
            <v>Low Income</v>
          </cell>
          <cell r="AP79" t="str">
            <v>Low Income</v>
          </cell>
          <cell r="AQ79" t="str">
            <v>Low Income</v>
          </cell>
          <cell r="AR79" t="str">
            <v>Lower Middle Income</v>
          </cell>
          <cell r="AS79" t="str">
            <v>Lower Middle Income</v>
          </cell>
          <cell r="AT79" t="str">
            <v>Lower Middle Income</v>
          </cell>
          <cell r="AU79" t="str">
            <v>VAS Priority Country</v>
          </cell>
          <cell r="AV79" t="str">
            <v>HAC Country</v>
          </cell>
          <cell r="AW79" t="str">
            <v>Not Classified</v>
          </cell>
          <cell r="AX79" t="str">
            <v>HAC Country</v>
          </cell>
          <cell r="AY79" t="str">
            <v>HAC Country</v>
          </cell>
          <cell r="AZ79" t="str">
            <v>HAC Country</v>
          </cell>
          <cell r="BA79" t="str">
            <v>HAC Country</v>
          </cell>
          <cell r="BB79" t="str">
            <v>HAC Country</v>
          </cell>
          <cell r="BC79" t="str">
            <v>SEARO</v>
          </cell>
          <cell r="BD79" t="str">
            <v>Adequate</v>
          </cell>
          <cell r="BE79" t="str">
            <v>Adequate</v>
          </cell>
          <cell r="BF79" t="str">
            <v>GPEI Priority Country</v>
          </cell>
          <cell r="BG79"/>
          <cell r="BH79" t="str">
            <v>Programme Country</v>
          </cell>
          <cell r="BI79" t="str">
            <v>Yes</v>
          </cell>
          <cell r="BJ79" t="str">
            <v>Yes</v>
          </cell>
          <cell r="BK79" t="str">
            <v>Yes</v>
          </cell>
          <cell r="BL79" t="str">
            <v>Yes</v>
          </cell>
          <cell r="BM79" t="str">
            <v>No</v>
          </cell>
          <cell r="BN79" t="str">
            <v>Yes</v>
          </cell>
          <cell r="BO79" t="str">
            <v>No</v>
          </cell>
          <cell r="BP79" t="str">
            <v>Yes</v>
          </cell>
        </row>
        <row r="80">
          <cell r="A80" t="str">
            <v>TLS</v>
          </cell>
          <cell r="B80" t="str">
            <v>Timor-Leste</v>
          </cell>
          <cell r="C80" t="str">
            <v>Standard</v>
          </cell>
          <cell r="D80" t="str">
            <v>Eastern Asia and South-eastern Asia</v>
          </cell>
          <cell r="E80" t="str">
            <v>EAPRO</v>
          </cell>
          <cell r="F80" t="str">
            <v>EAP</v>
          </cell>
          <cell r="G80" t="str">
            <v>No</v>
          </cell>
          <cell r="H80" t="str">
            <v>No</v>
          </cell>
          <cell r="I80" t="str">
            <v>Asia</v>
          </cell>
          <cell r="J80" t="str">
            <v>Yes</v>
          </cell>
          <cell r="K80" t="str">
            <v>Yes</v>
          </cell>
          <cell r="L80" t="str">
            <v>Not Classified</v>
          </cell>
          <cell r="M80" t="str">
            <v>Not Classified</v>
          </cell>
          <cell r="N80" t="str">
            <v>Not Classified</v>
          </cell>
          <cell r="O80" t="str">
            <v>South-eastern Asia</v>
          </cell>
          <cell r="P80" t="str">
            <v>Asia</v>
          </cell>
          <cell r="Q80" t="str">
            <v>South-Eastern Asia</v>
          </cell>
          <cell r="R80" t="str">
            <v>Small island developing States (SIDS)</v>
          </cell>
          <cell r="S80" t="str">
            <v>East Asia &amp; Pacific</v>
          </cell>
          <cell r="T80" t="str">
            <v>Not Classified</v>
          </cell>
          <cell r="U80" t="str">
            <v>Not Classified</v>
          </cell>
          <cell r="V80" t="str">
            <v>Not Classified</v>
          </cell>
          <cell r="W80" t="str">
            <v>Not Classified</v>
          </cell>
          <cell r="X80" t="str">
            <v>Not Classified</v>
          </cell>
          <cell r="Y80" t="str">
            <v>Not Classified</v>
          </cell>
          <cell r="Z80" t="str">
            <v>Not Classified</v>
          </cell>
          <cell r="AA80" t="str">
            <v>Not Classified</v>
          </cell>
          <cell r="AB80" t="str">
            <v>Not Classified</v>
          </cell>
          <cell r="AC80" t="str">
            <v>Not Classified</v>
          </cell>
          <cell r="AD80" t="str">
            <v>Not Classified</v>
          </cell>
          <cell r="AE80" t="str">
            <v>Low Income</v>
          </cell>
          <cell r="AF80" t="str">
            <v>Low Income</v>
          </cell>
          <cell r="AG80" t="str">
            <v>Low Income</v>
          </cell>
          <cell r="AH80" t="str">
            <v>Low Income</v>
          </cell>
          <cell r="AI80" t="str">
            <v>Low Income</v>
          </cell>
          <cell r="AJ80" t="str">
            <v>Low Income</v>
          </cell>
          <cell r="AK80" t="str">
            <v>Lower Middle Income</v>
          </cell>
          <cell r="AL80" t="str">
            <v>Lower Middle Income</v>
          </cell>
          <cell r="AM80" t="str">
            <v>Lower Middle Income</v>
          </cell>
          <cell r="AN80" t="str">
            <v>Lower Middle Income</v>
          </cell>
          <cell r="AO80" t="str">
            <v>Lower Middle Income</v>
          </cell>
          <cell r="AP80" t="str">
            <v>Lower Middle Income</v>
          </cell>
          <cell r="AQ80" t="str">
            <v>Lower Middle Income</v>
          </cell>
          <cell r="AR80" t="str">
            <v>Lower Middle Income</v>
          </cell>
          <cell r="AS80" t="str">
            <v>Lower Middle Income</v>
          </cell>
          <cell r="AT80" t="str">
            <v>Lower Middle Income</v>
          </cell>
          <cell r="AU80" t="str">
            <v>VAS Priority Country</v>
          </cell>
          <cell r="AV80" t="str">
            <v>Not Classified</v>
          </cell>
          <cell r="AW80" t="str">
            <v>Not Classified</v>
          </cell>
          <cell r="AX80" t="str">
            <v>Not Classified</v>
          </cell>
          <cell r="AY80" t="str">
            <v>Not Classified</v>
          </cell>
          <cell r="AZ80" t="str">
            <v>Not Classified</v>
          </cell>
          <cell r="BA80" t="str">
            <v>Not Classified</v>
          </cell>
          <cell r="BB80" t="str">
            <v>Not Classified</v>
          </cell>
          <cell r="BC80" t="str">
            <v>SEARO</v>
          </cell>
          <cell r="BD80" t="str">
            <v>Not Classified</v>
          </cell>
          <cell r="BE80" t="str">
            <v>Not Classified</v>
          </cell>
          <cell r="BF80" t="str">
            <v>Not Classified</v>
          </cell>
          <cell r="BG80"/>
          <cell r="BH80" t="str">
            <v>Programme Country</v>
          </cell>
          <cell r="BI80" t="str">
            <v>Yes</v>
          </cell>
          <cell r="BJ80" t="str">
            <v>Yes</v>
          </cell>
          <cell r="BK80" t="str">
            <v>Yes</v>
          </cell>
          <cell r="BL80" t="str">
            <v>Yes</v>
          </cell>
          <cell r="BM80" t="str">
            <v>No</v>
          </cell>
          <cell r="BN80" t="str">
            <v>Yes</v>
          </cell>
          <cell r="BO80" t="str">
            <v>Yes</v>
          </cell>
          <cell r="BP80" t="str">
            <v>Yes</v>
          </cell>
        </row>
        <row r="81">
          <cell r="A81" t="str">
            <v>PHL</v>
          </cell>
          <cell r="B81" t="str">
            <v>Philippines</v>
          </cell>
          <cell r="C81" t="str">
            <v>Standard</v>
          </cell>
          <cell r="D81" t="str">
            <v>Eastern Asia and South-eastern Asia</v>
          </cell>
          <cell r="E81" t="str">
            <v>EAPRO</v>
          </cell>
          <cell r="F81" t="str">
            <v>EAP</v>
          </cell>
          <cell r="G81" t="str">
            <v>Yes</v>
          </cell>
          <cell r="H81" t="str">
            <v>No</v>
          </cell>
          <cell r="I81" t="str">
            <v>Asia</v>
          </cell>
          <cell r="J81" t="str">
            <v>Yes</v>
          </cell>
          <cell r="K81" t="str">
            <v>No</v>
          </cell>
          <cell r="L81" t="str">
            <v>Not Classified</v>
          </cell>
          <cell r="M81" t="str">
            <v>Not Classified</v>
          </cell>
          <cell r="N81" t="str">
            <v>Not Classified</v>
          </cell>
          <cell r="O81" t="str">
            <v>South-eastern Asia</v>
          </cell>
          <cell r="P81" t="str">
            <v>Asia</v>
          </cell>
          <cell r="Q81" t="str">
            <v>South-Eastern Asia</v>
          </cell>
          <cell r="R81" t="str">
            <v>Not Classified</v>
          </cell>
          <cell r="S81" t="str">
            <v>East Asia &amp; Pacific</v>
          </cell>
          <cell r="T81" t="str">
            <v>Lower Middle Income</v>
          </cell>
          <cell r="U81" t="str">
            <v>Lower Middle Income</v>
          </cell>
          <cell r="V81" t="str">
            <v>Lower Middle Income</v>
          </cell>
          <cell r="W81" t="str">
            <v>Lower Middle Income</v>
          </cell>
          <cell r="X81" t="str">
            <v>Lower Middle Income</v>
          </cell>
          <cell r="Y81" t="str">
            <v>Lower Middle Income</v>
          </cell>
          <cell r="Z81" t="str">
            <v>Lower Middle Income</v>
          </cell>
          <cell r="AA81" t="str">
            <v>Lower Middle Income</v>
          </cell>
          <cell r="AB81" t="str">
            <v>Lower Middle Income</v>
          </cell>
          <cell r="AC81" t="str">
            <v>Lower Middle Income</v>
          </cell>
          <cell r="AD81" t="str">
            <v>Lower Middle Income</v>
          </cell>
          <cell r="AE81" t="str">
            <v>Lower Middle Income</v>
          </cell>
          <cell r="AF81" t="str">
            <v>Lower Middle Income</v>
          </cell>
          <cell r="AG81" t="str">
            <v>Lower Middle Income</v>
          </cell>
          <cell r="AH81" t="str">
            <v>Lower Middle Income</v>
          </cell>
          <cell r="AI81" t="str">
            <v>Lower Middle Income</v>
          </cell>
          <cell r="AJ81" t="str">
            <v>Lower Middle Income</v>
          </cell>
          <cell r="AK81" t="str">
            <v>Lower Middle Income</v>
          </cell>
          <cell r="AL81" t="str">
            <v>Lower Middle Income</v>
          </cell>
          <cell r="AM81" t="str">
            <v>Lower Middle Income</v>
          </cell>
          <cell r="AN81" t="str">
            <v>Lower Middle Income</v>
          </cell>
          <cell r="AO81" t="str">
            <v>Lower Middle Income</v>
          </cell>
          <cell r="AP81" t="str">
            <v>Lower Middle Income</v>
          </cell>
          <cell r="AQ81" t="str">
            <v>Lower Middle Income</v>
          </cell>
          <cell r="AR81" t="str">
            <v>Lower Middle Income</v>
          </cell>
          <cell r="AS81" t="str">
            <v>Lower Middle Income</v>
          </cell>
          <cell r="AT81" t="str">
            <v>Lower Middle Income</v>
          </cell>
          <cell r="AU81" t="str">
            <v>VAS Priority Country</v>
          </cell>
          <cell r="AV81" t="str">
            <v>HAC Country</v>
          </cell>
          <cell r="AW81" t="str">
            <v>HAC Country</v>
          </cell>
          <cell r="AX81" t="str">
            <v>HAC Country</v>
          </cell>
          <cell r="AY81" t="str">
            <v>HAC Country</v>
          </cell>
          <cell r="AZ81" t="str">
            <v>HAC Country</v>
          </cell>
          <cell r="BA81" t="str">
            <v>HAC Country</v>
          </cell>
          <cell r="BB81" t="str">
            <v>Not Classified</v>
          </cell>
          <cell r="BC81" t="str">
            <v>WPRO</v>
          </cell>
          <cell r="BD81" t="str">
            <v>Adequate</v>
          </cell>
          <cell r="BE81" t="str">
            <v>Adequate</v>
          </cell>
          <cell r="BF81" t="str">
            <v>Not Classified</v>
          </cell>
          <cell r="BG81"/>
          <cell r="BH81" t="str">
            <v>Programme Country</v>
          </cell>
          <cell r="BI81" t="str">
            <v>Yes</v>
          </cell>
          <cell r="BJ81" t="str">
            <v>Yes</v>
          </cell>
          <cell r="BK81" t="str">
            <v>Yes</v>
          </cell>
          <cell r="BL81" t="str">
            <v>Yes</v>
          </cell>
          <cell r="BM81" t="str">
            <v>Yes</v>
          </cell>
          <cell r="BN81" t="str">
            <v>Yes</v>
          </cell>
          <cell r="BO81" t="str">
            <v>Yes</v>
          </cell>
          <cell r="BP81" t="str">
            <v>Yes</v>
          </cell>
        </row>
        <row r="82">
          <cell r="A82" t="str">
            <v>SGP</v>
          </cell>
          <cell r="B82" t="str">
            <v>Singapore</v>
          </cell>
          <cell r="C82" t="str">
            <v>Standard</v>
          </cell>
          <cell r="D82" t="str">
            <v>Eastern Asia and South-eastern Asia</v>
          </cell>
          <cell r="E82" t="str">
            <v>EAPRO</v>
          </cell>
          <cell r="F82" t="str">
            <v>EAP</v>
          </cell>
          <cell r="G82" t="str">
            <v>No</v>
          </cell>
          <cell r="H82" t="str">
            <v>No</v>
          </cell>
          <cell r="I82" t="str">
            <v>Asia</v>
          </cell>
          <cell r="J82" t="str">
            <v>Yes</v>
          </cell>
          <cell r="K82" t="str">
            <v>No</v>
          </cell>
          <cell r="L82" t="str">
            <v>Not Classified</v>
          </cell>
          <cell r="M82" t="str">
            <v>Not Classified</v>
          </cell>
          <cell r="N82" t="str">
            <v>Not Classified</v>
          </cell>
          <cell r="O82" t="str">
            <v>South-eastern Asia</v>
          </cell>
          <cell r="P82" t="str">
            <v>Asia</v>
          </cell>
          <cell r="Q82" t="str">
            <v>South-Eastern Asia</v>
          </cell>
          <cell r="R82" t="str">
            <v>Small island developing States (SIDS)</v>
          </cell>
          <cell r="S82" t="str">
            <v>East Asia &amp; Pacific</v>
          </cell>
          <cell r="T82" t="str">
            <v>High Income</v>
          </cell>
          <cell r="U82" t="str">
            <v>High Income</v>
          </cell>
          <cell r="V82" t="str">
            <v>High Income</v>
          </cell>
          <cell r="W82" t="str">
            <v>High Income</v>
          </cell>
          <cell r="X82" t="str">
            <v>High Income</v>
          </cell>
          <cell r="Y82" t="str">
            <v>High Income</v>
          </cell>
          <cell r="Z82" t="str">
            <v>High Income</v>
          </cell>
          <cell r="AA82" t="str">
            <v>High Income</v>
          </cell>
          <cell r="AB82" t="str">
            <v>High Income</v>
          </cell>
          <cell r="AC82" t="str">
            <v>High Income</v>
          </cell>
          <cell r="AD82" t="str">
            <v>High Income</v>
          </cell>
          <cell r="AE82" t="str">
            <v>High Income</v>
          </cell>
          <cell r="AF82" t="str">
            <v>High Income</v>
          </cell>
          <cell r="AG82" t="str">
            <v>High Income</v>
          </cell>
          <cell r="AH82" t="str">
            <v>High Income</v>
          </cell>
          <cell r="AI82" t="str">
            <v>High Income</v>
          </cell>
          <cell r="AJ82" t="str">
            <v>High Income</v>
          </cell>
          <cell r="AK82" t="str">
            <v>High Income</v>
          </cell>
          <cell r="AL82" t="str">
            <v>High Income</v>
          </cell>
          <cell r="AM82" t="str">
            <v>High Income</v>
          </cell>
          <cell r="AN82" t="str">
            <v>High Income</v>
          </cell>
          <cell r="AO82" t="str">
            <v>High Income</v>
          </cell>
          <cell r="AP82" t="str">
            <v>High Income</v>
          </cell>
          <cell r="AQ82" t="str">
            <v>High Income</v>
          </cell>
          <cell r="AR82" t="str">
            <v>High Income</v>
          </cell>
          <cell r="AS82" t="str">
            <v>High Income</v>
          </cell>
          <cell r="AT82" t="str">
            <v>High Income</v>
          </cell>
          <cell r="AU82" t="str">
            <v>Not Classified</v>
          </cell>
          <cell r="AV82" t="str">
            <v>Not Classified</v>
          </cell>
          <cell r="AW82" t="str">
            <v>Not Classified</v>
          </cell>
          <cell r="AX82" t="str">
            <v>Not Classified</v>
          </cell>
          <cell r="AY82" t="str">
            <v>Not Classified</v>
          </cell>
          <cell r="AZ82" t="str">
            <v>Not Classified</v>
          </cell>
          <cell r="BA82" t="str">
            <v>Not Classified</v>
          </cell>
          <cell r="BB82" t="str">
            <v>Not Classified</v>
          </cell>
          <cell r="BC82" t="str">
            <v>WPRO</v>
          </cell>
          <cell r="BD82" t="str">
            <v>Not Classified</v>
          </cell>
          <cell r="BE82" t="str">
            <v>Not Classified</v>
          </cell>
          <cell r="BF82" t="str">
            <v>Not Classified</v>
          </cell>
          <cell r="BG82"/>
          <cell r="BH82" t="str">
            <v>Not Classified</v>
          </cell>
          <cell r="BI82" t="str">
            <v>Yes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A83" t="str">
            <v>THA</v>
          </cell>
          <cell r="B83" t="str">
            <v>Thailand</v>
          </cell>
          <cell r="C83" t="str">
            <v>Standard</v>
          </cell>
          <cell r="D83" t="str">
            <v>Eastern Asia and South-eastern Asia</v>
          </cell>
          <cell r="E83" t="str">
            <v>EAPRO</v>
          </cell>
          <cell r="F83" t="str">
            <v>EAP</v>
          </cell>
          <cell r="G83" t="str">
            <v>No</v>
          </cell>
          <cell r="H83" t="str">
            <v>No</v>
          </cell>
          <cell r="I83" t="str">
            <v>Asia</v>
          </cell>
          <cell r="J83" t="str">
            <v>Yes</v>
          </cell>
          <cell r="K83" t="str">
            <v>No</v>
          </cell>
          <cell r="L83" t="str">
            <v>Not Classified</v>
          </cell>
          <cell r="M83" t="str">
            <v>Not Classified</v>
          </cell>
          <cell r="N83" t="str">
            <v>Not Classified</v>
          </cell>
          <cell r="O83" t="str">
            <v>South-eastern Asia</v>
          </cell>
          <cell r="P83" t="str">
            <v>Asia</v>
          </cell>
          <cell r="Q83" t="str">
            <v>South-Eastern Asia</v>
          </cell>
          <cell r="R83" t="str">
            <v>Not Classified</v>
          </cell>
          <cell r="S83" t="str">
            <v>East Asia &amp; Pacific</v>
          </cell>
          <cell r="T83" t="str">
            <v>Lower Middle Income</v>
          </cell>
          <cell r="U83" t="str">
            <v>Lower Middle Income</v>
          </cell>
          <cell r="V83" t="str">
            <v>Lower Middle Income</v>
          </cell>
          <cell r="W83" t="str">
            <v>Lower Middle Income</v>
          </cell>
          <cell r="X83" t="str">
            <v>Lower Middle Income</v>
          </cell>
          <cell r="Y83" t="str">
            <v>Lower Middle Income</v>
          </cell>
          <cell r="Z83" t="str">
            <v>Lower Middle Income</v>
          </cell>
          <cell r="AA83" t="str">
            <v>Lower Middle Income</v>
          </cell>
          <cell r="AB83" t="str">
            <v>Lower Middle Income</v>
          </cell>
          <cell r="AC83" t="str">
            <v>Lower Middle Income</v>
          </cell>
          <cell r="AD83" t="str">
            <v>Lower Middle Income</v>
          </cell>
          <cell r="AE83" t="str">
            <v>Lower Middle Income</v>
          </cell>
          <cell r="AF83" t="str">
            <v>Lower Middle Income</v>
          </cell>
          <cell r="AG83" t="str">
            <v>Lower Middle Income</v>
          </cell>
          <cell r="AH83" t="str">
            <v>Lower Middle Income</v>
          </cell>
          <cell r="AI83" t="str">
            <v>Lower Middle Income</v>
          </cell>
          <cell r="AJ83" t="str">
            <v>Lower Middle Income</v>
          </cell>
          <cell r="AK83" t="str">
            <v>Lower Middle Income</v>
          </cell>
          <cell r="AL83" t="str">
            <v>Lower Middle Income</v>
          </cell>
          <cell r="AM83" t="str">
            <v>Lower Middle Income</v>
          </cell>
          <cell r="AN83" t="str">
            <v>Upper Middle Income</v>
          </cell>
          <cell r="AO83" t="str">
            <v>Upper Middle Income</v>
          </cell>
          <cell r="AP83" t="str">
            <v>Upper Middle Income</v>
          </cell>
          <cell r="AQ83" t="str">
            <v>Upper Middle Income</v>
          </cell>
          <cell r="AR83" t="str">
            <v>Upper Middle Income</v>
          </cell>
          <cell r="AS83" t="str">
            <v>Upper Middle Income</v>
          </cell>
          <cell r="AT83" t="str">
            <v>Upper Middle Income</v>
          </cell>
          <cell r="AU83" t="str">
            <v>Not Classified</v>
          </cell>
          <cell r="AV83" t="str">
            <v>Not Classified</v>
          </cell>
          <cell r="AW83" t="str">
            <v>Not Classified</v>
          </cell>
          <cell r="AX83" t="str">
            <v>Not Classified</v>
          </cell>
          <cell r="AY83" t="str">
            <v>Not Classified</v>
          </cell>
          <cell r="AZ83" t="str">
            <v>Not Classified</v>
          </cell>
          <cell r="BA83" t="str">
            <v>Not Classified</v>
          </cell>
          <cell r="BB83" t="str">
            <v>Not Classified</v>
          </cell>
          <cell r="BC83" t="str">
            <v>SEARO</v>
          </cell>
          <cell r="BD83" t="str">
            <v>More than Adequate</v>
          </cell>
          <cell r="BE83" t="str">
            <v>Adequate</v>
          </cell>
          <cell r="BF83" t="str">
            <v>Not Classified</v>
          </cell>
          <cell r="BG83"/>
          <cell r="BH83" t="str">
            <v>Programme Country</v>
          </cell>
          <cell r="BI83" t="str">
            <v>Yes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Yes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A84" t="str">
            <v>VNM</v>
          </cell>
          <cell r="B84" t="str">
            <v>Viet Nam</v>
          </cell>
          <cell r="C84" t="str">
            <v>Standard</v>
          </cell>
          <cell r="D84" t="str">
            <v>Eastern Asia and South-eastern Asia</v>
          </cell>
          <cell r="E84" t="str">
            <v>EAPRO</v>
          </cell>
          <cell r="F84" t="str">
            <v>EAP</v>
          </cell>
          <cell r="G84" t="str">
            <v>Yes</v>
          </cell>
          <cell r="H84" t="str">
            <v>No</v>
          </cell>
          <cell r="I84" t="str">
            <v>Asia</v>
          </cell>
          <cell r="J84" t="str">
            <v>Yes</v>
          </cell>
          <cell r="K84" t="str">
            <v>No</v>
          </cell>
          <cell r="L84" t="str">
            <v>Not Classified</v>
          </cell>
          <cell r="M84" t="str">
            <v>Not Classified</v>
          </cell>
          <cell r="N84" t="str">
            <v>Not Classified</v>
          </cell>
          <cell r="O84" t="str">
            <v>South-eastern Asia</v>
          </cell>
          <cell r="P84" t="str">
            <v>Asia</v>
          </cell>
          <cell r="Q84" t="str">
            <v>South-Eastern Asia</v>
          </cell>
          <cell r="R84" t="str">
            <v>Not Classified</v>
          </cell>
          <cell r="S84" t="str">
            <v>East Asia &amp; Pacific</v>
          </cell>
          <cell r="T84" t="str">
            <v>Low Income</v>
          </cell>
          <cell r="U84" t="str">
            <v>Low Income</v>
          </cell>
          <cell r="V84" t="str">
            <v>Low Income</v>
          </cell>
          <cell r="W84" t="str">
            <v>Low Income</v>
          </cell>
          <cell r="X84" t="str">
            <v>Low Income</v>
          </cell>
          <cell r="Y84" t="str">
            <v>Low Income</v>
          </cell>
          <cell r="Z84" t="str">
            <v>Low Income</v>
          </cell>
          <cell r="AA84" t="str">
            <v>Low Income</v>
          </cell>
          <cell r="AB84" t="str">
            <v>Low Income</v>
          </cell>
          <cell r="AC84" t="str">
            <v>Low Income</v>
          </cell>
          <cell r="AD84" t="str">
            <v>Low Income</v>
          </cell>
          <cell r="AE84" t="str">
            <v>Low Income</v>
          </cell>
          <cell r="AF84" t="str">
            <v>Low Income</v>
          </cell>
          <cell r="AG84" t="str">
            <v>Low Income</v>
          </cell>
          <cell r="AH84" t="str">
            <v>Low Income</v>
          </cell>
          <cell r="AI84" t="str">
            <v>Low Income</v>
          </cell>
          <cell r="AJ84" t="str">
            <v>Low Income</v>
          </cell>
          <cell r="AK84" t="str">
            <v>Low Income</v>
          </cell>
          <cell r="AL84" t="str">
            <v>Low Income</v>
          </cell>
          <cell r="AM84" t="str">
            <v>Lower Middle Income</v>
          </cell>
          <cell r="AN84" t="str">
            <v>Lower Middle Income</v>
          </cell>
          <cell r="AO84" t="str">
            <v>Lower Middle Income</v>
          </cell>
          <cell r="AP84" t="str">
            <v>Lower Middle Income</v>
          </cell>
          <cell r="AQ84" t="str">
            <v>Lower Middle Income</v>
          </cell>
          <cell r="AR84" t="str">
            <v>Lower Middle Income</v>
          </cell>
          <cell r="AS84" t="str">
            <v>Lower Middle Income</v>
          </cell>
          <cell r="AT84" t="str">
            <v>Lower Middle Income</v>
          </cell>
          <cell r="AU84" t="str">
            <v>VAS Priority Country</v>
          </cell>
          <cell r="AV84" t="str">
            <v>Not Classified</v>
          </cell>
          <cell r="AW84" t="str">
            <v>Not Classified</v>
          </cell>
          <cell r="AX84" t="str">
            <v>Not Classified</v>
          </cell>
          <cell r="AY84" t="str">
            <v>Not Classified</v>
          </cell>
          <cell r="AZ84" t="str">
            <v>Not Classified</v>
          </cell>
          <cell r="BA84" t="str">
            <v>Not Classified</v>
          </cell>
          <cell r="BB84" t="str">
            <v>Not Classified</v>
          </cell>
          <cell r="BC84" t="str">
            <v>WPRO</v>
          </cell>
          <cell r="BD84" t="str">
            <v>Adequate</v>
          </cell>
          <cell r="BE84" t="str">
            <v>Insufficient</v>
          </cell>
          <cell r="BF84" t="str">
            <v>Not Classified</v>
          </cell>
          <cell r="BG84"/>
          <cell r="BH84" t="str">
            <v>Programme Country</v>
          </cell>
          <cell r="BI84" t="str">
            <v>Yes</v>
          </cell>
          <cell r="BJ84" t="str">
            <v>Yes</v>
          </cell>
          <cell r="BK84" t="str">
            <v>Yes</v>
          </cell>
          <cell r="BL84" t="str">
            <v>No</v>
          </cell>
          <cell r="BM84" t="str">
            <v>No</v>
          </cell>
          <cell r="BN84" t="str">
            <v>Yes</v>
          </cell>
          <cell r="BO84" t="str">
            <v>No</v>
          </cell>
          <cell r="BP84" t="str">
            <v>Yes</v>
          </cell>
        </row>
        <row r="85">
          <cell r="A85" t="str">
            <v>GUY</v>
          </cell>
          <cell r="B85" t="str">
            <v>Guyana</v>
          </cell>
          <cell r="C85" t="str">
            <v>Standard</v>
          </cell>
          <cell r="D85" t="str">
            <v>Latin America and the Caribbean</v>
          </cell>
          <cell r="E85" t="str">
            <v>LACRO</v>
          </cell>
          <cell r="F85" t="str">
            <v>LAC</v>
          </cell>
          <cell r="G85" t="str">
            <v>No</v>
          </cell>
          <cell r="H85" t="str">
            <v>No</v>
          </cell>
          <cell r="I85" t="str">
            <v>Not Classified</v>
          </cell>
          <cell r="J85" t="str">
            <v>Yes</v>
          </cell>
          <cell r="K85" t="str">
            <v>No</v>
          </cell>
          <cell r="L85" t="str">
            <v>Asia/other</v>
          </cell>
          <cell r="M85" t="str">
            <v>Not Classified</v>
          </cell>
          <cell r="N85" t="str">
            <v>Not Classified</v>
          </cell>
          <cell r="O85" t="str">
            <v>Latin America &amp; the Caribbean</v>
          </cell>
          <cell r="P85" t="str">
            <v>Latin America and the Caribbean</v>
          </cell>
          <cell r="Q85" t="str">
            <v>South America</v>
          </cell>
          <cell r="R85" t="str">
            <v>Small island developing States (SIDS)</v>
          </cell>
          <cell r="S85" t="str">
            <v>Latin America &amp; Caribbean</v>
          </cell>
          <cell r="T85" t="str">
            <v>Low Income</v>
          </cell>
          <cell r="U85" t="str">
            <v>Low Income</v>
          </cell>
          <cell r="V85" t="str">
            <v>Low Income</v>
          </cell>
          <cell r="W85" t="str">
            <v>Low Income</v>
          </cell>
          <cell r="X85" t="str">
            <v>Low Income</v>
          </cell>
          <cell r="Y85" t="str">
            <v>Low Income</v>
          </cell>
          <cell r="Z85" t="str">
            <v>Low Income</v>
          </cell>
          <cell r="AA85" t="str">
            <v>Lower Middle Income</v>
          </cell>
          <cell r="AB85" t="str">
            <v>Lower Middle Income</v>
          </cell>
          <cell r="AC85" t="str">
            <v>Lower Middle Income</v>
          </cell>
          <cell r="AD85" t="str">
            <v>Lower Middle Income</v>
          </cell>
          <cell r="AE85" t="str">
            <v>Lower Middle Income</v>
          </cell>
          <cell r="AF85" t="str">
            <v>Lower Middle Income</v>
          </cell>
          <cell r="AG85" t="str">
            <v>Lower Middle Income</v>
          </cell>
          <cell r="AH85" t="str">
            <v>Lower Middle Income</v>
          </cell>
          <cell r="AI85" t="str">
            <v>Lower Middle Income</v>
          </cell>
          <cell r="AJ85" t="str">
            <v>Lower Middle Income</v>
          </cell>
          <cell r="AK85" t="str">
            <v>Lower Middle Income</v>
          </cell>
          <cell r="AL85" t="str">
            <v>Lower Middle Income</v>
          </cell>
          <cell r="AM85" t="str">
            <v>Lower Middle Income</v>
          </cell>
          <cell r="AN85" t="str">
            <v>Lower Middle Income</v>
          </cell>
          <cell r="AO85" t="str">
            <v>Lower Middle Income</v>
          </cell>
          <cell r="AP85" t="str">
            <v>Lower Middle Income</v>
          </cell>
          <cell r="AQ85" t="str">
            <v>Lower Middle Income</v>
          </cell>
          <cell r="AR85" t="str">
            <v>Lower Middle Income</v>
          </cell>
          <cell r="AS85" t="str">
            <v>Upper Middle Income</v>
          </cell>
          <cell r="AT85" t="str">
            <v>Upper Middle Income</v>
          </cell>
          <cell r="AU85" t="str">
            <v>Not Classified</v>
          </cell>
          <cell r="AV85" t="str">
            <v>Not Classified</v>
          </cell>
          <cell r="AW85" t="str">
            <v>Not Classified</v>
          </cell>
          <cell r="AX85" t="str">
            <v>Not Classified</v>
          </cell>
          <cell r="AY85" t="str">
            <v>Not Classified</v>
          </cell>
          <cell r="AZ85" t="str">
            <v>Not Classified</v>
          </cell>
          <cell r="BA85" t="str">
            <v>Not Classified</v>
          </cell>
          <cell r="BB85" t="str">
            <v>Not Classified</v>
          </cell>
          <cell r="BC85" t="str">
            <v>AMRO</v>
          </cell>
          <cell r="BD85" t="str">
            <v>Adequate</v>
          </cell>
          <cell r="BE85" t="str">
            <v>Not Classified</v>
          </cell>
          <cell r="BF85" t="str">
            <v>Not Classified</v>
          </cell>
          <cell r="BG85"/>
          <cell r="BH85" t="str">
            <v>Programme Country</v>
          </cell>
          <cell r="BI85" t="str">
            <v>Yes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Yes</v>
          </cell>
          <cell r="BN85" t="str">
            <v>No</v>
          </cell>
          <cell r="BO85" t="str">
            <v>Yes</v>
          </cell>
          <cell r="BP85" t="str">
            <v>Yes</v>
          </cell>
        </row>
        <row r="86">
          <cell r="A86" t="str">
            <v>SUR</v>
          </cell>
          <cell r="B86" t="str">
            <v>Suriname</v>
          </cell>
          <cell r="C86" t="str">
            <v>Standard</v>
          </cell>
          <cell r="D86" t="str">
            <v>Latin America and the Caribbean</v>
          </cell>
          <cell r="E86" t="str">
            <v>LACRO</v>
          </cell>
          <cell r="F86" t="str">
            <v>LAC</v>
          </cell>
          <cell r="G86" t="str">
            <v>No</v>
          </cell>
          <cell r="H86" t="str">
            <v>No</v>
          </cell>
          <cell r="I86" t="str">
            <v>Not Classified</v>
          </cell>
          <cell r="J86" t="str">
            <v>Yes</v>
          </cell>
          <cell r="K86" t="str">
            <v>No</v>
          </cell>
          <cell r="L86" t="str">
            <v>Asia/other</v>
          </cell>
          <cell r="M86" t="str">
            <v>Not Classified</v>
          </cell>
          <cell r="N86" t="str">
            <v>Not Classified</v>
          </cell>
          <cell r="O86" t="str">
            <v>Latin America &amp; the Caribbean</v>
          </cell>
          <cell r="P86" t="str">
            <v>Latin America and the Caribbean</v>
          </cell>
          <cell r="Q86" t="str">
            <v>South America</v>
          </cell>
          <cell r="R86" t="str">
            <v>Small island developing States (SIDS)</v>
          </cell>
          <cell r="S86" t="str">
            <v>Latin America &amp; Caribbean</v>
          </cell>
          <cell r="T86" t="str">
            <v>Upper Middle Income</v>
          </cell>
          <cell r="U86" t="str">
            <v>Upper Middle Income</v>
          </cell>
          <cell r="V86" t="str">
            <v>Upper Middle Income</v>
          </cell>
          <cell r="W86" t="str">
            <v>Lower Middle Income</v>
          </cell>
          <cell r="X86" t="str">
            <v>Lower Middle Income</v>
          </cell>
          <cell r="Y86" t="str">
            <v>Lower Middle Income</v>
          </cell>
          <cell r="Z86" t="str">
            <v>Lower Middle Income</v>
          </cell>
          <cell r="AA86" t="str">
            <v>Lower Middle Income</v>
          </cell>
          <cell r="AB86" t="str">
            <v>Lower Middle Income</v>
          </cell>
          <cell r="AC86" t="str">
            <v>Lower Middle Income</v>
          </cell>
          <cell r="AD86" t="str">
            <v>Lower Middle Income</v>
          </cell>
          <cell r="AE86" t="str">
            <v>Lower Middle Income</v>
          </cell>
          <cell r="AF86" t="str">
            <v>Lower Middle Income</v>
          </cell>
          <cell r="AG86" t="str">
            <v>Lower Middle Income</v>
          </cell>
          <cell r="AH86" t="str">
            <v>Lower Middle Income</v>
          </cell>
          <cell r="AI86" t="str">
            <v>Lower Middle Income</v>
          </cell>
          <cell r="AJ86" t="str">
            <v>Lower Middle Income</v>
          </cell>
          <cell r="AK86" t="str">
            <v>Upper Middle Income</v>
          </cell>
          <cell r="AL86" t="str">
            <v>Upper Middle Income</v>
          </cell>
          <cell r="AM86" t="str">
            <v>Upper Middle Income</v>
          </cell>
          <cell r="AN86" t="str">
            <v>Upper Middle Income</v>
          </cell>
          <cell r="AO86" t="str">
            <v>Upper Middle Income</v>
          </cell>
          <cell r="AP86" t="str">
            <v>Upper Middle Income</v>
          </cell>
          <cell r="AQ86" t="str">
            <v>Upper Middle Income</v>
          </cell>
          <cell r="AR86" t="str">
            <v>Upper Middle Income</v>
          </cell>
          <cell r="AS86" t="str">
            <v>Upper Middle Income</v>
          </cell>
          <cell r="AT86" t="str">
            <v>Upper Middle Income</v>
          </cell>
          <cell r="AU86" t="str">
            <v>Not Classified</v>
          </cell>
          <cell r="AV86" t="str">
            <v>Not Classified</v>
          </cell>
          <cell r="AW86" t="str">
            <v>Not Classified</v>
          </cell>
          <cell r="AX86" t="str">
            <v>Not Classified</v>
          </cell>
          <cell r="AY86" t="str">
            <v>Not Classified</v>
          </cell>
          <cell r="AZ86" t="str">
            <v>Not Classified</v>
          </cell>
          <cell r="BA86" t="str">
            <v>Not Classified</v>
          </cell>
          <cell r="BB86" t="str">
            <v>Not Classified</v>
          </cell>
          <cell r="BC86" t="str">
            <v>AMRO</v>
          </cell>
          <cell r="BD86" t="str">
            <v>Not Classified</v>
          </cell>
          <cell r="BE86" t="str">
            <v>Not Classified</v>
          </cell>
          <cell r="BF86" t="str">
            <v>Not Classified</v>
          </cell>
          <cell r="BG86"/>
          <cell r="BH86" t="str">
            <v>Programme Country</v>
          </cell>
          <cell r="BI86" t="str">
            <v>Yes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Yes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A87" t="str">
            <v>ARG</v>
          </cell>
          <cell r="B87" t="str">
            <v>Argentina</v>
          </cell>
          <cell r="C87" t="str">
            <v>Standard</v>
          </cell>
          <cell r="D87" t="str">
            <v>Latin America and the Caribbean</v>
          </cell>
          <cell r="E87" t="str">
            <v>LACRO</v>
          </cell>
          <cell r="F87" t="str">
            <v>LAC</v>
          </cell>
          <cell r="G87" t="str">
            <v>No</v>
          </cell>
          <cell r="H87" t="str">
            <v>No</v>
          </cell>
          <cell r="I87" t="str">
            <v>Not Classified</v>
          </cell>
          <cell r="J87" t="str">
            <v>Yes</v>
          </cell>
          <cell r="K87" t="str">
            <v>No</v>
          </cell>
          <cell r="L87" t="str">
            <v>Not Classified</v>
          </cell>
          <cell r="M87" t="str">
            <v>Not Classified</v>
          </cell>
          <cell r="N87" t="str">
            <v>Not Classified</v>
          </cell>
          <cell r="O87" t="str">
            <v>Latin America &amp; the Caribbean</v>
          </cell>
          <cell r="P87" t="str">
            <v>Latin America and the Caribbean</v>
          </cell>
          <cell r="Q87" t="str">
            <v>South America</v>
          </cell>
          <cell r="R87" t="str">
            <v>Not Classified</v>
          </cell>
          <cell r="S87" t="str">
            <v>Latin America &amp; Caribbean</v>
          </cell>
          <cell r="T87" t="str">
            <v>Lower Middle Income</v>
          </cell>
          <cell r="U87" t="str">
            <v>Upper Middle Income</v>
          </cell>
          <cell r="V87" t="str">
            <v>Upper Middle Income</v>
          </cell>
          <cell r="W87" t="str">
            <v>Upper Middle Income</v>
          </cell>
          <cell r="X87" t="str">
            <v>Upper Middle Income</v>
          </cell>
          <cell r="Y87" t="str">
            <v>Upper Middle Income</v>
          </cell>
          <cell r="Z87" t="str">
            <v>Upper Middle Income</v>
          </cell>
          <cell r="AA87" t="str">
            <v>Upper Middle Income</v>
          </cell>
          <cell r="AB87" t="str">
            <v>Upper Middle Income</v>
          </cell>
          <cell r="AC87" t="str">
            <v>Upper Middle Income</v>
          </cell>
          <cell r="AD87" t="str">
            <v>Upper Middle Income</v>
          </cell>
          <cell r="AE87" t="str">
            <v>Upper Middle Income</v>
          </cell>
          <cell r="AF87" t="str">
            <v>Upper Middle Income</v>
          </cell>
          <cell r="AG87" t="str">
            <v>Upper Middle Income</v>
          </cell>
          <cell r="AH87" t="str">
            <v>Upper Middle Income</v>
          </cell>
          <cell r="AI87" t="str">
            <v>Upper Middle Income</v>
          </cell>
          <cell r="AJ87" t="str">
            <v>Upper Middle Income</v>
          </cell>
          <cell r="AK87" t="str">
            <v>Upper Middle Income</v>
          </cell>
          <cell r="AL87" t="str">
            <v>Upper Middle Income</v>
          </cell>
          <cell r="AM87" t="str">
            <v>Upper Middle Income</v>
          </cell>
          <cell r="AN87" t="str">
            <v>Upper Middle Income</v>
          </cell>
          <cell r="AO87" t="str">
            <v>Upper Middle Income</v>
          </cell>
          <cell r="AP87" t="str">
            <v>Upper Middle Income</v>
          </cell>
          <cell r="AQ87" t="str">
            <v>Upper Middle Income</v>
          </cell>
          <cell r="AR87" t="str">
            <v>High Income</v>
          </cell>
          <cell r="AS87" t="str">
            <v>Upper Middle Income</v>
          </cell>
          <cell r="AT87" t="str">
            <v>Upper Middle Income</v>
          </cell>
          <cell r="AU87" t="str">
            <v>Not Classified</v>
          </cell>
          <cell r="AV87" t="str">
            <v>Not Classified</v>
          </cell>
          <cell r="AW87" t="str">
            <v>Not Classified</v>
          </cell>
          <cell r="AX87" t="str">
            <v>Not Classified</v>
          </cell>
          <cell r="AY87" t="str">
            <v>Not Classified</v>
          </cell>
          <cell r="AZ87" t="str">
            <v>Not Classified</v>
          </cell>
          <cell r="BA87" t="str">
            <v>Not Classified</v>
          </cell>
          <cell r="BB87" t="str">
            <v>Not Classified</v>
          </cell>
          <cell r="BC87" t="str">
            <v>AMRO</v>
          </cell>
          <cell r="BD87" t="str">
            <v>Adequate</v>
          </cell>
          <cell r="BE87" t="str">
            <v>Adequate</v>
          </cell>
          <cell r="BF87" t="str">
            <v>Not Classified</v>
          </cell>
          <cell r="BG87"/>
          <cell r="BH87" t="str">
            <v>Programme Country</v>
          </cell>
          <cell r="BI87" t="str">
            <v>Yes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A88" t="str">
            <v>BOL</v>
          </cell>
          <cell r="B88" t="str">
            <v>Bolivia (Plurinational State of)</v>
          </cell>
          <cell r="C88" t="str">
            <v>Standard</v>
          </cell>
          <cell r="D88" t="str">
            <v>Latin America and the Caribbean</v>
          </cell>
          <cell r="E88" t="str">
            <v>LACRO</v>
          </cell>
          <cell r="F88" t="str">
            <v>LAC</v>
          </cell>
          <cell r="G88" t="str">
            <v>Yes</v>
          </cell>
          <cell r="H88" t="str">
            <v>No</v>
          </cell>
          <cell r="I88" t="str">
            <v>Not Classified</v>
          </cell>
          <cell r="J88" t="str">
            <v>Yes</v>
          </cell>
          <cell r="K88" t="str">
            <v>No</v>
          </cell>
          <cell r="L88" t="str">
            <v>Not Classified</v>
          </cell>
          <cell r="M88" t="str">
            <v>Not Classified</v>
          </cell>
          <cell r="N88" t="str">
            <v>Not Classified</v>
          </cell>
          <cell r="O88" t="str">
            <v>Latin America &amp; the Caribbean</v>
          </cell>
          <cell r="P88" t="str">
            <v>Latin America and the Caribbean</v>
          </cell>
          <cell r="Q88" t="str">
            <v>South America</v>
          </cell>
          <cell r="R88" t="str">
            <v>Landlocked developing countries (LLDCs)</v>
          </cell>
          <cell r="S88" t="str">
            <v>Latin America &amp; Caribbean</v>
          </cell>
          <cell r="T88" t="str">
            <v>Lower Middle Income</v>
          </cell>
          <cell r="U88" t="str">
            <v>Lower Middle Income</v>
          </cell>
          <cell r="V88" t="str">
            <v>Lower Middle Income</v>
          </cell>
          <cell r="W88" t="str">
            <v>Lower Middle Income</v>
          </cell>
          <cell r="X88" t="str">
            <v>Lower Middle Income</v>
          </cell>
          <cell r="Y88" t="str">
            <v>Lower Middle Income</v>
          </cell>
          <cell r="Z88" t="str">
            <v>Lower Middle Income</v>
          </cell>
          <cell r="AA88" t="str">
            <v>Lower Middle Income</v>
          </cell>
          <cell r="AB88" t="str">
            <v>Lower Middle Income</v>
          </cell>
          <cell r="AC88" t="str">
            <v>Lower Middle Income</v>
          </cell>
          <cell r="AD88" t="str">
            <v>Lower Middle Income</v>
          </cell>
          <cell r="AE88" t="str">
            <v>Lower Middle Income</v>
          </cell>
          <cell r="AF88" t="str">
            <v>Lower Middle Income</v>
          </cell>
          <cell r="AG88" t="str">
            <v>Lower Middle Income</v>
          </cell>
          <cell r="AH88" t="str">
            <v>Lower Middle Income</v>
          </cell>
          <cell r="AI88" t="str">
            <v>Lower Middle Income</v>
          </cell>
          <cell r="AJ88" t="str">
            <v>Lower Middle Income</v>
          </cell>
          <cell r="AK88" t="str">
            <v>Lower Middle Income</v>
          </cell>
          <cell r="AL88" t="str">
            <v>Lower Middle Income</v>
          </cell>
          <cell r="AM88" t="str">
            <v>Lower Middle Income</v>
          </cell>
          <cell r="AN88" t="str">
            <v>Lower Middle Income</v>
          </cell>
          <cell r="AO88" t="str">
            <v>Lower Middle Income</v>
          </cell>
          <cell r="AP88" t="str">
            <v>Lower Middle Income</v>
          </cell>
          <cell r="AQ88" t="str">
            <v>Lower Middle Income</v>
          </cell>
          <cell r="AR88" t="str">
            <v>Lower Middle Income</v>
          </cell>
          <cell r="AS88" t="str">
            <v>Lower Middle Income</v>
          </cell>
          <cell r="AT88" t="str">
            <v>Lower Middle Income</v>
          </cell>
          <cell r="AU88" t="str">
            <v>VAS Priority Country</v>
          </cell>
          <cell r="AV88" t="str">
            <v>Not Classified</v>
          </cell>
          <cell r="AW88" t="str">
            <v>Not Classified</v>
          </cell>
          <cell r="AX88" t="str">
            <v>Not Classified</v>
          </cell>
          <cell r="AY88" t="str">
            <v>Not Classified</v>
          </cell>
          <cell r="AZ88" t="str">
            <v>Not Classified</v>
          </cell>
          <cell r="BA88" t="str">
            <v>Not Classified</v>
          </cell>
          <cell r="BB88" t="str">
            <v>Not Classified</v>
          </cell>
          <cell r="BC88" t="str">
            <v>AMRO</v>
          </cell>
          <cell r="BD88" t="str">
            <v>Adequate</v>
          </cell>
          <cell r="BE88" t="str">
            <v>Adequate</v>
          </cell>
          <cell r="BF88" t="str">
            <v>Not Classified</v>
          </cell>
          <cell r="BG88"/>
          <cell r="BH88" t="str">
            <v>Programme Country</v>
          </cell>
          <cell r="BI88" t="str">
            <v>Yes</v>
          </cell>
          <cell r="BJ88" t="str">
            <v>Yes</v>
          </cell>
          <cell r="BK88" t="str">
            <v>Yes</v>
          </cell>
          <cell r="BL88" t="str">
            <v>Yes</v>
          </cell>
          <cell r="BM88" t="str">
            <v>No</v>
          </cell>
          <cell r="BN88" t="str">
            <v>Yes</v>
          </cell>
          <cell r="BO88" t="str">
            <v>Yes</v>
          </cell>
          <cell r="BP88" t="str">
            <v>Yes</v>
          </cell>
        </row>
        <row r="89">
          <cell r="A89" t="str">
            <v>BRA</v>
          </cell>
          <cell r="B89" t="str">
            <v>Brazil</v>
          </cell>
          <cell r="C89" t="str">
            <v>Standard</v>
          </cell>
          <cell r="D89" t="str">
            <v>Latin America and the Caribbean</v>
          </cell>
          <cell r="E89" t="str">
            <v>LACRO</v>
          </cell>
          <cell r="F89" t="str">
            <v>LAC</v>
          </cell>
          <cell r="G89" t="str">
            <v>Yes</v>
          </cell>
          <cell r="H89" t="str">
            <v>No</v>
          </cell>
          <cell r="I89" t="str">
            <v>Not Classified</v>
          </cell>
          <cell r="J89" t="str">
            <v>Yes</v>
          </cell>
          <cell r="K89" t="str">
            <v>No</v>
          </cell>
          <cell r="L89" t="str">
            <v>Not Classified</v>
          </cell>
          <cell r="M89" t="str">
            <v>Not Classified</v>
          </cell>
          <cell r="N89" t="str">
            <v>Not Classified</v>
          </cell>
          <cell r="O89" t="str">
            <v>Latin America &amp; the Caribbean</v>
          </cell>
          <cell r="P89" t="str">
            <v>Latin America and the Caribbean</v>
          </cell>
          <cell r="Q89" t="str">
            <v>South America</v>
          </cell>
          <cell r="R89" t="str">
            <v>Not Classified</v>
          </cell>
          <cell r="S89" t="str">
            <v>Latin America &amp; Caribbean</v>
          </cell>
          <cell r="T89" t="str">
            <v>Upper Middle Income</v>
          </cell>
          <cell r="U89" t="str">
            <v>Upper Middle Income</v>
          </cell>
          <cell r="V89" t="str">
            <v>Upper Middle Income</v>
          </cell>
          <cell r="W89" t="str">
            <v>Upper Middle Income</v>
          </cell>
          <cell r="X89" t="str">
            <v>Upper Middle Income</v>
          </cell>
          <cell r="Y89" t="str">
            <v>Upper Middle Income</v>
          </cell>
          <cell r="Z89" t="str">
            <v>Upper Middle Income</v>
          </cell>
          <cell r="AA89" t="str">
            <v>Upper Middle Income</v>
          </cell>
          <cell r="AB89" t="str">
            <v>Upper Middle Income</v>
          </cell>
          <cell r="AC89" t="str">
            <v>Upper Middle Income</v>
          </cell>
          <cell r="AD89" t="str">
            <v>Upper Middle Income</v>
          </cell>
          <cell r="AE89" t="str">
            <v>Upper Middle Income</v>
          </cell>
          <cell r="AF89" t="str">
            <v>Lower Middle Income</v>
          </cell>
          <cell r="AG89" t="str">
            <v>Lower Middle Income</v>
          </cell>
          <cell r="AH89" t="str">
            <v>Lower Middle Income</v>
          </cell>
          <cell r="AI89" t="str">
            <v>Lower Middle Income</v>
          </cell>
          <cell r="AJ89" t="str">
            <v>Upper Middle Income</v>
          </cell>
          <cell r="AK89" t="str">
            <v>Upper Middle Income</v>
          </cell>
          <cell r="AL89" t="str">
            <v>Upper Middle Income</v>
          </cell>
          <cell r="AM89" t="str">
            <v>Upper Middle Income</v>
          </cell>
          <cell r="AN89" t="str">
            <v>Upper Middle Income</v>
          </cell>
          <cell r="AO89" t="str">
            <v>Upper Middle Income</v>
          </cell>
          <cell r="AP89" t="str">
            <v>Upper Middle Income</v>
          </cell>
          <cell r="AQ89" t="str">
            <v>Upper Middle Income</v>
          </cell>
          <cell r="AR89" t="str">
            <v>Upper Middle Income</v>
          </cell>
          <cell r="AS89" t="str">
            <v>Upper Middle Income</v>
          </cell>
          <cell r="AT89" t="str">
            <v>Upper Middle Income</v>
          </cell>
          <cell r="AU89" t="str">
            <v>Not Classified</v>
          </cell>
          <cell r="AV89" t="str">
            <v>Not Classified</v>
          </cell>
          <cell r="AW89" t="str">
            <v>Not Classified</v>
          </cell>
          <cell r="AX89" t="str">
            <v>Not Classified</v>
          </cell>
          <cell r="AY89" t="str">
            <v>Not Classified</v>
          </cell>
          <cell r="AZ89" t="str">
            <v>Not Classified</v>
          </cell>
          <cell r="BA89" t="str">
            <v>Not Classified</v>
          </cell>
          <cell r="BB89" t="str">
            <v>Not Classified</v>
          </cell>
          <cell r="BC89" t="str">
            <v>AMRO</v>
          </cell>
          <cell r="BD89" t="str">
            <v>Excessive</v>
          </cell>
          <cell r="BE89" t="str">
            <v>Adequate</v>
          </cell>
          <cell r="BF89" t="str">
            <v>Not Classified</v>
          </cell>
          <cell r="BG89"/>
          <cell r="BH89" t="str">
            <v>Programme Country</v>
          </cell>
          <cell r="BI89" t="str">
            <v>Yes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Yes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A90" t="str">
            <v>CHL</v>
          </cell>
          <cell r="B90" t="str">
            <v>Chile</v>
          </cell>
          <cell r="C90" t="str">
            <v>Standard</v>
          </cell>
          <cell r="D90" t="str">
            <v>Latin America and the Caribbean</v>
          </cell>
          <cell r="E90" t="str">
            <v>LACRO</v>
          </cell>
          <cell r="F90" t="str">
            <v>LAC</v>
          </cell>
          <cell r="G90" t="str">
            <v>No</v>
          </cell>
          <cell r="H90" t="str">
            <v>No</v>
          </cell>
          <cell r="I90" t="str">
            <v>Not Classified</v>
          </cell>
          <cell r="J90" t="str">
            <v>Yes</v>
          </cell>
          <cell r="K90" t="str">
            <v>No</v>
          </cell>
          <cell r="L90" t="str">
            <v>Not Classified</v>
          </cell>
          <cell r="M90" t="str">
            <v>Not Classified</v>
          </cell>
          <cell r="N90" t="str">
            <v>Not Classified</v>
          </cell>
          <cell r="O90" t="str">
            <v>Latin America &amp; the Caribbean</v>
          </cell>
          <cell r="P90" t="str">
            <v>Latin America and the Caribbean</v>
          </cell>
          <cell r="Q90" t="str">
            <v>South America</v>
          </cell>
          <cell r="R90" t="str">
            <v>Not Classified</v>
          </cell>
          <cell r="S90" t="str">
            <v>Latin America &amp; Caribbean</v>
          </cell>
          <cell r="T90" t="str">
            <v>Lower Middle Income</v>
          </cell>
          <cell r="U90" t="str">
            <v>Lower Middle Income</v>
          </cell>
          <cell r="V90" t="str">
            <v>Lower Middle Income</v>
          </cell>
          <cell r="W90" t="str">
            <v>Upper Middle Income</v>
          </cell>
          <cell r="X90" t="str">
            <v>Upper Middle Income</v>
          </cell>
          <cell r="Y90" t="str">
            <v>Upper Middle Income</v>
          </cell>
          <cell r="Z90" t="str">
            <v>Upper Middle Income</v>
          </cell>
          <cell r="AA90" t="str">
            <v>Upper Middle Income</v>
          </cell>
          <cell r="AB90" t="str">
            <v>Upper Middle Income</v>
          </cell>
          <cell r="AC90" t="str">
            <v>Upper Middle Income</v>
          </cell>
          <cell r="AD90" t="str">
            <v>Upper Middle Income</v>
          </cell>
          <cell r="AE90" t="str">
            <v>Upper Middle Income</v>
          </cell>
          <cell r="AF90" t="str">
            <v>Upper Middle Income</v>
          </cell>
          <cell r="AG90" t="str">
            <v>Upper Middle Income</v>
          </cell>
          <cell r="AH90" t="str">
            <v>Upper Middle Income</v>
          </cell>
          <cell r="AI90" t="str">
            <v>Upper Middle Income</v>
          </cell>
          <cell r="AJ90" t="str">
            <v>Upper Middle Income</v>
          </cell>
          <cell r="AK90" t="str">
            <v>Upper Middle Income</v>
          </cell>
          <cell r="AL90" t="str">
            <v>Upper Middle Income</v>
          </cell>
          <cell r="AM90" t="str">
            <v>Upper Middle Income</v>
          </cell>
          <cell r="AN90" t="str">
            <v>Upper Middle Income</v>
          </cell>
          <cell r="AO90" t="str">
            <v>Upper Middle Income</v>
          </cell>
          <cell r="AP90" t="str">
            <v>High Income</v>
          </cell>
          <cell r="AQ90" t="str">
            <v>High Income</v>
          </cell>
          <cell r="AR90" t="str">
            <v>High Income</v>
          </cell>
          <cell r="AS90" t="str">
            <v>High Income</v>
          </cell>
          <cell r="AT90" t="str">
            <v>High Income</v>
          </cell>
          <cell r="AU90" t="str">
            <v>Not Classified</v>
          </cell>
          <cell r="AV90" t="str">
            <v>Not Classified</v>
          </cell>
          <cell r="AW90" t="str">
            <v>Not Classified</v>
          </cell>
          <cell r="AX90" t="str">
            <v>Not Classified</v>
          </cell>
          <cell r="AY90" t="str">
            <v>Not Classified</v>
          </cell>
          <cell r="AZ90" t="str">
            <v>Not Classified</v>
          </cell>
          <cell r="BA90" t="str">
            <v>Not Classified</v>
          </cell>
          <cell r="BB90" t="str">
            <v>Not Classified</v>
          </cell>
          <cell r="BC90" t="str">
            <v>AMRO</v>
          </cell>
          <cell r="BD90" t="str">
            <v>More than Adequate</v>
          </cell>
          <cell r="BE90" t="str">
            <v>Adequate</v>
          </cell>
          <cell r="BF90" t="str">
            <v>Not Classified</v>
          </cell>
          <cell r="BG90"/>
          <cell r="BH90" t="str">
            <v>Programme Country</v>
          </cell>
          <cell r="BI90" t="str">
            <v>Yes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A91" t="str">
            <v>COL</v>
          </cell>
          <cell r="B91" t="str">
            <v>Colombia</v>
          </cell>
          <cell r="C91" t="str">
            <v>Standard</v>
          </cell>
          <cell r="D91" t="str">
            <v>Latin America and the Caribbean</v>
          </cell>
          <cell r="E91" t="str">
            <v>LACRO</v>
          </cell>
          <cell r="F91" t="str">
            <v>LAC</v>
          </cell>
          <cell r="G91" t="str">
            <v>No</v>
          </cell>
          <cell r="H91" t="str">
            <v>No</v>
          </cell>
          <cell r="I91" t="str">
            <v>Not Classified</v>
          </cell>
          <cell r="J91" t="str">
            <v>Yes</v>
          </cell>
          <cell r="K91" t="str">
            <v>No</v>
          </cell>
          <cell r="L91" t="str">
            <v>Not Classified</v>
          </cell>
          <cell r="M91" t="str">
            <v>Not Classified</v>
          </cell>
          <cell r="N91" t="str">
            <v>Not Classified</v>
          </cell>
          <cell r="O91" t="str">
            <v>Latin America &amp; the Caribbean</v>
          </cell>
          <cell r="P91" t="str">
            <v>Latin America and the Caribbean</v>
          </cell>
          <cell r="Q91" t="str">
            <v>South America</v>
          </cell>
          <cell r="R91" t="str">
            <v>Not Classified</v>
          </cell>
          <cell r="S91" t="str">
            <v>Latin America &amp; Caribbean</v>
          </cell>
          <cell r="T91" t="str">
            <v>Lower Middle Income</v>
          </cell>
          <cell r="U91" t="str">
            <v>Lower Middle Income</v>
          </cell>
          <cell r="V91" t="str">
            <v>Lower Middle Income</v>
          </cell>
          <cell r="W91" t="str">
            <v>Lower Middle Income</v>
          </cell>
          <cell r="X91" t="str">
            <v>Lower Middle Income</v>
          </cell>
          <cell r="Y91" t="str">
            <v>Lower Middle Income</v>
          </cell>
          <cell r="Z91" t="str">
            <v>Lower Middle Income</v>
          </cell>
          <cell r="AA91" t="str">
            <v>Lower Middle Income</v>
          </cell>
          <cell r="AB91" t="str">
            <v>Lower Middle Income</v>
          </cell>
          <cell r="AC91" t="str">
            <v>Lower Middle Income</v>
          </cell>
          <cell r="AD91" t="str">
            <v>Lower Middle Income</v>
          </cell>
          <cell r="AE91" t="str">
            <v>Lower Middle Income</v>
          </cell>
          <cell r="AF91" t="str">
            <v>Lower Middle Income</v>
          </cell>
          <cell r="AG91" t="str">
            <v>Lower Middle Income</v>
          </cell>
          <cell r="AH91" t="str">
            <v>Lower Middle Income</v>
          </cell>
          <cell r="AI91" t="str">
            <v>Lower Middle Income</v>
          </cell>
          <cell r="AJ91" t="str">
            <v>Lower Middle Income</v>
          </cell>
          <cell r="AK91" t="str">
            <v>Lower Middle Income</v>
          </cell>
          <cell r="AL91" t="str">
            <v>Upper Middle Income</v>
          </cell>
          <cell r="AM91" t="str">
            <v>Upper Middle Income</v>
          </cell>
          <cell r="AN91" t="str">
            <v>Upper Middle Income</v>
          </cell>
          <cell r="AO91" t="str">
            <v>Upper Middle Income</v>
          </cell>
          <cell r="AP91" t="str">
            <v>Upper Middle Income</v>
          </cell>
          <cell r="AQ91" t="str">
            <v>Upper Middle Income</v>
          </cell>
          <cell r="AR91" t="str">
            <v>Upper Middle Income</v>
          </cell>
          <cell r="AS91" t="str">
            <v>Upper Middle Income</v>
          </cell>
          <cell r="AT91" t="str">
            <v>Upper Middle Income</v>
          </cell>
          <cell r="AU91" t="str">
            <v>Not Classified</v>
          </cell>
          <cell r="AV91" t="str">
            <v>HAC Country</v>
          </cell>
          <cell r="AW91" t="str">
            <v>HAC Country</v>
          </cell>
          <cell r="AX91" t="str">
            <v>HAC Country</v>
          </cell>
          <cell r="AY91" t="str">
            <v>HAC Country</v>
          </cell>
          <cell r="AZ91" t="str">
            <v>HAC Country</v>
          </cell>
          <cell r="BA91" t="str">
            <v>Not Classified</v>
          </cell>
          <cell r="BB91" t="str">
            <v>Not Classified</v>
          </cell>
          <cell r="BC91" t="str">
            <v>AMRO</v>
          </cell>
          <cell r="BD91" t="str">
            <v>Excessive</v>
          </cell>
          <cell r="BE91" t="str">
            <v>Excessive</v>
          </cell>
          <cell r="BF91" t="str">
            <v>Not Classified</v>
          </cell>
          <cell r="BG91"/>
          <cell r="BH91" t="str">
            <v>Programme Country</v>
          </cell>
          <cell r="BI91" t="str">
            <v>Yes</v>
          </cell>
          <cell r="BJ91" t="str">
            <v>Yes</v>
          </cell>
          <cell r="BK91" t="str">
            <v>Yes</v>
          </cell>
          <cell r="BL91" t="str">
            <v>Yes</v>
          </cell>
          <cell r="BM91" t="str">
            <v>Yes</v>
          </cell>
          <cell r="BN91" t="str">
            <v>Yes</v>
          </cell>
          <cell r="BO91" t="str">
            <v>No</v>
          </cell>
          <cell r="BP91" t="str">
            <v>Yes</v>
          </cell>
        </row>
        <row r="92">
          <cell r="A92" t="str">
            <v>ECU</v>
          </cell>
          <cell r="B92" t="str">
            <v>Ecuador</v>
          </cell>
          <cell r="C92" t="str">
            <v>Standard</v>
          </cell>
          <cell r="D92" t="str">
            <v>Latin America and the Caribbean</v>
          </cell>
          <cell r="E92" t="str">
            <v>LACRO</v>
          </cell>
          <cell r="F92" t="str">
            <v>LAC</v>
          </cell>
          <cell r="G92" t="str">
            <v>No</v>
          </cell>
          <cell r="H92" t="str">
            <v>No</v>
          </cell>
          <cell r="I92" t="str">
            <v>Not Classified</v>
          </cell>
          <cell r="J92" t="str">
            <v>Yes</v>
          </cell>
          <cell r="K92" t="str">
            <v>No</v>
          </cell>
          <cell r="L92" t="str">
            <v>Not Classified</v>
          </cell>
          <cell r="M92" t="str">
            <v>Not Classified</v>
          </cell>
          <cell r="N92" t="str">
            <v>Not Classified</v>
          </cell>
          <cell r="O92" t="str">
            <v>Latin America &amp; the Caribbean</v>
          </cell>
          <cell r="P92" t="str">
            <v>Latin America and the Caribbean</v>
          </cell>
          <cell r="Q92" t="str">
            <v>South America</v>
          </cell>
          <cell r="R92" t="str">
            <v>Not Classified</v>
          </cell>
          <cell r="S92" t="str">
            <v>Latin America &amp; Caribbean</v>
          </cell>
          <cell r="T92" t="str">
            <v>Lower Middle Income</v>
          </cell>
          <cell r="U92" t="str">
            <v>Lower Middle Income</v>
          </cell>
          <cell r="V92" t="str">
            <v>Lower Middle Income</v>
          </cell>
          <cell r="W92" t="str">
            <v>Lower Middle Income</v>
          </cell>
          <cell r="X92" t="str">
            <v>Lower Middle Income</v>
          </cell>
          <cell r="Y92" t="str">
            <v>Lower Middle Income</v>
          </cell>
          <cell r="Z92" t="str">
            <v>Lower Middle Income</v>
          </cell>
          <cell r="AA92" t="str">
            <v>Lower Middle Income</v>
          </cell>
          <cell r="AB92" t="str">
            <v>Lower Middle Income</v>
          </cell>
          <cell r="AC92" t="str">
            <v>Lower Middle Income</v>
          </cell>
          <cell r="AD92" t="str">
            <v>Lower Middle Income</v>
          </cell>
          <cell r="AE92" t="str">
            <v>Lower Middle Income</v>
          </cell>
          <cell r="AF92" t="str">
            <v>Lower Middle Income</v>
          </cell>
          <cell r="AG92" t="str">
            <v>Lower Middle Income</v>
          </cell>
          <cell r="AH92" t="str">
            <v>Lower Middle Income</v>
          </cell>
          <cell r="AI92" t="str">
            <v>Lower Middle Income</v>
          </cell>
          <cell r="AJ92" t="str">
            <v>Lower Middle Income</v>
          </cell>
          <cell r="AK92" t="str">
            <v>Lower Middle Income</v>
          </cell>
          <cell r="AL92" t="str">
            <v>Lower Middle Income</v>
          </cell>
          <cell r="AM92" t="str">
            <v>Lower Middle Income</v>
          </cell>
          <cell r="AN92" t="str">
            <v>Upper Middle Income</v>
          </cell>
          <cell r="AO92" t="str">
            <v>Upper Middle Income</v>
          </cell>
          <cell r="AP92" t="str">
            <v>Upper Middle Income</v>
          </cell>
          <cell r="AQ92" t="str">
            <v>Upper Middle Income</v>
          </cell>
          <cell r="AR92" t="str">
            <v>Upper Middle Income</v>
          </cell>
          <cell r="AS92" t="str">
            <v>Upper Middle Income</v>
          </cell>
          <cell r="AT92" t="str">
            <v>Upper Middle Income</v>
          </cell>
          <cell r="AU92" t="str">
            <v>Not Classified</v>
          </cell>
          <cell r="AV92" t="str">
            <v>Not Classified</v>
          </cell>
          <cell r="AW92" t="str">
            <v>Not Classified</v>
          </cell>
          <cell r="AX92" t="str">
            <v>Not Classified</v>
          </cell>
          <cell r="AY92" t="str">
            <v>Not Classified</v>
          </cell>
          <cell r="AZ92" t="str">
            <v>Not Classified</v>
          </cell>
          <cell r="BA92" t="str">
            <v>HAC Country</v>
          </cell>
          <cell r="BB92" t="str">
            <v>Not Classified</v>
          </cell>
          <cell r="BC92" t="str">
            <v>AMRO</v>
          </cell>
          <cell r="BD92" t="str">
            <v>More than Adequate</v>
          </cell>
          <cell r="BE92" t="str">
            <v>Adequate</v>
          </cell>
          <cell r="BF92" t="str">
            <v>Not Classified</v>
          </cell>
          <cell r="BG92"/>
          <cell r="BH92" t="str">
            <v>Programme Country</v>
          </cell>
          <cell r="BI92" t="str">
            <v>Yes</v>
          </cell>
          <cell r="BJ92" t="str">
            <v>Yes</v>
          </cell>
          <cell r="BK92" t="str">
            <v>Yes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A93" t="str">
            <v>PRY</v>
          </cell>
          <cell r="B93" t="str">
            <v>Paraguay</v>
          </cell>
          <cell r="C93" t="str">
            <v>Standard</v>
          </cell>
          <cell r="D93" t="str">
            <v>Latin America and the Caribbean</v>
          </cell>
          <cell r="E93" t="str">
            <v>LACRO</v>
          </cell>
          <cell r="F93" t="str">
            <v>LAC</v>
          </cell>
          <cell r="G93" t="str">
            <v>No</v>
          </cell>
          <cell r="H93" t="str">
            <v>No</v>
          </cell>
          <cell r="I93" t="str">
            <v>Not Classified</v>
          </cell>
          <cell r="J93" t="str">
            <v>Yes</v>
          </cell>
          <cell r="K93" t="str">
            <v>No</v>
          </cell>
          <cell r="L93" t="str">
            <v>Not Classified</v>
          </cell>
          <cell r="M93" t="str">
            <v>Not Classified</v>
          </cell>
          <cell r="N93" t="str">
            <v>Not Classified</v>
          </cell>
          <cell r="O93" t="str">
            <v>Latin America &amp; the Caribbean</v>
          </cell>
          <cell r="P93" t="str">
            <v>Latin America and the Caribbean</v>
          </cell>
          <cell r="Q93" t="str">
            <v>South America</v>
          </cell>
          <cell r="R93" t="str">
            <v>Landlocked developing countries (LLDCs)</v>
          </cell>
          <cell r="S93" t="str">
            <v>Latin America &amp; Caribbean</v>
          </cell>
          <cell r="T93" t="str">
            <v>Lower Middle Income</v>
          </cell>
          <cell r="U93" t="str">
            <v>Lower Middle Income</v>
          </cell>
          <cell r="V93" t="str">
            <v>Lower Middle Income</v>
          </cell>
          <cell r="W93" t="str">
            <v>Lower Middle Income</v>
          </cell>
          <cell r="X93" t="str">
            <v>Lower Middle Income</v>
          </cell>
          <cell r="Y93" t="str">
            <v>Lower Middle Income</v>
          </cell>
          <cell r="Z93" t="str">
            <v>Lower Middle Income</v>
          </cell>
          <cell r="AA93" t="str">
            <v>Lower Middle Income</v>
          </cell>
          <cell r="AB93" t="str">
            <v>Lower Middle Income</v>
          </cell>
          <cell r="AC93" t="str">
            <v>Lower Middle Income</v>
          </cell>
          <cell r="AD93" t="str">
            <v>Lower Middle Income</v>
          </cell>
          <cell r="AE93" t="str">
            <v>Lower Middle Income</v>
          </cell>
          <cell r="AF93" t="str">
            <v>Lower Middle Income</v>
          </cell>
          <cell r="AG93" t="str">
            <v>Lower Middle Income</v>
          </cell>
          <cell r="AH93" t="str">
            <v>Lower Middle Income</v>
          </cell>
          <cell r="AI93" t="str">
            <v>Lower Middle Income</v>
          </cell>
          <cell r="AJ93" t="str">
            <v>Lower Middle Income</v>
          </cell>
          <cell r="AK93" t="str">
            <v>Lower Middle Income</v>
          </cell>
          <cell r="AL93" t="str">
            <v>Lower Middle Income</v>
          </cell>
          <cell r="AM93" t="str">
            <v>Lower Middle Income</v>
          </cell>
          <cell r="AN93" t="str">
            <v>Lower Middle Income</v>
          </cell>
          <cell r="AO93" t="str">
            <v>Lower Middle Income</v>
          </cell>
          <cell r="AP93" t="str">
            <v>Lower Middle Income</v>
          </cell>
          <cell r="AQ93" t="str">
            <v>Lower Middle Income</v>
          </cell>
          <cell r="AR93" t="str">
            <v>Upper Middle Income</v>
          </cell>
          <cell r="AS93" t="str">
            <v>Upper Middle Income</v>
          </cell>
          <cell r="AT93" t="str">
            <v>Upper Middle Income</v>
          </cell>
          <cell r="AU93" t="str">
            <v>Not Classified</v>
          </cell>
          <cell r="AV93" t="str">
            <v>Not Classified</v>
          </cell>
          <cell r="AW93" t="str">
            <v>Not Classified</v>
          </cell>
          <cell r="AX93" t="str">
            <v>Not Classified</v>
          </cell>
          <cell r="AY93" t="str">
            <v>Not Classified</v>
          </cell>
          <cell r="AZ93" t="str">
            <v>Not Classified</v>
          </cell>
          <cell r="BA93" t="str">
            <v>Not Classified</v>
          </cell>
          <cell r="BB93" t="str">
            <v>Not Classified</v>
          </cell>
          <cell r="BC93" t="str">
            <v>AMRO</v>
          </cell>
          <cell r="BD93" t="str">
            <v>Excessive</v>
          </cell>
          <cell r="BE93" t="str">
            <v>Adequate</v>
          </cell>
          <cell r="BF93" t="str">
            <v>Not Classified</v>
          </cell>
          <cell r="BG93"/>
          <cell r="BH93" t="str">
            <v>Programme Country</v>
          </cell>
          <cell r="BI93" t="str">
            <v>Yes</v>
          </cell>
          <cell r="BJ93" t="str">
            <v>Yes</v>
          </cell>
          <cell r="BK93" t="str">
            <v>Yes</v>
          </cell>
          <cell r="BL93" t="str">
            <v>Yes</v>
          </cell>
          <cell r="BM93" t="str">
            <v>No</v>
          </cell>
          <cell r="BN93" t="str">
            <v>Yes</v>
          </cell>
          <cell r="BO93" t="str">
            <v>No</v>
          </cell>
          <cell r="BP93" t="str">
            <v>No</v>
          </cell>
        </row>
        <row r="94">
          <cell r="A94" t="str">
            <v>PER</v>
          </cell>
          <cell r="B94" t="str">
            <v>Peru</v>
          </cell>
          <cell r="C94" t="str">
            <v>Standard</v>
          </cell>
          <cell r="D94" t="str">
            <v>Latin America and the Caribbean</v>
          </cell>
          <cell r="E94" t="str">
            <v>LACRO</v>
          </cell>
          <cell r="F94" t="str">
            <v>LAC</v>
          </cell>
          <cell r="G94" t="str">
            <v>Yes</v>
          </cell>
          <cell r="H94" t="str">
            <v>No</v>
          </cell>
          <cell r="I94" t="str">
            <v>Not Classified</v>
          </cell>
          <cell r="J94" t="str">
            <v>Yes</v>
          </cell>
          <cell r="K94" t="str">
            <v>No</v>
          </cell>
          <cell r="L94" t="str">
            <v>Not Classified</v>
          </cell>
          <cell r="M94" t="str">
            <v>Not Classified</v>
          </cell>
          <cell r="N94" t="str">
            <v>Not Classified</v>
          </cell>
          <cell r="O94" t="str">
            <v>Latin America &amp; the Caribbean</v>
          </cell>
          <cell r="P94" t="str">
            <v>Latin America and the Caribbean</v>
          </cell>
          <cell r="Q94" t="str">
            <v>South America</v>
          </cell>
          <cell r="R94" t="str">
            <v>Not Classified</v>
          </cell>
          <cell r="S94" t="str">
            <v>Latin America &amp; Caribbean</v>
          </cell>
          <cell r="T94" t="str">
            <v>Lower Middle Income</v>
          </cell>
          <cell r="U94" t="str">
            <v>Lower Middle Income</v>
          </cell>
          <cell r="V94" t="str">
            <v>Lower Middle Income</v>
          </cell>
          <cell r="W94" t="str">
            <v>Lower Middle Income</v>
          </cell>
          <cell r="X94" t="str">
            <v>Lower Middle Income</v>
          </cell>
          <cell r="Y94" t="str">
            <v>Lower Middle Income</v>
          </cell>
          <cell r="Z94" t="str">
            <v>Lower Middle Income</v>
          </cell>
          <cell r="AA94" t="str">
            <v>Lower Middle Income</v>
          </cell>
          <cell r="AB94" t="str">
            <v>Lower Middle Income</v>
          </cell>
          <cell r="AC94" t="str">
            <v>Lower Middle Income</v>
          </cell>
          <cell r="AD94" t="str">
            <v>Lower Middle Income</v>
          </cell>
          <cell r="AE94" t="str">
            <v>Lower Middle Income</v>
          </cell>
          <cell r="AF94" t="str">
            <v>Lower Middle Income</v>
          </cell>
          <cell r="AG94" t="str">
            <v>Lower Middle Income</v>
          </cell>
          <cell r="AH94" t="str">
            <v>Lower Middle Income</v>
          </cell>
          <cell r="AI94" t="str">
            <v>Lower Middle Income</v>
          </cell>
          <cell r="AJ94" t="str">
            <v>Lower Middle Income</v>
          </cell>
          <cell r="AK94" t="str">
            <v>Lower Middle Income</v>
          </cell>
          <cell r="AL94" t="str">
            <v>Upper Middle Income</v>
          </cell>
          <cell r="AM94" t="str">
            <v>Upper Middle Income</v>
          </cell>
          <cell r="AN94" t="str">
            <v>Upper Middle Income</v>
          </cell>
          <cell r="AO94" t="str">
            <v>Upper Middle Income</v>
          </cell>
          <cell r="AP94" t="str">
            <v>Upper Middle Income</v>
          </cell>
          <cell r="AQ94" t="str">
            <v>Upper Middle Income</v>
          </cell>
          <cell r="AR94" t="str">
            <v>Upper Middle Income</v>
          </cell>
          <cell r="AS94" t="str">
            <v>Upper Middle Income</v>
          </cell>
          <cell r="AT94" t="str">
            <v>Upper Middle Income</v>
          </cell>
          <cell r="AU94" t="str">
            <v>Not Classified</v>
          </cell>
          <cell r="AV94" t="str">
            <v>Not Classified</v>
          </cell>
          <cell r="AW94" t="str">
            <v>Not Classified</v>
          </cell>
          <cell r="AX94" t="str">
            <v>Not Classified</v>
          </cell>
          <cell r="AY94" t="str">
            <v>Not Classified</v>
          </cell>
          <cell r="AZ94" t="str">
            <v>Not Classified</v>
          </cell>
          <cell r="BA94" t="str">
            <v>Not Classified</v>
          </cell>
          <cell r="BB94" t="str">
            <v>Not Classified</v>
          </cell>
          <cell r="BC94" t="str">
            <v>AMRO</v>
          </cell>
          <cell r="BD94" t="str">
            <v>More than Adequate</v>
          </cell>
          <cell r="BE94" t="str">
            <v>Adequate</v>
          </cell>
          <cell r="BF94" t="str">
            <v>Not Classified</v>
          </cell>
          <cell r="BG94"/>
          <cell r="BH94" t="str">
            <v>Programme Country</v>
          </cell>
          <cell r="BI94" t="str">
            <v>Yes</v>
          </cell>
          <cell r="BJ94" t="str">
            <v>Yes</v>
          </cell>
          <cell r="BK94" t="str">
            <v>No</v>
          </cell>
          <cell r="BL94" t="str">
            <v>No</v>
          </cell>
          <cell r="BM94" t="str">
            <v>Yes</v>
          </cell>
          <cell r="BN94" t="str">
            <v>Yes</v>
          </cell>
          <cell r="BO94" t="str">
            <v>Yes</v>
          </cell>
          <cell r="BP94" t="str">
            <v>Yes</v>
          </cell>
        </row>
        <row r="95">
          <cell r="A95" t="str">
            <v>URY</v>
          </cell>
          <cell r="B95" t="str">
            <v>Uruguay</v>
          </cell>
          <cell r="C95" t="str">
            <v>Standard</v>
          </cell>
          <cell r="D95" t="str">
            <v>Latin America and the Caribbean</v>
          </cell>
          <cell r="E95" t="str">
            <v>LACRO</v>
          </cell>
          <cell r="F95" t="str">
            <v>LAC</v>
          </cell>
          <cell r="G95" t="str">
            <v>No</v>
          </cell>
          <cell r="H95" t="str">
            <v>No</v>
          </cell>
          <cell r="I95" t="str">
            <v>Not Classified</v>
          </cell>
          <cell r="J95" t="str">
            <v>Yes</v>
          </cell>
          <cell r="K95" t="str">
            <v>No</v>
          </cell>
          <cell r="L95" t="str">
            <v>Not Classified</v>
          </cell>
          <cell r="M95" t="str">
            <v>Not Classified</v>
          </cell>
          <cell r="N95" t="str">
            <v>Not Classified</v>
          </cell>
          <cell r="O95" t="str">
            <v>Latin America &amp; the Caribbean</v>
          </cell>
          <cell r="P95" t="str">
            <v>Latin America and the Caribbean</v>
          </cell>
          <cell r="Q95" t="str">
            <v>South America</v>
          </cell>
          <cell r="R95" t="str">
            <v>Not Classified</v>
          </cell>
          <cell r="S95" t="str">
            <v>Latin America &amp; Caribbean</v>
          </cell>
          <cell r="T95" t="str">
            <v>Upper Middle Income</v>
          </cell>
          <cell r="U95" t="str">
            <v>Upper Middle Income</v>
          </cell>
          <cell r="V95" t="str">
            <v>Upper Middle Income</v>
          </cell>
          <cell r="W95" t="str">
            <v>Upper Middle Income</v>
          </cell>
          <cell r="X95" t="str">
            <v>Upper Middle Income</v>
          </cell>
          <cell r="Y95" t="str">
            <v>Upper Middle Income</v>
          </cell>
          <cell r="Z95" t="str">
            <v>Upper Middle Income</v>
          </cell>
          <cell r="AA95" t="str">
            <v>Upper Middle Income</v>
          </cell>
          <cell r="AB95" t="str">
            <v>Upper Middle Income</v>
          </cell>
          <cell r="AC95" t="str">
            <v>Upper Middle Income</v>
          </cell>
          <cell r="AD95" t="str">
            <v>Upper Middle Income</v>
          </cell>
          <cell r="AE95" t="str">
            <v>Upper Middle Income</v>
          </cell>
          <cell r="AF95" t="str">
            <v>Upper Middle Income</v>
          </cell>
          <cell r="AG95" t="str">
            <v>Upper Middle Income</v>
          </cell>
          <cell r="AH95" t="str">
            <v>Upper Middle Income</v>
          </cell>
          <cell r="AI95" t="str">
            <v>Upper Middle Income</v>
          </cell>
          <cell r="AJ95" t="str">
            <v>Upper Middle Income</v>
          </cell>
          <cell r="AK95" t="str">
            <v>Upper Middle Income</v>
          </cell>
          <cell r="AL95" t="str">
            <v>Upper Middle Income</v>
          </cell>
          <cell r="AM95" t="str">
            <v>Upper Middle Income</v>
          </cell>
          <cell r="AN95" t="str">
            <v>Upper Middle Income</v>
          </cell>
          <cell r="AO95" t="str">
            <v>Upper Middle Income</v>
          </cell>
          <cell r="AP95" t="str">
            <v>High Income</v>
          </cell>
          <cell r="AQ95" t="str">
            <v>High Income</v>
          </cell>
          <cell r="AR95" t="str">
            <v>High Income</v>
          </cell>
          <cell r="AS95" t="str">
            <v>High Income</v>
          </cell>
          <cell r="AT95" t="str">
            <v>High Income</v>
          </cell>
          <cell r="AU95" t="str">
            <v>Not Classified</v>
          </cell>
          <cell r="AV95" t="str">
            <v>Not Classified</v>
          </cell>
          <cell r="AW95" t="str">
            <v>Not Classified</v>
          </cell>
          <cell r="AX95" t="str">
            <v>Not Classified</v>
          </cell>
          <cell r="AY95" t="str">
            <v>Not Classified</v>
          </cell>
          <cell r="AZ95" t="str">
            <v>Not Classified</v>
          </cell>
          <cell r="BA95" t="str">
            <v>Not Classified</v>
          </cell>
          <cell r="BB95" t="str">
            <v>Not Classified</v>
          </cell>
          <cell r="BC95" t="str">
            <v>AMRO</v>
          </cell>
          <cell r="BD95" t="str">
            <v>Excessive</v>
          </cell>
          <cell r="BE95" t="str">
            <v>Adequate</v>
          </cell>
          <cell r="BF95" t="str">
            <v>Not Classified</v>
          </cell>
          <cell r="BG95"/>
          <cell r="BH95" t="str">
            <v>Programme Country</v>
          </cell>
          <cell r="BI95" t="str">
            <v>Yes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A96" t="str">
            <v>VEN</v>
          </cell>
          <cell r="B96" t="str">
            <v>Venezuela (Bolivarian Republic of)</v>
          </cell>
          <cell r="C96" t="str">
            <v>Standard</v>
          </cell>
          <cell r="D96" t="str">
            <v>Latin America and the Caribbean</v>
          </cell>
          <cell r="E96" t="str">
            <v>LACRO</v>
          </cell>
          <cell r="F96" t="str">
            <v>LAC</v>
          </cell>
          <cell r="G96" t="str">
            <v>No</v>
          </cell>
          <cell r="H96" t="str">
            <v>No</v>
          </cell>
          <cell r="I96" t="str">
            <v>Not Classified</v>
          </cell>
          <cell r="J96" t="str">
            <v>Yes</v>
          </cell>
          <cell r="K96" t="str">
            <v>No</v>
          </cell>
          <cell r="L96" t="str">
            <v>Not Classified</v>
          </cell>
          <cell r="M96" t="str">
            <v>Not Classified</v>
          </cell>
          <cell r="N96" t="str">
            <v>Not Classified</v>
          </cell>
          <cell r="O96" t="str">
            <v>Latin America &amp; the Caribbean</v>
          </cell>
          <cell r="P96" t="str">
            <v>Latin America and the Caribbean</v>
          </cell>
          <cell r="Q96" t="str">
            <v>South America</v>
          </cell>
          <cell r="R96" t="str">
            <v>Not Classified</v>
          </cell>
          <cell r="S96" t="str">
            <v>Latin America &amp; Caribbean</v>
          </cell>
          <cell r="T96" t="str">
            <v>Upper Middle Income</v>
          </cell>
          <cell r="U96" t="str">
            <v>Upper Middle Income</v>
          </cell>
          <cell r="V96" t="str">
            <v>Upper Middle Income</v>
          </cell>
          <cell r="W96" t="str">
            <v>Upper Middle Income</v>
          </cell>
          <cell r="X96" t="str">
            <v>Lower Middle Income</v>
          </cell>
          <cell r="Y96" t="str">
            <v>Lower Middle Income</v>
          </cell>
          <cell r="Z96" t="str">
            <v>Lower Middle Income</v>
          </cell>
          <cell r="AA96" t="str">
            <v>Upper Middle Income</v>
          </cell>
          <cell r="AB96" t="str">
            <v>Upper Middle Income</v>
          </cell>
          <cell r="AC96" t="str">
            <v>Upper Middle Income</v>
          </cell>
          <cell r="AD96" t="str">
            <v>Upper Middle Income</v>
          </cell>
          <cell r="AE96" t="str">
            <v>Upper Middle Income</v>
          </cell>
          <cell r="AF96" t="str">
            <v>Upper Middle Income</v>
          </cell>
          <cell r="AG96" t="str">
            <v>Upper Middle Income</v>
          </cell>
          <cell r="AH96" t="str">
            <v>Upper Middle Income</v>
          </cell>
          <cell r="AI96" t="str">
            <v>Upper Middle Income</v>
          </cell>
          <cell r="AJ96" t="str">
            <v>Upper Middle Income</v>
          </cell>
          <cell r="AK96" t="str">
            <v>Upper Middle Income</v>
          </cell>
          <cell r="AL96" t="str">
            <v>Upper Middle Income</v>
          </cell>
          <cell r="AM96" t="str">
            <v>Upper Middle Income</v>
          </cell>
          <cell r="AN96" t="str">
            <v>Upper Middle Income</v>
          </cell>
          <cell r="AO96" t="str">
            <v>Upper Middle Income</v>
          </cell>
          <cell r="AP96" t="str">
            <v>Upper Middle Income</v>
          </cell>
          <cell r="AQ96" t="str">
            <v>Upper Middle Income</v>
          </cell>
          <cell r="AR96" t="str">
            <v>High Income</v>
          </cell>
          <cell r="AS96" t="str">
            <v>Upper Middle Income</v>
          </cell>
          <cell r="AT96" t="str">
            <v>Upper Middle Income</v>
          </cell>
          <cell r="AU96" t="str">
            <v>Not Classified</v>
          </cell>
          <cell r="AV96" t="str">
            <v>Not Classified</v>
          </cell>
          <cell r="AW96" t="str">
            <v>Not Classified</v>
          </cell>
          <cell r="AX96" t="str">
            <v>Not Classified</v>
          </cell>
          <cell r="AY96" t="str">
            <v>Not Classified</v>
          </cell>
          <cell r="AZ96" t="str">
            <v>Not Classified</v>
          </cell>
          <cell r="BA96" t="str">
            <v>Not Classified</v>
          </cell>
          <cell r="BB96" t="str">
            <v>Not Classified</v>
          </cell>
          <cell r="BC96" t="str">
            <v>AMRO</v>
          </cell>
          <cell r="BD96" t="str">
            <v>Adequate</v>
          </cell>
          <cell r="BE96" t="str">
            <v>Adequate</v>
          </cell>
          <cell r="BF96" t="str">
            <v>Not Classified</v>
          </cell>
          <cell r="BG96"/>
          <cell r="BH96" t="str">
            <v>Programme Country</v>
          </cell>
          <cell r="BI96" t="str">
            <v>Yes</v>
          </cell>
          <cell r="BJ96" t="str">
            <v>Yes</v>
          </cell>
          <cell r="BK96" t="str">
            <v>Yes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A97" t="str">
            <v>TUV</v>
          </cell>
          <cell r="B97" t="str">
            <v>Tuvalu</v>
          </cell>
          <cell r="C97" t="str">
            <v>Standard</v>
          </cell>
          <cell r="D97" t="str">
            <v>Oceania excluding Australia and New Zealand</v>
          </cell>
          <cell r="E97" t="str">
            <v>EAPRO</v>
          </cell>
          <cell r="F97" t="str">
            <v>EAP</v>
          </cell>
          <cell r="G97" t="str">
            <v>No</v>
          </cell>
          <cell r="H97" t="str">
            <v>No</v>
          </cell>
          <cell r="I97" t="str">
            <v>Asia</v>
          </cell>
          <cell r="J97" t="str">
            <v>Yes</v>
          </cell>
          <cell r="K97" t="str">
            <v>Yes</v>
          </cell>
          <cell r="L97" t="str">
            <v>Not Classified</v>
          </cell>
          <cell r="M97" t="str">
            <v>Not Classified</v>
          </cell>
          <cell r="N97" t="str">
            <v>Not Classified</v>
          </cell>
          <cell r="O97" t="str">
            <v>Oceania</v>
          </cell>
          <cell r="P97" t="str">
            <v>Oceania</v>
          </cell>
          <cell r="Q97" t="str">
            <v>Polynesia</v>
          </cell>
          <cell r="R97" t="str">
            <v>Small island developing States (SIDS)</v>
          </cell>
          <cell r="S97" t="str">
            <v>East Asia &amp; Pacific</v>
          </cell>
          <cell r="T97" t="str">
            <v>Not Classified</v>
          </cell>
          <cell r="U97" t="str">
            <v>Not Classified</v>
          </cell>
          <cell r="V97" t="str">
            <v>Not Classified</v>
          </cell>
          <cell r="W97" t="str">
            <v>Not Classified</v>
          </cell>
          <cell r="X97" t="str">
            <v>Not Classified</v>
          </cell>
          <cell r="Y97" t="str">
            <v>Not Classified</v>
          </cell>
          <cell r="Z97" t="str">
            <v>Not Classified</v>
          </cell>
          <cell r="AA97" t="str">
            <v>Not Classified</v>
          </cell>
          <cell r="AB97" t="str">
            <v>Not Classified</v>
          </cell>
          <cell r="AC97" t="str">
            <v>Not Classified</v>
          </cell>
          <cell r="AD97" t="str">
            <v>Not Classified</v>
          </cell>
          <cell r="AE97" t="str">
            <v>Not Classified</v>
          </cell>
          <cell r="AF97" t="str">
            <v>Not Classified</v>
          </cell>
          <cell r="AG97" t="str">
            <v>Not Classified</v>
          </cell>
          <cell r="AH97" t="str">
            <v>Not Classified</v>
          </cell>
          <cell r="AI97" t="str">
            <v>Not Classified</v>
          </cell>
          <cell r="AJ97" t="str">
            <v>Not Classified</v>
          </cell>
          <cell r="AK97" t="str">
            <v>Not Classified</v>
          </cell>
          <cell r="AL97" t="str">
            <v>Not Classified</v>
          </cell>
          <cell r="AM97" t="str">
            <v>Lower Middle Income</v>
          </cell>
          <cell r="AN97" t="str">
            <v>Lower Middle Income</v>
          </cell>
          <cell r="AO97" t="str">
            <v>Upper Middle Income</v>
          </cell>
          <cell r="AP97" t="str">
            <v>Upper Middle Income</v>
          </cell>
          <cell r="AQ97" t="str">
            <v>Upper Middle Income</v>
          </cell>
          <cell r="AR97" t="str">
            <v>Upper Middle Income</v>
          </cell>
          <cell r="AS97" t="str">
            <v>Upper Middle Income</v>
          </cell>
          <cell r="AT97" t="str">
            <v>Upper Middle Income</v>
          </cell>
          <cell r="AU97" t="str">
            <v>Not Classified</v>
          </cell>
          <cell r="AV97" t="str">
            <v>Not Classified</v>
          </cell>
          <cell r="AW97" t="str">
            <v>Not Classified</v>
          </cell>
          <cell r="AX97" t="str">
            <v>Not Classified</v>
          </cell>
          <cell r="AY97" t="str">
            <v>Not Classified</v>
          </cell>
          <cell r="AZ97" t="str">
            <v>HAC Country</v>
          </cell>
          <cell r="BA97" t="str">
            <v>HAC Country</v>
          </cell>
          <cell r="BB97" t="str">
            <v>Not Classified</v>
          </cell>
          <cell r="BC97" t="str">
            <v>WPRO</v>
          </cell>
          <cell r="BD97" t="str">
            <v>Not Classified</v>
          </cell>
          <cell r="BE97" t="str">
            <v>Not Classified</v>
          </cell>
          <cell r="BF97" t="str">
            <v>Not Classified</v>
          </cell>
          <cell r="BG97"/>
          <cell r="BH97" t="str">
            <v>Programme Country</v>
          </cell>
          <cell r="BI97" t="str">
            <v>Yes</v>
          </cell>
          <cell r="BJ97" t="str">
            <v>No</v>
          </cell>
          <cell r="BK97" t="str">
            <v>No</v>
          </cell>
          <cell r="BL97" t="str">
            <v>No</v>
          </cell>
          <cell r="BM97" t="str">
            <v>No</v>
          </cell>
          <cell r="BN97" t="str">
            <v>No</v>
          </cell>
          <cell r="BO97" t="str">
            <v>No</v>
          </cell>
          <cell r="BP97" t="str">
            <v>No</v>
          </cell>
        </row>
        <row r="98">
          <cell r="A98" t="str">
            <v>COK</v>
          </cell>
          <cell r="B98" t="str">
            <v>Cook Islands</v>
          </cell>
          <cell r="C98" t="str">
            <v>Standard</v>
          </cell>
          <cell r="D98" t="str">
            <v>Oceania excluding Australia and New Zealand</v>
          </cell>
          <cell r="E98" t="str">
            <v>EAPRO</v>
          </cell>
          <cell r="F98" t="str">
            <v>EAP</v>
          </cell>
          <cell r="G98" t="str">
            <v>No</v>
          </cell>
          <cell r="H98" t="str">
            <v>No</v>
          </cell>
          <cell r="I98" t="str">
            <v>Asia</v>
          </cell>
          <cell r="J98" t="str">
            <v>Yes</v>
          </cell>
          <cell r="K98" t="str">
            <v>No</v>
          </cell>
          <cell r="L98" t="str">
            <v>Not Classified</v>
          </cell>
          <cell r="M98" t="str">
            <v>Not Classified</v>
          </cell>
          <cell r="N98" t="str">
            <v>Not Classified</v>
          </cell>
          <cell r="O98" t="str">
            <v>Oceania</v>
          </cell>
          <cell r="P98" t="str">
            <v>Oceania</v>
          </cell>
          <cell r="Q98" t="str">
            <v>Polynesia</v>
          </cell>
          <cell r="R98" t="str">
            <v>Small island developing States (SIDS)</v>
          </cell>
          <cell r="S98" t="str">
            <v>Not Classified</v>
          </cell>
          <cell r="T98" t="str">
            <v>Not Classified</v>
          </cell>
          <cell r="U98" t="str">
            <v>Not Classified</v>
          </cell>
          <cell r="V98" t="str">
            <v>Not Classified</v>
          </cell>
          <cell r="W98" t="str">
            <v>Not Classified</v>
          </cell>
          <cell r="X98" t="str">
            <v>Not Classified</v>
          </cell>
          <cell r="Y98" t="str">
            <v>Not Classified</v>
          </cell>
          <cell r="Z98" t="str">
            <v>Not Classified</v>
          </cell>
          <cell r="AA98" t="str">
            <v>Not Classified</v>
          </cell>
          <cell r="AB98" t="str">
            <v>Not Classified</v>
          </cell>
          <cell r="AC98" t="str">
            <v>Not Classified</v>
          </cell>
          <cell r="AD98" t="str">
            <v>Not Classified</v>
          </cell>
          <cell r="AE98" t="str">
            <v>Not Classified</v>
          </cell>
          <cell r="AF98" t="str">
            <v>Not Classified</v>
          </cell>
          <cell r="AG98" t="str">
            <v>Not Classified</v>
          </cell>
          <cell r="AH98" t="str">
            <v>Not Classified</v>
          </cell>
          <cell r="AI98" t="str">
            <v>Not Classified</v>
          </cell>
          <cell r="AJ98" t="str">
            <v>Not Classified</v>
          </cell>
          <cell r="AK98" t="str">
            <v>Not Classified</v>
          </cell>
          <cell r="AL98" t="str">
            <v>Not Classified</v>
          </cell>
          <cell r="AM98" t="str">
            <v>Not Classified</v>
          </cell>
          <cell r="AN98" t="str">
            <v>Not Classified</v>
          </cell>
          <cell r="AO98" t="str">
            <v>Not Classified</v>
          </cell>
          <cell r="AP98" t="str">
            <v>Not Classified</v>
          </cell>
          <cell r="AQ98" t="str">
            <v>Not Classified</v>
          </cell>
          <cell r="AR98" t="str">
            <v>Not Classified</v>
          </cell>
          <cell r="AS98" t="str">
            <v>Not Classified</v>
          </cell>
          <cell r="AT98" t="str">
            <v>Not Classified</v>
          </cell>
          <cell r="AU98" t="str">
            <v>Not Classified</v>
          </cell>
          <cell r="AV98" t="str">
            <v>Not Classified</v>
          </cell>
          <cell r="AW98" t="str">
            <v>Not Classified</v>
          </cell>
          <cell r="AX98" t="str">
            <v>Not Classified</v>
          </cell>
          <cell r="AY98" t="str">
            <v>Not Classified</v>
          </cell>
          <cell r="AZ98" t="str">
            <v>HAC Country</v>
          </cell>
          <cell r="BA98" t="str">
            <v>Not Classified</v>
          </cell>
          <cell r="BB98" t="str">
            <v>Not Classified</v>
          </cell>
          <cell r="BC98" t="str">
            <v>WPRO</v>
          </cell>
          <cell r="BD98" t="str">
            <v>Not Classified</v>
          </cell>
          <cell r="BE98" t="str">
            <v>Not Classified</v>
          </cell>
          <cell r="BF98" t="str">
            <v>Not Classified</v>
          </cell>
          <cell r="BG98"/>
          <cell r="BH98" t="str">
            <v>Programme Country</v>
          </cell>
          <cell r="BI98" t="str">
            <v>Yes</v>
          </cell>
          <cell r="BJ98" t="str">
            <v>No</v>
          </cell>
          <cell r="BK98" t="str">
            <v>No</v>
          </cell>
          <cell r="BL98" t="str">
            <v>No</v>
          </cell>
          <cell r="BM98" t="str">
            <v>No</v>
          </cell>
          <cell r="BN98" t="str">
            <v>No</v>
          </cell>
          <cell r="BO98" t="str">
            <v>No</v>
          </cell>
          <cell r="BP98" t="str">
            <v>No</v>
          </cell>
        </row>
        <row r="99">
          <cell r="A99" t="str">
            <v>NIU</v>
          </cell>
          <cell r="B99" t="str">
            <v>Niue</v>
          </cell>
          <cell r="C99" t="str">
            <v>Standard</v>
          </cell>
          <cell r="D99" t="str">
            <v>Oceania excluding Australia and New Zealand</v>
          </cell>
          <cell r="E99" t="str">
            <v>EAPRO</v>
          </cell>
          <cell r="F99" t="str">
            <v>EAP</v>
          </cell>
          <cell r="G99" t="str">
            <v>No</v>
          </cell>
          <cell r="H99" t="str">
            <v>No</v>
          </cell>
          <cell r="I99" t="str">
            <v>Asia</v>
          </cell>
          <cell r="J99" t="str">
            <v>Yes</v>
          </cell>
          <cell r="K99" t="str">
            <v>No</v>
          </cell>
          <cell r="L99" t="str">
            <v>Not Classified</v>
          </cell>
          <cell r="M99" t="str">
            <v>Not Classified</v>
          </cell>
          <cell r="N99" t="str">
            <v>Not Classified</v>
          </cell>
          <cell r="O99" t="str">
            <v>Oceania</v>
          </cell>
          <cell r="P99" t="str">
            <v>Oceania</v>
          </cell>
          <cell r="Q99" t="str">
            <v>Polynesia</v>
          </cell>
          <cell r="R99" t="str">
            <v>Small island developing States (SIDS)</v>
          </cell>
          <cell r="S99" t="str">
            <v>Not Classified</v>
          </cell>
          <cell r="T99" t="str">
            <v>Not Classified</v>
          </cell>
          <cell r="U99" t="str">
            <v>Not Classified</v>
          </cell>
          <cell r="V99" t="str">
            <v>Not Classified</v>
          </cell>
          <cell r="W99" t="str">
            <v>Not Classified</v>
          </cell>
          <cell r="X99" t="str">
            <v>Not Classified</v>
          </cell>
          <cell r="Y99" t="str">
            <v>Not Classified</v>
          </cell>
          <cell r="Z99" t="str">
            <v>Not Classified</v>
          </cell>
          <cell r="AA99" t="str">
            <v>Not Classified</v>
          </cell>
          <cell r="AB99" t="str">
            <v>Not Classified</v>
          </cell>
          <cell r="AC99" t="str">
            <v>Not Classified</v>
          </cell>
          <cell r="AD99" t="str">
            <v>Not Classified</v>
          </cell>
          <cell r="AE99" t="str">
            <v>Not Classified</v>
          </cell>
          <cell r="AF99" t="str">
            <v>Not Classified</v>
          </cell>
          <cell r="AG99" t="str">
            <v>Not Classified</v>
          </cell>
          <cell r="AH99" t="str">
            <v>Not Classified</v>
          </cell>
          <cell r="AI99" t="str">
            <v>Not Classified</v>
          </cell>
          <cell r="AJ99" t="str">
            <v>Not Classified</v>
          </cell>
          <cell r="AK99" t="str">
            <v>Not Classified</v>
          </cell>
          <cell r="AL99" t="str">
            <v>Not Classified</v>
          </cell>
          <cell r="AM99" t="str">
            <v>Not Classified</v>
          </cell>
          <cell r="AN99" t="str">
            <v>Not Classified</v>
          </cell>
          <cell r="AO99" t="str">
            <v>Not Classified</v>
          </cell>
          <cell r="AP99" t="str">
            <v>Not Classified</v>
          </cell>
          <cell r="AQ99" t="str">
            <v>Not Classified</v>
          </cell>
          <cell r="AR99" t="str">
            <v>Not Classified</v>
          </cell>
          <cell r="AS99" t="str">
            <v>Not Classified</v>
          </cell>
          <cell r="AT99" t="str">
            <v>Not Classified</v>
          </cell>
          <cell r="AU99" t="str">
            <v>Not Classified</v>
          </cell>
          <cell r="AV99" t="str">
            <v>Not Classified</v>
          </cell>
          <cell r="AW99" t="str">
            <v>Not Classified</v>
          </cell>
          <cell r="AX99" t="str">
            <v>Not Classified</v>
          </cell>
          <cell r="AY99" t="str">
            <v>Not Classified</v>
          </cell>
          <cell r="AZ99" t="str">
            <v>HAC Country</v>
          </cell>
          <cell r="BA99" t="str">
            <v>Not Classified</v>
          </cell>
          <cell r="BB99" t="str">
            <v>Not Classified</v>
          </cell>
          <cell r="BC99" t="str">
            <v>WPRO</v>
          </cell>
          <cell r="BD99" t="str">
            <v>Not Classified</v>
          </cell>
          <cell r="BE99" t="str">
            <v>Not Classified</v>
          </cell>
          <cell r="BF99" t="str">
            <v>Not Classified</v>
          </cell>
          <cell r="BG99"/>
          <cell r="BH99" t="str">
            <v>Programme Country</v>
          </cell>
          <cell r="BI99" t="str">
            <v>Yes</v>
          </cell>
          <cell r="BJ99" t="str">
            <v>No</v>
          </cell>
          <cell r="BK99" t="str">
            <v>No</v>
          </cell>
          <cell r="BL99" t="str">
            <v>No</v>
          </cell>
          <cell r="BM99" t="str">
            <v>No</v>
          </cell>
          <cell r="BN99" t="str">
            <v>No</v>
          </cell>
          <cell r="BO99" t="str">
            <v>No</v>
          </cell>
          <cell r="BP99" t="str">
            <v>No</v>
          </cell>
        </row>
        <row r="100">
          <cell r="A100" t="str">
            <v>WSM</v>
          </cell>
          <cell r="B100" t="str">
            <v>Samoa</v>
          </cell>
          <cell r="C100" t="str">
            <v>Standard</v>
          </cell>
          <cell r="D100" t="str">
            <v>Oceania excluding Australia and New Zealand</v>
          </cell>
          <cell r="E100" t="str">
            <v>EAPRO</v>
          </cell>
          <cell r="F100" t="str">
            <v>EAP</v>
          </cell>
          <cell r="G100" t="str">
            <v>No</v>
          </cell>
          <cell r="H100" t="str">
            <v>No</v>
          </cell>
          <cell r="I100" t="str">
            <v>Asia</v>
          </cell>
          <cell r="J100" t="str">
            <v>Yes</v>
          </cell>
          <cell r="K100" t="str">
            <v>No</v>
          </cell>
          <cell r="L100" t="str">
            <v>Not Classified</v>
          </cell>
          <cell r="M100" t="str">
            <v>Not Classified</v>
          </cell>
          <cell r="N100" t="str">
            <v>Not Classified</v>
          </cell>
          <cell r="O100" t="str">
            <v>Oceania</v>
          </cell>
          <cell r="P100" t="str">
            <v>Oceania</v>
          </cell>
          <cell r="Q100" t="str">
            <v>Polynesia</v>
          </cell>
          <cell r="R100" t="str">
            <v>Small island developing States (SIDS)</v>
          </cell>
          <cell r="S100" t="str">
            <v>East Asia &amp; Pacific</v>
          </cell>
          <cell r="T100" t="str">
            <v>Lower Middle Income</v>
          </cell>
          <cell r="U100" t="str">
            <v>Lower Middle Income</v>
          </cell>
          <cell r="V100" t="str">
            <v>Lower Middle Income</v>
          </cell>
          <cell r="W100" t="str">
            <v>Lower Middle Income</v>
          </cell>
          <cell r="X100" t="str">
            <v>Lower Middle Income</v>
          </cell>
          <cell r="Y100" t="str">
            <v>Lower Middle Income</v>
          </cell>
          <cell r="Z100" t="str">
            <v>Lower Middle Income</v>
          </cell>
          <cell r="AA100" t="str">
            <v>Lower Middle Income</v>
          </cell>
          <cell r="AB100" t="str">
            <v>Lower Middle Income</v>
          </cell>
          <cell r="AC100" t="str">
            <v>Lower Middle Income</v>
          </cell>
          <cell r="AD100" t="str">
            <v>Lower Middle Income</v>
          </cell>
          <cell r="AE100" t="str">
            <v>Lower Middle Income</v>
          </cell>
          <cell r="AF100" t="str">
            <v>Lower Middle Income</v>
          </cell>
          <cell r="AG100" t="str">
            <v>Lower Middle Income</v>
          </cell>
          <cell r="AH100" t="str">
            <v>Lower Middle Income</v>
          </cell>
          <cell r="AI100" t="str">
            <v>Lower Middle Income</v>
          </cell>
          <cell r="AJ100" t="str">
            <v>Lower Middle Income</v>
          </cell>
          <cell r="AK100" t="str">
            <v>Lower Middle Income</v>
          </cell>
          <cell r="AL100" t="str">
            <v>Lower Middle Income</v>
          </cell>
          <cell r="AM100" t="str">
            <v>Lower Middle Income</v>
          </cell>
          <cell r="AN100" t="str">
            <v>Lower Middle Income</v>
          </cell>
          <cell r="AO100" t="str">
            <v>Lower Middle Income</v>
          </cell>
          <cell r="AP100" t="str">
            <v>Lower Middle Income</v>
          </cell>
          <cell r="AQ100" t="str">
            <v>Lower Middle Income</v>
          </cell>
          <cell r="AR100" t="str">
            <v>Lower Middle Income</v>
          </cell>
          <cell r="AS100" t="str">
            <v>Lower Middle Income</v>
          </cell>
          <cell r="AT100" t="str">
            <v>Upper Middle Income</v>
          </cell>
          <cell r="AU100" t="str">
            <v>Not Classified</v>
          </cell>
          <cell r="AV100" t="str">
            <v>Not Classified</v>
          </cell>
          <cell r="AW100" t="str">
            <v>Not Classified</v>
          </cell>
          <cell r="AX100" t="str">
            <v>Not Classified</v>
          </cell>
          <cell r="AY100" t="str">
            <v>Not Classified</v>
          </cell>
          <cell r="AZ100" t="str">
            <v>HAC Country</v>
          </cell>
          <cell r="BA100" t="str">
            <v>Not Classified</v>
          </cell>
          <cell r="BB100" t="str">
            <v>Not Classified</v>
          </cell>
          <cell r="BC100" t="str">
            <v>WPRO</v>
          </cell>
          <cell r="BD100" t="str">
            <v>Not Classified</v>
          </cell>
          <cell r="BE100" t="str">
            <v>Insufficient</v>
          </cell>
          <cell r="BF100" t="str">
            <v>Not Classified</v>
          </cell>
          <cell r="BG100"/>
          <cell r="BH100" t="str">
            <v>Programme Country</v>
          </cell>
          <cell r="BI100" t="str">
            <v>Yes</v>
          </cell>
          <cell r="BJ100" t="str">
            <v>No</v>
          </cell>
          <cell r="BK100" t="str">
            <v>No</v>
          </cell>
          <cell r="BL100" t="str">
            <v>No</v>
          </cell>
          <cell r="BM100" t="str">
            <v>No</v>
          </cell>
          <cell r="BN100" t="str">
            <v>No</v>
          </cell>
          <cell r="BO100" t="str">
            <v>No</v>
          </cell>
          <cell r="BP100" t="str">
            <v>No</v>
          </cell>
        </row>
        <row r="101">
          <cell r="A101" t="str">
            <v>TON</v>
          </cell>
          <cell r="B101" t="str">
            <v>Tonga</v>
          </cell>
          <cell r="C101" t="str">
            <v>Standard</v>
          </cell>
          <cell r="D101" t="str">
            <v>Oceania excluding Australia and New Zealand</v>
          </cell>
          <cell r="E101" t="str">
            <v>EAPRO</v>
          </cell>
          <cell r="F101" t="str">
            <v>EAP</v>
          </cell>
          <cell r="G101" t="str">
            <v>No</v>
          </cell>
          <cell r="H101" t="str">
            <v>No</v>
          </cell>
          <cell r="I101" t="str">
            <v>Asia</v>
          </cell>
          <cell r="J101" t="str">
            <v>Yes</v>
          </cell>
          <cell r="K101" t="str">
            <v>No</v>
          </cell>
          <cell r="L101" t="str">
            <v>Not Classified</v>
          </cell>
          <cell r="M101" t="str">
            <v>Not Classified</v>
          </cell>
          <cell r="N101" t="str">
            <v>Not Classified</v>
          </cell>
          <cell r="O101" t="str">
            <v>Oceania</v>
          </cell>
          <cell r="P101" t="str">
            <v>Oceania</v>
          </cell>
          <cell r="Q101" t="str">
            <v>Polynesia</v>
          </cell>
          <cell r="R101" t="str">
            <v>Small island developing States (SIDS)</v>
          </cell>
          <cell r="S101" t="str">
            <v>East Asia &amp; Pacific</v>
          </cell>
          <cell r="T101" t="str">
            <v>Lower Middle Income</v>
          </cell>
          <cell r="U101" t="str">
            <v>Lower Middle Income</v>
          </cell>
          <cell r="V101" t="str">
            <v>Lower Middle Income</v>
          </cell>
          <cell r="W101" t="str">
            <v>Lower Middle Income</v>
          </cell>
          <cell r="X101" t="str">
            <v>Lower Middle Income</v>
          </cell>
          <cell r="Y101" t="str">
            <v>Lower Middle Income</v>
          </cell>
          <cell r="Z101" t="str">
            <v>Lower Middle Income</v>
          </cell>
          <cell r="AA101" t="str">
            <v>Lower Middle Income</v>
          </cell>
          <cell r="AB101" t="str">
            <v>Lower Middle Income</v>
          </cell>
          <cell r="AC101" t="str">
            <v>Lower Middle Income</v>
          </cell>
          <cell r="AD101" t="str">
            <v>Lower Middle Income</v>
          </cell>
          <cell r="AE101" t="str">
            <v>Lower Middle Income</v>
          </cell>
          <cell r="AF101" t="str">
            <v>Lower Middle Income</v>
          </cell>
          <cell r="AG101" t="str">
            <v>Lower Middle Income</v>
          </cell>
          <cell r="AH101" t="str">
            <v>Lower Middle Income</v>
          </cell>
          <cell r="AI101" t="str">
            <v>Lower Middle Income</v>
          </cell>
          <cell r="AJ101" t="str">
            <v>Lower Middle Income</v>
          </cell>
          <cell r="AK101" t="str">
            <v>Lower Middle Income</v>
          </cell>
          <cell r="AL101" t="str">
            <v>Lower Middle Income</v>
          </cell>
          <cell r="AM101" t="str">
            <v>Lower Middle Income</v>
          </cell>
          <cell r="AN101" t="str">
            <v>Lower Middle Income</v>
          </cell>
          <cell r="AO101" t="str">
            <v>Lower Middle Income</v>
          </cell>
          <cell r="AP101" t="str">
            <v>Upper Middle Income</v>
          </cell>
          <cell r="AQ101" t="str">
            <v>Upper Middle Income</v>
          </cell>
          <cell r="AR101" t="str">
            <v>Upper Middle Income</v>
          </cell>
          <cell r="AS101" t="str">
            <v>Lower Middle Income</v>
          </cell>
          <cell r="AT101" t="str">
            <v>Upper Middle Income</v>
          </cell>
          <cell r="AU101" t="str">
            <v>Not Classified</v>
          </cell>
          <cell r="AV101" t="str">
            <v>Not Classified</v>
          </cell>
          <cell r="AW101" t="str">
            <v>Not Classified</v>
          </cell>
          <cell r="AX101" t="str">
            <v>Not Classified</v>
          </cell>
          <cell r="AY101" t="str">
            <v>Not Classified</v>
          </cell>
          <cell r="AZ101" t="str">
            <v>HAC Country</v>
          </cell>
          <cell r="BA101" t="str">
            <v>Not Classified</v>
          </cell>
          <cell r="BB101" t="str">
            <v>Not Classified</v>
          </cell>
          <cell r="BC101" t="str">
            <v>WPRO</v>
          </cell>
          <cell r="BD101" t="str">
            <v>Not Classified</v>
          </cell>
          <cell r="BE101" t="str">
            <v>Not Classified</v>
          </cell>
          <cell r="BF101" t="str">
            <v>Not Classified</v>
          </cell>
          <cell r="BG101"/>
          <cell r="BH101" t="str">
            <v>Programme Country</v>
          </cell>
          <cell r="BI101" t="str">
            <v>Yes</v>
          </cell>
          <cell r="BJ101" t="str">
            <v>No</v>
          </cell>
          <cell r="BK101" t="str">
            <v>No</v>
          </cell>
          <cell r="BL101" t="str">
            <v>No</v>
          </cell>
          <cell r="BM101" t="str">
            <v>No</v>
          </cell>
          <cell r="BN101" t="str">
            <v>No</v>
          </cell>
          <cell r="BO101" t="str">
            <v>No</v>
          </cell>
          <cell r="BP101" t="str">
            <v>No</v>
          </cell>
        </row>
        <row r="102">
          <cell r="A102" t="str">
            <v>DNK</v>
          </cell>
          <cell r="B102" t="str">
            <v>Denmark</v>
          </cell>
          <cell r="C102" t="str">
            <v>Standard</v>
          </cell>
          <cell r="D102" t="str">
            <v>Northern America and Europe</v>
          </cell>
          <cell r="E102" t="str">
            <v>ECA</v>
          </cell>
          <cell r="F102" t="str">
            <v>WE</v>
          </cell>
          <cell r="G102" t="str">
            <v>No</v>
          </cell>
          <cell r="H102" t="str">
            <v>No</v>
          </cell>
          <cell r="I102" t="str">
            <v>Not Classified</v>
          </cell>
          <cell r="J102" t="str">
            <v>No</v>
          </cell>
          <cell r="K102" t="str">
            <v>No</v>
          </cell>
          <cell r="L102" t="str">
            <v>Not Classified</v>
          </cell>
          <cell r="M102" t="str">
            <v>Not Classified</v>
          </cell>
          <cell r="N102" t="str">
            <v>Not Classified</v>
          </cell>
          <cell r="O102" t="str">
            <v>Developed regions</v>
          </cell>
          <cell r="P102" t="str">
            <v>Europe</v>
          </cell>
          <cell r="Q102" t="str">
            <v>Northern Europe</v>
          </cell>
          <cell r="R102" t="str">
            <v>Not Classified</v>
          </cell>
          <cell r="S102" t="str">
            <v>Europe &amp; Central Asia</v>
          </cell>
          <cell r="T102" t="str">
            <v>High Income</v>
          </cell>
          <cell r="U102" t="str">
            <v>High Income</v>
          </cell>
          <cell r="V102" t="str">
            <v>High Income</v>
          </cell>
          <cell r="W102" t="str">
            <v>High Income</v>
          </cell>
          <cell r="X102" t="str">
            <v>High Income</v>
          </cell>
          <cell r="Y102" t="str">
            <v>High Income</v>
          </cell>
          <cell r="Z102" t="str">
            <v>High Income</v>
          </cell>
          <cell r="AA102" t="str">
            <v>High Income</v>
          </cell>
          <cell r="AB102" t="str">
            <v>High Income</v>
          </cell>
          <cell r="AC102" t="str">
            <v>High Income</v>
          </cell>
          <cell r="AD102" t="str">
            <v>High Income</v>
          </cell>
          <cell r="AE102" t="str">
            <v>High Income</v>
          </cell>
          <cell r="AF102" t="str">
            <v>High Income</v>
          </cell>
          <cell r="AG102" t="str">
            <v>High Income</v>
          </cell>
          <cell r="AH102" t="str">
            <v>High Income</v>
          </cell>
          <cell r="AI102" t="str">
            <v>High Income</v>
          </cell>
          <cell r="AJ102" t="str">
            <v>High Income</v>
          </cell>
          <cell r="AK102" t="str">
            <v>High Income</v>
          </cell>
          <cell r="AL102" t="str">
            <v>High Income</v>
          </cell>
          <cell r="AM102" t="str">
            <v>High Income</v>
          </cell>
          <cell r="AN102" t="str">
            <v>High Income</v>
          </cell>
          <cell r="AO102" t="str">
            <v>High Income</v>
          </cell>
          <cell r="AP102" t="str">
            <v>High Income</v>
          </cell>
          <cell r="AQ102" t="str">
            <v>High Income</v>
          </cell>
          <cell r="AR102" t="str">
            <v>High Income</v>
          </cell>
          <cell r="AS102" t="str">
            <v>High Income</v>
          </cell>
          <cell r="AT102" t="str">
            <v>High Income</v>
          </cell>
          <cell r="AU102" t="str">
            <v>Not Classified</v>
          </cell>
          <cell r="AV102" t="str">
            <v>Not Classified</v>
          </cell>
          <cell r="AW102" t="str">
            <v>Not Classified</v>
          </cell>
          <cell r="AX102" t="str">
            <v>Not Classified</v>
          </cell>
          <cell r="AY102" t="str">
            <v>Not Classified</v>
          </cell>
          <cell r="AZ102" t="str">
            <v>Not Classified</v>
          </cell>
          <cell r="BA102" t="str">
            <v>Not Classified</v>
          </cell>
          <cell r="BB102" t="str">
            <v>Not Classified</v>
          </cell>
          <cell r="BC102" t="str">
            <v>EURO</v>
          </cell>
          <cell r="BD102" t="str">
            <v>More than Adequate</v>
          </cell>
          <cell r="BE102" t="str">
            <v>Adequate</v>
          </cell>
          <cell r="BF102" t="str">
            <v>Not Classified</v>
          </cell>
          <cell r="BG102"/>
          <cell r="BH102" t="str">
            <v>NatCom</v>
          </cell>
          <cell r="BI102" t="str">
            <v>Yes</v>
          </cell>
          <cell r="BJ102" t="str">
            <v>No</v>
          </cell>
          <cell r="BK102" t="str">
            <v>No</v>
          </cell>
          <cell r="BL102" t="str">
            <v>No</v>
          </cell>
          <cell r="BM102" t="str">
            <v>No</v>
          </cell>
          <cell r="BN102" t="str">
            <v>No</v>
          </cell>
          <cell r="BO102" t="str">
            <v>No</v>
          </cell>
          <cell r="BP102" t="str">
            <v>No</v>
          </cell>
        </row>
        <row r="103">
          <cell r="A103" t="str">
            <v>EST</v>
          </cell>
          <cell r="B103" t="str">
            <v>Estonia</v>
          </cell>
          <cell r="C103" t="str">
            <v>Standard</v>
          </cell>
          <cell r="D103" t="str">
            <v>Northern America and Europe</v>
          </cell>
          <cell r="E103" t="str">
            <v>ECA</v>
          </cell>
          <cell r="F103" t="str">
            <v>WE</v>
          </cell>
          <cell r="G103" t="str">
            <v>No</v>
          </cell>
          <cell r="H103" t="str">
            <v>No</v>
          </cell>
          <cell r="I103" t="str">
            <v>Not Classified</v>
          </cell>
          <cell r="J103" t="str">
            <v>No</v>
          </cell>
          <cell r="K103" t="str">
            <v>No</v>
          </cell>
          <cell r="L103" t="str">
            <v>Not Classified</v>
          </cell>
          <cell r="M103" t="str">
            <v>Not Classified</v>
          </cell>
          <cell r="N103" t="str">
            <v>Not Classified</v>
          </cell>
          <cell r="O103" t="str">
            <v>Developed regions</v>
          </cell>
          <cell r="P103" t="str">
            <v>Europe</v>
          </cell>
          <cell r="Q103" t="str">
            <v>Northern Europe</v>
          </cell>
          <cell r="R103" t="str">
            <v>Not Classified</v>
          </cell>
          <cell r="S103" t="str">
            <v>Europe &amp; Central Asia</v>
          </cell>
          <cell r="T103" t="str">
            <v>Not Classified</v>
          </cell>
          <cell r="U103" t="str">
            <v>Upper Middle Income</v>
          </cell>
          <cell r="V103" t="str">
            <v>Upper Middle Income</v>
          </cell>
          <cell r="W103" t="str">
            <v>Upper Middle Income</v>
          </cell>
          <cell r="X103" t="str">
            <v>Lower Middle Income</v>
          </cell>
          <cell r="Y103" t="str">
            <v>Lower Middle Income</v>
          </cell>
          <cell r="Z103" t="str">
            <v>Lower Middle Income</v>
          </cell>
          <cell r="AA103" t="str">
            <v>Upper Middle Income</v>
          </cell>
          <cell r="AB103" t="str">
            <v>Upper Middle Income</v>
          </cell>
          <cell r="AC103" t="str">
            <v>Upper Middle Income</v>
          </cell>
          <cell r="AD103" t="str">
            <v>Upper Middle Income</v>
          </cell>
          <cell r="AE103" t="str">
            <v>Upper Middle Income</v>
          </cell>
          <cell r="AF103" t="str">
            <v>Upper Middle Income</v>
          </cell>
          <cell r="AG103" t="str">
            <v>Upper Middle Income</v>
          </cell>
          <cell r="AH103" t="str">
            <v>Upper Middle Income</v>
          </cell>
          <cell r="AI103" t="str">
            <v>Upper Middle Income</v>
          </cell>
          <cell r="AJ103" t="str">
            <v>High Income</v>
          </cell>
          <cell r="AK103" t="str">
            <v>High Income</v>
          </cell>
          <cell r="AL103" t="str">
            <v>High Income</v>
          </cell>
          <cell r="AM103" t="str">
            <v>High Income</v>
          </cell>
          <cell r="AN103" t="str">
            <v>High Income</v>
          </cell>
          <cell r="AO103" t="str">
            <v>High Income</v>
          </cell>
          <cell r="AP103" t="str">
            <v>High Income</v>
          </cell>
          <cell r="AQ103" t="str">
            <v>High Income</v>
          </cell>
          <cell r="AR103" t="str">
            <v>High Income</v>
          </cell>
          <cell r="AS103" t="str">
            <v>High Income</v>
          </cell>
          <cell r="AT103" t="str">
            <v>High Income</v>
          </cell>
          <cell r="AU103" t="str">
            <v>Not Classified</v>
          </cell>
          <cell r="AV103" t="str">
            <v>Not Classified</v>
          </cell>
          <cell r="AW103" t="str">
            <v>Not Classified</v>
          </cell>
          <cell r="AX103" t="str">
            <v>Not Classified</v>
          </cell>
          <cell r="AY103" t="str">
            <v>Not Classified</v>
          </cell>
          <cell r="AZ103" t="str">
            <v>Not Classified</v>
          </cell>
          <cell r="BA103" t="str">
            <v>Not Classified</v>
          </cell>
          <cell r="BB103" t="str">
            <v>Not Classified</v>
          </cell>
          <cell r="BC103" t="str">
            <v>EURO</v>
          </cell>
          <cell r="BD103" t="str">
            <v>Insufficient</v>
          </cell>
          <cell r="BE103" t="str">
            <v>Not Classified</v>
          </cell>
          <cell r="BF103" t="str">
            <v>Not Classified</v>
          </cell>
          <cell r="BG103"/>
          <cell r="BH103" t="str">
            <v>Not Classified</v>
          </cell>
          <cell r="BI103" t="str">
            <v>Yes</v>
          </cell>
          <cell r="BJ103" t="str">
            <v>No</v>
          </cell>
          <cell r="BK103" t="str">
            <v>No</v>
          </cell>
          <cell r="BL103" t="str">
            <v>No</v>
          </cell>
          <cell r="BM103" t="str">
            <v>No</v>
          </cell>
          <cell r="BN103" t="str">
            <v>No</v>
          </cell>
          <cell r="BO103" t="str">
            <v>No</v>
          </cell>
          <cell r="BP103" t="str">
            <v>No</v>
          </cell>
        </row>
        <row r="104">
          <cell r="A104" t="str">
            <v>FIN</v>
          </cell>
          <cell r="B104" t="str">
            <v>Finland</v>
          </cell>
          <cell r="C104" t="str">
            <v>Standard</v>
          </cell>
          <cell r="D104" t="str">
            <v>Northern America and Europe</v>
          </cell>
          <cell r="E104" t="str">
            <v>ECA</v>
          </cell>
          <cell r="F104" t="str">
            <v>WE</v>
          </cell>
          <cell r="G104" t="str">
            <v>No</v>
          </cell>
          <cell r="H104" t="str">
            <v>No</v>
          </cell>
          <cell r="I104" t="str">
            <v>Not Classified</v>
          </cell>
          <cell r="J104" t="str">
            <v>No</v>
          </cell>
          <cell r="K104" t="str">
            <v>No</v>
          </cell>
          <cell r="L104" t="str">
            <v>Not Classified</v>
          </cell>
          <cell r="M104" t="str">
            <v>Not Classified</v>
          </cell>
          <cell r="N104" t="str">
            <v>Not Classified</v>
          </cell>
          <cell r="O104" t="str">
            <v>Developed regions</v>
          </cell>
          <cell r="P104" t="str">
            <v>Europe</v>
          </cell>
          <cell r="Q104" t="str">
            <v>Northern Europe</v>
          </cell>
          <cell r="R104" t="str">
            <v>Not Classified</v>
          </cell>
          <cell r="S104" t="str">
            <v>Europe &amp; Central Asia</v>
          </cell>
          <cell r="T104" t="str">
            <v>High Income</v>
          </cell>
          <cell r="U104" t="str">
            <v>High Income</v>
          </cell>
          <cell r="V104" t="str">
            <v>High Income</v>
          </cell>
          <cell r="W104" t="str">
            <v>High Income</v>
          </cell>
          <cell r="X104" t="str">
            <v>High Income</v>
          </cell>
          <cell r="Y104" t="str">
            <v>High Income</v>
          </cell>
          <cell r="Z104" t="str">
            <v>High Income</v>
          </cell>
          <cell r="AA104" t="str">
            <v>High Income</v>
          </cell>
          <cell r="AB104" t="str">
            <v>High Income</v>
          </cell>
          <cell r="AC104" t="str">
            <v>High Income</v>
          </cell>
          <cell r="AD104" t="str">
            <v>High Income</v>
          </cell>
          <cell r="AE104" t="str">
            <v>High Income</v>
          </cell>
          <cell r="AF104" t="str">
            <v>High Income</v>
          </cell>
          <cell r="AG104" t="str">
            <v>High Income</v>
          </cell>
          <cell r="AH104" t="str">
            <v>High Income</v>
          </cell>
          <cell r="AI104" t="str">
            <v>High Income</v>
          </cell>
          <cell r="AJ104" t="str">
            <v>High Income</v>
          </cell>
          <cell r="AK104" t="str">
            <v>High Income</v>
          </cell>
          <cell r="AL104" t="str">
            <v>High Income</v>
          </cell>
          <cell r="AM104" t="str">
            <v>High Income</v>
          </cell>
          <cell r="AN104" t="str">
            <v>High Income</v>
          </cell>
          <cell r="AO104" t="str">
            <v>High Income</v>
          </cell>
          <cell r="AP104" t="str">
            <v>High Income</v>
          </cell>
          <cell r="AQ104" t="str">
            <v>High Income</v>
          </cell>
          <cell r="AR104" t="str">
            <v>High Income</v>
          </cell>
          <cell r="AS104" t="str">
            <v>High Income</v>
          </cell>
          <cell r="AT104" t="str">
            <v>High Income</v>
          </cell>
          <cell r="AU104" t="str">
            <v>Not Classified</v>
          </cell>
          <cell r="AV104" t="str">
            <v>Not Classified</v>
          </cell>
          <cell r="AW104" t="str">
            <v>Not Classified</v>
          </cell>
          <cell r="AX104" t="str">
            <v>Not Classified</v>
          </cell>
          <cell r="AY104" t="str">
            <v>Not Classified</v>
          </cell>
          <cell r="AZ104" t="str">
            <v>Not Classified</v>
          </cell>
          <cell r="BA104" t="str">
            <v>Not Classified</v>
          </cell>
          <cell r="BB104" t="str">
            <v>Not Classified</v>
          </cell>
          <cell r="BC104" t="str">
            <v>EURO</v>
          </cell>
          <cell r="BD104" t="str">
            <v>Insufficient</v>
          </cell>
          <cell r="BE104" t="str">
            <v>Insufficient</v>
          </cell>
          <cell r="BF104" t="str">
            <v>Not Classified</v>
          </cell>
          <cell r="BG104"/>
          <cell r="BH104" t="str">
            <v>NatCom</v>
          </cell>
          <cell r="BI104" t="str">
            <v>Yes</v>
          </cell>
          <cell r="BJ104" t="str">
            <v>No</v>
          </cell>
          <cell r="BK104" t="str">
            <v>No</v>
          </cell>
          <cell r="BL104" t="str">
            <v>No</v>
          </cell>
          <cell r="BM104" t="str">
            <v>No</v>
          </cell>
          <cell r="BN104" t="str">
            <v>No</v>
          </cell>
          <cell r="BO104" t="str">
            <v>No</v>
          </cell>
          <cell r="BP104" t="str">
            <v>No</v>
          </cell>
        </row>
        <row r="105">
          <cell r="A105" t="str">
            <v>ISL</v>
          </cell>
          <cell r="B105" t="str">
            <v>Iceland</v>
          </cell>
          <cell r="C105" t="str">
            <v>Standard</v>
          </cell>
          <cell r="D105" t="str">
            <v>Northern America and Europe</v>
          </cell>
          <cell r="E105" t="str">
            <v>ECA</v>
          </cell>
          <cell r="F105" t="str">
            <v>WE</v>
          </cell>
          <cell r="G105" t="str">
            <v>No</v>
          </cell>
          <cell r="H105" t="str">
            <v>No</v>
          </cell>
          <cell r="I105" t="str">
            <v>Not Classified</v>
          </cell>
          <cell r="J105" t="str">
            <v>No</v>
          </cell>
          <cell r="K105" t="str">
            <v>No</v>
          </cell>
          <cell r="L105" t="str">
            <v>Not Classified</v>
          </cell>
          <cell r="M105" t="str">
            <v>Not Classified</v>
          </cell>
          <cell r="N105" t="str">
            <v>Not Classified</v>
          </cell>
          <cell r="O105" t="str">
            <v>Developed regions</v>
          </cell>
          <cell r="P105" t="str">
            <v>Europe</v>
          </cell>
          <cell r="Q105" t="str">
            <v>Northern Europe</v>
          </cell>
          <cell r="R105" t="str">
            <v>Not Classified</v>
          </cell>
          <cell r="S105" t="str">
            <v>Europe &amp; Central Asia</v>
          </cell>
          <cell r="T105" t="str">
            <v>High Income</v>
          </cell>
          <cell r="U105" t="str">
            <v>High Income</v>
          </cell>
          <cell r="V105" t="str">
            <v>High Income</v>
          </cell>
          <cell r="W105" t="str">
            <v>High Income</v>
          </cell>
          <cell r="X105" t="str">
            <v>High Income</v>
          </cell>
          <cell r="Y105" t="str">
            <v>High Income</v>
          </cell>
          <cell r="Z105" t="str">
            <v>High Income</v>
          </cell>
          <cell r="AA105" t="str">
            <v>High Income</v>
          </cell>
          <cell r="AB105" t="str">
            <v>High Income</v>
          </cell>
          <cell r="AC105" t="str">
            <v>High Income</v>
          </cell>
          <cell r="AD105" t="str">
            <v>High Income</v>
          </cell>
          <cell r="AE105" t="str">
            <v>High Income</v>
          </cell>
          <cell r="AF105" t="str">
            <v>High Income</v>
          </cell>
          <cell r="AG105" t="str">
            <v>High Income</v>
          </cell>
          <cell r="AH105" t="str">
            <v>High Income</v>
          </cell>
          <cell r="AI105" t="str">
            <v>High Income</v>
          </cell>
          <cell r="AJ105" t="str">
            <v>High Income</v>
          </cell>
          <cell r="AK105" t="str">
            <v>High Income</v>
          </cell>
          <cell r="AL105" t="str">
            <v>High Income</v>
          </cell>
          <cell r="AM105" t="str">
            <v>High Income</v>
          </cell>
          <cell r="AN105" t="str">
            <v>High Income</v>
          </cell>
          <cell r="AO105" t="str">
            <v>High Income</v>
          </cell>
          <cell r="AP105" t="str">
            <v>High Income</v>
          </cell>
          <cell r="AQ105" t="str">
            <v>High Income</v>
          </cell>
          <cell r="AR105" t="str">
            <v>High Income</v>
          </cell>
          <cell r="AS105" t="str">
            <v>High Income</v>
          </cell>
          <cell r="AT105" t="str">
            <v>High Income</v>
          </cell>
          <cell r="AU105" t="str">
            <v>Not Classified</v>
          </cell>
          <cell r="AV105" t="str">
            <v>Not Classified</v>
          </cell>
          <cell r="AW105" t="str">
            <v>Not Classified</v>
          </cell>
          <cell r="AX105" t="str">
            <v>Not Classified</v>
          </cell>
          <cell r="AY105" t="str">
            <v>Not Classified</v>
          </cell>
          <cell r="AZ105" t="str">
            <v>Not Classified</v>
          </cell>
          <cell r="BA105" t="str">
            <v>Not Classified</v>
          </cell>
          <cell r="BB105" t="str">
            <v>Not Classified</v>
          </cell>
          <cell r="BC105" t="str">
            <v>EURO</v>
          </cell>
          <cell r="BD105" t="str">
            <v>More than Adequate</v>
          </cell>
          <cell r="BE105" t="str">
            <v>Adequate</v>
          </cell>
          <cell r="BF105" t="str">
            <v>Not Classified</v>
          </cell>
          <cell r="BG105"/>
          <cell r="BH105" t="str">
            <v>NatCom</v>
          </cell>
          <cell r="BI105" t="str">
            <v>Yes</v>
          </cell>
          <cell r="BJ105" t="str">
            <v>No</v>
          </cell>
          <cell r="BK105" t="str">
            <v>No</v>
          </cell>
          <cell r="BL105" t="str">
            <v>No</v>
          </cell>
          <cell r="BM105" t="str">
            <v>No</v>
          </cell>
          <cell r="BN105" t="str">
            <v>No</v>
          </cell>
          <cell r="BO105" t="str">
            <v>No</v>
          </cell>
          <cell r="BP105" t="str">
            <v>No</v>
          </cell>
        </row>
        <row r="106">
          <cell r="A106" t="str">
            <v>IRL</v>
          </cell>
          <cell r="B106" t="str">
            <v>Ireland</v>
          </cell>
          <cell r="C106" t="str">
            <v>Standard</v>
          </cell>
          <cell r="D106" t="str">
            <v>Northern America and Europe</v>
          </cell>
          <cell r="E106" t="str">
            <v>ECA</v>
          </cell>
          <cell r="F106" t="str">
            <v>WE</v>
          </cell>
          <cell r="G106" t="str">
            <v>No</v>
          </cell>
          <cell r="H106" t="str">
            <v>No</v>
          </cell>
          <cell r="I106" t="str">
            <v>Not Classified</v>
          </cell>
          <cell r="J106" t="str">
            <v>No</v>
          </cell>
          <cell r="K106" t="str">
            <v>No</v>
          </cell>
          <cell r="L106" t="str">
            <v>Not Classified</v>
          </cell>
          <cell r="M106" t="str">
            <v>Not Classified</v>
          </cell>
          <cell r="N106" t="str">
            <v>Not Classified</v>
          </cell>
          <cell r="O106" t="str">
            <v>Developed regions</v>
          </cell>
          <cell r="P106" t="str">
            <v>Europe</v>
          </cell>
          <cell r="Q106" t="str">
            <v>Northern Europe</v>
          </cell>
          <cell r="R106" t="str">
            <v>Not Classified</v>
          </cell>
          <cell r="S106" t="str">
            <v>Europe &amp; Central Asia</v>
          </cell>
          <cell r="T106" t="str">
            <v>High Income</v>
          </cell>
          <cell r="U106" t="str">
            <v>High Income</v>
          </cell>
          <cell r="V106" t="str">
            <v>High Income</v>
          </cell>
          <cell r="W106" t="str">
            <v>High Income</v>
          </cell>
          <cell r="X106" t="str">
            <v>High Income</v>
          </cell>
          <cell r="Y106" t="str">
            <v>High Income</v>
          </cell>
          <cell r="Z106" t="str">
            <v>High Income</v>
          </cell>
          <cell r="AA106" t="str">
            <v>High Income</v>
          </cell>
          <cell r="AB106" t="str">
            <v>High Income</v>
          </cell>
          <cell r="AC106" t="str">
            <v>High Income</v>
          </cell>
          <cell r="AD106" t="str">
            <v>High Income</v>
          </cell>
          <cell r="AE106" t="str">
            <v>High Income</v>
          </cell>
          <cell r="AF106" t="str">
            <v>High Income</v>
          </cell>
          <cell r="AG106" t="str">
            <v>High Income</v>
          </cell>
          <cell r="AH106" t="str">
            <v>High Income</v>
          </cell>
          <cell r="AI106" t="str">
            <v>High Income</v>
          </cell>
          <cell r="AJ106" t="str">
            <v>High Income</v>
          </cell>
          <cell r="AK106" t="str">
            <v>High Income</v>
          </cell>
          <cell r="AL106" t="str">
            <v>High Income</v>
          </cell>
          <cell r="AM106" t="str">
            <v>High Income</v>
          </cell>
          <cell r="AN106" t="str">
            <v>High Income</v>
          </cell>
          <cell r="AO106" t="str">
            <v>High Income</v>
          </cell>
          <cell r="AP106" t="str">
            <v>High Income</v>
          </cell>
          <cell r="AQ106" t="str">
            <v>High Income</v>
          </cell>
          <cell r="AR106" t="str">
            <v>High Income</v>
          </cell>
          <cell r="AS106" t="str">
            <v>High Income</v>
          </cell>
          <cell r="AT106" t="str">
            <v>High Income</v>
          </cell>
          <cell r="AU106" t="str">
            <v>Not Classified</v>
          </cell>
          <cell r="AV106" t="str">
            <v>Not Classified</v>
          </cell>
          <cell r="AW106" t="str">
            <v>Not Classified</v>
          </cell>
          <cell r="AX106" t="str">
            <v>Not Classified</v>
          </cell>
          <cell r="AY106" t="str">
            <v>Not Classified</v>
          </cell>
          <cell r="AZ106" t="str">
            <v>Not Classified</v>
          </cell>
          <cell r="BA106" t="str">
            <v>Not Classified</v>
          </cell>
          <cell r="BB106" t="str">
            <v>Not Classified</v>
          </cell>
          <cell r="BC106" t="str">
            <v>EURO</v>
          </cell>
          <cell r="BD106" t="str">
            <v>Insufficient</v>
          </cell>
          <cell r="BE106" t="str">
            <v>Adequate</v>
          </cell>
          <cell r="BF106" t="str">
            <v>Not Classified</v>
          </cell>
          <cell r="BG106"/>
          <cell r="BH106" t="str">
            <v>NatCom</v>
          </cell>
          <cell r="BI106" t="str">
            <v>Yes</v>
          </cell>
          <cell r="BJ106" t="str">
            <v>No</v>
          </cell>
          <cell r="BK106" t="str">
            <v>No</v>
          </cell>
          <cell r="BL106" t="str">
            <v>No</v>
          </cell>
          <cell r="BM106" t="str">
            <v>No</v>
          </cell>
          <cell r="BN106" t="str">
            <v>No</v>
          </cell>
          <cell r="BO106" t="str">
            <v>No</v>
          </cell>
          <cell r="BP106" t="str">
            <v>No</v>
          </cell>
        </row>
        <row r="107">
          <cell r="A107" t="str">
            <v>LVA</v>
          </cell>
          <cell r="B107" t="str">
            <v>Latvia</v>
          </cell>
          <cell r="C107" t="str">
            <v>Standard</v>
          </cell>
          <cell r="D107" t="str">
            <v>Northern America and Europe</v>
          </cell>
          <cell r="E107" t="str">
            <v>ECA</v>
          </cell>
          <cell r="F107" t="str">
            <v>WE</v>
          </cell>
          <cell r="G107" t="str">
            <v>No</v>
          </cell>
          <cell r="H107" t="str">
            <v>No</v>
          </cell>
          <cell r="I107" t="str">
            <v>Not Classified</v>
          </cell>
          <cell r="J107" t="str">
            <v>No</v>
          </cell>
          <cell r="K107" t="str">
            <v>No</v>
          </cell>
          <cell r="L107" t="str">
            <v>Not Classified</v>
          </cell>
          <cell r="M107" t="str">
            <v>Not Classified</v>
          </cell>
          <cell r="N107" t="str">
            <v>Not Classified</v>
          </cell>
          <cell r="O107" t="str">
            <v>Developed regions</v>
          </cell>
          <cell r="P107" t="str">
            <v>Europe</v>
          </cell>
          <cell r="Q107" t="str">
            <v>Northern Europe</v>
          </cell>
          <cell r="R107" t="str">
            <v>Not Classified</v>
          </cell>
          <cell r="S107" t="str">
            <v>Europe &amp; Central Asia</v>
          </cell>
          <cell r="T107" t="str">
            <v>Not Classified</v>
          </cell>
          <cell r="U107" t="str">
            <v>Upper Middle Income</v>
          </cell>
          <cell r="V107" t="str">
            <v>Lower Middle Income</v>
          </cell>
          <cell r="W107" t="str">
            <v>Lower Middle Income</v>
          </cell>
          <cell r="X107" t="str">
            <v>Lower Middle Income</v>
          </cell>
          <cell r="Y107" t="str">
            <v>Lower Middle Income</v>
          </cell>
          <cell r="Z107" t="str">
            <v>Lower Middle Income</v>
          </cell>
          <cell r="AA107" t="str">
            <v>Lower Middle Income</v>
          </cell>
          <cell r="AB107" t="str">
            <v>Lower Middle Income</v>
          </cell>
          <cell r="AC107" t="str">
            <v>Lower Middle Income</v>
          </cell>
          <cell r="AD107" t="str">
            <v>Lower Middle Income</v>
          </cell>
          <cell r="AE107" t="str">
            <v>Upper Middle Income</v>
          </cell>
          <cell r="AF107" t="str">
            <v>Upper Middle Income</v>
          </cell>
          <cell r="AG107" t="str">
            <v>Upper Middle Income</v>
          </cell>
          <cell r="AH107" t="str">
            <v>Upper Middle Income</v>
          </cell>
          <cell r="AI107" t="str">
            <v>Upper Middle Income</v>
          </cell>
          <cell r="AJ107" t="str">
            <v>Upper Middle Income</v>
          </cell>
          <cell r="AK107" t="str">
            <v>Upper Middle Income</v>
          </cell>
          <cell r="AL107" t="str">
            <v>Upper Middle Income</v>
          </cell>
          <cell r="AM107" t="str">
            <v>High Income</v>
          </cell>
          <cell r="AN107" t="str">
            <v>Upper Middle Income</v>
          </cell>
          <cell r="AO107" t="str">
            <v>Upper Middle Income</v>
          </cell>
          <cell r="AP107" t="str">
            <v>High Income</v>
          </cell>
          <cell r="AQ107" t="str">
            <v>High Income</v>
          </cell>
          <cell r="AR107" t="str">
            <v>High Income</v>
          </cell>
          <cell r="AS107" t="str">
            <v>High Income</v>
          </cell>
          <cell r="AT107" t="str">
            <v>High Income</v>
          </cell>
          <cell r="AU107" t="str">
            <v>Not Classified</v>
          </cell>
          <cell r="AV107" t="str">
            <v>Not Classified</v>
          </cell>
          <cell r="AW107" t="str">
            <v>Not Classified</v>
          </cell>
          <cell r="AX107" t="str">
            <v>Not Classified</v>
          </cell>
          <cell r="AY107" t="str">
            <v>Not Classified</v>
          </cell>
          <cell r="AZ107" t="str">
            <v>Not Classified</v>
          </cell>
          <cell r="BA107" t="str">
            <v>Not Classified</v>
          </cell>
          <cell r="BB107" t="str">
            <v>Not Classified</v>
          </cell>
          <cell r="BC107" t="str">
            <v>EURO</v>
          </cell>
          <cell r="BD107" t="str">
            <v>Adequate</v>
          </cell>
          <cell r="BE107" t="str">
            <v>Adequate</v>
          </cell>
          <cell r="BF107" t="str">
            <v>Not Classified</v>
          </cell>
          <cell r="BG107"/>
          <cell r="BH107" t="str">
            <v>Not Classified</v>
          </cell>
          <cell r="BI107" t="str">
            <v>Yes</v>
          </cell>
          <cell r="BJ107" t="str">
            <v>No</v>
          </cell>
          <cell r="BK107" t="str">
            <v>No</v>
          </cell>
          <cell r="BL107" t="str">
            <v>No</v>
          </cell>
          <cell r="BM107" t="str">
            <v>No</v>
          </cell>
          <cell r="BN107" t="str">
            <v>No</v>
          </cell>
          <cell r="BO107" t="str">
            <v>No</v>
          </cell>
          <cell r="BP107" t="str">
            <v>No</v>
          </cell>
        </row>
        <row r="108">
          <cell r="A108" t="str">
            <v>LTU</v>
          </cell>
          <cell r="B108" t="str">
            <v>Lithuania</v>
          </cell>
          <cell r="C108" t="str">
            <v>Standard</v>
          </cell>
          <cell r="D108" t="str">
            <v>Northern America and Europe</v>
          </cell>
          <cell r="E108" t="str">
            <v>ECA</v>
          </cell>
          <cell r="F108" t="str">
            <v>WE</v>
          </cell>
          <cell r="G108" t="str">
            <v>No</v>
          </cell>
          <cell r="H108" t="str">
            <v>No</v>
          </cell>
          <cell r="I108" t="str">
            <v>Not Classified</v>
          </cell>
          <cell r="J108" t="str">
            <v>No</v>
          </cell>
          <cell r="K108" t="str">
            <v>No</v>
          </cell>
          <cell r="L108" t="str">
            <v>Not Classified</v>
          </cell>
          <cell r="M108" t="str">
            <v>Not Classified</v>
          </cell>
          <cell r="N108" t="str">
            <v>Not Classified</v>
          </cell>
          <cell r="O108" t="str">
            <v>Developed regions</v>
          </cell>
          <cell r="P108" t="str">
            <v>Europe</v>
          </cell>
          <cell r="Q108" t="str">
            <v>Northern Europe</v>
          </cell>
          <cell r="R108" t="str">
            <v>Not Classified</v>
          </cell>
          <cell r="S108" t="str">
            <v>Europe &amp; Central Asia</v>
          </cell>
          <cell r="T108" t="str">
            <v>Not Classified</v>
          </cell>
          <cell r="U108" t="str">
            <v>Upper Middle Income</v>
          </cell>
          <cell r="V108" t="str">
            <v>Lower Middle Income</v>
          </cell>
          <cell r="W108" t="str">
            <v>Lower Middle Income</v>
          </cell>
          <cell r="X108" t="str">
            <v>Lower Middle Income</v>
          </cell>
          <cell r="Y108" t="str">
            <v>Lower Middle Income</v>
          </cell>
          <cell r="Z108" t="str">
            <v>Lower Middle Income</v>
          </cell>
          <cell r="AA108" t="str">
            <v>Lower Middle Income</v>
          </cell>
          <cell r="AB108" t="str">
            <v>Lower Middle Income</v>
          </cell>
          <cell r="AC108" t="str">
            <v>Lower Middle Income</v>
          </cell>
          <cell r="AD108" t="str">
            <v>Lower Middle Income</v>
          </cell>
          <cell r="AE108" t="str">
            <v>Upper Middle Income</v>
          </cell>
          <cell r="AF108" t="str">
            <v>Upper Middle Income</v>
          </cell>
          <cell r="AG108" t="str">
            <v>Upper Middle Income</v>
          </cell>
          <cell r="AH108" t="str">
            <v>Upper Middle Income</v>
          </cell>
          <cell r="AI108" t="str">
            <v>Upper Middle Income</v>
          </cell>
          <cell r="AJ108" t="str">
            <v>Upper Middle Income</v>
          </cell>
          <cell r="AK108" t="str">
            <v>Upper Middle Income</v>
          </cell>
          <cell r="AL108" t="str">
            <v>Upper Middle Income</v>
          </cell>
          <cell r="AM108" t="str">
            <v>Upper Middle Income</v>
          </cell>
          <cell r="AN108" t="str">
            <v>Upper Middle Income</v>
          </cell>
          <cell r="AO108" t="str">
            <v>Upper Middle Income</v>
          </cell>
          <cell r="AP108" t="str">
            <v>High Income</v>
          </cell>
          <cell r="AQ108" t="str">
            <v>High Income</v>
          </cell>
          <cell r="AR108" t="str">
            <v>High Income</v>
          </cell>
          <cell r="AS108" t="str">
            <v>High Income</v>
          </cell>
          <cell r="AT108" t="str">
            <v>High Income</v>
          </cell>
          <cell r="AU108" t="str">
            <v>Not Classified</v>
          </cell>
          <cell r="AV108" t="str">
            <v>Not Classified</v>
          </cell>
          <cell r="AW108" t="str">
            <v>Not Classified</v>
          </cell>
          <cell r="AX108" t="str">
            <v>Not Classified</v>
          </cell>
          <cell r="AY108" t="str">
            <v>Not Classified</v>
          </cell>
          <cell r="AZ108" t="str">
            <v>Not Classified</v>
          </cell>
          <cell r="BA108" t="str">
            <v>Not Classified</v>
          </cell>
          <cell r="BB108" t="str">
            <v>Not Classified</v>
          </cell>
          <cell r="BC108" t="str">
            <v>EURO</v>
          </cell>
          <cell r="BD108" t="str">
            <v>Insufficient</v>
          </cell>
          <cell r="BE108" t="str">
            <v>Not Classified</v>
          </cell>
          <cell r="BF108" t="str">
            <v>Not Classified</v>
          </cell>
          <cell r="BG108"/>
          <cell r="BH108" t="str">
            <v>NatCom</v>
          </cell>
          <cell r="BI108" t="str">
            <v>Yes</v>
          </cell>
          <cell r="BJ108" t="str">
            <v>No</v>
          </cell>
          <cell r="BK108" t="str">
            <v>No</v>
          </cell>
          <cell r="BL108" t="str">
            <v>No</v>
          </cell>
          <cell r="BM108" t="str">
            <v>No</v>
          </cell>
          <cell r="BN108" t="str">
            <v>No</v>
          </cell>
          <cell r="BO108" t="str">
            <v>No</v>
          </cell>
          <cell r="BP108" t="str">
            <v>No</v>
          </cell>
        </row>
        <row r="109">
          <cell r="A109" t="str">
            <v>NOR</v>
          </cell>
          <cell r="B109" t="str">
            <v>Norway</v>
          </cell>
          <cell r="C109" t="str">
            <v>Standard</v>
          </cell>
          <cell r="D109" t="str">
            <v>Northern America and Europe</v>
          </cell>
          <cell r="E109" t="str">
            <v>ECA</v>
          </cell>
          <cell r="F109" t="str">
            <v>WE</v>
          </cell>
          <cell r="G109" t="str">
            <v>No</v>
          </cell>
          <cell r="H109" t="str">
            <v>No</v>
          </cell>
          <cell r="I109" t="str">
            <v>Not Classified</v>
          </cell>
          <cell r="J109" t="str">
            <v>No</v>
          </cell>
          <cell r="K109" t="str">
            <v>No</v>
          </cell>
          <cell r="L109" t="str">
            <v>Not Classified</v>
          </cell>
          <cell r="M109" t="str">
            <v>Not Classified</v>
          </cell>
          <cell r="N109" t="str">
            <v>Not Classified</v>
          </cell>
          <cell r="O109" t="str">
            <v>Developed regions</v>
          </cell>
          <cell r="P109" t="str">
            <v>Europe</v>
          </cell>
          <cell r="Q109" t="str">
            <v>Northern Europe</v>
          </cell>
          <cell r="R109" t="str">
            <v>Not Classified</v>
          </cell>
          <cell r="S109" t="str">
            <v>Europe &amp; Central Asia</v>
          </cell>
          <cell r="T109" t="str">
            <v>High Income</v>
          </cell>
          <cell r="U109" t="str">
            <v>High Income</v>
          </cell>
          <cell r="V109" t="str">
            <v>High Income</v>
          </cell>
          <cell r="W109" t="str">
            <v>High Income</v>
          </cell>
          <cell r="X109" t="str">
            <v>High Income</v>
          </cell>
          <cell r="Y109" t="str">
            <v>High Income</v>
          </cell>
          <cell r="Z109" t="str">
            <v>High Income</v>
          </cell>
          <cell r="AA109" t="str">
            <v>High Income</v>
          </cell>
          <cell r="AB109" t="str">
            <v>High Income</v>
          </cell>
          <cell r="AC109" t="str">
            <v>High Income</v>
          </cell>
          <cell r="AD109" t="str">
            <v>High Income</v>
          </cell>
          <cell r="AE109" t="str">
            <v>High Income</v>
          </cell>
          <cell r="AF109" t="str">
            <v>High Income</v>
          </cell>
          <cell r="AG109" t="str">
            <v>High Income</v>
          </cell>
          <cell r="AH109" t="str">
            <v>High Income</v>
          </cell>
          <cell r="AI109" t="str">
            <v>High Income</v>
          </cell>
          <cell r="AJ109" t="str">
            <v>High Income</v>
          </cell>
          <cell r="AK109" t="str">
            <v>High Income</v>
          </cell>
          <cell r="AL109" t="str">
            <v>High Income</v>
          </cell>
          <cell r="AM109" t="str">
            <v>High Income</v>
          </cell>
          <cell r="AN109" t="str">
            <v>High Income</v>
          </cell>
          <cell r="AO109" t="str">
            <v>High Income</v>
          </cell>
          <cell r="AP109" t="str">
            <v>High Income</v>
          </cell>
          <cell r="AQ109" t="str">
            <v>High Income</v>
          </cell>
          <cell r="AR109" t="str">
            <v>High Income</v>
          </cell>
          <cell r="AS109" t="str">
            <v>High Income</v>
          </cell>
          <cell r="AT109" t="str">
            <v>High Income</v>
          </cell>
          <cell r="AU109" t="str">
            <v>Not Classified</v>
          </cell>
          <cell r="AV109" t="str">
            <v>Not Classified</v>
          </cell>
          <cell r="AW109" t="str">
            <v>Not Classified</v>
          </cell>
          <cell r="AX109" t="str">
            <v>Not Classified</v>
          </cell>
          <cell r="AY109" t="str">
            <v>Not Classified</v>
          </cell>
          <cell r="AZ109" t="str">
            <v>Not Classified</v>
          </cell>
          <cell r="BA109" t="str">
            <v>Not Classified</v>
          </cell>
          <cell r="BB109" t="str">
            <v>Not Classified</v>
          </cell>
          <cell r="BC109" t="str">
            <v>EURO</v>
          </cell>
          <cell r="BD109" t="str">
            <v>Adequate</v>
          </cell>
          <cell r="BE109" t="str">
            <v>Not Classified</v>
          </cell>
          <cell r="BF109" t="str">
            <v>Not Classified</v>
          </cell>
          <cell r="BG109"/>
          <cell r="BH109" t="str">
            <v>NatCom</v>
          </cell>
          <cell r="BI109" t="str">
            <v>Yes</v>
          </cell>
          <cell r="BJ109" t="str">
            <v>No</v>
          </cell>
          <cell r="BK109" t="str">
            <v>No</v>
          </cell>
          <cell r="BL109" t="str">
            <v>No</v>
          </cell>
          <cell r="BM109" t="str">
            <v>No</v>
          </cell>
          <cell r="BN109" t="str">
            <v>No</v>
          </cell>
          <cell r="BO109" t="str">
            <v>No</v>
          </cell>
          <cell r="BP109" t="str">
            <v>No</v>
          </cell>
        </row>
        <row r="110">
          <cell r="A110" t="str">
            <v>SWE</v>
          </cell>
          <cell r="B110" t="str">
            <v>Sweden</v>
          </cell>
          <cell r="C110" t="str">
            <v>Standard</v>
          </cell>
          <cell r="D110" t="str">
            <v>Northern America and Europe</v>
          </cell>
          <cell r="E110" t="str">
            <v>ECA</v>
          </cell>
          <cell r="F110" t="str">
            <v>WE</v>
          </cell>
          <cell r="G110" t="str">
            <v>No</v>
          </cell>
          <cell r="H110" t="str">
            <v>No</v>
          </cell>
          <cell r="I110" t="str">
            <v>Not Classified</v>
          </cell>
          <cell r="J110" t="str">
            <v>No</v>
          </cell>
          <cell r="K110" t="str">
            <v>No</v>
          </cell>
          <cell r="L110" t="str">
            <v>Not Classified</v>
          </cell>
          <cell r="M110" t="str">
            <v>Not Classified</v>
          </cell>
          <cell r="N110" t="str">
            <v>Not Classified</v>
          </cell>
          <cell r="O110" t="str">
            <v>Developed regions</v>
          </cell>
          <cell r="P110" t="str">
            <v>Europe</v>
          </cell>
          <cell r="Q110" t="str">
            <v>Northern Europe</v>
          </cell>
          <cell r="R110" t="str">
            <v>Not Classified</v>
          </cell>
          <cell r="S110" t="str">
            <v>Europe &amp; Central Asia</v>
          </cell>
          <cell r="T110" t="str">
            <v>High Income</v>
          </cell>
          <cell r="U110" t="str">
            <v>High Income</v>
          </cell>
          <cell r="V110" t="str">
            <v>High Income</v>
          </cell>
          <cell r="W110" t="str">
            <v>High Income</v>
          </cell>
          <cell r="X110" t="str">
            <v>High Income</v>
          </cell>
          <cell r="Y110" t="str">
            <v>High Income</v>
          </cell>
          <cell r="Z110" t="str">
            <v>High Income</v>
          </cell>
          <cell r="AA110" t="str">
            <v>High Income</v>
          </cell>
          <cell r="AB110" t="str">
            <v>High Income</v>
          </cell>
          <cell r="AC110" t="str">
            <v>High Income</v>
          </cell>
          <cell r="AD110" t="str">
            <v>High Income</v>
          </cell>
          <cell r="AE110" t="str">
            <v>High Income</v>
          </cell>
          <cell r="AF110" t="str">
            <v>High Income</v>
          </cell>
          <cell r="AG110" t="str">
            <v>High Income</v>
          </cell>
          <cell r="AH110" t="str">
            <v>High Income</v>
          </cell>
          <cell r="AI110" t="str">
            <v>High Income</v>
          </cell>
          <cell r="AJ110" t="str">
            <v>High Income</v>
          </cell>
          <cell r="AK110" t="str">
            <v>High Income</v>
          </cell>
          <cell r="AL110" t="str">
            <v>High Income</v>
          </cell>
          <cell r="AM110" t="str">
            <v>High Income</v>
          </cell>
          <cell r="AN110" t="str">
            <v>High Income</v>
          </cell>
          <cell r="AO110" t="str">
            <v>High Income</v>
          </cell>
          <cell r="AP110" t="str">
            <v>High Income</v>
          </cell>
          <cell r="AQ110" t="str">
            <v>High Income</v>
          </cell>
          <cell r="AR110" t="str">
            <v>High Income</v>
          </cell>
          <cell r="AS110" t="str">
            <v>High Income</v>
          </cell>
          <cell r="AT110" t="str">
            <v>High Income</v>
          </cell>
          <cell r="AU110" t="str">
            <v>Not Classified</v>
          </cell>
          <cell r="AV110" t="str">
            <v>Not Classified</v>
          </cell>
          <cell r="AW110" t="str">
            <v>Not Classified</v>
          </cell>
          <cell r="AX110" t="str">
            <v>Not Classified</v>
          </cell>
          <cell r="AY110" t="str">
            <v>Not Classified</v>
          </cell>
          <cell r="AZ110" t="str">
            <v>Not Classified</v>
          </cell>
          <cell r="BA110" t="str">
            <v>Not Classified</v>
          </cell>
          <cell r="BB110" t="str">
            <v>Not Classified</v>
          </cell>
          <cell r="BC110" t="str">
            <v>EURO</v>
          </cell>
          <cell r="BD110" t="str">
            <v>Adequate</v>
          </cell>
          <cell r="BE110" t="str">
            <v>Adequate</v>
          </cell>
          <cell r="BF110" t="str">
            <v>Not Classified</v>
          </cell>
          <cell r="BG110"/>
          <cell r="BH110" t="str">
            <v>NatCom</v>
          </cell>
          <cell r="BI110" t="str">
            <v>Yes</v>
          </cell>
          <cell r="BJ110" t="str">
            <v>No</v>
          </cell>
          <cell r="BK110" t="str">
            <v>No</v>
          </cell>
          <cell r="BL110" t="str">
            <v>No</v>
          </cell>
          <cell r="BM110" t="str">
            <v>No</v>
          </cell>
          <cell r="BN110" t="str">
            <v>No</v>
          </cell>
          <cell r="BO110" t="str">
            <v>No</v>
          </cell>
          <cell r="BP110" t="str">
            <v>No</v>
          </cell>
        </row>
        <row r="111">
          <cell r="A111" t="str">
            <v>GBR</v>
          </cell>
          <cell r="B111" t="str">
            <v>United Kingdom</v>
          </cell>
          <cell r="C111" t="str">
            <v>Standard</v>
          </cell>
          <cell r="D111" t="str">
            <v>Northern America and Europe</v>
          </cell>
          <cell r="E111" t="str">
            <v>ECA</v>
          </cell>
          <cell r="F111" t="str">
            <v>WE</v>
          </cell>
          <cell r="G111" t="str">
            <v>No</v>
          </cell>
          <cell r="H111" t="str">
            <v>No</v>
          </cell>
          <cell r="I111" t="str">
            <v>Not Classified</v>
          </cell>
          <cell r="J111" t="str">
            <v>No</v>
          </cell>
          <cell r="K111" t="str">
            <v>No</v>
          </cell>
          <cell r="L111" t="str">
            <v>Not Classified</v>
          </cell>
          <cell r="M111" t="str">
            <v>Not Classified</v>
          </cell>
          <cell r="N111" t="str">
            <v>Not Classified</v>
          </cell>
          <cell r="O111" t="str">
            <v>Developed regions</v>
          </cell>
          <cell r="P111" t="str">
            <v>Europe</v>
          </cell>
          <cell r="Q111" t="str">
            <v>Northern Europe</v>
          </cell>
          <cell r="R111" t="str">
            <v>Not Classified</v>
          </cell>
          <cell r="S111" t="str">
            <v>Europe &amp; Central Asia</v>
          </cell>
          <cell r="T111" t="str">
            <v>High Income</v>
          </cell>
          <cell r="U111" t="str">
            <v>High Income</v>
          </cell>
          <cell r="V111" t="str">
            <v>High Income</v>
          </cell>
          <cell r="W111" t="str">
            <v>High Income</v>
          </cell>
          <cell r="X111" t="str">
            <v>High Income</v>
          </cell>
          <cell r="Y111" t="str">
            <v>High Income</v>
          </cell>
          <cell r="Z111" t="str">
            <v>High Income</v>
          </cell>
          <cell r="AA111" t="str">
            <v>High Income</v>
          </cell>
          <cell r="AB111" t="str">
            <v>High Income</v>
          </cell>
          <cell r="AC111" t="str">
            <v>High Income</v>
          </cell>
          <cell r="AD111" t="str">
            <v>High Income</v>
          </cell>
          <cell r="AE111" t="str">
            <v>High Income</v>
          </cell>
          <cell r="AF111" t="str">
            <v>High Income</v>
          </cell>
          <cell r="AG111" t="str">
            <v>High Income</v>
          </cell>
          <cell r="AH111" t="str">
            <v>High Income</v>
          </cell>
          <cell r="AI111" t="str">
            <v>High Income</v>
          </cell>
          <cell r="AJ111" t="str">
            <v>High Income</v>
          </cell>
          <cell r="AK111" t="str">
            <v>High Income</v>
          </cell>
          <cell r="AL111" t="str">
            <v>High Income</v>
          </cell>
          <cell r="AM111" t="str">
            <v>High Income</v>
          </cell>
          <cell r="AN111" t="str">
            <v>High Income</v>
          </cell>
          <cell r="AO111" t="str">
            <v>High Income</v>
          </cell>
          <cell r="AP111" t="str">
            <v>High Income</v>
          </cell>
          <cell r="AQ111" t="str">
            <v>High Income</v>
          </cell>
          <cell r="AR111" t="str">
            <v>High Income</v>
          </cell>
          <cell r="AS111" t="str">
            <v>High Income</v>
          </cell>
          <cell r="AT111" t="str">
            <v>High Income</v>
          </cell>
          <cell r="AU111" t="str">
            <v>Not Classified</v>
          </cell>
          <cell r="AV111" t="str">
            <v>Not Classified</v>
          </cell>
          <cell r="AW111" t="str">
            <v>Not Classified</v>
          </cell>
          <cell r="AX111" t="str">
            <v>Not Classified</v>
          </cell>
          <cell r="AY111" t="str">
            <v>Not Classified</v>
          </cell>
          <cell r="AZ111" t="str">
            <v>Not Classified</v>
          </cell>
          <cell r="BA111" t="str">
            <v>Not Classified</v>
          </cell>
          <cell r="BB111" t="str">
            <v>Not Classified</v>
          </cell>
          <cell r="BC111" t="str">
            <v>EURO</v>
          </cell>
          <cell r="BD111" t="str">
            <v>Insufficient</v>
          </cell>
          <cell r="BE111" t="str">
            <v>Adequate</v>
          </cell>
          <cell r="BF111" t="str">
            <v>Not Classified</v>
          </cell>
          <cell r="BG111"/>
          <cell r="BH111" t="str">
            <v>NatCom</v>
          </cell>
          <cell r="BI111" t="str">
            <v>Yes</v>
          </cell>
          <cell r="BJ111" t="str">
            <v>No</v>
          </cell>
          <cell r="BK111" t="str">
            <v>No</v>
          </cell>
          <cell r="BL111" t="str">
            <v>No</v>
          </cell>
          <cell r="BM111" t="str">
            <v>No</v>
          </cell>
          <cell r="BN111" t="str">
            <v>No</v>
          </cell>
          <cell r="BO111" t="str">
            <v>No</v>
          </cell>
          <cell r="BP111" t="str">
            <v>No</v>
          </cell>
        </row>
        <row r="112">
          <cell r="A112" t="str">
            <v>CAN</v>
          </cell>
          <cell r="B112" t="str">
            <v>Canada</v>
          </cell>
          <cell r="C112" t="str">
            <v>Standard</v>
          </cell>
          <cell r="D112" t="str">
            <v>Northern America and Europe</v>
          </cell>
          <cell r="E112" t="str">
            <v>NAC</v>
          </cell>
          <cell r="F112" t="str">
            <v>NA</v>
          </cell>
          <cell r="G112" t="str">
            <v>No</v>
          </cell>
          <cell r="H112" t="str">
            <v>No</v>
          </cell>
          <cell r="I112" t="str">
            <v>Not Classified</v>
          </cell>
          <cell r="J112" t="str">
            <v>No</v>
          </cell>
          <cell r="K112" t="str">
            <v>No</v>
          </cell>
          <cell r="L112" t="str">
            <v>Not Classified</v>
          </cell>
          <cell r="M112" t="str">
            <v>Not Classified</v>
          </cell>
          <cell r="N112" t="str">
            <v>Not Classified</v>
          </cell>
          <cell r="O112" t="str">
            <v>Developed regions</v>
          </cell>
          <cell r="P112" t="str">
            <v>Northern America</v>
          </cell>
          <cell r="Q112" t="str">
            <v>Northern America</v>
          </cell>
          <cell r="R112" t="str">
            <v>Not Classified</v>
          </cell>
          <cell r="S112" t="str">
            <v>North America</v>
          </cell>
          <cell r="T112" t="str">
            <v>High Income</v>
          </cell>
          <cell r="U112" t="str">
            <v>High Income</v>
          </cell>
          <cell r="V112" t="str">
            <v>High Income</v>
          </cell>
          <cell r="W112" t="str">
            <v>High Income</v>
          </cell>
          <cell r="X112" t="str">
            <v>High Income</v>
          </cell>
          <cell r="Y112" t="str">
            <v>High Income</v>
          </cell>
          <cell r="Z112" t="str">
            <v>High Income</v>
          </cell>
          <cell r="AA112" t="str">
            <v>High Income</v>
          </cell>
          <cell r="AB112" t="str">
            <v>High Income</v>
          </cell>
          <cell r="AC112" t="str">
            <v>High Income</v>
          </cell>
          <cell r="AD112" t="str">
            <v>High Income</v>
          </cell>
          <cell r="AE112" t="str">
            <v>High Income</v>
          </cell>
          <cell r="AF112" t="str">
            <v>High Income</v>
          </cell>
          <cell r="AG112" t="str">
            <v>High Income</v>
          </cell>
          <cell r="AH112" t="str">
            <v>High Income</v>
          </cell>
          <cell r="AI112" t="str">
            <v>High Income</v>
          </cell>
          <cell r="AJ112" t="str">
            <v>High Income</v>
          </cell>
          <cell r="AK112" t="str">
            <v>High Income</v>
          </cell>
          <cell r="AL112" t="str">
            <v>High Income</v>
          </cell>
          <cell r="AM112" t="str">
            <v>High Income</v>
          </cell>
          <cell r="AN112" t="str">
            <v>High Income</v>
          </cell>
          <cell r="AO112" t="str">
            <v>High Income</v>
          </cell>
          <cell r="AP112" t="str">
            <v>High Income</v>
          </cell>
          <cell r="AQ112" t="str">
            <v>High Income</v>
          </cell>
          <cell r="AR112" t="str">
            <v>High Income</v>
          </cell>
          <cell r="AS112" t="str">
            <v>High Income</v>
          </cell>
          <cell r="AT112" t="str">
            <v>High Income</v>
          </cell>
          <cell r="AU112" t="str">
            <v>Not Classified</v>
          </cell>
          <cell r="AV112" t="str">
            <v>Not Classified</v>
          </cell>
          <cell r="AW112" t="str">
            <v>Not Classified</v>
          </cell>
          <cell r="AX112" t="str">
            <v>Not Classified</v>
          </cell>
          <cell r="AY112" t="str">
            <v>Not Classified</v>
          </cell>
          <cell r="AZ112" t="str">
            <v>Not Classified</v>
          </cell>
          <cell r="BA112" t="str">
            <v>Not Classified</v>
          </cell>
          <cell r="BB112" t="str">
            <v>Not Classified</v>
          </cell>
          <cell r="BC112" t="str">
            <v>AMRO</v>
          </cell>
          <cell r="BD112" t="str">
            <v>Adequate</v>
          </cell>
          <cell r="BE112" t="str">
            <v>Adequate</v>
          </cell>
          <cell r="BF112" t="str">
            <v>Not Classified</v>
          </cell>
          <cell r="BG112"/>
          <cell r="BH112" t="str">
            <v>NatCom</v>
          </cell>
          <cell r="BI112" t="str">
            <v>Yes</v>
          </cell>
          <cell r="BJ112" t="str">
            <v>No</v>
          </cell>
          <cell r="BK112" t="str">
            <v>No</v>
          </cell>
          <cell r="BL112" t="str">
            <v>No</v>
          </cell>
          <cell r="BM112" t="str">
            <v>No</v>
          </cell>
          <cell r="BN112" t="str">
            <v>No</v>
          </cell>
          <cell r="BO112" t="str">
            <v>No</v>
          </cell>
          <cell r="BP112" t="str">
            <v>No</v>
          </cell>
        </row>
        <row r="113">
          <cell r="A113" t="str">
            <v>USA</v>
          </cell>
          <cell r="B113" t="str">
            <v>United States</v>
          </cell>
          <cell r="C113" t="str">
            <v>Standard</v>
          </cell>
          <cell r="D113" t="str">
            <v>Northern America and Europe</v>
          </cell>
          <cell r="E113" t="str">
            <v>NAC</v>
          </cell>
          <cell r="F113" t="str">
            <v>NA</v>
          </cell>
          <cell r="G113" t="str">
            <v>No</v>
          </cell>
          <cell r="H113" t="str">
            <v>No</v>
          </cell>
          <cell r="I113" t="str">
            <v>Not Classified</v>
          </cell>
          <cell r="J113" t="str">
            <v>No</v>
          </cell>
          <cell r="K113" t="str">
            <v>No</v>
          </cell>
          <cell r="L113" t="str">
            <v>Not Classified</v>
          </cell>
          <cell r="M113" t="str">
            <v>Not Classified</v>
          </cell>
          <cell r="N113" t="str">
            <v>Not Classified</v>
          </cell>
          <cell r="O113" t="str">
            <v>Developed regions</v>
          </cell>
          <cell r="P113" t="str">
            <v>Northern America</v>
          </cell>
          <cell r="Q113" t="str">
            <v>Northern America</v>
          </cell>
          <cell r="R113" t="str">
            <v>Not Classified</v>
          </cell>
          <cell r="S113" t="str">
            <v>North America</v>
          </cell>
          <cell r="T113" t="str">
            <v>High Income</v>
          </cell>
          <cell r="U113" t="str">
            <v>High Income</v>
          </cell>
          <cell r="V113" t="str">
            <v>High Income</v>
          </cell>
          <cell r="W113" t="str">
            <v>High Income</v>
          </cell>
          <cell r="X113" t="str">
            <v>High Income</v>
          </cell>
          <cell r="Y113" t="str">
            <v>High Income</v>
          </cell>
          <cell r="Z113" t="str">
            <v>High Income</v>
          </cell>
          <cell r="AA113" t="str">
            <v>High Income</v>
          </cell>
          <cell r="AB113" t="str">
            <v>High Income</v>
          </cell>
          <cell r="AC113" t="str">
            <v>High Income</v>
          </cell>
          <cell r="AD113" t="str">
            <v>High Income</v>
          </cell>
          <cell r="AE113" t="str">
            <v>High Income</v>
          </cell>
          <cell r="AF113" t="str">
            <v>High Income</v>
          </cell>
          <cell r="AG113" t="str">
            <v>High Income</v>
          </cell>
          <cell r="AH113" t="str">
            <v>High Income</v>
          </cell>
          <cell r="AI113" t="str">
            <v>High Income</v>
          </cell>
          <cell r="AJ113" t="str">
            <v>High Income</v>
          </cell>
          <cell r="AK113" t="str">
            <v>High Income</v>
          </cell>
          <cell r="AL113" t="str">
            <v>High Income</v>
          </cell>
          <cell r="AM113" t="str">
            <v>High Income</v>
          </cell>
          <cell r="AN113" t="str">
            <v>High Income</v>
          </cell>
          <cell r="AO113" t="str">
            <v>High Income</v>
          </cell>
          <cell r="AP113" t="str">
            <v>High Income</v>
          </cell>
          <cell r="AQ113" t="str">
            <v>High Income</v>
          </cell>
          <cell r="AR113" t="str">
            <v>High Income</v>
          </cell>
          <cell r="AS113" t="str">
            <v>High Income</v>
          </cell>
          <cell r="AT113" t="str">
            <v>High Income</v>
          </cell>
          <cell r="AU113" t="str">
            <v>Not Classified</v>
          </cell>
          <cell r="AV113" t="str">
            <v>Not Classified</v>
          </cell>
          <cell r="AW113" t="str">
            <v>Not Classified</v>
          </cell>
          <cell r="AX113" t="str">
            <v>Not Classified</v>
          </cell>
          <cell r="AY113" t="str">
            <v>Not Classified</v>
          </cell>
          <cell r="AZ113" t="str">
            <v>Not Classified</v>
          </cell>
          <cell r="BA113" t="str">
            <v>Not Classified</v>
          </cell>
          <cell r="BB113" t="str">
            <v>Not Classified</v>
          </cell>
          <cell r="BC113" t="str">
            <v>AMRO</v>
          </cell>
          <cell r="BD113" t="str">
            <v>More than Adequate</v>
          </cell>
          <cell r="BE113" t="str">
            <v>Adequate</v>
          </cell>
          <cell r="BF113" t="str">
            <v>Not Classified</v>
          </cell>
          <cell r="BG113"/>
          <cell r="BH113" t="str">
            <v>NatCom</v>
          </cell>
          <cell r="BI113" t="str">
            <v>Yes</v>
          </cell>
          <cell r="BJ113" t="str">
            <v>No</v>
          </cell>
          <cell r="BK113" t="str">
            <v>No</v>
          </cell>
          <cell r="BL113" t="str">
            <v>No</v>
          </cell>
          <cell r="BM113" t="str">
            <v>No</v>
          </cell>
          <cell r="BN113" t="str">
            <v>No</v>
          </cell>
          <cell r="BO113" t="str">
            <v>No</v>
          </cell>
          <cell r="BP113" t="str">
            <v>No</v>
          </cell>
        </row>
        <row r="114">
          <cell r="A114" t="str">
            <v>SDN</v>
          </cell>
          <cell r="B114" t="str">
            <v>Sudan</v>
          </cell>
          <cell r="C114" t="str">
            <v>Standard</v>
          </cell>
          <cell r="D114" t="str">
            <v>Western Asia and Northern Africa</v>
          </cell>
          <cell r="E114" t="str">
            <v>SSA</v>
          </cell>
          <cell r="F114" t="str">
            <v>ESA</v>
          </cell>
          <cell r="G114" t="str">
            <v>Yes</v>
          </cell>
          <cell r="H114" t="str">
            <v>Yes</v>
          </cell>
          <cell r="I114" t="str">
            <v>Africa</v>
          </cell>
          <cell r="J114" t="str">
            <v>Yes</v>
          </cell>
          <cell r="K114" t="str">
            <v>Yes</v>
          </cell>
          <cell r="L114" t="str">
            <v>Arab</v>
          </cell>
          <cell r="M114" t="str">
            <v>North Africa</v>
          </cell>
          <cell r="N114" t="str">
            <v>Eastern</v>
          </cell>
          <cell r="O114" t="str">
            <v>Sub-Saharan Africa</v>
          </cell>
          <cell r="P114" t="str">
            <v>Africa</v>
          </cell>
          <cell r="Q114" t="str">
            <v>Northern Africa</v>
          </cell>
          <cell r="R114" t="str">
            <v>Not Classified</v>
          </cell>
          <cell r="S114" t="str">
            <v>Sub-Saharan Africa</v>
          </cell>
          <cell r="T114" t="str">
            <v>Low Income</v>
          </cell>
          <cell r="U114" t="str">
            <v>Low Income</v>
          </cell>
          <cell r="V114" t="str">
            <v>Low Income</v>
          </cell>
          <cell r="W114" t="str">
            <v>Low Income</v>
          </cell>
          <cell r="X114" t="str">
            <v>Low Income</v>
          </cell>
          <cell r="Y114" t="str">
            <v>Low Income</v>
          </cell>
          <cell r="Z114" t="str">
            <v>Low Income</v>
          </cell>
          <cell r="AA114" t="str">
            <v>Low Income</v>
          </cell>
          <cell r="AB114" t="str">
            <v>Low Income</v>
          </cell>
          <cell r="AC114" t="str">
            <v>Low Income</v>
          </cell>
          <cell r="AD114" t="str">
            <v>Low Income</v>
          </cell>
          <cell r="AE114" t="str">
            <v>Low Income</v>
          </cell>
          <cell r="AF114" t="str">
            <v>Low Income</v>
          </cell>
          <cell r="AG114" t="str">
            <v>Low Income</v>
          </cell>
          <cell r="AH114" t="str">
            <v>Low Income</v>
          </cell>
          <cell r="AI114" t="str">
            <v>Low Income</v>
          </cell>
          <cell r="AJ114" t="str">
            <v>Low Income</v>
          </cell>
          <cell r="AK114" t="str">
            <v>Lower Middle Income</v>
          </cell>
          <cell r="AL114" t="str">
            <v>Lower Middle Income</v>
          </cell>
          <cell r="AM114" t="str">
            <v>Lower Middle Income</v>
          </cell>
          <cell r="AN114" t="str">
            <v>Lower Middle Income</v>
          </cell>
          <cell r="AO114" t="str">
            <v>Lower Middle Income</v>
          </cell>
          <cell r="AP114" t="str">
            <v>Lower Middle Income</v>
          </cell>
          <cell r="AQ114" t="str">
            <v>Lower Middle Income</v>
          </cell>
          <cell r="AR114" t="str">
            <v>Lower Middle Income</v>
          </cell>
          <cell r="AS114" t="str">
            <v>Lower Middle Income</v>
          </cell>
          <cell r="AT114" t="str">
            <v>Lower Middle Income</v>
          </cell>
          <cell r="AU114" t="str">
            <v>VAS Priority Country</v>
          </cell>
          <cell r="AV114" t="str">
            <v>HAC Country</v>
          </cell>
          <cell r="AW114" t="str">
            <v>HAC Country</v>
          </cell>
          <cell r="AX114" t="str">
            <v>HAC Country</v>
          </cell>
          <cell r="AY114" t="str">
            <v>HAC Country</v>
          </cell>
          <cell r="AZ114" t="str">
            <v>HAC Country</v>
          </cell>
          <cell r="BA114" t="str">
            <v>HAC Country</v>
          </cell>
          <cell r="BB114" t="str">
            <v>HAC Country</v>
          </cell>
          <cell r="BC114" t="str">
            <v>EMRO</v>
          </cell>
          <cell r="BD114" t="str">
            <v>Insufficient</v>
          </cell>
          <cell r="BE114" t="str">
            <v>Insufficient</v>
          </cell>
          <cell r="BF114" t="str">
            <v>GPEI Priority Country</v>
          </cell>
          <cell r="BG114"/>
          <cell r="BH114" t="str">
            <v>Programme Country</v>
          </cell>
          <cell r="BI114" t="str">
            <v>Yes</v>
          </cell>
          <cell r="BJ114" t="str">
            <v>Yes</v>
          </cell>
          <cell r="BK114" t="str">
            <v>Yes</v>
          </cell>
          <cell r="BL114" t="str">
            <v>Yes</v>
          </cell>
          <cell r="BM114" t="str">
            <v>No</v>
          </cell>
          <cell r="BN114" t="str">
            <v>Yes</v>
          </cell>
          <cell r="BO114" t="str">
            <v>Yes</v>
          </cell>
          <cell r="BP114" t="str">
            <v>No</v>
          </cell>
        </row>
        <row r="115">
          <cell r="A115" t="str">
            <v>DZA</v>
          </cell>
          <cell r="B115" t="str">
            <v>Algeria</v>
          </cell>
          <cell r="C115" t="str">
            <v>Standard</v>
          </cell>
          <cell r="D115" t="str">
            <v>Western Asia and Northern Africa</v>
          </cell>
          <cell r="E115" t="str">
            <v>MENA</v>
          </cell>
          <cell r="F115" t="str">
            <v>MENA</v>
          </cell>
          <cell r="G115" t="str">
            <v>No</v>
          </cell>
          <cell r="H115" t="str">
            <v>No</v>
          </cell>
          <cell r="I115" t="str">
            <v>Africa</v>
          </cell>
          <cell r="J115" t="str">
            <v>Yes</v>
          </cell>
          <cell r="K115" t="str">
            <v>No</v>
          </cell>
          <cell r="L115" t="str">
            <v>Arab</v>
          </cell>
          <cell r="M115" t="str">
            <v>North Africa</v>
          </cell>
          <cell r="N115" t="str">
            <v>Northern</v>
          </cell>
          <cell r="O115" t="str">
            <v>Northern Africa</v>
          </cell>
          <cell r="P115" t="str">
            <v>Africa</v>
          </cell>
          <cell r="Q115" t="str">
            <v>Northern Africa</v>
          </cell>
          <cell r="R115" t="str">
            <v>Not Classified</v>
          </cell>
          <cell r="S115" t="str">
            <v>Middle East &amp; North Africa</v>
          </cell>
          <cell r="T115" t="str">
            <v>Lower Middle Income</v>
          </cell>
          <cell r="U115" t="str">
            <v>Lower Middle Income</v>
          </cell>
          <cell r="V115" t="str">
            <v>Lower Middle Income</v>
          </cell>
          <cell r="W115" t="str">
            <v>Lower Middle Income</v>
          </cell>
          <cell r="X115" t="str">
            <v>Lower Middle Income</v>
          </cell>
          <cell r="Y115" t="str">
            <v>Lower Middle Income</v>
          </cell>
          <cell r="Z115" t="str">
            <v>Lower Middle Income</v>
          </cell>
          <cell r="AA115" t="str">
            <v>Lower Middle Income</v>
          </cell>
          <cell r="AB115" t="str">
            <v>Lower Middle Income</v>
          </cell>
          <cell r="AC115" t="str">
            <v>Lower Middle Income</v>
          </cell>
          <cell r="AD115" t="str">
            <v>Lower Middle Income</v>
          </cell>
          <cell r="AE115" t="str">
            <v>Lower Middle Income</v>
          </cell>
          <cell r="AF115" t="str">
            <v>Lower Middle Income</v>
          </cell>
          <cell r="AG115" t="str">
            <v>Lower Middle Income</v>
          </cell>
          <cell r="AH115" t="str">
            <v>Lower Middle Income</v>
          </cell>
          <cell r="AI115" t="str">
            <v>Lower Middle Income</v>
          </cell>
          <cell r="AJ115" t="str">
            <v>Lower Middle Income</v>
          </cell>
          <cell r="AK115" t="str">
            <v>Lower Middle Income</v>
          </cell>
          <cell r="AL115" t="str">
            <v>Upper Middle Income</v>
          </cell>
          <cell r="AM115" t="str">
            <v>Upper Middle Income</v>
          </cell>
          <cell r="AN115" t="str">
            <v>Upper Middle Income</v>
          </cell>
          <cell r="AO115" t="str">
            <v>Upper Middle Income</v>
          </cell>
          <cell r="AP115" t="str">
            <v>Upper Middle Income</v>
          </cell>
          <cell r="AQ115" t="str">
            <v>Upper Middle Income</v>
          </cell>
          <cell r="AR115" t="str">
            <v>Upper Middle Income</v>
          </cell>
          <cell r="AS115" t="str">
            <v>Upper Middle Income</v>
          </cell>
          <cell r="AT115" t="str">
            <v>Upper Middle Income</v>
          </cell>
          <cell r="AU115" t="str">
            <v>Not Classified</v>
          </cell>
          <cell r="AV115" t="str">
            <v>Not Classified</v>
          </cell>
          <cell r="AW115" t="str">
            <v>Not Classified</v>
          </cell>
          <cell r="AX115" t="str">
            <v>Not Classified</v>
          </cell>
          <cell r="AY115" t="str">
            <v>Not Classified</v>
          </cell>
          <cell r="AZ115" t="str">
            <v>Not Classified</v>
          </cell>
          <cell r="BA115" t="str">
            <v>Not Classified</v>
          </cell>
          <cell r="BB115" t="str">
            <v>Not Classified</v>
          </cell>
          <cell r="BC115" t="str">
            <v>AFRO</v>
          </cell>
          <cell r="BD115" t="str">
            <v>Insufficient</v>
          </cell>
          <cell r="BE115" t="str">
            <v>Not Classified</v>
          </cell>
          <cell r="BF115" t="str">
            <v>Not Classified</v>
          </cell>
          <cell r="BG115"/>
          <cell r="BH115" t="str">
            <v>Programme Country</v>
          </cell>
          <cell r="BI115" t="str">
            <v>Yes</v>
          </cell>
          <cell r="BJ115" t="str">
            <v>No</v>
          </cell>
          <cell r="BK115" t="str">
            <v>No</v>
          </cell>
          <cell r="BL115" t="str">
            <v>No</v>
          </cell>
          <cell r="BM115" t="str">
            <v>No</v>
          </cell>
          <cell r="BN115" t="str">
            <v>No</v>
          </cell>
          <cell r="BO115" t="str">
            <v>No</v>
          </cell>
          <cell r="BP115" t="str">
            <v>No</v>
          </cell>
        </row>
        <row r="116">
          <cell r="A116" t="str">
            <v>EGY</v>
          </cell>
          <cell r="B116" t="str">
            <v>Egypt</v>
          </cell>
          <cell r="C116" t="str">
            <v>Standard</v>
          </cell>
          <cell r="D116" t="str">
            <v>Western Asia and Northern Africa</v>
          </cell>
          <cell r="E116" t="str">
            <v>MENA</v>
          </cell>
          <cell r="F116" t="str">
            <v>MENA</v>
          </cell>
          <cell r="G116" t="str">
            <v>Yes</v>
          </cell>
          <cell r="H116" t="str">
            <v>No</v>
          </cell>
          <cell r="I116" t="str">
            <v>Africa</v>
          </cell>
          <cell r="J116" t="str">
            <v>Yes</v>
          </cell>
          <cell r="K116" t="str">
            <v>No</v>
          </cell>
          <cell r="L116" t="str">
            <v>Arab</v>
          </cell>
          <cell r="M116" t="str">
            <v>North Africa</v>
          </cell>
          <cell r="N116" t="str">
            <v>Northern</v>
          </cell>
          <cell r="O116" t="str">
            <v>Northern Africa</v>
          </cell>
          <cell r="P116" t="str">
            <v>Africa</v>
          </cell>
          <cell r="Q116" t="str">
            <v>Northern Africa</v>
          </cell>
          <cell r="R116" t="str">
            <v>Not Classified</v>
          </cell>
          <cell r="S116" t="str">
            <v>Middle East &amp; North Africa</v>
          </cell>
          <cell r="T116" t="str">
            <v>Low Income</v>
          </cell>
          <cell r="U116" t="str">
            <v>Low Income</v>
          </cell>
          <cell r="V116" t="str">
            <v>Low Income</v>
          </cell>
          <cell r="W116" t="str">
            <v>Low Income</v>
          </cell>
          <cell r="X116" t="str">
            <v>Low Income</v>
          </cell>
          <cell r="Y116" t="str">
            <v>Lower Middle Income</v>
          </cell>
          <cell r="Z116" t="str">
            <v>Lower Middle Income</v>
          </cell>
          <cell r="AA116" t="str">
            <v>Lower Middle Income</v>
          </cell>
          <cell r="AB116" t="str">
            <v>Lower Middle Income</v>
          </cell>
          <cell r="AC116" t="str">
            <v>Lower Middle Income</v>
          </cell>
          <cell r="AD116" t="str">
            <v>Lower Middle Income</v>
          </cell>
          <cell r="AE116" t="str">
            <v>Lower Middle Income</v>
          </cell>
          <cell r="AF116" t="str">
            <v>Lower Middle Income</v>
          </cell>
          <cell r="AG116" t="str">
            <v>Lower Middle Income</v>
          </cell>
          <cell r="AH116" t="str">
            <v>Lower Middle Income</v>
          </cell>
          <cell r="AI116" t="str">
            <v>Lower Middle Income</v>
          </cell>
          <cell r="AJ116" t="str">
            <v>Lower Middle Income</v>
          </cell>
          <cell r="AK116" t="str">
            <v>Lower Middle Income</v>
          </cell>
          <cell r="AL116" t="str">
            <v>Lower Middle Income</v>
          </cell>
          <cell r="AM116" t="str">
            <v>Lower Middle Income</v>
          </cell>
          <cell r="AN116" t="str">
            <v>Lower Middle Income</v>
          </cell>
          <cell r="AO116" t="str">
            <v>Lower Middle Income</v>
          </cell>
          <cell r="AP116" t="str">
            <v>Lower Middle Income</v>
          </cell>
          <cell r="AQ116" t="str">
            <v>Lower Middle Income</v>
          </cell>
          <cell r="AR116" t="str">
            <v>Lower Middle Income</v>
          </cell>
          <cell r="AS116" t="str">
            <v>Lower Middle Income</v>
          </cell>
          <cell r="AT116" t="str">
            <v>Lower Middle Income</v>
          </cell>
          <cell r="AU116" t="str">
            <v>VAS Priority Country</v>
          </cell>
          <cell r="AV116" t="str">
            <v>HAC Country</v>
          </cell>
          <cell r="AW116" t="str">
            <v>HAC Country</v>
          </cell>
          <cell r="AX116" t="str">
            <v>HAC Country</v>
          </cell>
          <cell r="AY116" t="str">
            <v>HAC Country</v>
          </cell>
          <cell r="AZ116" t="str">
            <v>HAC Country</v>
          </cell>
          <cell r="BA116" t="str">
            <v>Not Classified</v>
          </cell>
          <cell r="BB116" t="str">
            <v>Not Classified</v>
          </cell>
          <cell r="BC116" t="str">
            <v>EMRO</v>
          </cell>
          <cell r="BD116" t="str">
            <v>Adequate</v>
          </cell>
          <cell r="BE116" t="str">
            <v>Adequate</v>
          </cell>
          <cell r="BF116" t="str">
            <v>Not Classified</v>
          </cell>
          <cell r="BG116"/>
          <cell r="BH116" t="str">
            <v>Programme Country</v>
          </cell>
          <cell r="BI116" t="str">
            <v>Yes</v>
          </cell>
          <cell r="BJ116" t="str">
            <v>Yes</v>
          </cell>
          <cell r="BK116" t="str">
            <v>No</v>
          </cell>
          <cell r="BL116" t="str">
            <v>No</v>
          </cell>
          <cell r="BM116" t="str">
            <v>Yes</v>
          </cell>
          <cell r="BN116" t="str">
            <v>Yes</v>
          </cell>
          <cell r="BO116" t="str">
            <v>No</v>
          </cell>
          <cell r="BP116" t="str">
            <v>No</v>
          </cell>
        </row>
        <row r="117">
          <cell r="A117" t="str">
            <v>LBY</v>
          </cell>
          <cell r="B117" t="str">
            <v>Libya</v>
          </cell>
          <cell r="C117" t="str">
            <v>Standard</v>
          </cell>
          <cell r="D117" t="str">
            <v>Western Asia and Northern Africa</v>
          </cell>
          <cell r="E117" t="str">
            <v>MENA</v>
          </cell>
          <cell r="F117" t="str">
            <v>MENA</v>
          </cell>
          <cell r="G117" t="str">
            <v>No</v>
          </cell>
          <cell r="H117" t="str">
            <v>No</v>
          </cell>
          <cell r="I117" t="str">
            <v>Africa</v>
          </cell>
          <cell r="J117" t="str">
            <v>Yes</v>
          </cell>
          <cell r="K117" t="str">
            <v>No</v>
          </cell>
          <cell r="L117" t="str">
            <v>Arab</v>
          </cell>
          <cell r="M117" t="str">
            <v>North Africa</v>
          </cell>
          <cell r="N117" t="str">
            <v>Northern</v>
          </cell>
          <cell r="O117" t="str">
            <v>Northern Africa</v>
          </cell>
          <cell r="P117" t="str">
            <v>Africa</v>
          </cell>
          <cell r="Q117" t="str">
            <v>Northern Africa</v>
          </cell>
          <cell r="R117" t="str">
            <v>Not Classified</v>
          </cell>
          <cell r="S117" t="str">
            <v>Middle East &amp; North Africa</v>
          </cell>
          <cell r="T117" t="str">
            <v>Upper Middle Income</v>
          </cell>
          <cell r="U117" t="str">
            <v>Upper Middle Income</v>
          </cell>
          <cell r="V117" t="str">
            <v>Upper Middle Income</v>
          </cell>
          <cell r="W117" t="str">
            <v>Upper Middle Income</v>
          </cell>
          <cell r="X117" t="str">
            <v>Upper Middle Income</v>
          </cell>
          <cell r="Y117" t="str">
            <v>Upper Middle Income</v>
          </cell>
          <cell r="Z117" t="str">
            <v>Upper Middle Income</v>
          </cell>
          <cell r="AA117" t="str">
            <v>Upper Middle Income</v>
          </cell>
          <cell r="AB117" t="str">
            <v>Upper Middle Income</v>
          </cell>
          <cell r="AC117" t="str">
            <v>Upper Middle Income</v>
          </cell>
          <cell r="AD117" t="str">
            <v>Upper Middle Income</v>
          </cell>
          <cell r="AE117" t="str">
            <v>Upper Middle Income</v>
          </cell>
          <cell r="AF117" t="str">
            <v>Upper Middle Income</v>
          </cell>
          <cell r="AG117" t="str">
            <v>Upper Middle Income</v>
          </cell>
          <cell r="AH117" t="str">
            <v>Upper Middle Income</v>
          </cell>
          <cell r="AI117" t="str">
            <v>Upper Middle Income</v>
          </cell>
          <cell r="AJ117" t="str">
            <v>Upper Middle Income</v>
          </cell>
          <cell r="AK117" t="str">
            <v>Upper Middle Income</v>
          </cell>
          <cell r="AL117" t="str">
            <v>Upper Middle Income</v>
          </cell>
          <cell r="AM117" t="str">
            <v>Upper Middle Income</v>
          </cell>
          <cell r="AN117" t="str">
            <v>Upper Middle Income</v>
          </cell>
          <cell r="AO117" t="str">
            <v>Upper Middle Income</v>
          </cell>
          <cell r="AP117" t="str">
            <v>Upper Middle Income</v>
          </cell>
          <cell r="AQ117" t="str">
            <v>Upper Middle Income</v>
          </cell>
          <cell r="AR117" t="str">
            <v>Upper Middle Income</v>
          </cell>
          <cell r="AS117" t="str">
            <v>Upper Middle Income</v>
          </cell>
          <cell r="AT117" t="str">
            <v>Upper Middle Income</v>
          </cell>
          <cell r="AU117" t="str">
            <v>Not Classified</v>
          </cell>
          <cell r="AV117" t="str">
            <v>Not Classified</v>
          </cell>
          <cell r="AW117" t="str">
            <v>Not Classified</v>
          </cell>
          <cell r="AX117" t="str">
            <v>Not Classified</v>
          </cell>
          <cell r="AY117" t="str">
            <v>Not Classified</v>
          </cell>
          <cell r="AZ117" t="str">
            <v>Not Classified</v>
          </cell>
          <cell r="BA117" t="str">
            <v>HAC Country</v>
          </cell>
          <cell r="BB117" t="str">
            <v>HAC Country</v>
          </cell>
          <cell r="BC117" t="str">
            <v>EMRO</v>
          </cell>
          <cell r="BD117" t="str">
            <v>Not Classified</v>
          </cell>
          <cell r="BE117" t="str">
            <v>Not Classified</v>
          </cell>
          <cell r="BF117" t="str">
            <v>Not Classified</v>
          </cell>
          <cell r="BG117"/>
          <cell r="BH117" t="str">
            <v>Programme Country</v>
          </cell>
          <cell r="BI117" t="str">
            <v>Yes</v>
          </cell>
          <cell r="BJ117" t="str">
            <v>No</v>
          </cell>
          <cell r="BK117" t="str">
            <v>No</v>
          </cell>
          <cell r="BL117" t="str">
            <v>No</v>
          </cell>
          <cell r="BM117" t="str">
            <v>No</v>
          </cell>
          <cell r="BN117" t="str">
            <v>No</v>
          </cell>
          <cell r="BO117" t="str">
            <v>No</v>
          </cell>
          <cell r="BP117" t="str">
            <v>No</v>
          </cell>
        </row>
        <row r="118">
          <cell r="A118" t="str">
            <v>TUN</v>
          </cell>
          <cell r="B118" t="str">
            <v>Tunisia</v>
          </cell>
          <cell r="C118" t="str">
            <v>Standard</v>
          </cell>
          <cell r="D118" t="str">
            <v>Western Asia and Northern Africa</v>
          </cell>
          <cell r="E118" t="str">
            <v>MENA</v>
          </cell>
          <cell r="F118" t="str">
            <v>MENA</v>
          </cell>
          <cell r="G118" t="str">
            <v>No</v>
          </cell>
          <cell r="H118" t="str">
            <v>No</v>
          </cell>
          <cell r="I118" t="str">
            <v>Africa</v>
          </cell>
          <cell r="J118" t="str">
            <v>Yes</v>
          </cell>
          <cell r="K118" t="str">
            <v>No</v>
          </cell>
          <cell r="L118" t="str">
            <v>Arab</v>
          </cell>
          <cell r="M118" t="str">
            <v>North Africa</v>
          </cell>
          <cell r="N118" t="str">
            <v>Northern</v>
          </cell>
          <cell r="O118" t="str">
            <v>Northern Africa</v>
          </cell>
          <cell r="P118" t="str">
            <v>Africa</v>
          </cell>
          <cell r="Q118" t="str">
            <v>Northern Africa</v>
          </cell>
          <cell r="R118" t="str">
            <v>Not Classified</v>
          </cell>
          <cell r="S118" t="str">
            <v>Middle East &amp; North Africa</v>
          </cell>
          <cell r="T118" t="str">
            <v>Lower Middle Income</v>
          </cell>
          <cell r="U118" t="str">
            <v>Lower Middle Income</v>
          </cell>
          <cell r="V118" t="str">
            <v>Lower Middle Income</v>
          </cell>
          <cell r="W118" t="str">
            <v>Lower Middle Income</v>
          </cell>
          <cell r="X118" t="str">
            <v>Lower Middle Income</v>
          </cell>
          <cell r="Y118" t="str">
            <v>Lower Middle Income</v>
          </cell>
          <cell r="Z118" t="str">
            <v>Lower Middle Income</v>
          </cell>
          <cell r="AA118" t="str">
            <v>Lower Middle Income</v>
          </cell>
          <cell r="AB118" t="str">
            <v>Lower Middle Income</v>
          </cell>
          <cell r="AC118" t="str">
            <v>Lower Middle Income</v>
          </cell>
          <cell r="AD118" t="str">
            <v>Lower Middle Income</v>
          </cell>
          <cell r="AE118" t="str">
            <v>Lower Middle Income</v>
          </cell>
          <cell r="AF118" t="str">
            <v>Lower Middle Income</v>
          </cell>
          <cell r="AG118" t="str">
            <v>Lower Middle Income</v>
          </cell>
          <cell r="AH118" t="str">
            <v>Lower Middle Income</v>
          </cell>
          <cell r="AI118" t="str">
            <v>Lower Middle Income</v>
          </cell>
          <cell r="AJ118" t="str">
            <v>Lower Middle Income</v>
          </cell>
          <cell r="AK118" t="str">
            <v>Lower Middle Income</v>
          </cell>
          <cell r="AL118" t="str">
            <v>Lower Middle Income</v>
          </cell>
          <cell r="AM118" t="str">
            <v>Lower Middle Income</v>
          </cell>
          <cell r="AN118" t="str">
            <v>Upper Middle Income</v>
          </cell>
          <cell r="AO118" t="str">
            <v>Upper Middle Income</v>
          </cell>
          <cell r="AP118" t="str">
            <v>Upper Middle Income</v>
          </cell>
          <cell r="AQ118" t="str">
            <v>Upper Middle Income</v>
          </cell>
          <cell r="AR118" t="str">
            <v>Upper Middle Income</v>
          </cell>
          <cell r="AS118" t="str">
            <v>Lower Middle Income</v>
          </cell>
          <cell r="AT118" t="str">
            <v>Lower Middle Income</v>
          </cell>
          <cell r="AU118" t="str">
            <v>Not Classified</v>
          </cell>
          <cell r="AV118" t="str">
            <v>Not Classified</v>
          </cell>
          <cell r="AW118" t="str">
            <v>Not Classified</v>
          </cell>
          <cell r="AX118" t="str">
            <v>Not Classified</v>
          </cell>
          <cell r="AY118" t="str">
            <v>Not Classified</v>
          </cell>
          <cell r="AZ118" t="str">
            <v>Not Classified</v>
          </cell>
          <cell r="BA118" t="str">
            <v>Not Classified</v>
          </cell>
          <cell r="BB118" t="str">
            <v>Not Classified</v>
          </cell>
          <cell r="BC118" t="str">
            <v>EMRO</v>
          </cell>
          <cell r="BD118" t="str">
            <v>More than Adequate</v>
          </cell>
          <cell r="BE118" t="str">
            <v>Adequate</v>
          </cell>
          <cell r="BF118" t="str">
            <v>Not Classified</v>
          </cell>
          <cell r="BG118"/>
          <cell r="BH118" t="str">
            <v>Programme Country</v>
          </cell>
          <cell r="BI118" t="str">
            <v>Yes</v>
          </cell>
          <cell r="BJ118" t="str">
            <v>No</v>
          </cell>
          <cell r="BK118" t="str">
            <v>No</v>
          </cell>
          <cell r="BL118" t="str">
            <v>No</v>
          </cell>
          <cell r="BM118" t="str">
            <v>No</v>
          </cell>
          <cell r="BN118" t="str">
            <v>No</v>
          </cell>
          <cell r="BO118" t="str">
            <v>No</v>
          </cell>
          <cell r="BP118" t="str">
            <v>No</v>
          </cell>
        </row>
        <row r="119">
          <cell r="A119" t="str">
            <v>MAR</v>
          </cell>
          <cell r="B119" t="str">
            <v>Morocco</v>
          </cell>
          <cell r="C119" t="str">
            <v>Standard</v>
          </cell>
          <cell r="D119" t="str">
            <v>Western Asia and Northern Africa</v>
          </cell>
          <cell r="E119" t="str">
            <v>MENA</v>
          </cell>
          <cell r="F119" t="str">
            <v>MENA</v>
          </cell>
          <cell r="G119" t="str">
            <v>Yes</v>
          </cell>
          <cell r="H119" t="str">
            <v>No</v>
          </cell>
          <cell r="I119" t="str">
            <v>Africa</v>
          </cell>
          <cell r="J119" t="str">
            <v>Yes</v>
          </cell>
          <cell r="K119" t="str">
            <v>No</v>
          </cell>
          <cell r="L119" t="str">
            <v>Arab</v>
          </cell>
          <cell r="M119" t="str">
            <v>North Africa</v>
          </cell>
          <cell r="N119" t="str">
            <v>Not Classified</v>
          </cell>
          <cell r="O119" t="str">
            <v>Northern Africa</v>
          </cell>
          <cell r="P119" t="str">
            <v>Africa</v>
          </cell>
          <cell r="Q119" t="str">
            <v>Northern Africa</v>
          </cell>
          <cell r="R119" t="str">
            <v>Not Classified</v>
          </cell>
          <cell r="S119" t="str">
            <v>Middle East &amp; North Africa</v>
          </cell>
          <cell r="T119" t="str">
            <v>Lower Middle Income</v>
          </cell>
          <cell r="U119" t="str">
            <v>Lower Middle Income</v>
          </cell>
          <cell r="V119" t="str">
            <v>Lower Middle Income</v>
          </cell>
          <cell r="W119" t="str">
            <v>Lower Middle Income</v>
          </cell>
          <cell r="X119" t="str">
            <v>Lower Middle Income</v>
          </cell>
          <cell r="Y119" t="str">
            <v>Lower Middle Income</v>
          </cell>
          <cell r="Z119" t="str">
            <v>Lower Middle Income</v>
          </cell>
          <cell r="AA119" t="str">
            <v>Lower Middle Income</v>
          </cell>
          <cell r="AB119" t="str">
            <v>Lower Middle Income</v>
          </cell>
          <cell r="AC119" t="str">
            <v>Lower Middle Income</v>
          </cell>
          <cell r="AD119" t="str">
            <v>Lower Middle Income</v>
          </cell>
          <cell r="AE119" t="str">
            <v>Lower Middle Income</v>
          </cell>
          <cell r="AF119" t="str">
            <v>Lower Middle Income</v>
          </cell>
          <cell r="AG119" t="str">
            <v>Lower Middle Income</v>
          </cell>
          <cell r="AH119" t="str">
            <v>Lower Middle Income</v>
          </cell>
          <cell r="AI119" t="str">
            <v>Lower Middle Income</v>
          </cell>
          <cell r="AJ119" t="str">
            <v>Lower Middle Income</v>
          </cell>
          <cell r="AK119" t="str">
            <v>Lower Middle Income</v>
          </cell>
          <cell r="AL119" t="str">
            <v>Lower Middle Income</v>
          </cell>
          <cell r="AM119" t="str">
            <v>Lower Middle Income</v>
          </cell>
          <cell r="AN119" t="str">
            <v>Lower Middle Income</v>
          </cell>
          <cell r="AO119" t="str">
            <v>Lower Middle Income</v>
          </cell>
          <cell r="AP119" t="str">
            <v>Lower Middle Income</v>
          </cell>
          <cell r="AQ119" t="str">
            <v>Lower Middle Income</v>
          </cell>
          <cell r="AR119" t="str">
            <v>Lower Middle Income</v>
          </cell>
          <cell r="AS119" t="str">
            <v>Lower Middle Income</v>
          </cell>
          <cell r="AT119" t="str">
            <v>Lower Middle Income</v>
          </cell>
          <cell r="AU119" t="str">
            <v>VAS Priority Country</v>
          </cell>
          <cell r="AV119" t="str">
            <v>Not Classified</v>
          </cell>
          <cell r="AW119" t="str">
            <v>Not Classified</v>
          </cell>
          <cell r="AX119" t="str">
            <v>Not Classified</v>
          </cell>
          <cell r="AY119" t="str">
            <v>Not Classified</v>
          </cell>
          <cell r="AZ119" t="str">
            <v>Not Classified</v>
          </cell>
          <cell r="BA119" t="str">
            <v>Not Classified</v>
          </cell>
          <cell r="BB119" t="str">
            <v>Not Classified</v>
          </cell>
          <cell r="BC119" t="str">
            <v>EMRO</v>
          </cell>
          <cell r="BD119" t="str">
            <v>Insufficient</v>
          </cell>
          <cell r="BE119" t="str">
            <v>Not Classified</v>
          </cell>
          <cell r="BF119" t="str">
            <v>Not Classified</v>
          </cell>
          <cell r="BG119"/>
          <cell r="BH119" t="str">
            <v>Programme Country</v>
          </cell>
          <cell r="BI119" t="str">
            <v>Yes</v>
          </cell>
          <cell r="BJ119" t="str">
            <v>Yes</v>
          </cell>
          <cell r="BK119" t="str">
            <v>No</v>
          </cell>
          <cell r="BL119" t="str">
            <v>No</v>
          </cell>
          <cell r="BM119" t="str">
            <v>No</v>
          </cell>
          <cell r="BN119" t="str">
            <v>Yes</v>
          </cell>
          <cell r="BO119" t="str">
            <v>Yes</v>
          </cell>
          <cell r="BP119" t="str">
            <v>No</v>
          </cell>
        </row>
        <row r="120">
          <cell r="A120" t="str">
            <v>AGO</v>
          </cell>
          <cell r="B120" t="str">
            <v>Angola</v>
          </cell>
          <cell r="C120" t="str">
            <v>Standard</v>
          </cell>
          <cell r="D120" t="str">
            <v>Sub-Saharan Africa</v>
          </cell>
          <cell r="E120" t="str">
            <v>SSA</v>
          </cell>
          <cell r="F120" t="str">
            <v>ESA</v>
          </cell>
          <cell r="G120" t="str">
            <v>Yes</v>
          </cell>
          <cell r="H120" t="str">
            <v>Yes</v>
          </cell>
          <cell r="I120" t="str">
            <v>Africa</v>
          </cell>
          <cell r="J120" t="str">
            <v>Yes</v>
          </cell>
          <cell r="K120" t="str">
            <v>Yes</v>
          </cell>
          <cell r="L120" t="str">
            <v>Not Classified</v>
          </cell>
          <cell r="M120" t="str">
            <v>Southern Africa</v>
          </cell>
          <cell r="N120" t="str">
            <v>Southern</v>
          </cell>
          <cell r="O120" t="str">
            <v>Sub-Saharan Africa</v>
          </cell>
          <cell r="P120" t="str">
            <v>Africa</v>
          </cell>
          <cell r="Q120" t="str">
            <v>Middle Africa</v>
          </cell>
          <cell r="R120" t="str">
            <v>Not Classified</v>
          </cell>
          <cell r="S120" t="str">
            <v>Sub-Saharan Africa</v>
          </cell>
          <cell r="T120" t="str">
            <v>Lower Middle Income</v>
          </cell>
          <cell r="U120" t="str">
            <v>Lower Middle Income</v>
          </cell>
          <cell r="V120" t="str">
            <v>Lower Middle Income</v>
          </cell>
          <cell r="W120" t="str">
            <v>Lower Middle Income</v>
          </cell>
          <cell r="X120" t="str">
            <v>Lower Middle Income</v>
          </cell>
          <cell r="Y120" t="str">
            <v>Low Income</v>
          </cell>
          <cell r="Z120" t="str">
            <v>Low Income</v>
          </cell>
          <cell r="AA120" t="str">
            <v>Low Income</v>
          </cell>
          <cell r="AB120" t="str">
            <v>Low Income</v>
          </cell>
          <cell r="AC120" t="str">
            <v>Low Income</v>
          </cell>
          <cell r="AD120" t="str">
            <v>Low Income</v>
          </cell>
          <cell r="AE120" t="str">
            <v>Low Income</v>
          </cell>
          <cell r="AF120" t="str">
            <v>Low Income</v>
          </cell>
          <cell r="AG120" t="str">
            <v>Low Income</v>
          </cell>
          <cell r="AH120" t="str">
            <v>Lower Middle Income</v>
          </cell>
          <cell r="AI120" t="str">
            <v>Lower Middle Income</v>
          </cell>
          <cell r="AJ120" t="str">
            <v>Lower Middle Income</v>
          </cell>
          <cell r="AK120" t="str">
            <v>Lower Middle Income</v>
          </cell>
          <cell r="AL120" t="str">
            <v>Lower Middle Income</v>
          </cell>
          <cell r="AM120" t="str">
            <v>Lower Middle Income</v>
          </cell>
          <cell r="AN120" t="str">
            <v>Lower Middle Income</v>
          </cell>
          <cell r="AO120" t="str">
            <v>Upper Middle Income</v>
          </cell>
          <cell r="AP120" t="str">
            <v>Upper Middle Income</v>
          </cell>
          <cell r="AQ120" t="str">
            <v>Upper Middle Income</v>
          </cell>
          <cell r="AR120" t="str">
            <v>Upper Middle Income</v>
          </cell>
          <cell r="AS120" t="str">
            <v>Upper Middle Income</v>
          </cell>
          <cell r="AT120" t="str">
            <v>Lower Middle Income</v>
          </cell>
          <cell r="AU120" t="str">
            <v>VAS Priority Country</v>
          </cell>
          <cell r="AV120" t="str">
            <v>Not Classified</v>
          </cell>
          <cell r="AW120" t="str">
            <v>Not Classified</v>
          </cell>
          <cell r="AX120" t="str">
            <v>HAC Country</v>
          </cell>
          <cell r="AY120" t="str">
            <v>HAC Country</v>
          </cell>
          <cell r="AZ120" t="str">
            <v>Not Classified</v>
          </cell>
          <cell r="BA120" t="str">
            <v>HAC Country</v>
          </cell>
          <cell r="BB120" t="str">
            <v>Not Classified</v>
          </cell>
          <cell r="BC120" t="str">
            <v>AFRO</v>
          </cell>
          <cell r="BD120" t="str">
            <v>Insufficient</v>
          </cell>
          <cell r="BE120" t="str">
            <v>Insufficient</v>
          </cell>
          <cell r="BF120" t="str">
            <v>GPEI Priority Country</v>
          </cell>
          <cell r="BG120"/>
          <cell r="BH120" t="str">
            <v>Programme Country</v>
          </cell>
          <cell r="BI120" t="str">
            <v>Yes</v>
          </cell>
          <cell r="BJ120" t="str">
            <v>Yes</v>
          </cell>
          <cell r="BK120" t="str">
            <v>Yes</v>
          </cell>
          <cell r="BL120" t="str">
            <v>Yes</v>
          </cell>
          <cell r="BM120" t="str">
            <v>No</v>
          </cell>
          <cell r="BN120" t="str">
            <v>Yes</v>
          </cell>
          <cell r="BO120" t="str">
            <v>No</v>
          </cell>
          <cell r="BP120" t="str">
            <v>No</v>
          </cell>
        </row>
        <row r="121">
          <cell r="A121" t="str">
            <v>COD</v>
          </cell>
          <cell r="B121" t="str">
            <v>Democratic Republic of the Congo</v>
          </cell>
          <cell r="C121" t="str">
            <v>Standard</v>
          </cell>
          <cell r="D121" t="str">
            <v>Sub-Saharan Africa</v>
          </cell>
          <cell r="E121" t="str">
            <v>SSA</v>
          </cell>
          <cell r="F121" t="str">
            <v>WCA</v>
          </cell>
          <cell r="G121" t="str">
            <v>Yes</v>
          </cell>
          <cell r="H121" t="str">
            <v>Yes</v>
          </cell>
          <cell r="I121" t="str">
            <v>Africa</v>
          </cell>
          <cell r="J121" t="str">
            <v>Yes</v>
          </cell>
          <cell r="K121" t="str">
            <v>Yes</v>
          </cell>
          <cell r="L121" t="str">
            <v>Not Classified</v>
          </cell>
          <cell r="M121" t="str">
            <v>Eastern Africa</v>
          </cell>
          <cell r="N121" t="str">
            <v>Central</v>
          </cell>
          <cell r="O121" t="str">
            <v>Sub-Saharan Africa</v>
          </cell>
          <cell r="P121" t="str">
            <v>Africa</v>
          </cell>
          <cell r="Q121" t="str">
            <v>Middle Africa</v>
          </cell>
          <cell r="R121" t="str">
            <v>Not Classified</v>
          </cell>
          <cell r="S121" t="str">
            <v>Sub-Saharan Africa</v>
          </cell>
          <cell r="T121" t="str">
            <v>Low Income</v>
          </cell>
          <cell r="U121" t="str">
            <v>Low Income</v>
          </cell>
          <cell r="V121" t="str">
            <v>Low Income</v>
          </cell>
          <cell r="W121" t="str">
            <v>Low Income</v>
          </cell>
          <cell r="X121" t="str">
            <v>Low Income</v>
          </cell>
          <cell r="Y121" t="str">
            <v>Low Income</v>
          </cell>
          <cell r="Z121" t="str">
            <v>Low Income</v>
          </cell>
          <cell r="AA121" t="str">
            <v>Low Income</v>
          </cell>
          <cell r="AB121" t="str">
            <v>Low Income</v>
          </cell>
          <cell r="AC121" t="str">
            <v>Low Income</v>
          </cell>
          <cell r="AD121" t="str">
            <v>Low Income</v>
          </cell>
          <cell r="AE121" t="str">
            <v>Low Income</v>
          </cell>
          <cell r="AF121" t="str">
            <v>Low Income</v>
          </cell>
          <cell r="AG121" t="str">
            <v>Low Income</v>
          </cell>
          <cell r="AH121" t="str">
            <v>Low Income</v>
          </cell>
          <cell r="AI121" t="str">
            <v>Low Income</v>
          </cell>
          <cell r="AJ121" t="str">
            <v>Low Income</v>
          </cell>
          <cell r="AK121" t="str">
            <v>Low Income</v>
          </cell>
          <cell r="AL121" t="str">
            <v>Low Income</v>
          </cell>
          <cell r="AM121" t="str">
            <v>Low Income</v>
          </cell>
          <cell r="AN121" t="str">
            <v>Low Income</v>
          </cell>
          <cell r="AO121" t="str">
            <v>Low Income</v>
          </cell>
          <cell r="AP121" t="str">
            <v>Low Income</v>
          </cell>
          <cell r="AQ121" t="str">
            <v>Low Income</v>
          </cell>
          <cell r="AR121" t="str">
            <v>Low Income</v>
          </cell>
          <cell r="AS121" t="str">
            <v>Low Income</v>
          </cell>
          <cell r="AT121" t="str">
            <v>Low Income</v>
          </cell>
          <cell r="AU121" t="str">
            <v>VAS Priority Country</v>
          </cell>
          <cell r="AV121" t="str">
            <v>HAC Country</v>
          </cell>
          <cell r="AW121" t="str">
            <v>HAC Country</v>
          </cell>
          <cell r="AX121" t="str">
            <v>HAC Country</v>
          </cell>
          <cell r="AY121" t="str">
            <v>HAC Country</v>
          </cell>
          <cell r="AZ121" t="str">
            <v>HAC Country</v>
          </cell>
          <cell r="BA121" t="str">
            <v>HAC Country</v>
          </cell>
          <cell r="BB121" t="str">
            <v>HAC Country</v>
          </cell>
          <cell r="BC121" t="str">
            <v>AFRO</v>
          </cell>
          <cell r="BD121" t="str">
            <v>More than Adequate</v>
          </cell>
          <cell r="BE121" t="str">
            <v>Adequate</v>
          </cell>
          <cell r="BF121" t="str">
            <v>GPEI Priority Country</v>
          </cell>
          <cell r="BG121"/>
          <cell r="BH121" t="str">
            <v>Programme Country</v>
          </cell>
          <cell r="BI121" t="str">
            <v>Yes</v>
          </cell>
          <cell r="BJ121" t="str">
            <v>Yes</v>
          </cell>
          <cell r="BK121" t="str">
            <v>Yes</v>
          </cell>
          <cell r="BL121" t="str">
            <v>Yes</v>
          </cell>
          <cell r="BM121" t="str">
            <v>No</v>
          </cell>
          <cell r="BN121" t="str">
            <v>Yes</v>
          </cell>
          <cell r="BO121" t="str">
            <v>Yes</v>
          </cell>
          <cell r="BP121" t="str">
            <v>Yes</v>
          </cell>
        </row>
        <row r="122">
          <cell r="A122" t="str">
            <v>TCD</v>
          </cell>
          <cell r="B122" t="str">
            <v>Chad</v>
          </cell>
          <cell r="C122" t="str">
            <v>Standard</v>
          </cell>
          <cell r="D122" t="str">
            <v>Sub-Saharan Africa</v>
          </cell>
          <cell r="E122" t="str">
            <v>SSA</v>
          </cell>
          <cell r="F122" t="str">
            <v>WCA</v>
          </cell>
          <cell r="G122" t="str">
            <v>Yes</v>
          </cell>
          <cell r="H122" t="str">
            <v>Yes</v>
          </cell>
          <cell r="I122" t="str">
            <v>Africa</v>
          </cell>
          <cell r="J122" t="str">
            <v>Yes</v>
          </cell>
          <cell r="K122" t="str">
            <v>Yes</v>
          </cell>
          <cell r="L122" t="str">
            <v>Africa</v>
          </cell>
          <cell r="M122" t="str">
            <v>Central Africa</v>
          </cell>
          <cell r="N122" t="str">
            <v>Central</v>
          </cell>
          <cell r="O122" t="str">
            <v>Sub-Saharan Africa</v>
          </cell>
          <cell r="P122" t="str">
            <v>Africa</v>
          </cell>
          <cell r="Q122" t="str">
            <v>Middle Africa</v>
          </cell>
          <cell r="R122" t="str">
            <v>Landlocked developing countries (LLDCs)</v>
          </cell>
          <cell r="S122" t="str">
            <v>Sub-Saharan Africa</v>
          </cell>
          <cell r="T122" t="str">
            <v>Low Income</v>
          </cell>
          <cell r="U122" t="str">
            <v>Low Income</v>
          </cell>
          <cell r="V122" t="str">
            <v>Low Income</v>
          </cell>
          <cell r="W122" t="str">
            <v>Low Income</v>
          </cell>
          <cell r="X122" t="str">
            <v>Low Income</v>
          </cell>
          <cell r="Y122" t="str">
            <v>Low Income</v>
          </cell>
          <cell r="Z122" t="str">
            <v>Low Income</v>
          </cell>
          <cell r="AA122" t="str">
            <v>Low Income</v>
          </cell>
          <cell r="AB122" t="str">
            <v>Low Income</v>
          </cell>
          <cell r="AC122" t="str">
            <v>Low Income</v>
          </cell>
          <cell r="AD122" t="str">
            <v>Low Income</v>
          </cell>
          <cell r="AE122" t="str">
            <v>Low Income</v>
          </cell>
          <cell r="AF122" t="str">
            <v>Low Income</v>
          </cell>
          <cell r="AG122" t="str">
            <v>Low Income</v>
          </cell>
          <cell r="AH122" t="str">
            <v>Low Income</v>
          </cell>
          <cell r="AI122" t="str">
            <v>Low Income</v>
          </cell>
          <cell r="AJ122" t="str">
            <v>Low Income</v>
          </cell>
          <cell r="AK122" t="str">
            <v>Low Income</v>
          </cell>
          <cell r="AL122" t="str">
            <v>Low Income</v>
          </cell>
          <cell r="AM122" t="str">
            <v>Low Income</v>
          </cell>
          <cell r="AN122" t="str">
            <v>Low Income</v>
          </cell>
          <cell r="AO122" t="str">
            <v>Low Income</v>
          </cell>
          <cell r="AP122" t="str">
            <v>Low Income</v>
          </cell>
          <cell r="AQ122" t="str">
            <v>Low Income</v>
          </cell>
          <cell r="AR122" t="str">
            <v>Low Income</v>
          </cell>
          <cell r="AS122" t="str">
            <v>Low Income</v>
          </cell>
          <cell r="AT122" t="str">
            <v>Low Income</v>
          </cell>
          <cell r="AU122" t="str">
            <v>VAS Priority Country</v>
          </cell>
          <cell r="AV122" t="str">
            <v>HAC Country</v>
          </cell>
          <cell r="AW122" t="str">
            <v>HAC Country</v>
          </cell>
          <cell r="AX122" t="str">
            <v>HAC Country</v>
          </cell>
          <cell r="AY122" t="str">
            <v>HAC Country</v>
          </cell>
          <cell r="AZ122" t="str">
            <v>HAC Country</v>
          </cell>
          <cell r="BA122" t="str">
            <v>HAC Country</v>
          </cell>
          <cell r="BB122" t="str">
            <v>HAC Country</v>
          </cell>
          <cell r="BC122" t="str">
            <v>AFRO</v>
          </cell>
          <cell r="BD122" t="str">
            <v>More than Adequate</v>
          </cell>
          <cell r="BE122" t="str">
            <v>Adequate</v>
          </cell>
          <cell r="BF122" t="str">
            <v>GPEI Priority Country</v>
          </cell>
          <cell r="BG122"/>
          <cell r="BH122" t="str">
            <v>Programme Country</v>
          </cell>
          <cell r="BI122" t="str">
            <v>Yes</v>
          </cell>
          <cell r="BJ122" t="str">
            <v>Yes</v>
          </cell>
          <cell r="BK122" t="str">
            <v>Yes</v>
          </cell>
          <cell r="BL122" t="str">
            <v>No</v>
          </cell>
          <cell r="BM122" t="str">
            <v>No</v>
          </cell>
          <cell r="BN122" t="str">
            <v>No</v>
          </cell>
          <cell r="BO122" t="str">
            <v>No</v>
          </cell>
          <cell r="BP122" t="str">
            <v>No</v>
          </cell>
        </row>
        <row r="123">
          <cell r="A123" t="str">
            <v>CMR</v>
          </cell>
          <cell r="B123" t="str">
            <v>Cameroon</v>
          </cell>
          <cell r="C123" t="str">
            <v>Standard</v>
          </cell>
          <cell r="D123" t="str">
            <v>Sub-Saharan Africa</v>
          </cell>
          <cell r="E123" t="str">
            <v>SSA</v>
          </cell>
          <cell r="F123" t="str">
            <v>WCA</v>
          </cell>
          <cell r="G123" t="str">
            <v>Yes</v>
          </cell>
          <cell r="H123" t="str">
            <v>Yes</v>
          </cell>
          <cell r="I123" t="str">
            <v>Africa</v>
          </cell>
          <cell r="J123" t="str">
            <v>Yes</v>
          </cell>
          <cell r="K123" t="str">
            <v>No</v>
          </cell>
          <cell r="L123" t="str">
            <v>Africa</v>
          </cell>
          <cell r="M123" t="str">
            <v>Central Africa</v>
          </cell>
          <cell r="N123" t="str">
            <v>Central</v>
          </cell>
          <cell r="O123" t="str">
            <v>Sub-Saharan Africa</v>
          </cell>
          <cell r="P123" t="str">
            <v>Africa</v>
          </cell>
          <cell r="Q123" t="str">
            <v>Middle Africa</v>
          </cell>
          <cell r="R123" t="str">
            <v>Not Classified</v>
          </cell>
          <cell r="S123" t="str">
            <v>Sub-Saharan Africa</v>
          </cell>
          <cell r="T123" t="str">
            <v>Lower Middle Income</v>
          </cell>
          <cell r="U123" t="str">
            <v>Lower Middle Income</v>
          </cell>
          <cell r="V123" t="str">
            <v>Lower Middle Income</v>
          </cell>
          <cell r="W123" t="str">
            <v>Lower Middle Income</v>
          </cell>
          <cell r="X123" t="str">
            <v>Low Income</v>
          </cell>
          <cell r="Y123" t="str">
            <v>Low Income</v>
          </cell>
          <cell r="Z123" t="str">
            <v>Low Income</v>
          </cell>
          <cell r="AA123" t="str">
            <v>Low Income</v>
          </cell>
          <cell r="AB123" t="str">
            <v>Low Income</v>
          </cell>
          <cell r="AC123" t="str">
            <v>Low Income</v>
          </cell>
          <cell r="AD123" t="str">
            <v>Low Income</v>
          </cell>
          <cell r="AE123" t="str">
            <v>Low Income</v>
          </cell>
          <cell r="AF123" t="str">
            <v>Low Income</v>
          </cell>
          <cell r="AG123" t="str">
            <v>Low Income</v>
          </cell>
          <cell r="AH123" t="str">
            <v>Low Income</v>
          </cell>
          <cell r="AI123" t="str">
            <v>Lower Middle Income</v>
          </cell>
          <cell r="AJ123" t="str">
            <v>Lower Middle Income</v>
          </cell>
          <cell r="AK123" t="str">
            <v>Lower Middle Income</v>
          </cell>
          <cell r="AL123" t="str">
            <v>Lower Middle Income</v>
          </cell>
          <cell r="AM123" t="str">
            <v>Lower Middle Income</v>
          </cell>
          <cell r="AN123" t="str">
            <v>Lower Middle Income</v>
          </cell>
          <cell r="AO123" t="str">
            <v>Lower Middle Income</v>
          </cell>
          <cell r="AP123" t="str">
            <v>Lower Middle Income</v>
          </cell>
          <cell r="AQ123" t="str">
            <v>Lower Middle Income</v>
          </cell>
          <cell r="AR123" t="str">
            <v>Lower Middle Income</v>
          </cell>
          <cell r="AS123" t="str">
            <v>Lower Middle Income</v>
          </cell>
          <cell r="AT123" t="str">
            <v>Lower Middle Income</v>
          </cell>
          <cell r="AU123" t="str">
            <v>VAS Priority Country</v>
          </cell>
          <cell r="AV123" t="str">
            <v>HAC Country</v>
          </cell>
          <cell r="AW123" t="str">
            <v>Not Classified</v>
          </cell>
          <cell r="AX123" t="str">
            <v>Not Classified</v>
          </cell>
          <cell r="AY123" t="str">
            <v>HAC Country</v>
          </cell>
          <cell r="AZ123" t="str">
            <v>HAC Country</v>
          </cell>
          <cell r="BA123" t="str">
            <v>HAC Country</v>
          </cell>
          <cell r="BB123" t="str">
            <v>HAC Country</v>
          </cell>
          <cell r="BC123" t="str">
            <v>AFRO</v>
          </cell>
          <cell r="BD123" t="str">
            <v>Adequate</v>
          </cell>
          <cell r="BE123" t="str">
            <v>Adequate</v>
          </cell>
          <cell r="BF123" t="str">
            <v>GPEI Priority Country</v>
          </cell>
          <cell r="BG123"/>
          <cell r="BH123" t="str">
            <v>Programme Country</v>
          </cell>
          <cell r="BI123" t="str">
            <v>Yes</v>
          </cell>
          <cell r="BJ123" t="str">
            <v>Yes</v>
          </cell>
          <cell r="BK123" t="str">
            <v>Yes</v>
          </cell>
          <cell r="BL123" t="str">
            <v>Yes</v>
          </cell>
          <cell r="BM123" t="str">
            <v>No</v>
          </cell>
          <cell r="BN123" t="str">
            <v>Yes</v>
          </cell>
          <cell r="BO123" t="str">
            <v>Yes</v>
          </cell>
          <cell r="BP123" t="str">
            <v>Yes</v>
          </cell>
        </row>
        <row r="124">
          <cell r="A124" t="str">
            <v>GAB</v>
          </cell>
          <cell r="B124" t="str">
            <v>Gabon</v>
          </cell>
          <cell r="C124" t="str">
            <v>Standard</v>
          </cell>
          <cell r="D124" t="str">
            <v>Sub-Saharan Africa</v>
          </cell>
          <cell r="E124" t="str">
            <v>SSA</v>
          </cell>
          <cell r="F124" t="str">
            <v>WCA</v>
          </cell>
          <cell r="G124" t="str">
            <v>Yes</v>
          </cell>
          <cell r="H124" t="str">
            <v>Yes</v>
          </cell>
          <cell r="I124" t="str">
            <v>Africa</v>
          </cell>
          <cell r="J124" t="str">
            <v>Yes</v>
          </cell>
          <cell r="K124" t="str">
            <v>No</v>
          </cell>
          <cell r="L124" t="str">
            <v>Africa</v>
          </cell>
          <cell r="M124" t="str">
            <v>Central Africa</v>
          </cell>
          <cell r="N124" t="str">
            <v>Central</v>
          </cell>
          <cell r="O124" t="str">
            <v>Sub-Saharan Africa</v>
          </cell>
          <cell r="P124" t="str">
            <v>Africa</v>
          </cell>
          <cell r="Q124" t="str">
            <v>Middle Africa</v>
          </cell>
          <cell r="R124" t="str">
            <v>Not Classified</v>
          </cell>
          <cell r="S124" t="str">
            <v>Sub-Saharan Africa</v>
          </cell>
          <cell r="T124" t="str">
            <v>Upper Middle Income</v>
          </cell>
          <cell r="U124" t="str">
            <v>Upper Middle Income</v>
          </cell>
          <cell r="V124" t="str">
            <v>Upper Middle Income</v>
          </cell>
          <cell r="W124" t="str">
            <v>Upper Middle Income</v>
          </cell>
          <cell r="X124" t="str">
            <v>Upper Middle Income</v>
          </cell>
          <cell r="Y124" t="str">
            <v>Upper Middle Income</v>
          </cell>
          <cell r="Z124" t="str">
            <v>Upper Middle Income</v>
          </cell>
          <cell r="AA124" t="str">
            <v>Upper Middle Income</v>
          </cell>
          <cell r="AB124" t="str">
            <v>Upper Middle Income</v>
          </cell>
          <cell r="AC124" t="str">
            <v>Upper Middle Income</v>
          </cell>
          <cell r="AD124" t="str">
            <v>Upper Middle Income</v>
          </cell>
          <cell r="AE124" t="str">
            <v>Upper Middle Income</v>
          </cell>
          <cell r="AF124" t="str">
            <v>Upper Middle Income</v>
          </cell>
          <cell r="AG124" t="str">
            <v>Upper Middle Income</v>
          </cell>
          <cell r="AH124" t="str">
            <v>Upper Middle Income</v>
          </cell>
          <cell r="AI124" t="str">
            <v>Upper Middle Income</v>
          </cell>
          <cell r="AJ124" t="str">
            <v>Upper Middle Income</v>
          </cell>
          <cell r="AK124" t="str">
            <v>Upper Middle Income</v>
          </cell>
          <cell r="AL124" t="str">
            <v>Upper Middle Income</v>
          </cell>
          <cell r="AM124" t="str">
            <v>Upper Middle Income</v>
          </cell>
          <cell r="AN124" t="str">
            <v>Upper Middle Income</v>
          </cell>
          <cell r="AO124" t="str">
            <v>Upper Middle Income</v>
          </cell>
          <cell r="AP124" t="str">
            <v>Upper Middle Income</v>
          </cell>
          <cell r="AQ124" t="str">
            <v>Upper Middle Income</v>
          </cell>
          <cell r="AR124" t="str">
            <v>Upper Middle Income</v>
          </cell>
          <cell r="AS124" t="str">
            <v>Upper Middle Income</v>
          </cell>
          <cell r="AT124" t="str">
            <v>Upper Middle Income</v>
          </cell>
          <cell r="AU124" t="str">
            <v>VAS Priority Country</v>
          </cell>
          <cell r="AV124" t="str">
            <v>Not Classified</v>
          </cell>
          <cell r="AW124" t="str">
            <v>Not Classified</v>
          </cell>
          <cell r="AX124" t="str">
            <v>Not Classified</v>
          </cell>
          <cell r="AY124" t="str">
            <v>Not Classified</v>
          </cell>
          <cell r="AZ124" t="str">
            <v>Not Classified</v>
          </cell>
          <cell r="BA124" t="str">
            <v>Not Classified</v>
          </cell>
          <cell r="BB124" t="str">
            <v>Not Classified</v>
          </cell>
          <cell r="BC124" t="str">
            <v>AFRO</v>
          </cell>
          <cell r="BD124" t="str">
            <v>Adequate</v>
          </cell>
          <cell r="BE124" t="str">
            <v>Not Classified</v>
          </cell>
          <cell r="BF124" t="str">
            <v>Not Classified</v>
          </cell>
          <cell r="BG124"/>
          <cell r="BH124" t="str">
            <v>Programme Country</v>
          </cell>
          <cell r="BI124" t="str">
            <v>Yes</v>
          </cell>
          <cell r="BJ124" t="str">
            <v>No</v>
          </cell>
          <cell r="BK124" t="str">
            <v>No</v>
          </cell>
          <cell r="BL124" t="str">
            <v>No</v>
          </cell>
          <cell r="BM124" t="str">
            <v>No</v>
          </cell>
          <cell r="BN124" t="str">
            <v>No</v>
          </cell>
          <cell r="BO124" t="str">
            <v>No</v>
          </cell>
          <cell r="BP124" t="str">
            <v>No</v>
          </cell>
        </row>
        <row r="125">
          <cell r="A125" t="str">
            <v>CAF</v>
          </cell>
          <cell r="B125" t="str">
            <v>Central African Republic</v>
          </cell>
          <cell r="C125" t="str">
            <v>Standard</v>
          </cell>
          <cell r="D125" t="str">
            <v>Sub-Saharan Africa</v>
          </cell>
          <cell r="E125" t="str">
            <v>SSA</v>
          </cell>
          <cell r="F125" t="str">
            <v>WCA</v>
          </cell>
          <cell r="G125" t="str">
            <v>Yes</v>
          </cell>
          <cell r="H125" t="str">
            <v>Yes</v>
          </cell>
          <cell r="I125" t="str">
            <v>Africa</v>
          </cell>
          <cell r="J125" t="str">
            <v>Yes</v>
          </cell>
          <cell r="K125" t="str">
            <v>Yes</v>
          </cell>
          <cell r="L125" t="str">
            <v>Not Classified</v>
          </cell>
          <cell r="M125" t="str">
            <v>Central Africa</v>
          </cell>
          <cell r="N125" t="str">
            <v>Central</v>
          </cell>
          <cell r="O125" t="str">
            <v>Sub-Saharan Africa</v>
          </cell>
          <cell r="P125" t="str">
            <v>Africa</v>
          </cell>
          <cell r="Q125" t="str">
            <v>Middle Africa</v>
          </cell>
          <cell r="R125" t="str">
            <v>Landlocked developing countries (LLDCs)</v>
          </cell>
          <cell r="S125" t="str">
            <v>Sub-Saharan Africa</v>
          </cell>
          <cell r="T125" t="str">
            <v>Low Income</v>
          </cell>
          <cell r="U125" t="str">
            <v>Low Income</v>
          </cell>
          <cell r="V125" t="str">
            <v>Low Income</v>
          </cell>
          <cell r="W125" t="str">
            <v>Low Income</v>
          </cell>
          <cell r="X125" t="str">
            <v>Low Income</v>
          </cell>
          <cell r="Y125" t="str">
            <v>Low Income</v>
          </cell>
          <cell r="Z125" t="str">
            <v>Low Income</v>
          </cell>
          <cell r="AA125" t="str">
            <v>Low Income</v>
          </cell>
          <cell r="AB125" t="str">
            <v>Low Income</v>
          </cell>
          <cell r="AC125" t="str">
            <v>Low Income</v>
          </cell>
          <cell r="AD125" t="str">
            <v>Low Income</v>
          </cell>
          <cell r="AE125" t="str">
            <v>Low Income</v>
          </cell>
          <cell r="AF125" t="str">
            <v>Low Income</v>
          </cell>
          <cell r="AG125" t="str">
            <v>Low Income</v>
          </cell>
          <cell r="AH125" t="str">
            <v>Low Income</v>
          </cell>
          <cell r="AI125" t="str">
            <v>Low Income</v>
          </cell>
          <cell r="AJ125" t="str">
            <v>Low Income</v>
          </cell>
          <cell r="AK125" t="str">
            <v>Low Income</v>
          </cell>
          <cell r="AL125" t="str">
            <v>Low Income</v>
          </cell>
          <cell r="AM125" t="str">
            <v>Low Income</v>
          </cell>
          <cell r="AN125" t="str">
            <v>Low Income</v>
          </cell>
          <cell r="AO125" t="str">
            <v>Low Income</v>
          </cell>
          <cell r="AP125" t="str">
            <v>Low Income</v>
          </cell>
          <cell r="AQ125" t="str">
            <v>Low Income</v>
          </cell>
          <cell r="AR125" t="str">
            <v>Low Income</v>
          </cell>
          <cell r="AS125" t="str">
            <v>Low Income</v>
          </cell>
          <cell r="AT125" t="str">
            <v>Low Income</v>
          </cell>
          <cell r="AU125" t="str">
            <v>VAS Priority Country</v>
          </cell>
          <cell r="AV125" t="str">
            <v>HAC Country</v>
          </cell>
          <cell r="AW125" t="str">
            <v>HAC Country</v>
          </cell>
          <cell r="AX125" t="str">
            <v>HAC Country</v>
          </cell>
          <cell r="AY125" t="str">
            <v>HAC Country</v>
          </cell>
          <cell r="AZ125" t="str">
            <v>HAC Country</v>
          </cell>
          <cell r="BA125" t="str">
            <v>HAC Country</v>
          </cell>
          <cell r="BB125" t="str">
            <v>HAC Country</v>
          </cell>
          <cell r="BC125" t="str">
            <v>AFRO</v>
          </cell>
          <cell r="BD125" t="str">
            <v>Insufficient</v>
          </cell>
          <cell r="BE125" t="str">
            <v>Not Classified</v>
          </cell>
          <cell r="BF125" t="str">
            <v>Not Classified</v>
          </cell>
          <cell r="BG125"/>
          <cell r="BH125" t="str">
            <v>Programme Country</v>
          </cell>
          <cell r="BI125" t="str">
            <v>Yes</v>
          </cell>
          <cell r="BJ125" t="str">
            <v>Yes</v>
          </cell>
          <cell r="BK125" t="str">
            <v>Yes</v>
          </cell>
          <cell r="BL125" t="str">
            <v>Yes</v>
          </cell>
          <cell r="BM125" t="str">
            <v>No</v>
          </cell>
          <cell r="BN125" t="str">
            <v>Yes</v>
          </cell>
          <cell r="BO125" t="str">
            <v>No</v>
          </cell>
          <cell r="BP125" t="str">
            <v>No</v>
          </cell>
        </row>
        <row r="126">
          <cell r="A126" t="str">
            <v>GNQ</v>
          </cell>
          <cell r="B126" t="str">
            <v>Equatorial Guinea</v>
          </cell>
          <cell r="C126" t="str">
            <v>Standard</v>
          </cell>
          <cell r="D126" t="str">
            <v>Sub-Saharan Africa</v>
          </cell>
          <cell r="E126" t="str">
            <v>SSA</v>
          </cell>
          <cell r="F126" t="str">
            <v>WCA</v>
          </cell>
          <cell r="G126" t="str">
            <v>Yes</v>
          </cell>
          <cell r="H126" t="str">
            <v>Yes</v>
          </cell>
          <cell r="I126" t="str">
            <v>Africa</v>
          </cell>
          <cell r="J126" t="str">
            <v>Yes</v>
          </cell>
          <cell r="K126" t="str">
            <v>Yes</v>
          </cell>
          <cell r="L126" t="str">
            <v>Not Classified</v>
          </cell>
          <cell r="M126" t="str">
            <v>Central Africa</v>
          </cell>
          <cell r="N126" t="str">
            <v>Central</v>
          </cell>
          <cell r="O126" t="str">
            <v>Sub-Saharan Africa</v>
          </cell>
          <cell r="P126" t="str">
            <v>Africa</v>
          </cell>
          <cell r="Q126" t="str">
            <v>Middle Africa</v>
          </cell>
          <cell r="R126" t="str">
            <v>Not Classified</v>
          </cell>
          <cell r="S126" t="str">
            <v>Sub-Saharan Africa</v>
          </cell>
          <cell r="T126" t="str">
            <v>Low Income</v>
          </cell>
          <cell r="U126" t="str">
            <v>Low Income</v>
          </cell>
          <cell r="V126" t="str">
            <v>Low Income</v>
          </cell>
          <cell r="W126" t="str">
            <v>Low Income</v>
          </cell>
          <cell r="X126" t="str">
            <v>Low Income</v>
          </cell>
          <cell r="Y126" t="str">
            <v>Low Income</v>
          </cell>
          <cell r="Z126" t="str">
            <v>Low Income</v>
          </cell>
          <cell r="AA126" t="str">
            <v>Lower Middle Income</v>
          </cell>
          <cell r="AB126" t="str">
            <v>Lower Middle Income</v>
          </cell>
          <cell r="AC126" t="str">
            <v>Lower Middle Income</v>
          </cell>
          <cell r="AD126" t="str">
            <v>Lower Middle Income</v>
          </cell>
          <cell r="AE126" t="str">
            <v>Low Income</v>
          </cell>
          <cell r="AF126" t="str">
            <v>Low Income</v>
          </cell>
          <cell r="AG126" t="str">
            <v>Low Income</v>
          </cell>
          <cell r="AH126" t="str">
            <v>Upper Middle Income</v>
          </cell>
          <cell r="AI126" t="str">
            <v>Upper Middle Income</v>
          </cell>
          <cell r="AJ126" t="str">
            <v>Upper Middle Income</v>
          </cell>
          <cell r="AK126" t="str">
            <v>High Income</v>
          </cell>
          <cell r="AL126" t="str">
            <v>High Income</v>
          </cell>
          <cell r="AM126" t="str">
            <v>High Income</v>
          </cell>
          <cell r="AN126" t="str">
            <v>High Income</v>
          </cell>
          <cell r="AO126" t="str">
            <v>High Income</v>
          </cell>
          <cell r="AP126" t="str">
            <v>High Income</v>
          </cell>
          <cell r="AQ126" t="str">
            <v>High Income</v>
          </cell>
          <cell r="AR126" t="str">
            <v>High Income</v>
          </cell>
          <cell r="AS126" t="str">
            <v>Upper Middle Income</v>
          </cell>
          <cell r="AT126" t="str">
            <v>Upper Middle Income</v>
          </cell>
          <cell r="AU126" t="str">
            <v>VAS Priority Country</v>
          </cell>
          <cell r="AV126" t="str">
            <v>Not Classified</v>
          </cell>
          <cell r="AW126" t="str">
            <v>Not Classified</v>
          </cell>
          <cell r="AX126" t="str">
            <v>Not Classified</v>
          </cell>
          <cell r="AY126" t="str">
            <v>Not Classified</v>
          </cell>
          <cell r="AZ126" t="str">
            <v>Not Classified</v>
          </cell>
          <cell r="BA126" t="str">
            <v>Not Classified</v>
          </cell>
          <cell r="BB126" t="str">
            <v>Not Classified</v>
          </cell>
          <cell r="BC126" t="str">
            <v>AFRO</v>
          </cell>
          <cell r="BD126" t="str">
            <v>Not Classified</v>
          </cell>
          <cell r="BE126" t="str">
            <v>Not Classified</v>
          </cell>
          <cell r="BF126" t="str">
            <v>Not Classified</v>
          </cell>
          <cell r="BG126"/>
          <cell r="BH126" t="str">
            <v>Programme Country</v>
          </cell>
          <cell r="BI126" t="str">
            <v>Yes</v>
          </cell>
          <cell r="BJ126" t="str">
            <v>No</v>
          </cell>
          <cell r="BK126" t="str">
            <v>No</v>
          </cell>
          <cell r="BL126" t="str">
            <v>No</v>
          </cell>
          <cell r="BM126" t="str">
            <v>No</v>
          </cell>
          <cell r="BN126" t="str">
            <v>No</v>
          </cell>
          <cell r="BO126" t="str">
            <v>No</v>
          </cell>
          <cell r="BP126" t="str">
            <v>No</v>
          </cell>
        </row>
        <row r="127">
          <cell r="A127" t="str">
            <v>STP</v>
          </cell>
          <cell r="B127" t="str">
            <v>Sao Tome and Principe</v>
          </cell>
          <cell r="C127" t="str">
            <v>Standard</v>
          </cell>
          <cell r="D127" t="str">
            <v>Sub-Saharan Africa</v>
          </cell>
          <cell r="E127" t="str">
            <v>SSA</v>
          </cell>
          <cell r="F127" t="str">
            <v>WCA</v>
          </cell>
          <cell r="G127" t="str">
            <v>Yes</v>
          </cell>
          <cell r="H127" t="str">
            <v>Yes</v>
          </cell>
          <cell r="I127" t="str">
            <v>Africa</v>
          </cell>
          <cell r="J127" t="str">
            <v>Yes</v>
          </cell>
          <cell r="K127" t="str">
            <v>Yes</v>
          </cell>
          <cell r="L127" t="str">
            <v>Not Classified</v>
          </cell>
          <cell r="M127" t="str">
            <v>Central Africa</v>
          </cell>
          <cell r="N127" t="str">
            <v>Central</v>
          </cell>
          <cell r="O127" t="str">
            <v>Sub-Saharan Africa</v>
          </cell>
          <cell r="P127" t="str">
            <v>Africa</v>
          </cell>
          <cell r="Q127" t="str">
            <v>Middle Africa</v>
          </cell>
          <cell r="R127" t="str">
            <v>Small island developing States (SIDS)</v>
          </cell>
          <cell r="S127" t="str">
            <v>Sub-Saharan Africa</v>
          </cell>
          <cell r="T127" t="str">
            <v>Low Income</v>
          </cell>
          <cell r="U127" t="str">
            <v>Low Income</v>
          </cell>
          <cell r="V127" t="str">
            <v>Low Income</v>
          </cell>
          <cell r="W127" t="str">
            <v>Low Income</v>
          </cell>
          <cell r="X127" t="str">
            <v>Low Income</v>
          </cell>
          <cell r="Y127" t="str">
            <v>Low Income</v>
          </cell>
          <cell r="Z127" t="str">
            <v>Low Income</v>
          </cell>
          <cell r="AA127" t="str">
            <v>Low Income</v>
          </cell>
          <cell r="AB127" t="str">
            <v>Low Income</v>
          </cell>
          <cell r="AC127" t="str">
            <v>Low Income</v>
          </cell>
          <cell r="AD127" t="str">
            <v>Low Income</v>
          </cell>
          <cell r="AE127" t="str">
            <v>Low Income</v>
          </cell>
          <cell r="AF127" t="str">
            <v>Low Income</v>
          </cell>
          <cell r="AG127" t="str">
            <v>Low Income</v>
          </cell>
          <cell r="AH127" t="str">
            <v>Low Income</v>
          </cell>
          <cell r="AI127" t="str">
            <v>Low Income</v>
          </cell>
          <cell r="AJ127" t="str">
            <v>Low Income</v>
          </cell>
          <cell r="AK127" t="str">
            <v>Low Income</v>
          </cell>
          <cell r="AL127" t="str">
            <v>Lower Middle Income</v>
          </cell>
          <cell r="AM127" t="str">
            <v>Lower Middle Income</v>
          </cell>
          <cell r="AN127" t="str">
            <v>Lower Middle Income</v>
          </cell>
          <cell r="AO127" t="str">
            <v>Lower Middle Income</v>
          </cell>
          <cell r="AP127" t="str">
            <v>Lower Middle Income</v>
          </cell>
          <cell r="AQ127" t="str">
            <v>Lower Middle Income</v>
          </cell>
          <cell r="AR127" t="str">
            <v>Lower Middle Income</v>
          </cell>
          <cell r="AS127" t="str">
            <v>Lower Middle Income</v>
          </cell>
          <cell r="AT127" t="str">
            <v>Lower Middle Income</v>
          </cell>
          <cell r="AU127" t="str">
            <v>VAS Priority Country</v>
          </cell>
          <cell r="AV127" t="str">
            <v>Not Classified</v>
          </cell>
          <cell r="AW127" t="str">
            <v>Not Classified</v>
          </cell>
          <cell r="AX127" t="str">
            <v>Not Classified</v>
          </cell>
          <cell r="AY127" t="str">
            <v>Not Classified</v>
          </cell>
          <cell r="AZ127" t="str">
            <v>Not Classified</v>
          </cell>
          <cell r="BA127" t="str">
            <v>Not Classified</v>
          </cell>
          <cell r="BB127" t="str">
            <v>Not Classified</v>
          </cell>
          <cell r="BC127" t="str">
            <v>AFRO</v>
          </cell>
          <cell r="BD127" t="str">
            <v>Not Classified</v>
          </cell>
          <cell r="BE127" t="str">
            <v>Not Classified</v>
          </cell>
          <cell r="BF127" t="str">
            <v>Not Classified</v>
          </cell>
          <cell r="BG127"/>
          <cell r="BH127" t="str">
            <v>Programme Country</v>
          </cell>
          <cell r="BI127" t="str">
            <v>Yes</v>
          </cell>
          <cell r="BJ127" t="str">
            <v>Yes</v>
          </cell>
          <cell r="BK127" t="str">
            <v>Yes</v>
          </cell>
          <cell r="BL127" t="str">
            <v>Yes</v>
          </cell>
          <cell r="BM127" t="str">
            <v>No</v>
          </cell>
          <cell r="BN127" t="str">
            <v>No</v>
          </cell>
          <cell r="BO127" t="str">
            <v>No</v>
          </cell>
          <cell r="BP127" t="str">
            <v>Yes</v>
          </cell>
        </row>
        <row r="128">
          <cell r="A128" t="str">
            <v>COG</v>
          </cell>
          <cell r="B128" t="str">
            <v>Congo</v>
          </cell>
          <cell r="C128" t="str">
            <v>Standard</v>
          </cell>
          <cell r="D128" t="str">
            <v>Sub-Saharan Africa</v>
          </cell>
          <cell r="E128" t="str">
            <v>SSA</v>
          </cell>
          <cell r="F128" t="str">
            <v>WCA</v>
          </cell>
          <cell r="G128" t="str">
            <v>Yes</v>
          </cell>
          <cell r="H128" t="str">
            <v>Yes</v>
          </cell>
          <cell r="I128" t="str">
            <v>Africa</v>
          </cell>
          <cell r="J128" t="str">
            <v>Yes</v>
          </cell>
          <cell r="K128" t="str">
            <v>No</v>
          </cell>
          <cell r="L128" t="str">
            <v>Not Classified</v>
          </cell>
          <cell r="M128" t="str">
            <v>Central Africa</v>
          </cell>
          <cell r="N128" t="str">
            <v>Central</v>
          </cell>
          <cell r="O128" t="str">
            <v>Sub-Saharan Africa</v>
          </cell>
          <cell r="P128" t="str">
            <v>Africa</v>
          </cell>
          <cell r="Q128" t="str">
            <v>Middle Africa</v>
          </cell>
          <cell r="R128" t="str">
            <v>Not Classified</v>
          </cell>
          <cell r="S128" t="str">
            <v>Sub-Saharan Africa</v>
          </cell>
          <cell r="T128" t="str">
            <v>Lower Middle Income</v>
          </cell>
          <cell r="U128" t="str">
            <v>Lower Middle Income</v>
          </cell>
          <cell r="V128" t="str">
            <v>Lower Middle Income</v>
          </cell>
          <cell r="W128" t="str">
            <v>Lower Middle Income</v>
          </cell>
          <cell r="X128" t="str">
            <v>Low Income</v>
          </cell>
          <cell r="Y128" t="str">
            <v>Low Income</v>
          </cell>
          <cell r="Z128" t="str">
            <v>Low Income</v>
          </cell>
          <cell r="AA128" t="str">
            <v>Low Income</v>
          </cell>
          <cell r="AB128" t="str">
            <v>Low Income</v>
          </cell>
          <cell r="AC128" t="str">
            <v>Low Income</v>
          </cell>
          <cell r="AD128" t="str">
            <v>Low Income</v>
          </cell>
          <cell r="AE128" t="str">
            <v>Low Income</v>
          </cell>
          <cell r="AF128" t="str">
            <v>Low Income</v>
          </cell>
          <cell r="AG128" t="str">
            <v>Low Income</v>
          </cell>
          <cell r="AH128" t="str">
            <v>Low Income</v>
          </cell>
          <cell r="AI128" t="str">
            <v>Lower Middle Income</v>
          </cell>
          <cell r="AJ128" t="str">
            <v>Lower Middle Income</v>
          </cell>
          <cell r="AK128" t="str">
            <v>Lower Middle Income</v>
          </cell>
          <cell r="AL128" t="str">
            <v>Lower Middle Income</v>
          </cell>
          <cell r="AM128" t="str">
            <v>Lower Middle Income</v>
          </cell>
          <cell r="AN128" t="str">
            <v>Lower Middle Income</v>
          </cell>
          <cell r="AO128" t="str">
            <v>Lower Middle Income</v>
          </cell>
          <cell r="AP128" t="str">
            <v>Lower Middle Income</v>
          </cell>
          <cell r="AQ128" t="str">
            <v>Lower Middle Income</v>
          </cell>
          <cell r="AR128" t="str">
            <v>Lower Middle Income</v>
          </cell>
          <cell r="AS128" t="str">
            <v>Lower Middle Income</v>
          </cell>
          <cell r="AT128" t="str">
            <v>Lower Middle Income</v>
          </cell>
          <cell r="AU128" t="str">
            <v>VAS Priority Country</v>
          </cell>
          <cell r="AV128" t="str">
            <v>HAC Country</v>
          </cell>
          <cell r="AW128" t="str">
            <v>Not Classified</v>
          </cell>
          <cell r="AX128" t="str">
            <v>Not Classified</v>
          </cell>
          <cell r="AY128" t="str">
            <v>Not Classified</v>
          </cell>
          <cell r="AZ128" t="str">
            <v>Not Classified</v>
          </cell>
          <cell r="BA128" t="str">
            <v>Not Classified</v>
          </cell>
          <cell r="BB128" t="str">
            <v>Not Classified</v>
          </cell>
          <cell r="BC128" t="str">
            <v>AFRO</v>
          </cell>
          <cell r="BD128" t="str">
            <v>Not Classified</v>
          </cell>
          <cell r="BE128" t="str">
            <v>Not Classified</v>
          </cell>
          <cell r="BF128" t="str">
            <v>Not Classified</v>
          </cell>
          <cell r="BG128"/>
          <cell r="BH128" t="str">
            <v>Programme Country</v>
          </cell>
          <cell r="BI128" t="str">
            <v>Yes</v>
          </cell>
          <cell r="BJ128" t="str">
            <v>Yes</v>
          </cell>
          <cell r="BK128" t="str">
            <v>Yes</v>
          </cell>
          <cell r="BL128" t="str">
            <v>Yes</v>
          </cell>
          <cell r="BM128" t="str">
            <v>No</v>
          </cell>
          <cell r="BN128" t="str">
            <v>Yes</v>
          </cell>
          <cell r="BO128" t="str">
            <v>Yes</v>
          </cell>
          <cell r="BP128" t="str">
            <v>No</v>
          </cell>
        </row>
        <row r="129">
          <cell r="A129" t="str">
            <v>KIR</v>
          </cell>
          <cell r="B129" t="str">
            <v>Kiribati</v>
          </cell>
          <cell r="C129" t="str">
            <v>Standard</v>
          </cell>
          <cell r="D129" t="str">
            <v>Oceania excluding Australia and New Zealand</v>
          </cell>
          <cell r="E129" t="str">
            <v>EAPRO</v>
          </cell>
          <cell r="F129" t="str">
            <v>EAP</v>
          </cell>
          <cell r="G129" t="str">
            <v>No</v>
          </cell>
          <cell r="H129" t="str">
            <v>No</v>
          </cell>
          <cell r="I129" t="str">
            <v>Asia</v>
          </cell>
          <cell r="J129" t="str">
            <v>Yes</v>
          </cell>
          <cell r="K129" t="str">
            <v>Yes</v>
          </cell>
          <cell r="L129" t="str">
            <v>Not Classified</v>
          </cell>
          <cell r="M129" t="str">
            <v>Not Classified</v>
          </cell>
          <cell r="N129" t="str">
            <v>Not Classified</v>
          </cell>
          <cell r="O129" t="str">
            <v>Oceania</v>
          </cell>
          <cell r="P129" t="str">
            <v>Oceania</v>
          </cell>
          <cell r="Q129" t="str">
            <v>Micronesia</v>
          </cell>
          <cell r="R129" t="str">
            <v>Small island developing States (SIDS)</v>
          </cell>
          <cell r="S129" t="str">
            <v>East Asia &amp; Pacific</v>
          </cell>
          <cell r="T129" t="str">
            <v>Lower Middle Income</v>
          </cell>
          <cell r="U129" t="str">
            <v>Lower Middle Income</v>
          </cell>
          <cell r="V129" t="str">
            <v>Lower Middle Income</v>
          </cell>
          <cell r="W129" t="str">
            <v>Lower Middle Income</v>
          </cell>
          <cell r="X129" t="str">
            <v>Lower Middle Income</v>
          </cell>
          <cell r="Y129" t="str">
            <v>Lower Middle Income</v>
          </cell>
          <cell r="Z129" t="str">
            <v>Lower Middle Income</v>
          </cell>
          <cell r="AA129" t="str">
            <v>Lower Middle Income</v>
          </cell>
          <cell r="AB129" t="str">
            <v>Lower Middle Income</v>
          </cell>
          <cell r="AC129" t="str">
            <v>Lower Middle Income</v>
          </cell>
          <cell r="AD129" t="str">
            <v>Lower Middle Income</v>
          </cell>
          <cell r="AE129" t="str">
            <v>Lower Middle Income</v>
          </cell>
          <cell r="AF129" t="str">
            <v>Lower Middle Income</v>
          </cell>
          <cell r="AG129" t="str">
            <v>Lower Middle Income</v>
          </cell>
          <cell r="AH129" t="str">
            <v>Lower Middle Income</v>
          </cell>
          <cell r="AI129" t="str">
            <v>Lower Middle Income</v>
          </cell>
          <cell r="AJ129" t="str">
            <v>Lower Middle Income</v>
          </cell>
          <cell r="AK129" t="str">
            <v>Lower Middle Income</v>
          </cell>
          <cell r="AL129" t="str">
            <v>Lower Middle Income</v>
          </cell>
          <cell r="AM129" t="str">
            <v>Lower Middle Income</v>
          </cell>
          <cell r="AN129" t="str">
            <v>Lower Middle Income</v>
          </cell>
          <cell r="AO129" t="str">
            <v>Lower Middle Income</v>
          </cell>
          <cell r="AP129" t="str">
            <v>Lower Middle Income</v>
          </cell>
          <cell r="AQ129" t="str">
            <v>Lower Middle Income</v>
          </cell>
          <cell r="AR129" t="str">
            <v>Lower Middle Income</v>
          </cell>
          <cell r="AS129" t="str">
            <v>Lower Middle Income</v>
          </cell>
          <cell r="AT129" t="str">
            <v>Lower Middle Income</v>
          </cell>
          <cell r="AU129" t="str">
            <v>VAS Priority Country</v>
          </cell>
          <cell r="AV129" t="str">
            <v>Not Classified</v>
          </cell>
          <cell r="AW129" t="str">
            <v>Not Classified</v>
          </cell>
          <cell r="AX129" t="str">
            <v>Not Classified</v>
          </cell>
          <cell r="AY129" t="str">
            <v>Not Classified</v>
          </cell>
          <cell r="AZ129" t="str">
            <v>HAC Country</v>
          </cell>
          <cell r="BA129" t="str">
            <v>Not Classified</v>
          </cell>
          <cell r="BB129" t="str">
            <v>Not Classified</v>
          </cell>
          <cell r="BC129" t="str">
            <v>WPRO</v>
          </cell>
          <cell r="BD129" t="str">
            <v>Not Classified</v>
          </cell>
          <cell r="BE129" t="str">
            <v>Not Classified</v>
          </cell>
          <cell r="BF129" t="str">
            <v>Not Classified</v>
          </cell>
          <cell r="BG129"/>
          <cell r="BH129" t="str">
            <v>Programme Country</v>
          </cell>
          <cell r="BI129" t="str">
            <v>Yes</v>
          </cell>
          <cell r="BJ129" t="str">
            <v>No</v>
          </cell>
          <cell r="BK129" t="str">
            <v>No</v>
          </cell>
          <cell r="BL129" t="str">
            <v>No</v>
          </cell>
          <cell r="BM129" t="str">
            <v>No</v>
          </cell>
          <cell r="BN129" t="str">
            <v>No</v>
          </cell>
          <cell r="BO129" t="str">
            <v>No</v>
          </cell>
          <cell r="BP129" t="str">
            <v>No</v>
          </cell>
        </row>
        <row r="130">
          <cell r="A130" t="str">
            <v>MHL</v>
          </cell>
          <cell r="B130" t="str">
            <v>Marshall Islands</v>
          </cell>
          <cell r="C130" t="str">
            <v>Standard</v>
          </cell>
          <cell r="D130" t="str">
            <v>Oceania excluding Australia and New Zealand</v>
          </cell>
          <cell r="E130" t="str">
            <v>EAPRO</v>
          </cell>
          <cell r="F130" t="str">
            <v>EAP</v>
          </cell>
          <cell r="G130" t="str">
            <v>No</v>
          </cell>
          <cell r="H130" t="str">
            <v>No</v>
          </cell>
          <cell r="I130" t="str">
            <v>Asia</v>
          </cell>
          <cell r="J130" t="str">
            <v>Yes</v>
          </cell>
          <cell r="K130" t="str">
            <v>No</v>
          </cell>
          <cell r="L130" t="str">
            <v>Not Classified</v>
          </cell>
          <cell r="M130" t="str">
            <v>Not Classified</v>
          </cell>
          <cell r="N130" t="str">
            <v>Not Classified</v>
          </cell>
          <cell r="O130" t="str">
            <v>Oceania</v>
          </cell>
          <cell r="P130" t="str">
            <v>Oceania</v>
          </cell>
          <cell r="Q130" t="str">
            <v>Micronesia</v>
          </cell>
          <cell r="R130" t="str">
            <v>Small island developing States (SIDS)</v>
          </cell>
          <cell r="S130" t="str">
            <v>East Asia &amp; Pacific</v>
          </cell>
          <cell r="T130" t="str">
            <v>Not Classified</v>
          </cell>
          <cell r="U130" t="str">
            <v>Lower Middle Income</v>
          </cell>
          <cell r="V130" t="str">
            <v>Lower Middle Income</v>
          </cell>
          <cell r="W130" t="str">
            <v>Lower Middle Income</v>
          </cell>
          <cell r="X130" t="str">
            <v>Lower Middle Income</v>
          </cell>
          <cell r="Y130" t="str">
            <v>Lower Middle Income</v>
          </cell>
          <cell r="Z130" t="str">
            <v>Lower Middle Income</v>
          </cell>
          <cell r="AA130" t="str">
            <v>Lower Middle Income</v>
          </cell>
          <cell r="AB130" t="str">
            <v>Lower Middle Income</v>
          </cell>
          <cell r="AC130" t="str">
            <v>Lower Middle Income</v>
          </cell>
          <cell r="AD130" t="str">
            <v>Lower Middle Income</v>
          </cell>
          <cell r="AE130" t="str">
            <v>Lower Middle Income</v>
          </cell>
          <cell r="AF130" t="str">
            <v>Lower Middle Income</v>
          </cell>
          <cell r="AG130" t="str">
            <v>Lower Middle Income</v>
          </cell>
          <cell r="AH130" t="str">
            <v>Lower Middle Income</v>
          </cell>
          <cell r="AI130" t="str">
            <v>Lower Middle Income</v>
          </cell>
          <cell r="AJ130" t="str">
            <v>Lower Middle Income</v>
          </cell>
          <cell r="AK130" t="str">
            <v>Lower Middle Income</v>
          </cell>
          <cell r="AL130" t="str">
            <v>Lower Middle Income</v>
          </cell>
          <cell r="AM130" t="str">
            <v>Lower Middle Income</v>
          </cell>
          <cell r="AN130" t="str">
            <v>Lower Middle Income</v>
          </cell>
          <cell r="AO130" t="str">
            <v>Lower Middle Income</v>
          </cell>
          <cell r="AP130" t="str">
            <v>Upper Middle Income</v>
          </cell>
          <cell r="AQ130" t="str">
            <v>Upper Middle Income</v>
          </cell>
          <cell r="AR130" t="str">
            <v>Upper Middle Income</v>
          </cell>
          <cell r="AS130" t="str">
            <v>Upper Middle Income</v>
          </cell>
          <cell r="AT130" t="str">
            <v>Upper Middle Income</v>
          </cell>
          <cell r="AU130" t="str">
            <v>VAS Priority Country</v>
          </cell>
          <cell r="AV130" t="str">
            <v>Not Classified</v>
          </cell>
          <cell r="AW130" t="str">
            <v>Not Classified</v>
          </cell>
          <cell r="AX130" t="str">
            <v>Not Classified</v>
          </cell>
          <cell r="AY130" t="str">
            <v>Not Classified</v>
          </cell>
          <cell r="AZ130" t="str">
            <v>HAC Country</v>
          </cell>
          <cell r="BA130" t="str">
            <v>Not Classified</v>
          </cell>
          <cell r="BB130" t="str">
            <v>Not Classified</v>
          </cell>
          <cell r="BC130" t="str">
            <v>WPRO</v>
          </cell>
          <cell r="BD130" t="str">
            <v>Not Classified</v>
          </cell>
          <cell r="BE130" t="str">
            <v>Not Classified</v>
          </cell>
          <cell r="BF130" t="str">
            <v>Not Classified</v>
          </cell>
          <cell r="BG130"/>
          <cell r="BH130" t="str">
            <v>Programme Country</v>
          </cell>
          <cell r="BI130" t="str">
            <v>Yes</v>
          </cell>
          <cell r="BJ130" t="str">
            <v>No</v>
          </cell>
          <cell r="BK130" t="str">
            <v>No</v>
          </cell>
          <cell r="BL130" t="str">
            <v>No</v>
          </cell>
          <cell r="BM130" t="str">
            <v>No</v>
          </cell>
          <cell r="BN130" t="str">
            <v>No</v>
          </cell>
          <cell r="BO130" t="str">
            <v>No</v>
          </cell>
          <cell r="BP130" t="str">
            <v>No</v>
          </cell>
        </row>
        <row r="131">
          <cell r="A131" t="str">
            <v>FSM</v>
          </cell>
          <cell r="B131" t="str">
            <v>Micronesia (Federated States of)</v>
          </cell>
          <cell r="C131" t="str">
            <v>Standard</v>
          </cell>
          <cell r="D131" t="str">
            <v>Oceania excluding Australia and New Zealand</v>
          </cell>
          <cell r="E131" t="str">
            <v>EAPRO</v>
          </cell>
          <cell r="F131" t="str">
            <v>EAP</v>
          </cell>
          <cell r="G131" t="str">
            <v>No</v>
          </cell>
          <cell r="H131" t="str">
            <v>No</v>
          </cell>
          <cell r="I131" t="str">
            <v>Asia</v>
          </cell>
          <cell r="J131" t="str">
            <v>Yes</v>
          </cell>
          <cell r="K131" t="str">
            <v>No</v>
          </cell>
          <cell r="L131" t="str">
            <v>Not Classified</v>
          </cell>
          <cell r="M131" t="str">
            <v>Not Classified</v>
          </cell>
          <cell r="N131" t="str">
            <v>Not Classified</v>
          </cell>
          <cell r="O131" t="str">
            <v>Oceania</v>
          </cell>
          <cell r="P131" t="str">
            <v>Oceania</v>
          </cell>
          <cell r="Q131" t="str">
            <v>Micronesia</v>
          </cell>
          <cell r="R131" t="str">
            <v>Small island developing States (SIDS)</v>
          </cell>
          <cell r="S131" t="str">
            <v>East Asia &amp; Pacific</v>
          </cell>
          <cell r="T131" t="str">
            <v>Not Classified</v>
          </cell>
          <cell r="U131" t="str">
            <v>Lower Middle Income</v>
          </cell>
          <cell r="V131" t="str">
            <v>Lower Middle Income</v>
          </cell>
          <cell r="W131" t="str">
            <v>Lower Middle Income</v>
          </cell>
          <cell r="X131" t="str">
            <v>Lower Middle Income</v>
          </cell>
          <cell r="Y131" t="str">
            <v>Lower Middle Income</v>
          </cell>
          <cell r="Z131" t="str">
            <v>Lower Middle Income</v>
          </cell>
          <cell r="AA131" t="str">
            <v>Lower Middle Income</v>
          </cell>
          <cell r="AB131" t="str">
            <v>Lower Middle Income</v>
          </cell>
          <cell r="AC131" t="str">
            <v>Lower Middle Income</v>
          </cell>
          <cell r="AD131" t="str">
            <v>Lower Middle Income</v>
          </cell>
          <cell r="AE131" t="str">
            <v>Lower Middle Income</v>
          </cell>
          <cell r="AF131" t="str">
            <v>Lower Middle Income</v>
          </cell>
          <cell r="AG131" t="str">
            <v>Lower Middle Income</v>
          </cell>
          <cell r="AH131" t="str">
            <v>Lower Middle Income</v>
          </cell>
          <cell r="AI131" t="str">
            <v>Lower Middle Income</v>
          </cell>
          <cell r="AJ131" t="str">
            <v>Lower Middle Income</v>
          </cell>
          <cell r="AK131" t="str">
            <v>Lower Middle Income</v>
          </cell>
          <cell r="AL131" t="str">
            <v>Lower Middle Income</v>
          </cell>
          <cell r="AM131" t="str">
            <v>Lower Middle Income</v>
          </cell>
          <cell r="AN131" t="str">
            <v>Lower Middle Income</v>
          </cell>
          <cell r="AO131" t="str">
            <v>Lower Middle Income</v>
          </cell>
          <cell r="AP131" t="str">
            <v>Lower Middle Income</v>
          </cell>
          <cell r="AQ131" t="str">
            <v>Lower Middle Income</v>
          </cell>
          <cell r="AR131" t="str">
            <v>Lower Middle Income</v>
          </cell>
          <cell r="AS131" t="str">
            <v>Lower Middle Income</v>
          </cell>
          <cell r="AT131" t="str">
            <v>Lower Middle Income</v>
          </cell>
          <cell r="AU131" t="str">
            <v>VAS Priority Country</v>
          </cell>
          <cell r="AV131" t="str">
            <v>Not Classified</v>
          </cell>
          <cell r="AW131" t="str">
            <v>Not Classified</v>
          </cell>
          <cell r="AX131" t="str">
            <v>Not Classified</v>
          </cell>
          <cell r="AY131" t="str">
            <v>Not Classified</v>
          </cell>
          <cell r="AZ131" t="str">
            <v>HAC Country</v>
          </cell>
          <cell r="BA131" t="str">
            <v>Not Classified</v>
          </cell>
          <cell r="BB131" t="str">
            <v>Not Classified</v>
          </cell>
          <cell r="BC131" t="str">
            <v>WPRO</v>
          </cell>
          <cell r="BD131" t="str">
            <v>Not Classified</v>
          </cell>
          <cell r="BE131" t="str">
            <v>Not Classified</v>
          </cell>
          <cell r="BF131" t="str">
            <v>Not Classified</v>
          </cell>
          <cell r="BG131"/>
          <cell r="BH131" t="str">
            <v>Programme Country</v>
          </cell>
          <cell r="BI131" t="str">
            <v>Yes</v>
          </cell>
          <cell r="BJ131" t="str">
            <v>No</v>
          </cell>
          <cell r="BK131" t="str">
            <v>No</v>
          </cell>
          <cell r="BL131" t="str">
            <v>No</v>
          </cell>
          <cell r="BM131" t="str">
            <v>No</v>
          </cell>
          <cell r="BN131" t="str">
            <v>No</v>
          </cell>
          <cell r="BO131" t="str">
            <v>No</v>
          </cell>
          <cell r="BP131" t="str">
            <v>No</v>
          </cell>
        </row>
        <row r="132">
          <cell r="A132" t="str">
            <v>NRU</v>
          </cell>
          <cell r="B132" t="str">
            <v>Nauru</v>
          </cell>
          <cell r="C132" t="str">
            <v>Standard</v>
          </cell>
          <cell r="D132" t="str">
            <v>Oceania excluding Australia and New Zealand</v>
          </cell>
          <cell r="E132" t="str">
            <v>EAPRO</v>
          </cell>
          <cell r="F132" t="str">
            <v>EAP</v>
          </cell>
          <cell r="G132" t="str">
            <v>No</v>
          </cell>
          <cell r="H132" t="str">
            <v>No</v>
          </cell>
          <cell r="I132" t="str">
            <v>Asia</v>
          </cell>
          <cell r="J132" t="str">
            <v>Yes</v>
          </cell>
          <cell r="K132" t="str">
            <v>No</v>
          </cell>
          <cell r="L132" t="str">
            <v>Not Classified</v>
          </cell>
          <cell r="M132" t="str">
            <v>Not Classified</v>
          </cell>
          <cell r="N132" t="str">
            <v>Not Classified</v>
          </cell>
          <cell r="O132" t="str">
            <v>Oceania</v>
          </cell>
          <cell r="P132" t="str">
            <v>Oceania</v>
          </cell>
          <cell r="Q132" t="str">
            <v>Micronesia</v>
          </cell>
          <cell r="R132" t="str">
            <v>Small island developing States (SIDS)</v>
          </cell>
          <cell r="S132" t="str">
            <v>East Asia &amp; Pacific</v>
          </cell>
          <cell r="T132" t="str">
            <v>Not Classified</v>
          </cell>
          <cell r="U132" t="str">
            <v>Not Classified</v>
          </cell>
          <cell r="V132" t="str">
            <v>Not Classified</v>
          </cell>
          <cell r="W132" t="str">
            <v>Not Classified</v>
          </cell>
          <cell r="X132" t="str">
            <v>Not Classified</v>
          </cell>
          <cell r="Y132" t="str">
            <v>Not Classified</v>
          </cell>
          <cell r="Z132" t="str">
            <v>Not Classified</v>
          </cell>
          <cell r="AA132" t="str">
            <v>Not Classified</v>
          </cell>
          <cell r="AB132" t="str">
            <v>Not Classified</v>
          </cell>
          <cell r="AC132" t="str">
            <v>Not Classified</v>
          </cell>
          <cell r="AD132" t="str">
            <v>Not Classified</v>
          </cell>
          <cell r="AE132" t="str">
            <v>Not Classified</v>
          </cell>
          <cell r="AF132" t="str">
            <v>Not Classified</v>
          </cell>
          <cell r="AG132" t="str">
            <v>Not Classified</v>
          </cell>
          <cell r="AH132" t="str">
            <v>Not Classified</v>
          </cell>
          <cell r="AI132" t="str">
            <v>Not Classified</v>
          </cell>
          <cell r="AJ132" t="str">
            <v>Not Classified</v>
          </cell>
          <cell r="AK132" t="str">
            <v>Not Classified</v>
          </cell>
          <cell r="AL132" t="str">
            <v>Not Classified</v>
          </cell>
          <cell r="AM132" t="str">
            <v>Not Classified</v>
          </cell>
          <cell r="AN132" t="str">
            <v>Not Classified</v>
          </cell>
          <cell r="AO132" t="str">
            <v>Not Classified</v>
          </cell>
          <cell r="AP132" t="str">
            <v>Not Classified</v>
          </cell>
          <cell r="AQ132" t="str">
            <v>Not Classified</v>
          </cell>
          <cell r="AR132" t="str">
            <v>Not Classified</v>
          </cell>
          <cell r="AS132" t="str">
            <v>High Income</v>
          </cell>
          <cell r="AT132" t="str">
            <v>Upper Middle Income</v>
          </cell>
          <cell r="AU132" t="str">
            <v>Not Classified</v>
          </cell>
          <cell r="AV132" t="str">
            <v>Not Classified</v>
          </cell>
          <cell r="AW132" t="str">
            <v>Not Classified</v>
          </cell>
          <cell r="AX132" t="str">
            <v>Not Classified</v>
          </cell>
          <cell r="AY132" t="str">
            <v>Not Classified</v>
          </cell>
          <cell r="AZ132" t="str">
            <v>HAC Country</v>
          </cell>
          <cell r="BA132" t="str">
            <v>Not Classified</v>
          </cell>
          <cell r="BB132" t="str">
            <v>Not Classified</v>
          </cell>
          <cell r="BC132" t="str">
            <v>WPRO</v>
          </cell>
          <cell r="BD132" t="str">
            <v>Insufficient</v>
          </cell>
          <cell r="BE132" t="str">
            <v>Adequate</v>
          </cell>
          <cell r="BF132" t="str">
            <v>Not Classified</v>
          </cell>
          <cell r="BG132"/>
          <cell r="BH132" t="str">
            <v>Programme Country</v>
          </cell>
          <cell r="BI132" t="str">
            <v>Yes</v>
          </cell>
          <cell r="BJ132" t="str">
            <v>No</v>
          </cell>
          <cell r="BK132" t="str">
            <v>No</v>
          </cell>
          <cell r="BL132" t="str">
            <v>No</v>
          </cell>
          <cell r="BM132" t="str">
            <v>No</v>
          </cell>
          <cell r="BN132" t="str">
            <v>No</v>
          </cell>
          <cell r="BO132" t="str">
            <v>No</v>
          </cell>
          <cell r="BP132" t="str">
            <v>No</v>
          </cell>
        </row>
        <row r="133">
          <cell r="A133" t="str">
            <v>PLW</v>
          </cell>
          <cell r="B133" t="str">
            <v>Palau</v>
          </cell>
          <cell r="C133" t="str">
            <v>Standard</v>
          </cell>
          <cell r="D133" t="str">
            <v>Oceania excluding Australia and New Zealand</v>
          </cell>
          <cell r="E133" t="str">
            <v>EAPRO</v>
          </cell>
          <cell r="F133" t="str">
            <v>EAP</v>
          </cell>
          <cell r="G133" t="str">
            <v>No</v>
          </cell>
          <cell r="H133" t="str">
            <v>No</v>
          </cell>
          <cell r="I133" t="str">
            <v>Asia</v>
          </cell>
          <cell r="J133" t="str">
            <v>Yes</v>
          </cell>
          <cell r="K133" t="str">
            <v>No</v>
          </cell>
          <cell r="L133" t="str">
            <v>Not Classified</v>
          </cell>
          <cell r="M133" t="str">
            <v>Not Classified</v>
          </cell>
          <cell r="N133" t="str">
            <v>Not Classified</v>
          </cell>
          <cell r="O133" t="str">
            <v>Oceania</v>
          </cell>
          <cell r="P133" t="str">
            <v>Oceania</v>
          </cell>
          <cell r="Q133" t="str">
            <v>Micronesia</v>
          </cell>
          <cell r="R133" t="str">
            <v>Small island developing States (SIDS)</v>
          </cell>
          <cell r="S133" t="str">
            <v>East Asia &amp; Pacific</v>
          </cell>
          <cell r="T133" t="str">
            <v>Not Classified</v>
          </cell>
          <cell r="U133" t="str">
            <v>Not Classified</v>
          </cell>
          <cell r="V133" t="str">
            <v>Not Classified</v>
          </cell>
          <cell r="W133" t="str">
            <v>Not Classified</v>
          </cell>
          <cell r="X133" t="str">
            <v>Not Classified</v>
          </cell>
          <cell r="Y133" t="str">
            <v>Not Classified</v>
          </cell>
          <cell r="Z133" t="str">
            <v>Upper Middle Income</v>
          </cell>
          <cell r="AA133" t="str">
            <v>Upper Middle Income</v>
          </cell>
          <cell r="AB133" t="str">
            <v>Upper Middle Income</v>
          </cell>
          <cell r="AC133" t="str">
            <v>Upper Middle Income</v>
          </cell>
          <cell r="AD133" t="str">
            <v>Upper Middle Income</v>
          </cell>
          <cell r="AE133" t="str">
            <v>Upper Middle Income</v>
          </cell>
          <cell r="AF133" t="str">
            <v>Upper Middle Income</v>
          </cell>
          <cell r="AG133" t="str">
            <v>Upper Middle Income</v>
          </cell>
          <cell r="AH133" t="str">
            <v>Upper Middle Income</v>
          </cell>
          <cell r="AI133" t="str">
            <v>Upper Middle Income</v>
          </cell>
          <cell r="AJ133" t="str">
            <v>Upper Middle Income</v>
          </cell>
          <cell r="AK133" t="str">
            <v>Upper Middle Income</v>
          </cell>
          <cell r="AL133" t="str">
            <v>Upper Middle Income</v>
          </cell>
          <cell r="AM133" t="str">
            <v>Upper Middle Income</v>
          </cell>
          <cell r="AN133" t="str">
            <v>Upper Middle Income</v>
          </cell>
          <cell r="AO133" t="str">
            <v>Upper Middle Income</v>
          </cell>
          <cell r="AP133" t="str">
            <v>Upper Middle Income</v>
          </cell>
          <cell r="AQ133" t="str">
            <v>Upper Middle Income</v>
          </cell>
          <cell r="AR133" t="str">
            <v>Upper Middle Income</v>
          </cell>
          <cell r="AS133" t="str">
            <v>Upper Middle Income</v>
          </cell>
          <cell r="AT133" t="str">
            <v>High Income</v>
          </cell>
          <cell r="AU133" t="str">
            <v>Not Classified</v>
          </cell>
          <cell r="AV133" t="str">
            <v>Not Classified</v>
          </cell>
          <cell r="AW133" t="str">
            <v>Not Classified</v>
          </cell>
          <cell r="AX133" t="str">
            <v>Not Classified</v>
          </cell>
          <cell r="AY133" t="str">
            <v>Not Classified</v>
          </cell>
          <cell r="AZ133" t="str">
            <v>HAC Country</v>
          </cell>
          <cell r="BA133" t="str">
            <v>Not Classified</v>
          </cell>
          <cell r="BB133" t="str">
            <v>Not Classified</v>
          </cell>
          <cell r="BC133" t="str">
            <v>WPRO</v>
          </cell>
          <cell r="BD133" t="str">
            <v>Not Classified</v>
          </cell>
          <cell r="BE133" t="str">
            <v>Not Classified</v>
          </cell>
          <cell r="BF133" t="str">
            <v>Not Classified</v>
          </cell>
          <cell r="BG133"/>
          <cell r="BH133" t="str">
            <v>Programme Country</v>
          </cell>
          <cell r="BI133" t="str">
            <v>Yes</v>
          </cell>
          <cell r="BJ133" t="str">
            <v>No</v>
          </cell>
          <cell r="BK133" t="str">
            <v>No</v>
          </cell>
          <cell r="BL133" t="str">
            <v>No</v>
          </cell>
          <cell r="BM133" t="str">
            <v>No</v>
          </cell>
          <cell r="BN133" t="str">
            <v>No</v>
          </cell>
          <cell r="BO133" t="str">
            <v>No</v>
          </cell>
          <cell r="BP133" t="str">
            <v>No</v>
          </cell>
        </row>
        <row r="134">
          <cell r="A134" t="str">
            <v>SLB</v>
          </cell>
          <cell r="B134" t="str">
            <v>Solomon Islands</v>
          </cell>
          <cell r="C134" t="str">
            <v>Standard</v>
          </cell>
          <cell r="D134" t="str">
            <v>Oceania excluding Australia and New Zealand</v>
          </cell>
          <cell r="E134" t="str">
            <v>EAPRO</v>
          </cell>
          <cell r="F134" t="str">
            <v>EAP</v>
          </cell>
          <cell r="G134" t="str">
            <v>Yes</v>
          </cell>
          <cell r="H134" t="str">
            <v>No</v>
          </cell>
          <cell r="I134" t="str">
            <v>Asia</v>
          </cell>
          <cell r="J134" t="str">
            <v>Yes</v>
          </cell>
          <cell r="K134" t="str">
            <v>Yes</v>
          </cell>
          <cell r="L134" t="str">
            <v>Not Classified</v>
          </cell>
          <cell r="M134" t="str">
            <v>Not Classified</v>
          </cell>
          <cell r="N134" t="str">
            <v>Not Classified</v>
          </cell>
          <cell r="O134" t="str">
            <v>Oceania</v>
          </cell>
          <cell r="P134" t="str">
            <v>Oceania</v>
          </cell>
          <cell r="Q134" t="str">
            <v>Melanesia</v>
          </cell>
          <cell r="R134" t="str">
            <v>Small island developing States (SIDS)</v>
          </cell>
          <cell r="S134" t="str">
            <v>East Asia &amp; Pacific</v>
          </cell>
          <cell r="T134" t="str">
            <v>Low Income</v>
          </cell>
          <cell r="U134" t="str">
            <v>Low Income</v>
          </cell>
          <cell r="V134" t="str">
            <v>Lower Middle Income</v>
          </cell>
          <cell r="W134" t="str">
            <v>Lower Middle Income</v>
          </cell>
          <cell r="X134" t="str">
            <v>Lower Middle Income</v>
          </cell>
          <cell r="Y134" t="str">
            <v>Lower Middle Income</v>
          </cell>
          <cell r="Z134" t="str">
            <v>Lower Middle Income</v>
          </cell>
          <cell r="AA134" t="str">
            <v>Lower Middle Income</v>
          </cell>
          <cell r="AB134" t="str">
            <v>Low Income</v>
          </cell>
          <cell r="AC134" t="str">
            <v>Low Income</v>
          </cell>
          <cell r="AD134" t="str">
            <v>Low Income</v>
          </cell>
          <cell r="AE134" t="str">
            <v>Low Income</v>
          </cell>
          <cell r="AF134" t="str">
            <v>Low Income</v>
          </cell>
          <cell r="AG134" t="str">
            <v>Low Income</v>
          </cell>
          <cell r="AH134" t="str">
            <v>Low Income</v>
          </cell>
          <cell r="AI134" t="str">
            <v>Low Income</v>
          </cell>
          <cell r="AJ134" t="str">
            <v>Low Income</v>
          </cell>
          <cell r="AK134" t="str">
            <v>Low Income</v>
          </cell>
          <cell r="AL134" t="str">
            <v>Lower Middle Income</v>
          </cell>
          <cell r="AM134" t="str">
            <v>Low Income</v>
          </cell>
          <cell r="AN134" t="str">
            <v>Lower Middle Income</v>
          </cell>
          <cell r="AO134" t="str">
            <v>Lower Middle Income</v>
          </cell>
          <cell r="AP134" t="str">
            <v>Lower Middle Income</v>
          </cell>
          <cell r="AQ134" t="str">
            <v>Lower Middle Income</v>
          </cell>
          <cell r="AR134" t="str">
            <v>Lower Middle Income</v>
          </cell>
          <cell r="AS134" t="str">
            <v>Lower Middle Income</v>
          </cell>
          <cell r="AT134" t="str">
            <v>Lower Middle Income</v>
          </cell>
          <cell r="AU134" t="str">
            <v>Not Classified</v>
          </cell>
          <cell r="AV134" t="str">
            <v>Not Classified</v>
          </cell>
          <cell r="AW134" t="str">
            <v>Not Classified</v>
          </cell>
          <cell r="AX134" t="str">
            <v>Not Classified</v>
          </cell>
          <cell r="AY134" t="str">
            <v>Not Classified</v>
          </cell>
          <cell r="AZ134" t="str">
            <v>HAC Country</v>
          </cell>
          <cell r="BA134" t="str">
            <v>HAC Country</v>
          </cell>
          <cell r="BB134" t="str">
            <v>Not Classified</v>
          </cell>
          <cell r="BC134" t="str">
            <v>WPRO</v>
          </cell>
          <cell r="BD134" t="str">
            <v>Excessive</v>
          </cell>
          <cell r="BE134" t="str">
            <v>Excessive</v>
          </cell>
          <cell r="BF134" t="str">
            <v>Not Classified</v>
          </cell>
          <cell r="BG134"/>
          <cell r="BH134" t="str">
            <v>Programme Country</v>
          </cell>
          <cell r="BI134" t="str">
            <v>Yes</v>
          </cell>
          <cell r="BJ134" t="str">
            <v>No</v>
          </cell>
          <cell r="BK134" t="str">
            <v>No</v>
          </cell>
          <cell r="BL134" t="str">
            <v>No</v>
          </cell>
          <cell r="BM134" t="str">
            <v>No</v>
          </cell>
          <cell r="BN134" t="str">
            <v>No</v>
          </cell>
          <cell r="BO134" t="str">
            <v>No</v>
          </cell>
          <cell r="BP134" t="str">
            <v>No</v>
          </cell>
        </row>
        <row r="135">
          <cell r="A135" t="str">
            <v>VUT</v>
          </cell>
          <cell r="B135" t="str">
            <v>Vanuatu</v>
          </cell>
          <cell r="C135" t="str">
            <v>Standard</v>
          </cell>
          <cell r="D135" t="str">
            <v>Oceania excluding Australia and New Zealand</v>
          </cell>
          <cell r="E135" t="str">
            <v>EAPRO</v>
          </cell>
          <cell r="F135" t="str">
            <v>EAP</v>
          </cell>
          <cell r="G135" t="str">
            <v>No</v>
          </cell>
          <cell r="H135" t="str">
            <v>No</v>
          </cell>
          <cell r="I135" t="str">
            <v>Asia</v>
          </cell>
          <cell r="J135" t="str">
            <v>Yes</v>
          </cell>
          <cell r="K135" t="str">
            <v>Yes</v>
          </cell>
          <cell r="L135" t="str">
            <v>Not Classified</v>
          </cell>
          <cell r="M135" t="str">
            <v>Not Classified</v>
          </cell>
          <cell r="N135" t="str">
            <v>Not Classified</v>
          </cell>
          <cell r="O135" t="str">
            <v>Oceania</v>
          </cell>
          <cell r="P135" t="str">
            <v>Oceania</v>
          </cell>
          <cell r="Q135" t="str">
            <v>Melanesia</v>
          </cell>
          <cell r="R135" t="str">
            <v>Small island developing States (SIDS)</v>
          </cell>
          <cell r="S135" t="str">
            <v>East Asia &amp; Pacific</v>
          </cell>
          <cell r="T135" t="str">
            <v>Lower Middle Income</v>
          </cell>
          <cell r="U135" t="str">
            <v>Lower Middle Income</v>
          </cell>
          <cell r="V135" t="str">
            <v>Lower Middle Income</v>
          </cell>
          <cell r="W135" t="str">
            <v>Lower Middle Income</v>
          </cell>
          <cell r="X135" t="str">
            <v>Lower Middle Income</v>
          </cell>
          <cell r="Y135" t="str">
            <v>Lower Middle Income</v>
          </cell>
          <cell r="Z135" t="str">
            <v>Lower Middle Income</v>
          </cell>
          <cell r="AA135" t="str">
            <v>Lower Middle Income</v>
          </cell>
          <cell r="AB135" t="str">
            <v>Lower Middle Income</v>
          </cell>
          <cell r="AC135" t="str">
            <v>Lower Middle Income</v>
          </cell>
          <cell r="AD135" t="str">
            <v>Lower Middle Income</v>
          </cell>
          <cell r="AE135" t="str">
            <v>Lower Middle Income</v>
          </cell>
          <cell r="AF135" t="str">
            <v>Lower Middle Income</v>
          </cell>
          <cell r="AG135" t="str">
            <v>Lower Middle Income</v>
          </cell>
          <cell r="AH135" t="str">
            <v>Lower Middle Income</v>
          </cell>
          <cell r="AI135" t="str">
            <v>Lower Middle Income</v>
          </cell>
          <cell r="AJ135" t="str">
            <v>Lower Middle Income</v>
          </cell>
          <cell r="AK135" t="str">
            <v>Lower Middle Income</v>
          </cell>
          <cell r="AL135" t="str">
            <v>Lower Middle Income</v>
          </cell>
          <cell r="AM135" t="str">
            <v>Lower Middle Income</v>
          </cell>
          <cell r="AN135" t="str">
            <v>Lower Middle Income</v>
          </cell>
          <cell r="AO135" t="str">
            <v>Lower Middle Income</v>
          </cell>
          <cell r="AP135" t="str">
            <v>Lower Middle Income</v>
          </cell>
          <cell r="AQ135" t="str">
            <v>Lower Middle Income</v>
          </cell>
          <cell r="AR135" t="str">
            <v>Lower Middle Income</v>
          </cell>
          <cell r="AS135" t="str">
            <v>Lower Middle Income</v>
          </cell>
          <cell r="AT135" t="str">
            <v>Lower Middle Income</v>
          </cell>
          <cell r="AU135" t="str">
            <v>Not Classified</v>
          </cell>
          <cell r="AV135" t="str">
            <v>Not Classified</v>
          </cell>
          <cell r="AW135" t="str">
            <v>Not Classified</v>
          </cell>
          <cell r="AX135" t="str">
            <v>Not Classified</v>
          </cell>
          <cell r="AY135" t="str">
            <v>Not Classified</v>
          </cell>
          <cell r="AZ135" t="str">
            <v>Not Classified</v>
          </cell>
          <cell r="BA135" t="str">
            <v>Not Classified</v>
          </cell>
          <cell r="BB135" t="str">
            <v>Not Classified</v>
          </cell>
          <cell r="BC135" t="str">
            <v>WPRO</v>
          </cell>
          <cell r="BD135" t="str">
            <v>Insufficient</v>
          </cell>
          <cell r="BE135" t="str">
            <v>Insufficient</v>
          </cell>
          <cell r="BF135" t="str">
            <v>Not Classified</v>
          </cell>
          <cell r="BG135"/>
          <cell r="BH135" t="str">
            <v>Programme Country</v>
          </cell>
          <cell r="BI135" t="str">
            <v>Yes</v>
          </cell>
          <cell r="BJ135" t="str">
            <v>No</v>
          </cell>
          <cell r="BK135" t="str">
            <v>No</v>
          </cell>
          <cell r="BL135" t="str">
            <v>No</v>
          </cell>
          <cell r="BM135" t="str">
            <v>No</v>
          </cell>
          <cell r="BN135" t="str">
            <v>No</v>
          </cell>
          <cell r="BO135" t="str">
            <v>No</v>
          </cell>
          <cell r="BP135" t="str">
            <v>No</v>
          </cell>
        </row>
        <row r="136">
          <cell r="A136" t="str">
            <v>FJI</v>
          </cell>
          <cell r="B136" t="str">
            <v>Fiji</v>
          </cell>
          <cell r="C136" t="str">
            <v>Standard</v>
          </cell>
          <cell r="D136" t="str">
            <v>Oceania excluding Australia and New Zealand</v>
          </cell>
          <cell r="E136" t="str">
            <v>EAPRO</v>
          </cell>
          <cell r="F136" t="str">
            <v>EAP</v>
          </cell>
          <cell r="G136" t="str">
            <v>No</v>
          </cell>
          <cell r="H136" t="str">
            <v>No</v>
          </cell>
          <cell r="I136" t="str">
            <v>Asia</v>
          </cell>
          <cell r="J136" t="str">
            <v>Yes</v>
          </cell>
          <cell r="K136" t="str">
            <v>No</v>
          </cell>
          <cell r="L136" t="str">
            <v>Not Classified</v>
          </cell>
          <cell r="M136" t="str">
            <v>Not Classified</v>
          </cell>
          <cell r="N136" t="str">
            <v>Not Classified</v>
          </cell>
          <cell r="O136" t="str">
            <v>Oceania</v>
          </cell>
          <cell r="P136" t="str">
            <v>Oceania</v>
          </cell>
          <cell r="Q136" t="str">
            <v>Melanesia</v>
          </cell>
          <cell r="R136" t="str">
            <v>Small island developing States (SIDS)</v>
          </cell>
          <cell r="S136" t="str">
            <v>East Asia &amp; Pacific</v>
          </cell>
          <cell r="T136" t="str">
            <v>Lower Middle Income</v>
          </cell>
          <cell r="U136" t="str">
            <v>Lower Middle Income</v>
          </cell>
          <cell r="V136" t="str">
            <v>Lower Middle Income</v>
          </cell>
          <cell r="W136" t="str">
            <v>Lower Middle Income</v>
          </cell>
          <cell r="X136" t="str">
            <v>Lower Middle Income</v>
          </cell>
          <cell r="Y136" t="str">
            <v>Lower Middle Income</v>
          </cell>
          <cell r="Z136" t="str">
            <v>Lower Middle Income</v>
          </cell>
          <cell r="AA136" t="str">
            <v>Lower Middle Income</v>
          </cell>
          <cell r="AB136" t="str">
            <v>Lower Middle Income</v>
          </cell>
          <cell r="AC136" t="str">
            <v>Lower Middle Income</v>
          </cell>
          <cell r="AD136" t="str">
            <v>Lower Middle Income</v>
          </cell>
          <cell r="AE136" t="str">
            <v>Lower Middle Income</v>
          </cell>
          <cell r="AF136" t="str">
            <v>Lower Middle Income</v>
          </cell>
          <cell r="AG136" t="str">
            <v>Lower Middle Income</v>
          </cell>
          <cell r="AH136" t="str">
            <v>Lower Middle Income</v>
          </cell>
          <cell r="AI136" t="str">
            <v>Lower Middle Income</v>
          </cell>
          <cell r="AJ136" t="str">
            <v>Lower Middle Income</v>
          </cell>
          <cell r="AK136" t="str">
            <v>Upper Middle Income</v>
          </cell>
          <cell r="AL136" t="str">
            <v>Upper Middle Income</v>
          </cell>
          <cell r="AM136" t="str">
            <v>Upper Middle Income</v>
          </cell>
          <cell r="AN136" t="str">
            <v>Lower Middle Income</v>
          </cell>
          <cell r="AO136" t="str">
            <v>Lower Middle Income</v>
          </cell>
          <cell r="AP136" t="str">
            <v>Upper Middle Income</v>
          </cell>
          <cell r="AQ136" t="str">
            <v>Upper Middle Income</v>
          </cell>
          <cell r="AR136" t="str">
            <v>Upper Middle Income</v>
          </cell>
          <cell r="AS136" t="str">
            <v>Upper Middle Income</v>
          </cell>
          <cell r="AT136" t="str">
            <v>Upper Middle Income</v>
          </cell>
          <cell r="AU136" t="str">
            <v>Not Classified</v>
          </cell>
          <cell r="AV136" t="str">
            <v>Not Classified</v>
          </cell>
          <cell r="AW136" t="str">
            <v>Not Classified</v>
          </cell>
          <cell r="AX136" t="str">
            <v>Not Classified</v>
          </cell>
          <cell r="AY136" t="str">
            <v>Not Classified</v>
          </cell>
          <cell r="AZ136" t="str">
            <v>HAC Country</v>
          </cell>
          <cell r="BA136" t="str">
            <v>HAC Country</v>
          </cell>
          <cell r="BB136" t="str">
            <v>Not Classified</v>
          </cell>
          <cell r="BC136" t="str">
            <v>WPRO</v>
          </cell>
          <cell r="BD136" t="str">
            <v>More than Adequate</v>
          </cell>
          <cell r="BE136" t="str">
            <v>Adequate</v>
          </cell>
          <cell r="BF136" t="str">
            <v>Not Classified</v>
          </cell>
          <cell r="BG136"/>
          <cell r="BH136" t="str">
            <v>Programme Country</v>
          </cell>
          <cell r="BI136" t="str">
            <v>Yes</v>
          </cell>
          <cell r="BJ136" t="str">
            <v>Yes</v>
          </cell>
          <cell r="BK136" t="str">
            <v>Yes</v>
          </cell>
          <cell r="BL136" t="str">
            <v>No</v>
          </cell>
          <cell r="BM136" t="str">
            <v>No</v>
          </cell>
          <cell r="BN136" t="str">
            <v>Yes</v>
          </cell>
          <cell r="BO136" t="str">
            <v>No</v>
          </cell>
          <cell r="BP136" t="str">
            <v>Yes</v>
          </cell>
        </row>
        <row r="137">
          <cell r="A137" t="str">
            <v>PNG</v>
          </cell>
          <cell r="B137" t="str">
            <v>Papua New Guinea</v>
          </cell>
          <cell r="C137" t="str">
            <v>Standard</v>
          </cell>
          <cell r="D137" t="str">
            <v>Oceania excluding Australia and New Zealand</v>
          </cell>
          <cell r="E137" t="str">
            <v>EAPRO</v>
          </cell>
          <cell r="F137" t="str">
            <v>EAP</v>
          </cell>
          <cell r="G137" t="str">
            <v>Yes</v>
          </cell>
          <cell r="H137" t="str">
            <v>No</v>
          </cell>
          <cell r="I137" t="str">
            <v>Asia</v>
          </cell>
          <cell r="J137" t="str">
            <v>Yes</v>
          </cell>
          <cell r="K137" t="str">
            <v>No</v>
          </cell>
          <cell r="L137" t="str">
            <v>Not Classified</v>
          </cell>
          <cell r="M137" t="str">
            <v>Not Classified</v>
          </cell>
          <cell r="N137" t="str">
            <v>Not Classified</v>
          </cell>
          <cell r="O137" t="str">
            <v>Oceania</v>
          </cell>
          <cell r="P137" t="str">
            <v>Oceania</v>
          </cell>
          <cell r="Q137" t="str">
            <v>Melanesia</v>
          </cell>
          <cell r="R137" t="str">
            <v>Small island developing States (SIDS)</v>
          </cell>
          <cell r="S137" t="str">
            <v>East Asia &amp; Pacific</v>
          </cell>
          <cell r="T137" t="str">
            <v>Lower Middle Income</v>
          </cell>
          <cell r="U137" t="str">
            <v>Lower Middle Income</v>
          </cell>
          <cell r="V137" t="str">
            <v>Lower Middle Income</v>
          </cell>
          <cell r="W137" t="str">
            <v>Lower Middle Income</v>
          </cell>
          <cell r="X137" t="str">
            <v>Lower Middle Income</v>
          </cell>
          <cell r="Y137" t="str">
            <v>Lower Middle Income</v>
          </cell>
          <cell r="Z137" t="str">
            <v>Lower Middle Income</v>
          </cell>
          <cell r="AA137" t="str">
            <v>Lower Middle Income</v>
          </cell>
          <cell r="AB137" t="str">
            <v>Lower Middle Income</v>
          </cell>
          <cell r="AC137" t="str">
            <v>Lower Middle Income</v>
          </cell>
          <cell r="AD137" t="str">
            <v>Lower Middle Income</v>
          </cell>
          <cell r="AE137" t="str">
            <v>Low Income</v>
          </cell>
          <cell r="AF137" t="str">
            <v>Low Income</v>
          </cell>
          <cell r="AG137" t="str">
            <v>Low Income</v>
          </cell>
          <cell r="AH137" t="str">
            <v>Low Income</v>
          </cell>
          <cell r="AI137" t="str">
            <v>Low Income</v>
          </cell>
          <cell r="AJ137" t="str">
            <v>Low Income</v>
          </cell>
          <cell r="AK137" t="str">
            <v>Low Income</v>
          </cell>
          <cell r="AL137" t="str">
            <v>Lower Middle Income</v>
          </cell>
          <cell r="AM137" t="str">
            <v>Lower Middle Income</v>
          </cell>
          <cell r="AN137" t="str">
            <v>Lower Middle Income</v>
          </cell>
          <cell r="AO137" t="str">
            <v>Lower Middle Income</v>
          </cell>
          <cell r="AP137" t="str">
            <v>Lower Middle Income</v>
          </cell>
          <cell r="AQ137" t="str">
            <v>Lower Middle Income</v>
          </cell>
          <cell r="AR137" t="str">
            <v>Lower Middle Income</v>
          </cell>
          <cell r="AS137" t="str">
            <v>Lower Middle Income</v>
          </cell>
          <cell r="AT137" t="str">
            <v>Lower Middle Income</v>
          </cell>
          <cell r="AU137" t="str">
            <v>VAS Priority Country</v>
          </cell>
          <cell r="AV137" t="str">
            <v>Not Classified</v>
          </cell>
          <cell r="AW137" t="str">
            <v>Not Classified</v>
          </cell>
          <cell r="AX137" t="str">
            <v>Not Classified</v>
          </cell>
          <cell r="AY137" t="str">
            <v>Not Classified</v>
          </cell>
          <cell r="AZ137" t="str">
            <v>Not Classified</v>
          </cell>
          <cell r="BA137" t="str">
            <v>HAC Country</v>
          </cell>
          <cell r="BB137" t="str">
            <v>Not Classified</v>
          </cell>
          <cell r="BC137" t="str">
            <v>WPRO</v>
          </cell>
          <cell r="BD137" t="str">
            <v>Adequate</v>
          </cell>
          <cell r="BE137" t="str">
            <v>Adequate</v>
          </cell>
          <cell r="BF137" t="str">
            <v>Not Classified</v>
          </cell>
          <cell r="BG137"/>
          <cell r="BH137" t="str">
            <v>Programme Country</v>
          </cell>
          <cell r="BI137" t="str">
            <v>Yes</v>
          </cell>
          <cell r="BJ137" t="str">
            <v>Yes</v>
          </cell>
          <cell r="BK137" t="str">
            <v>Yes</v>
          </cell>
          <cell r="BL137" t="str">
            <v>No</v>
          </cell>
          <cell r="BM137" t="str">
            <v>No</v>
          </cell>
          <cell r="BN137" t="str">
            <v>No</v>
          </cell>
          <cell r="BO137" t="str">
            <v>Yes</v>
          </cell>
          <cell r="BP137" t="str">
            <v>Yes</v>
          </cell>
        </row>
        <row r="138">
          <cell r="A138" t="str">
            <v>BLR</v>
          </cell>
          <cell r="B138" t="str">
            <v>Belarus</v>
          </cell>
          <cell r="C138" t="str">
            <v>Standard</v>
          </cell>
          <cell r="D138" t="str">
            <v>Northern America and Europe</v>
          </cell>
          <cell r="E138" t="str">
            <v>ECA</v>
          </cell>
          <cell r="F138" t="str">
            <v>EECA</v>
          </cell>
          <cell r="G138" t="str">
            <v>No</v>
          </cell>
          <cell r="H138" t="str">
            <v>No</v>
          </cell>
          <cell r="I138" t="str">
            <v>Not Classified</v>
          </cell>
          <cell r="J138" t="str">
            <v>No</v>
          </cell>
          <cell r="K138" t="str">
            <v>No</v>
          </cell>
          <cell r="L138" t="str">
            <v>Not Classified</v>
          </cell>
          <cell r="M138" t="str">
            <v>Not Classified</v>
          </cell>
          <cell r="N138" t="str">
            <v>Not Classified</v>
          </cell>
          <cell r="O138" t="str">
            <v>Developed regions</v>
          </cell>
          <cell r="P138" t="str">
            <v>Europe</v>
          </cell>
          <cell r="Q138" t="str">
            <v>Eastern Europe</v>
          </cell>
          <cell r="R138" t="str">
            <v>Not Classified</v>
          </cell>
          <cell r="S138" t="str">
            <v>Europe &amp; Central Asia</v>
          </cell>
          <cell r="T138" t="str">
            <v>Not Classified</v>
          </cell>
          <cell r="U138" t="str">
            <v>Upper Middle Income</v>
          </cell>
          <cell r="V138" t="str">
            <v>Upper Middle Income</v>
          </cell>
          <cell r="W138" t="str">
            <v>Upper Middle Income</v>
          </cell>
          <cell r="X138" t="str">
            <v>Lower Middle Income</v>
          </cell>
          <cell r="Y138" t="str">
            <v>Lower Middle Income</v>
          </cell>
          <cell r="Z138" t="str">
            <v>Lower Middle Income</v>
          </cell>
          <cell r="AA138" t="str">
            <v>Lower Middle Income</v>
          </cell>
          <cell r="AB138" t="str">
            <v>Lower Middle Income</v>
          </cell>
          <cell r="AC138" t="str">
            <v>Lower Middle Income</v>
          </cell>
          <cell r="AD138" t="str">
            <v>Lower Middle Income</v>
          </cell>
          <cell r="AE138" t="str">
            <v>Lower Middle Income</v>
          </cell>
          <cell r="AF138" t="str">
            <v>Lower Middle Income</v>
          </cell>
          <cell r="AG138" t="str">
            <v>Lower Middle Income</v>
          </cell>
          <cell r="AH138" t="str">
            <v>Lower Middle Income</v>
          </cell>
          <cell r="AI138" t="str">
            <v>Lower Middle Income</v>
          </cell>
          <cell r="AJ138" t="str">
            <v>Lower Middle Income</v>
          </cell>
          <cell r="AK138" t="str">
            <v>Upper Middle Income</v>
          </cell>
          <cell r="AL138" t="str">
            <v>Upper Middle Income</v>
          </cell>
          <cell r="AM138" t="str">
            <v>Upper Middle Income</v>
          </cell>
          <cell r="AN138" t="str">
            <v>Upper Middle Income</v>
          </cell>
          <cell r="AO138" t="str">
            <v>Upper Middle Income</v>
          </cell>
          <cell r="AP138" t="str">
            <v>Upper Middle Income</v>
          </cell>
          <cell r="AQ138" t="str">
            <v>Upper Middle Income</v>
          </cell>
          <cell r="AR138" t="str">
            <v>Upper Middle Income</v>
          </cell>
          <cell r="AS138" t="str">
            <v>Upper Middle Income</v>
          </cell>
          <cell r="AT138" t="str">
            <v>Upper Middle Income</v>
          </cell>
          <cell r="AU138" t="str">
            <v>Not Classified</v>
          </cell>
          <cell r="AV138" t="str">
            <v>Not Classified</v>
          </cell>
          <cell r="AW138" t="str">
            <v>Not Classified</v>
          </cell>
          <cell r="AX138" t="str">
            <v>Not Classified</v>
          </cell>
          <cell r="AY138" t="str">
            <v>Not Classified</v>
          </cell>
          <cell r="AZ138" t="str">
            <v>Not Classified</v>
          </cell>
          <cell r="BA138" t="str">
            <v>Not Classified</v>
          </cell>
          <cell r="BB138" t="str">
            <v>Not Classified</v>
          </cell>
          <cell r="BC138" t="str">
            <v>EURO</v>
          </cell>
          <cell r="BD138" t="str">
            <v>Adequate</v>
          </cell>
          <cell r="BE138" t="str">
            <v>Adequate</v>
          </cell>
          <cell r="BF138" t="str">
            <v>Not Classified</v>
          </cell>
          <cell r="BG138"/>
          <cell r="BH138" t="str">
            <v>Programme Country</v>
          </cell>
          <cell r="BI138" t="str">
            <v>Yes</v>
          </cell>
          <cell r="BJ138" t="str">
            <v>No</v>
          </cell>
          <cell r="BK138" t="str">
            <v>No</v>
          </cell>
          <cell r="BL138" t="str">
            <v>No</v>
          </cell>
          <cell r="BM138" t="str">
            <v>No</v>
          </cell>
          <cell r="BN138" t="str">
            <v>No</v>
          </cell>
          <cell r="BO138" t="str">
            <v>No</v>
          </cell>
          <cell r="BP138" t="str">
            <v>No</v>
          </cell>
        </row>
        <row r="139">
          <cell r="A139" t="str">
            <v>BGR</v>
          </cell>
          <cell r="B139" t="str">
            <v>Bulgaria</v>
          </cell>
          <cell r="C139" t="str">
            <v>Standard</v>
          </cell>
          <cell r="D139" t="str">
            <v>Northern America and Europe</v>
          </cell>
          <cell r="E139" t="str">
            <v>ECA</v>
          </cell>
          <cell r="F139" t="str">
            <v>EECA</v>
          </cell>
          <cell r="G139" t="str">
            <v>No</v>
          </cell>
          <cell r="H139" t="str">
            <v>No</v>
          </cell>
          <cell r="I139" t="str">
            <v>Not Classified</v>
          </cell>
          <cell r="J139" t="str">
            <v>No</v>
          </cell>
          <cell r="K139" t="str">
            <v>No</v>
          </cell>
          <cell r="L139" t="str">
            <v>Not Classified</v>
          </cell>
          <cell r="M139" t="str">
            <v>Not Classified</v>
          </cell>
          <cell r="N139" t="str">
            <v>Not Classified</v>
          </cell>
          <cell r="O139" t="str">
            <v>Developed regions</v>
          </cell>
          <cell r="P139" t="str">
            <v>Europe</v>
          </cell>
          <cell r="Q139" t="str">
            <v>Eastern Europe</v>
          </cell>
          <cell r="R139" t="str">
            <v>Not Classified</v>
          </cell>
          <cell r="S139" t="str">
            <v>Europe &amp; Central Asia</v>
          </cell>
          <cell r="T139" t="str">
            <v>Lower Middle Income</v>
          </cell>
          <cell r="U139" t="str">
            <v>Lower Middle Income</v>
          </cell>
          <cell r="V139" t="str">
            <v>Lower Middle Income</v>
          </cell>
          <cell r="W139" t="str">
            <v>Lower Middle Income</v>
          </cell>
          <cell r="X139" t="str">
            <v>Lower Middle Income</v>
          </cell>
          <cell r="Y139" t="str">
            <v>Lower Middle Income</v>
          </cell>
          <cell r="Z139" t="str">
            <v>Lower Middle Income</v>
          </cell>
          <cell r="AA139" t="str">
            <v>Lower Middle Income</v>
          </cell>
          <cell r="AB139" t="str">
            <v>Lower Middle Income</v>
          </cell>
          <cell r="AC139" t="str">
            <v>Lower Middle Income</v>
          </cell>
          <cell r="AD139" t="str">
            <v>Lower Middle Income</v>
          </cell>
          <cell r="AE139" t="str">
            <v>Lower Middle Income</v>
          </cell>
          <cell r="AF139" t="str">
            <v>Lower Middle Income</v>
          </cell>
          <cell r="AG139" t="str">
            <v>Lower Middle Income</v>
          </cell>
          <cell r="AH139" t="str">
            <v>Lower Middle Income</v>
          </cell>
          <cell r="AI139" t="str">
            <v>Lower Middle Income</v>
          </cell>
          <cell r="AJ139" t="str">
            <v>Upper Middle Income</v>
          </cell>
          <cell r="AK139" t="str">
            <v>Upper Middle Income</v>
          </cell>
          <cell r="AL139" t="str">
            <v>Upper Middle Income</v>
          </cell>
          <cell r="AM139" t="str">
            <v>Upper Middle Income</v>
          </cell>
          <cell r="AN139" t="str">
            <v>Upper Middle Income</v>
          </cell>
          <cell r="AO139" t="str">
            <v>Upper Middle Income</v>
          </cell>
          <cell r="AP139" t="str">
            <v>Upper Middle Income</v>
          </cell>
          <cell r="AQ139" t="str">
            <v>Upper Middle Income</v>
          </cell>
          <cell r="AR139" t="str">
            <v>Upper Middle Income</v>
          </cell>
          <cell r="AS139" t="str">
            <v>Upper Middle Income</v>
          </cell>
          <cell r="AT139" t="str">
            <v>Upper Middle Income</v>
          </cell>
          <cell r="AU139" t="str">
            <v>Not Classified</v>
          </cell>
          <cell r="AV139" t="str">
            <v>Not Classified</v>
          </cell>
          <cell r="AW139" t="str">
            <v>Not Classified</v>
          </cell>
          <cell r="AX139" t="str">
            <v>Not Classified</v>
          </cell>
          <cell r="AY139" t="str">
            <v>Not Classified</v>
          </cell>
          <cell r="AZ139" t="str">
            <v>Not Classified</v>
          </cell>
          <cell r="BA139" t="str">
            <v>Not Classified</v>
          </cell>
          <cell r="BB139" t="str">
            <v>Not Classified</v>
          </cell>
          <cell r="BC139" t="str">
            <v>EURO</v>
          </cell>
          <cell r="BD139" t="str">
            <v>Adequate</v>
          </cell>
          <cell r="BE139" t="str">
            <v>Adequate</v>
          </cell>
          <cell r="BF139" t="str">
            <v>Not Classified</v>
          </cell>
          <cell r="BG139"/>
          <cell r="BH139" t="str">
            <v>Programme Country</v>
          </cell>
          <cell r="BI139" t="str">
            <v>Yes</v>
          </cell>
          <cell r="BJ139" t="str">
            <v>Yes</v>
          </cell>
          <cell r="BK139" t="str">
            <v>No</v>
          </cell>
          <cell r="BL139" t="str">
            <v>No</v>
          </cell>
          <cell r="BM139" t="str">
            <v>No</v>
          </cell>
          <cell r="BN139" t="str">
            <v>Yes</v>
          </cell>
          <cell r="BO139" t="str">
            <v>No</v>
          </cell>
          <cell r="BP139" t="str">
            <v>No</v>
          </cell>
        </row>
        <row r="140">
          <cell r="A140" t="str">
            <v>CZE</v>
          </cell>
          <cell r="B140" t="str">
            <v>Czechia</v>
          </cell>
          <cell r="C140" t="str">
            <v>Standard</v>
          </cell>
          <cell r="D140" t="str">
            <v>Northern America and Europe</v>
          </cell>
          <cell r="E140" t="str">
            <v>ECA</v>
          </cell>
          <cell r="F140" t="str">
            <v>WE</v>
          </cell>
          <cell r="G140" t="str">
            <v>No</v>
          </cell>
          <cell r="H140" t="str">
            <v>No</v>
          </cell>
          <cell r="I140" t="str">
            <v>Not Classified</v>
          </cell>
          <cell r="J140" t="str">
            <v>No</v>
          </cell>
          <cell r="K140" t="str">
            <v>No</v>
          </cell>
          <cell r="L140" t="str">
            <v>Not Classified</v>
          </cell>
          <cell r="M140" t="str">
            <v>Not Classified</v>
          </cell>
          <cell r="N140" t="str">
            <v>Not Classified</v>
          </cell>
          <cell r="O140" t="str">
            <v>Developed regions</v>
          </cell>
          <cell r="P140" t="str">
            <v>Europe</v>
          </cell>
          <cell r="Q140" t="str">
            <v>Eastern Europe</v>
          </cell>
          <cell r="R140" t="str">
            <v>Not Classified</v>
          </cell>
          <cell r="S140" t="str">
            <v>Europe &amp; Central Asia</v>
          </cell>
          <cell r="T140" t="str">
            <v>Not Classified</v>
          </cell>
          <cell r="U140" t="str">
            <v>Not Classified</v>
          </cell>
          <cell r="V140" t="str">
            <v>Lower Middle Income</v>
          </cell>
          <cell r="W140" t="str">
            <v>Lower Middle Income</v>
          </cell>
          <cell r="X140" t="str">
            <v>Upper Middle Income</v>
          </cell>
          <cell r="Y140" t="str">
            <v>Upper Middle Income</v>
          </cell>
          <cell r="Z140" t="str">
            <v>Upper Middle Income</v>
          </cell>
          <cell r="AA140" t="str">
            <v>Upper Middle Income</v>
          </cell>
          <cell r="AB140" t="str">
            <v>Upper Middle Income</v>
          </cell>
          <cell r="AC140" t="str">
            <v>Upper Middle Income</v>
          </cell>
          <cell r="AD140" t="str">
            <v>Upper Middle Income</v>
          </cell>
          <cell r="AE140" t="str">
            <v>Upper Middle Income</v>
          </cell>
          <cell r="AF140" t="str">
            <v>Upper Middle Income</v>
          </cell>
          <cell r="AG140" t="str">
            <v>Upper Middle Income</v>
          </cell>
          <cell r="AH140" t="str">
            <v>Upper Middle Income</v>
          </cell>
          <cell r="AI140" t="str">
            <v>Upper Middle Income</v>
          </cell>
          <cell r="AJ140" t="str">
            <v>High Income</v>
          </cell>
          <cell r="AK140" t="str">
            <v>High Income</v>
          </cell>
          <cell r="AL140" t="str">
            <v>High Income</v>
          </cell>
          <cell r="AM140" t="str">
            <v>High Income</v>
          </cell>
          <cell r="AN140" t="str">
            <v>High Income</v>
          </cell>
          <cell r="AO140" t="str">
            <v>High Income</v>
          </cell>
          <cell r="AP140" t="str">
            <v>High Income</v>
          </cell>
          <cell r="AQ140" t="str">
            <v>High Income</v>
          </cell>
          <cell r="AR140" t="str">
            <v>High Income</v>
          </cell>
          <cell r="AS140" t="str">
            <v>High Income</v>
          </cell>
          <cell r="AT140" t="str">
            <v>High Income</v>
          </cell>
          <cell r="AU140" t="str">
            <v>Not Classified</v>
          </cell>
          <cell r="AV140" t="str">
            <v>Not Classified</v>
          </cell>
          <cell r="AW140" t="str">
            <v>Not Classified</v>
          </cell>
          <cell r="AX140" t="str">
            <v>Not Classified</v>
          </cell>
          <cell r="AY140" t="str">
            <v>Not Classified</v>
          </cell>
          <cell r="AZ140" t="str">
            <v>Not Classified</v>
          </cell>
          <cell r="BA140" t="str">
            <v>Not Classified</v>
          </cell>
          <cell r="BB140" t="str">
            <v>Not Classified</v>
          </cell>
          <cell r="BC140" t="str">
            <v>EURO</v>
          </cell>
          <cell r="BD140" t="str">
            <v>Adequate</v>
          </cell>
          <cell r="BE140" t="str">
            <v>Adequate</v>
          </cell>
          <cell r="BF140" t="str">
            <v>Not Classified</v>
          </cell>
          <cell r="BG140"/>
          <cell r="BH140" t="str">
            <v>NatCom</v>
          </cell>
          <cell r="BI140" t="str">
            <v>Yes</v>
          </cell>
          <cell r="BJ140" t="str">
            <v>No</v>
          </cell>
          <cell r="BK140" t="str">
            <v>No</v>
          </cell>
          <cell r="BL140" t="str">
            <v>No</v>
          </cell>
          <cell r="BM140" t="str">
            <v>No</v>
          </cell>
          <cell r="BN140" t="str">
            <v>No</v>
          </cell>
          <cell r="BO140" t="str">
            <v>No</v>
          </cell>
          <cell r="BP140" t="str">
            <v>No</v>
          </cell>
        </row>
        <row r="141">
          <cell r="A141" t="str">
            <v>HUN</v>
          </cell>
          <cell r="B141" t="str">
            <v>Hungary</v>
          </cell>
          <cell r="C141" t="str">
            <v>Standard</v>
          </cell>
          <cell r="D141" t="str">
            <v>Northern America and Europe</v>
          </cell>
          <cell r="E141" t="str">
            <v>ECA</v>
          </cell>
          <cell r="F141" t="str">
            <v>WE</v>
          </cell>
          <cell r="G141" t="str">
            <v>No</v>
          </cell>
          <cell r="H141" t="str">
            <v>No</v>
          </cell>
          <cell r="I141" t="str">
            <v>Not Classified</v>
          </cell>
          <cell r="J141" t="str">
            <v>No</v>
          </cell>
          <cell r="K141" t="str">
            <v>No</v>
          </cell>
          <cell r="L141" t="str">
            <v>Not Classified</v>
          </cell>
          <cell r="M141" t="str">
            <v>Not Classified</v>
          </cell>
          <cell r="N141" t="str">
            <v>Not Classified</v>
          </cell>
          <cell r="O141" t="str">
            <v>Developed regions</v>
          </cell>
          <cell r="P141" t="str">
            <v>Europe</v>
          </cell>
          <cell r="Q141" t="str">
            <v>Eastern Europe</v>
          </cell>
          <cell r="R141" t="str">
            <v>Not Classified</v>
          </cell>
          <cell r="S141" t="str">
            <v>Europe &amp; Central Asia</v>
          </cell>
          <cell r="T141" t="str">
            <v>Upper Middle Income</v>
          </cell>
          <cell r="U141" t="str">
            <v>Upper Middle Income</v>
          </cell>
          <cell r="V141" t="str">
            <v>Upper Middle Income</v>
          </cell>
          <cell r="W141" t="str">
            <v>Upper Middle Income</v>
          </cell>
          <cell r="X141" t="str">
            <v>Upper Middle Income</v>
          </cell>
          <cell r="Y141" t="str">
            <v>Upper Middle Income</v>
          </cell>
          <cell r="Z141" t="str">
            <v>Upper Middle Income</v>
          </cell>
          <cell r="AA141" t="str">
            <v>Upper Middle Income</v>
          </cell>
          <cell r="AB141" t="str">
            <v>Upper Middle Income</v>
          </cell>
          <cell r="AC141" t="str">
            <v>Upper Middle Income</v>
          </cell>
          <cell r="AD141" t="str">
            <v>Upper Middle Income</v>
          </cell>
          <cell r="AE141" t="str">
            <v>Upper Middle Income</v>
          </cell>
          <cell r="AF141" t="str">
            <v>Upper Middle Income</v>
          </cell>
          <cell r="AG141" t="str">
            <v>Upper Middle Income</v>
          </cell>
          <cell r="AH141" t="str">
            <v>Upper Middle Income</v>
          </cell>
          <cell r="AI141" t="str">
            <v>Upper Middle Income</v>
          </cell>
          <cell r="AJ141" t="str">
            <v>Upper Middle Income</v>
          </cell>
          <cell r="AK141" t="str">
            <v>High Income</v>
          </cell>
          <cell r="AL141" t="str">
            <v>High Income</v>
          </cell>
          <cell r="AM141" t="str">
            <v>High Income</v>
          </cell>
          <cell r="AN141" t="str">
            <v>High Income</v>
          </cell>
          <cell r="AO141" t="str">
            <v>High Income</v>
          </cell>
          <cell r="AP141" t="str">
            <v>Upper Middle Income</v>
          </cell>
          <cell r="AQ141" t="str">
            <v>Upper Middle Income</v>
          </cell>
          <cell r="AR141" t="str">
            <v>High Income</v>
          </cell>
          <cell r="AS141" t="str">
            <v>High Income</v>
          </cell>
          <cell r="AT141" t="str">
            <v>High Income</v>
          </cell>
          <cell r="AU141" t="str">
            <v>Not Classified</v>
          </cell>
          <cell r="AV141" t="str">
            <v>Not Classified</v>
          </cell>
          <cell r="AW141" t="str">
            <v>Not Classified</v>
          </cell>
          <cell r="AX141" t="str">
            <v>Not Classified</v>
          </cell>
          <cell r="AY141" t="str">
            <v>Not Classified</v>
          </cell>
          <cell r="AZ141" t="str">
            <v>Not Classified</v>
          </cell>
          <cell r="BA141" t="str">
            <v>Not Classified</v>
          </cell>
          <cell r="BB141" t="str">
            <v>Not Classified</v>
          </cell>
          <cell r="BC141" t="str">
            <v>EURO</v>
          </cell>
          <cell r="BD141" t="str">
            <v>More than Adequate</v>
          </cell>
          <cell r="BE141" t="str">
            <v>Adequate</v>
          </cell>
          <cell r="BF141" t="str">
            <v>Not Classified</v>
          </cell>
          <cell r="BG141"/>
          <cell r="BH141" t="str">
            <v>NatCom</v>
          </cell>
          <cell r="BI141" t="str">
            <v>Yes</v>
          </cell>
          <cell r="BJ141" t="str">
            <v>No</v>
          </cell>
          <cell r="BK141" t="str">
            <v>No</v>
          </cell>
          <cell r="BL141" t="str">
            <v>No</v>
          </cell>
          <cell r="BM141" t="str">
            <v>No</v>
          </cell>
          <cell r="BN141" t="str">
            <v>No</v>
          </cell>
          <cell r="BO141" t="str">
            <v>No</v>
          </cell>
          <cell r="BP141" t="str">
            <v>No</v>
          </cell>
        </row>
        <row r="142">
          <cell r="A142" t="str">
            <v>POL</v>
          </cell>
          <cell r="B142" t="str">
            <v>Poland</v>
          </cell>
          <cell r="C142" t="str">
            <v>Standard</v>
          </cell>
          <cell r="D142" t="str">
            <v>Northern America and Europe</v>
          </cell>
          <cell r="E142" t="str">
            <v>ECA</v>
          </cell>
          <cell r="F142" t="str">
            <v>WE</v>
          </cell>
          <cell r="G142" t="str">
            <v>No</v>
          </cell>
          <cell r="H142" t="str">
            <v>No</v>
          </cell>
          <cell r="I142" t="str">
            <v>Not Classified</v>
          </cell>
          <cell r="J142" t="str">
            <v>No</v>
          </cell>
          <cell r="K142" t="str">
            <v>No</v>
          </cell>
          <cell r="L142" t="str">
            <v>Not Classified</v>
          </cell>
          <cell r="M142" t="str">
            <v>Not Classified</v>
          </cell>
          <cell r="N142" t="str">
            <v>Not Classified</v>
          </cell>
          <cell r="O142" t="str">
            <v>Developed regions</v>
          </cell>
          <cell r="P142" t="str">
            <v>Europe</v>
          </cell>
          <cell r="Q142" t="str">
            <v>Eastern Europe</v>
          </cell>
          <cell r="R142" t="str">
            <v>Not Classified</v>
          </cell>
          <cell r="S142" t="str">
            <v>Europe &amp; Central Asia</v>
          </cell>
          <cell r="T142" t="str">
            <v>Lower Middle Income</v>
          </cell>
          <cell r="U142" t="str">
            <v>Lower Middle Income</v>
          </cell>
          <cell r="V142" t="str">
            <v>Lower Middle Income</v>
          </cell>
          <cell r="W142" t="str">
            <v>Lower Middle Income</v>
          </cell>
          <cell r="X142" t="str">
            <v>Lower Middle Income</v>
          </cell>
          <cell r="Y142" t="str">
            <v>Lower Middle Income</v>
          </cell>
          <cell r="Z142" t="str">
            <v>Upper Middle Income</v>
          </cell>
          <cell r="AA142" t="str">
            <v>Upper Middle Income</v>
          </cell>
          <cell r="AB142" t="str">
            <v>Upper Middle Income</v>
          </cell>
          <cell r="AC142" t="str">
            <v>Upper Middle Income</v>
          </cell>
          <cell r="AD142" t="str">
            <v>Upper Middle Income</v>
          </cell>
          <cell r="AE142" t="str">
            <v>Upper Middle Income</v>
          </cell>
          <cell r="AF142" t="str">
            <v>Upper Middle Income</v>
          </cell>
          <cell r="AG142" t="str">
            <v>Upper Middle Income</v>
          </cell>
          <cell r="AH142" t="str">
            <v>Upper Middle Income</v>
          </cell>
          <cell r="AI142" t="str">
            <v>Upper Middle Income</v>
          </cell>
          <cell r="AJ142" t="str">
            <v>Upper Middle Income</v>
          </cell>
          <cell r="AK142" t="str">
            <v>Upper Middle Income</v>
          </cell>
          <cell r="AL142" t="str">
            <v>Upper Middle Income</v>
          </cell>
          <cell r="AM142" t="str">
            <v>High Income</v>
          </cell>
          <cell r="AN142" t="str">
            <v>High Income</v>
          </cell>
          <cell r="AO142" t="str">
            <v>High Income</v>
          </cell>
          <cell r="AP142" t="str">
            <v>High Income</v>
          </cell>
          <cell r="AQ142" t="str">
            <v>High Income</v>
          </cell>
          <cell r="AR142" t="str">
            <v>High Income</v>
          </cell>
          <cell r="AS142" t="str">
            <v>High Income</v>
          </cell>
          <cell r="AT142" t="str">
            <v>High Income</v>
          </cell>
          <cell r="AU142" t="str">
            <v>Not Classified</v>
          </cell>
          <cell r="AV142" t="str">
            <v>Not Classified</v>
          </cell>
          <cell r="AW142" t="str">
            <v>Not Classified</v>
          </cell>
          <cell r="AX142" t="str">
            <v>Not Classified</v>
          </cell>
          <cell r="AY142" t="str">
            <v>Not Classified</v>
          </cell>
          <cell r="AZ142" t="str">
            <v>Not Classified</v>
          </cell>
          <cell r="BA142" t="str">
            <v>Not Classified</v>
          </cell>
          <cell r="BB142" t="str">
            <v>Not Classified</v>
          </cell>
          <cell r="BC142" t="str">
            <v>EURO</v>
          </cell>
          <cell r="BD142" t="str">
            <v>Adequate</v>
          </cell>
          <cell r="BE142" t="str">
            <v>Adequate</v>
          </cell>
          <cell r="BF142" t="str">
            <v>Not Classified</v>
          </cell>
          <cell r="BG142"/>
          <cell r="BH142" t="str">
            <v>NatCom</v>
          </cell>
          <cell r="BI142" t="str">
            <v>Yes</v>
          </cell>
          <cell r="BJ142" t="str">
            <v>No</v>
          </cell>
          <cell r="BK142" t="str">
            <v>No</v>
          </cell>
          <cell r="BL142" t="str">
            <v>No</v>
          </cell>
          <cell r="BM142" t="str">
            <v>No</v>
          </cell>
          <cell r="BN142" t="str">
            <v>No</v>
          </cell>
          <cell r="BO142" t="str">
            <v>No</v>
          </cell>
          <cell r="BP142" t="str">
            <v>No</v>
          </cell>
        </row>
        <row r="143">
          <cell r="A143" t="str">
            <v>MDA</v>
          </cell>
          <cell r="B143" t="str">
            <v>Republic of Moldova</v>
          </cell>
          <cell r="C143" t="str">
            <v>Standard</v>
          </cell>
          <cell r="D143" t="str">
            <v>Northern America and Europe</v>
          </cell>
          <cell r="E143" t="str">
            <v>ECA</v>
          </cell>
          <cell r="F143" t="str">
            <v>EECA</v>
          </cell>
          <cell r="G143" t="str">
            <v>No</v>
          </cell>
          <cell r="H143" t="str">
            <v>No</v>
          </cell>
          <cell r="I143" t="str">
            <v>Not Classified</v>
          </cell>
          <cell r="J143" t="str">
            <v>No</v>
          </cell>
          <cell r="K143" t="str">
            <v>No</v>
          </cell>
          <cell r="L143" t="str">
            <v>Not Classified</v>
          </cell>
          <cell r="M143" t="str">
            <v>Not Classified</v>
          </cell>
          <cell r="N143" t="str">
            <v>Not Classified</v>
          </cell>
          <cell r="O143" t="str">
            <v>Developed regions</v>
          </cell>
          <cell r="P143" t="str">
            <v>Europe</v>
          </cell>
          <cell r="Q143" t="str">
            <v>Eastern Europe</v>
          </cell>
          <cell r="R143" t="str">
            <v>Landlocked developing countries (LLDCs)</v>
          </cell>
          <cell r="S143" t="str">
            <v>Europe &amp; Central Asia</v>
          </cell>
          <cell r="T143" t="str">
            <v>Not Classified</v>
          </cell>
          <cell r="U143" t="str">
            <v>Lower Middle Income</v>
          </cell>
          <cell r="V143" t="str">
            <v>Lower Middle Income</v>
          </cell>
          <cell r="W143" t="str">
            <v>Lower Middle Income</v>
          </cell>
          <cell r="X143" t="str">
            <v>Lower Middle Income</v>
          </cell>
          <cell r="Y143" t="str">
            <v>Lower Middle Income</v>
          </cell>
          <cell r="Z143" t="str">
            <v>Low Income</v>
          </cell>
          <cell r="AA143" t="str">
            <v>Low Income</v>
          </cell>
          <cell r="AB143" t="str">
            <v>Low Income</v>
          </cell>
          <cell r="AC143" t="str">
            <v>Low Income</v>
          </cell>
          <cell r="AD143" t="str">
            <v>Low Income</v>
          </cell>
          <cell r="AE143" t="str">
            <v>Low Income</v>
          </cell>
          <cell r="AF143" t="str">
            <v>Low Income</v>
          </cell>
          <cell r="AG143" t="str">
            <v>Low Income</v>
          </cell>
          <cell r="AH143" t="str">
            <v>Low Income</v>
          </cell>
          <cell r="AI143" t="str">
            <v>Lower Middle Income</v>
          </cell>
          <cell r="AJ143" t="str">
            <v>Lower Middle Income</v>
          </cell>
          <cell r="AK143" t="str">
            <v>Lower Middle Income</v>
          </cell>
          <cell r="AL143" t="str">
            <v>Lower Middle Income</v>
          </cell>
          <cell r="AM143" t="str">
            <v>Lower Middle Income</v>
          </cell>
          <cell r="AN143" t="str">
            <v>Lower Middle Income</v>
          </cell>
          <cell r="AO143" t="str">
            <v>Lower Middle Income</v>
          </cell>
          <cell r="AP143" t="str">
            <v>Lower Middle Income</v>
          </cell>
          <cell r="AQ143" t="str">
            <v>Lower Middle Income</v>
          </cell>
          <cell r="AR143" t="str">
            <v>Lower Middle Income</v>
          </cell>
          <cell r="AS143" t="str">
            <v>Lower Middle Income</v>
          </cell>
          <cell r="AT143" t="str">
            <v>Lower Middle Income</v>
          </cell>
          <cell r="AU143" t="str">
            <v>Not Classified</v>
          </cell>
          <cell r="AV143" t="str">
            <v>Not Classified</v>
          </cell>
          <cell r="AW143" t="str">
            <v>Not Classified</v>
          </cell>
          <cell r="AX143" t="str">
            <v>Not Classified</v>
          </cell>
          <cell r="AY143" t="str">
            <v>Not Classified</v>
          </cell>
          <cell r="AZ143" t="str">
            <v>Not Classified</v>
          </cell>
          <cell r="BA143" t="str">
            <v>Not Classified</v>
          </cell>
          <cell r="BB143" t="str">
            <v>Not Classified</v>
          </cell>
          <cell r="BC143" t="str">
            <v>EURO</v>
          </cell>
          <cell r="BD143" t="str">
            <v>Adequate</v>
          </cell>
          <cell r="BE143" t="str">
            <v>Adequate</v>
          </cell>
          <cell r="BF143" t="str">
            <v>Not Classified</v>
          </cell>
          <cell r="BG143"/>
          <cell r="BH143" t="str">
            <v>Programme Country</v>
          </cell>
          <cell r="BI143" t="str">
            <v>Yes</v>
          </cell>
          <cell r="BJ143" t="str">
            <v>No</v>
          </cell>
          <cell r="BK143" t="str">
            <v>No</v>
          </cell>
          <cell r="BL143" t="str">
            <v>No</v>
          </cell>
          <cell r="BM143" t="str">
            <v>No</v>
          </cell>
          <cell r="BN143" t="str">
            <v>No</v>
          </cell>
          <cell r="BO143" t="str">
            <v>No</v>
          </cell>
          <cell r="BP143" t="str">
            <v>No</v>
          </cell>
        </row>
        <row r="144">
          <cell r="A144" t="str">
            <v>ROU</v>
          </cell>
          <cell r="B144" t="str">
            <v>Romania</v>
          </cell>
          <cell r="C144" t="str">
            <v>Standard</v>
          </cell>
          <cell r="D144" t="str">
            <v>Northern America and Europe</v>
          </cell>
          <cell r="E144" t="str">
            <v>ECA</v>
          </cell>
          <cell r="F144" t="str">
            <v>EECA</v>
          </cell>
          <cell r="G144" t="str">
            <v>No</v>
          </cell>
          <cell r="H144" t="str">
            <v>No</v>
          </cell>
          <cell r="I144" t="str">
            <v>Not Classified</v>
          </cell>
          <cell r="J144" t="str">
            <v>No</v>
          </cell>
          <cell r="K144" t="str">
            <v>No</v>
          </cell>
          <cell r="L144" t="str">
            <v>Not Classified</v>
          </cell>
          <cell r="M144" t="str">
            <v>Not Classified</v>
          </cell>
          <cell r="N144" t="str">
            <v>Not Classified</v>
          </cell>
          <cell r="O144" t="str">
            <v>Developed regions</v>
          </cell>
          <cell r="P144" t="str">
            <v>Europe</v>
          </cell>
          <cell r="Q144" t="str">
            <v>Eastern Europe</v>
          </cell>
          <cell r="R144" t="str">
            <v>Not Classified</v>
          </cell>
          <cell r="S144" t="str">
            <v>Europe &amp; Central Asia</v>
          </cell>
          <cell r="T144" t="str">
            <v>Lower Middle Income</v>
          </cell>
          <cell r="U144" t="str">
            <v>Lower Middle Income</v>
          </cell>
          <cell r="V144" t="str">
            <v>Lower Middle Income</v>
          </cell>
          <cell r="W144" t="str">
            <v>Lower Middle Income</v>
          </cell>
          <cell r="X144" t="str">
            <v>Lower Middle Income</v>
          </cell>
          <cell r="Y144" t="str">
            <v>Lower Middle Income</v>
          </cell>
          <cell r="Z144" t="str">
            <v>Lower Middle Income</v>
          </cell>
          <cell r="AA144" t="str">
            <v>Lower Middle Income</v>
          </cell>
          <cell r="AB144" t="str">
            <v>Lower Middle Income</v>
          </cell>
          <cell r="AC144" t="str">
            <v>Lower Middle Income</v>
          </cell>
          <cell r="AD144" t="str">
            <v>Lower Middle Income</v>
          </cell>
          <cell r="AE144" t="str">
            <v>Lower Middle Income</v>
          </cell>
          <cell r="AF144" t="str">
            <v>Lower Middle Income</v>
          </cell>
          <cell r="AG144" t="str">
            <v>Lower Middle Income</v>
          </cell>
          <cell r="AH144" t="str">
            <v>Lower Middle Income</v>
          </cell>
          <cell r="AI144" t="str">
            <v>Upper Middle Income</v>
          </cell>
          <cell r="AJ144" t="str">
            <v>Upper Middle Income</v>
          </cell>
          <cell r="AK144" t="str">
            <v>Upper Middle Income</v>
          </cell>
          <cell r="AL144" t="str">
            <v>Upper Middle Income</v>
          </cell>
          <cell r="AM144" t="str">
            <v>Upper Middle Income</v>
          </cell>
          <cell r="AN144" t="str">
            <v>Upper Middle Income</v>
          </cell>
          <cell r="AO144" t="str">
            <v>Upper Middle Income</v>
          </cell>
          <cell r="AP144" t="str">
            <v>Upper Middle Income</v>
          </cell>
          <cell r="AQ144" t="str">
            <v>Upper Middle Income</v>
          </cell>
          <cell r="AR144" t="str">
            <v>Upper Middle Income</v>
          </cell>
          <cell r="AS144" t="str">
            <v>Upper Middle Income</v>
          </cell>
          <cell r="AT144" t="str">
            <v>Upper Middle Income</v>
          </cell>
          <cell r="AU144" t="str">
            <v>Not Classified</v>
          </cell>
          <cell r="AV144" t="str">
            <v>Not Classified</v>
          </cell>
          <cell r="AW144" t="str">
            <v>Not Classified</v>
          </cell>
          <cell r="AX144" t="str">
            <v>Not Classified</v>
          </cell>
          <cell r="AY144" t="str">
            <v>Not Classified</v>
          </cell>
          <cell r="AZ144" t="str">
            <v>Not Classified</v>
          </cell>
          <cell r="BA144" t="str">
            <v>Not Classified</v>
          </cell>
          <cell r="BB144" t="str">
            <v>Not Classified</v>
          </cell>
          <cell r="BC144" t="str">
            <v>EURO</v>
          </cell>
          <cell r="BD144" t="str">
            <v>Adequate</v>
          </cell>
          <cell r="BE144" t="str">
            <v>Adequate</v>
          </cell>
          <cell r="BF144" t="str">
            <v>Not Classified</v>
          </cell>
          <cell r="BG144"/>
          <cell r="BH144" t="str">
            <v>Programme Country</v>
          </cell>
          <cell r="BI144" t="str">
            <v>Yes</v>
          </cell>
          <cell r="BJ144" t="str">
            <v>No</v>
          </cell>
          <cell r="BK144" t="str">
            <v>No</v>
          </cell>
          <cell r="BL144" t="str">
            <v>No</v>
          </cell>
          <cell r="BM144" t="str">
            <v>No</v>
          </cell>
          <cell r="BN144" t="str">
            <v>No</v>
          </cell>
          <cell r="BO144" t="str">
            <v>No</v>
          </cell>
          <cell r="BP144" t="str">
            <v>No</v>
          </cell>
        </row>
        <row r="145">
          <cell r="A145" t="str">
            <v>RUS</v>
          </cell>
          <cell r="B145" t="str">
            <v>Russian Federation</v>
          </cell>
          <cell r="C145" t="str">
            <v>Limited</v>
          </cell>
          <cell r="D145" t="str">
            <v>Northern America and Europe</v>
          </cell>
          <cell r="E145" t="str">
            <v>ECA</v>
          </cell>
          <cell r="F145" t="str">
            <v>EECA</v>
          </cell>
          <cell r="G145" t="str">
            <v>No</v>
          </cell>
          <cell r="H145" t="str">
            <v>No</v>
          </cell>
          <cell r="I145" t="str">
            <v>Not Classified</v>
          </cell>
          <cell r="J145" t="str">
            <v>No</v>
          </cell>
          <cell r="K145" t="str">
            <v>No</v>
          </cell>
          <cell r="L145" t="str">
            <v>Not Classified</v>
          </cell>
          <cell r="M145" t="str">
            <v>Not Classified</v>
          </cell>
          <cell r="N145" t="str">
            <v>Not Classified</v>
          </cell>
          <cell r="O145" t="str">
            <v>Developed regions</v>
          </cell>
          <cell r="P145" t="str">
            <v>Europe</v>
          </cell>
          <cell r="Q145" t="str">
            <v>Eastern Europe</v>
          </cell>
          <cell r="R145" t="str">
            <v>Not Classified</v>
          </cell>
          <cell r="S145" t="str">
            <v>Europe &amp; Central Asia</v>
          </cell>
          <cell r="T145" t="str">
            <v>Not Classified</v>
          </cell>
          <cell r="U145" t="str">
            <v>Upper Middle Income</v>
          </cell>
          <cell r="V145" t="str">
            <v>Lower Middle Income</v>
          </cell>
          <cell r="W145" t="str">
            <v>Lower Middle Income</v>
          </cell>
          <cell r="X145" t="str">
            <v>Lower Middle Income</v>
          </cell>
          <cell r="Y145" t="str">
            <v>Lower Middle Income</v>
          </cell>
          <cell r="Z145" t="str">
            <v>Lower Middle Income</v>
          </cell>
          <cell r="AA145" t="str">
            <v>Lower Middle Income</v>
          </cell>
          <cell r="AB145" t="str">
            <v>Lower Middle Income</v>
          </cell>
          <cell r="AC145" t="str">
            <v>Lower Middle Income</v>
          </cell>
          <cell r="AD145" t="str">
            <v>Lower Middle Income</v>
          </cell>
          <cell r="AE145" t="str">
            <v>Lower Middle Income</v>
          </cell>
          <cell r="AF145" t="str">
            <v>Lower Middle Income</v>
          </cell>
          <cell r="AG145" t="str">
            <v>Lower Middle Income</v>
          </cell>
          <cell r="AH145" t="str">
            <v>Upper Middle Income</v>
          </cell>
          <cell r="AI145" t="str">
            <v>Upper Middle Income</v>
          </cell>
          <cell r="AJ145" t="str">
            <v>Upper Middle Income</v>
          </cell>
          <cell r="AK145" t="str">
            <v>Upper Middle Income</v>
          </cell>
          <cell r="AL145" t="str">
            <v>Upper Middle Income</v>
          </cell>
          <cell r="AM145" t="str">
            <v>Upper Middle Income</v>
          </cell>
          <cell r="AN145" t="str">
            <v>Upper Middle Income</v>
          </cell>
          <cell r="AO145" t="str">
            <v>Upper Middle Income</v>
          </cell>
          <cell r="AP145" t="str">
            <v>High Income</v>
          </cell>
          <cell r="AQ145" t="str">
            <v>High Income</v>
          </cell>
          <cell r="AR145" t="str">
            <v>High Income</v>
          </cell>
          <cell r="AS145" t="str">
            <v>Upper Middle Income</v>
          </cell>
          <cell r="AT145" t="str">
            <v>Upper Middle Income</v>
          </cell>
          <cell r="AU145" t="str">
            <v>Not Classified</v>
          </cell>
          <cell r="AV145" t="str">
            <v>Not Classified</v>
          </cell>
          <cell r="AW145" t="str">
            <v>Not Classified</v>
          </cell>
          <cell r="AX145" t="str">
            <v>Not Classified</v>
          </cell>
          <cell r="AY145" t="str">
            <v>Not Classified</v>
          </cell>
          <cell r="AZ145" t="str">
            <v>Not Classified</v>
          </cell>
          <cell r="BA145" t="str">
            <v>Not Classified</v>
          </cell>
          <cell r="BB145" t="str">
            <v>Not Classified</v>
          </cell>
          <cell r="BC145" t="str">
            <v>EURO</v>
          </cell>
          <cell r="BD145" t="str">
            <v>Insufficient</v>
          </cell>
          <cell r="BE145" t="str">
            <v>Insufficient</v>
          </cell>
          <cell r="BF145" t="str">
            <v>Not Classified</v>
          </cell>
          <cell r="BG145"/>
          <cell r="BH145" t="str">
            <v>Not Classified</v>
          </cell>
          <cell r="BI145" t="str">
            <v>Yes</v>
          </cell>
          <cell r="BJ145" t="str">
            <v>No</v>
          </cell>
          <cell r="BK145" t="str">
            <v>No</v>
          </cell>
          <cell r="BL145" t="str">
            <v>No</v>
          </cell>
          <cell r="BM145" t="str">
            <v>No</v>
          </cell>
          <cell r="BN145" t="str">
            <v>No</v>
          </cell>
          <cell r="BO145" t="str">
            <v>No</v>
          </cell>
          <cell r="BP145" t="str">
            <v>No</v>
          </cell>
        </row>
        <row r="146">
          <cell r="A146" t="str">
            <v>SVK</v>
          </cell>
          <cell r="B146" t="str">
            <v>Slovakia</v>
          </cell>
          <cell r="C146" t="str">
            <v>Standard</v>
          </cell>
          <cell r="D146" t="str">
            <v>Northern America and Europe</v>
          </cell>
          <cell r="E146" t="str">
            <v>ECA</v>
          </cell>
          <cell r="F146" t="str">
            <v>WE</v>
          </cell>
          <cell r="G146" t="str">
            <v>No</v>
          </cell>
          <cell r="H146" t="str">
            <v>No</v>
          </cell>
          <cell r="I146" t="str">
            <v>Not Classified</v>
          </cell>
          <cell r="J146" t="str">
            <v>No</v>
          </cell>
          <cell r="K146" t="str">
            <v>No</v>
          </cell>
          <cell r="L146" t="str">
            <v>Not Classified</v>
          </cell>
          <cell r="M146" t="str">
            <v>Not Classified</v>
          </cell>
          <cell r="N146" t="str">
            <v>Not Classified</v>
          </cell>
          <cell r="O146" t="str">
            <v>Developed regions</v>
          </cell>
          <cell r="P146" t="str">
            <v>Europe</v>
          </cell>
          <cell r="Q146" t="str">
            <v>Eastern Europe</v>
          </cell>
          <cell r="R146" t="str">
            <v>Not Classified</v>
          </cell>
          <cell r="S146" t="str">
            <v>Europe &amp; Central Asia</v>
          </cell>
          <cell r="T146" t="str">
            <v>Not Classified</v>
          </cell>
          <cell r="U146" t="str">
            <v>Not Classified</v>
          </cell>
          <cell r="V146" t="str">
            <v>Lower Middle Income</v>
          </cell>
          <cell r="W146" t="str">
            <v>Lower Middle Income</v>
          </cell>
          <cell r="X146" t="str">
            <v>Lower Middle Income</v>
          </cell>
          <cell r="Y146" t="str">
            <v>Lower Middle Income</v>
          </cell>
          <cell r="Z146" t="str">
            <v>Upper Middle Income</v>
          </cell>
          <cell r="AA146" t="str">
            <v>Upper Middle Income</v>
          </cell>
          <cell r="AB146" t="str">
            <v>Upper Middle Income</v>
          </cell>
          <cell r="AC146" t="str">
            <v>Upper Middle Income</v>
          </cell>
          <cell r="AD146" t="str">
            <v>Upper Middle Income</v>
          </cell>
          <cell r="AE146" t="str">
            <v>Upper Middle Income</v>
          </cell>
          <cell r="AF146" t="str">
            <v>Upper Middle Income</v>
          </cell>
          <cell r="AG146" t="str">
            <v>Upper Middle Income</v>
          </cell>
          <cell r="AH146" t="str">
            <v>Upper Middle Income</v>
          </cell>
          <cell r="AI146" t="str">
            <v>Upper Middle Income</v>
          </cell>
          <cell r="AJ146" t="str">
            <v>Upper Middle Income</v>
          </cell>
          <cell r="AK146" t="str">
            <v>High Income</v>
          </cell>
          <cell r="AL146" t="str">
            <v>High Income</v>
          </cell>
          <cell r="AM146" t="str">
            <v>High Income</v>
          </cell>
          <cell r="AN146" t="str">
            <v>High Income</v>
          </cell>
          <cell r="AO146" t="str">
            <v>High Income</v>
          </cell>
          <cell r="AP146" t="str">
            <v>High Income</v>
          </cell>
          <cell r="AQ146" t="str">
            <v>High Income</v>
          </cell>
          <cell r="AR146" t="str">
            <v>High Income</v>
          </cell>
          <cell r="AS146" t="str">
            <v>High Income</v>
          </cell>
          <cell r="AT146" t="str">
            <v>High Income</v>
          </cell>
          <cell r="AU146" t="str">
            <v>Not Classified</v>
          </cell>
          <cell r="AV146" t="str">
            <v>Not Classified</v>
          </cell>
          <cell r="AW146" t="str">
            <v>Not Classified</v>
          </cell>
          <cell r="AX146" t="str">
            <v>Not Classified</v>
          </cell>
          <cell r="AY146" t="str">
            <v>Not Classified</v>
          </cell>
          <cell r="AZ146" t="str">
            <v>Not Classified</v>
          </cell>
          <cell r="BA146" t="str">
            <v>Not Classified</v>
          </cell>
          <cell r="BB146" t="str">
            <v>Not Classified</v>
          </cell>
          <cell r="BC146" t="str">
            <v>EURO</v>
          </cell>
          <cell r="BD146" t="str">
            <v>Adequate</v>
          </cell>
          <cell r="BE146" t="str">
            <v>Adequate</v>
          </cell>
          <cell r="BF146" t="str">
            <v>Not Classified</v>
          </cell>
          <cell r="BG146"/>
          <cell r="BH146" t="str">
            <v>NatCom</v>
          </cell>
          <cell r="BI146" t="str">
            <v>Yes</v>
          </cell>
          <cell r="BJ146" t="str">
            <v>No</v>
          </cell>
          <cell r="BK146" t="str">
            <v>No</v>
          </cell>
          <cell r="BL146" t="str">
            <v>No</v>
          </cell>
          <cell r="BM146" t="str">
            <v>No</v>
          </cell>
          <cell r="BN146" t="str">
            <v>No</v>
          </cell>
          <cell r="BO146" t="str">
            <v>No</v>
          </cell>
          <cell r="BP146" t="str">
            <v>No</v>
          </cell>
        </row>
        <row r="147">
          <cell r="A147" t="str">
            <v>UKR</v>
          </cell>
          <cell r="B147" t="str">
            <v>Ukraine</v>
          </cell>
          <cell r="C147" t="str">
            <v>Standard</v>
          </cell>
          <cell r="D147" t="str">
            <v>Northern America and Europe</v>
          </cell>
          <cell r="E147" t="str">
            <v>ECA</v>
          </cell>
          <cell r="F147" t="str">
            <v>EECA</v>
          </cell>
          <cell r="G147" t="str">
            <v>No</v>
          </cell>
          <cell r="H147" t="str">
            <v>No</v>
          </cell>
          <cell r="I147" t="str">
            <v>Not Classified</v>
          </cell>
          <cell r="J147" t="str">
            <v>No</v>
          </cell>
          <cell r="K147" t="str">
            <v>No</v>
          </cell>
          <cell r="L147" t="str">
            <v>Not Classified</v>
          </cell>
          <cell r="M147" t="str">
            <v>Not Classified</v>
          </cell>
          <cell r="N147" t="str">
            <v>Not Classified</v>
          </cell>
          <cell r="O147" t="str">
            <v>Developed regions</v>
          </cell>
          <cell r="P147" t="str">
            <v>Europe</v>
          </cell>
          <cell r="Q147" t="str">
            <v>Eastern Europe</v>
          </cell>
          <cell r="R147" t="str">
            <v>Not Classified</v>
          </cell>
          <cell r="S147" t="str">
            <v>Europe &amp; Central Asia</v>
          </cell>
          <cell r="T147" t="str">
            <v>Not Classified</v>
          </cell>
          <cell r="U147" t="str">
            <v>Lower Middle Income</v>
          </cell>
          <cell r="V147" t="str">
            <v>Lower Middle Income</v>
          </cell>
          <cell r="W147" t="str">
            <v>Lower Middle Income</v>
          </cell>
          <cell r="X147" t="str">
            <v>Lower Middle Income</v>
          </cell>
          <cell r="Y147" t="str">
            <v>Lower Middle Income</v>
          </cell>
          <cell r="Z147" t="str">
            <v>Lower Middle Income</v>
          </cell>
          <cell r="AA147" t="str">
            <v>Lower Middle Income</v>
          </cell>
          <cell r="AB147" t="str">
            <v>Lower Middle Income</v>
          </cell>
          <cell r="AC147" t="str">
            <v>Low Income</v>
          </cell>
          <cell r="AD147" t="str">
            <v>Low Income</v>
          </cell>
          <cell r="AE147" t="str">
            <v>Low Income</v>
          </cell>
          <cell r="AF147" t="str">
            <v>Lower Middle Income</v>
          </cell>
          <cell r="AG147" t="str">
            <v>Lower Middle Income</v>
          </cell>
          <cell r="AH147" t="str">
            <v>Lower Middle Income</v>
          </cell>
          <cell r="AI147" t="str">
            <v>Lower Middle Income</v>
          </cell>
          <cell r="AJ147" t="str">
            <v>Lower Middle Income</v>
          </cell>
          <cell r="AK147" t="str">
            <v>Lower Middle Income</v>
          </cell>
          <cell r="AL147" t="str">
            <v>Lower Middle Income</v>
          </cell>
          <cell r="AM147" t="str">
            <v>Lower Middle Income</v>
          </cell>
          <cell r="AN147" t="str">
            <v>Lower Middle Income</v>
          </cell>
          <cell r="AO147" t="str">
            <v>Lower Middle Income</v>
          </cell>
          <cell r="AP147" t="str">
            <v>Lower Middle Income</v>
          </cell>
          <cell r="AQ147" t="str">
            <v>Lower Middle Income</v>
          </cell>
          <cell r="AR147" t="str">
            <v>Lower Middle Income</v>
          </cell>
          <cell r="AS147" t="str">
            <v>Lower Middle Income</v>
          </cell>
          <cell r="AT147" t="str">
            <v>Lower Middle Income</v>
          </cell>
          <cell r="AU147" t="str">
            <v>Not Classified</v>
          </cell>
          <cell r="AV147" t="str">
            <v>Not Classified</v>
          </cell>
          <cell r="AW147" t="str">
            <v>Not Classified</v>
          </cell>
          <cell r="AX147" t="str">
            <v>Not Classified</v>
          </cell>
          <cell r="AY147" t="str">
            <v>Not Classified</v>
          </cell>
          <cell r="AZ147" t="str">
            <v>HAC Country</v>
          </cell>
          <cell r="BA147" t="str">
            <v>HAC Country</v>
          </cell>
          <cell r="BB147" t="str">
            <v>HAC Country</v>
          </cell>
          <cell r="BC147" t="str">
            <v>EURO</v>
          </cell>
          <cell r="BD147" t="str">
            <v>Insufficient</v>
          </cell>
          <cell r="BE147" t="str">
            <v>Insufficient</v>
          </cell>
          <cell r="BF147" t="str">
            <v>Not Classified</v>
          </cell>
          <cell r="BG147"/>
          <cell r="BH147" t="str">
            <v>Programme Country</v>
          </cell>
          <cell r="BI147" t="str">
            <v>Yes</v>
          </cell>
          <cell r="BJ147" t="str">
            <v>No</v>
          </cell>
          <cell r="BK147" t="str">
            <v>No</v>
          </cell>
          <cell r="BL147" t="str">
            <v>No</v>
          </cell>
          <cell r="BM147" t="str">
            <v>No</v>
          </cell>
          <cell r="BN147" t="str">
            <v>No</v>
          </cell>
          <cell r="BO147" t="str">
            <v>No</v>
          </cell>
          <cell r="BP147" t="str">
            <v>No</v>
          </cell>
        </row>
        <row r="148">
          <cell r="A148" t="str">
            <v>PRK</v>
          </cell>
          <cell r="B148" t="str">
            <v>Democratic People's Republic of Korea</v>
          </cell>
          <cell r="C148" t="str">
            <v>Standard</v>
          </cell>
          <cell r="D148" t="str">
            <v>Eastern Asia and South-eastern Asia</v>
          </cell>
          <cell r="E148" t="str">
            <v>EAPRO</v>
          </cell>
          <cell r="F148" t="str">
            <v>EAP</v>
          </cell>
          <cell r="G148" t="str">
            <v>Yes</v>
          </cell>
          <cell r="H148" t="str">
            <v>No</v>
          </cell>
          <cell r="I148" t="str">
            <v>Asia</v>
          </cell>
          <cell r="J148" t="str">
            <v>Yes</v>
          </cell>
          <cell r="K148" t="str">
            <v>No</v>
          </cell>
          <cell r="L148" t="str">
            <v>Not Classified</v>
          </cell>
          <cell r="M148" t="str">
            <v>Not Classified</v>
          </cell>
          <cell r="N148" t="str">
            <v>Not Classified</v>
          </cell>
          <cell r="O148" t="str">
            <v>Eastern Asia</v>
          </cell>
          <cell r="P148" t="str">
            <v>Asia</v>
          </cell>
          <cell r="Q148" t="str">
            <v>Eastern Asia</v>
          </cell>
          <cell r="R148" t="str">
            <v>Not Classified</v>
          </cell>
          <cell r="S148" t="str">
            <v>East Asia &amp; Pacific</v>
          </cell>
          <cell r="T148" t="str">
            <v>Lower Middle Income</v>
          </cell>
          <cell r="U148" t="str">
            <v>Lower Middle Income</v>
          </cell>
          <cell r="V148" t="str">
            <v>Lower Middle Income</v>
          </cell>
          <cell r="W148" t="str">
            <v>Lower Middle Income</v>
          </cell>
          <cell r="X148" t="str">
            <v>Lower Middle Income</v>
          </cell>
          <cell r="Y148" t="str">
            <v>Lower Middle Income</v>
          </cell>
          <cell r="Z148" t="str">
            <v>Lower Middle Income</v>
          </cell>
          <cell r="AA148" t="str">
            <v>Lower Middle Income</v>
          </cell>
          <cell r="AB148" t="str">
            <v>Low Income</v>
          </cell>
          <cell r="AC148" t="str">
            <v>Low Income</v>
          </cell>
          <cell r="AD148" t="str">
            <v>Low Income</v>
          </cell>
          <cell r="AE148" t="str">
            <v>Low Income</v>
          </cell>
          <cell r="AF148" t="str">
            <v>Low Income</v>
          </cell>
          <cell r="AG148" t="str">
            <v>Low Income</v>
          </cell>
          <cell r="AH148" t="str">
            <v>Low Income</v>
          </cell>
          <cell r="AI148" t="str">
            <v>Low Income</v>
          </cell>
          <cell r="AJ148" t="str">
            <v>Low Income</v>
          </cell>
          <cell r="AK148" t="str">
            <v>Low Income</v>
          </cell>
          <cell r="AL148" t="str">
            <v>Low Income</v>
          </cell>
          <cell r="AM148" t="str">
            <v>Low Income</v>
          </cell>
          <cell r="AN148" t="str">
            <v>Low Income</v>
          </cell>
          <cell r="AO148" t="str">
            <v>Low Income</v>
          </cell>
          <cell r="AP148" t="str">
            <v>Low Income</v>
          </cell>
          <cell r="AQ148" t="str">
            <v>Low Income</v>
          </cell>
          <cell r="AR148" t="str">
            <v>Low Income</v>
          </cell>
          <cell r="AS148" t="str">
            <v>Low Income</v>
          </cell>
          <cell r="AT148" t="str">
            <v>Low Income</v>
          </cell>
          <cell r="AU148" t="str">
            <v>VAS Priority Country</v>
          </cell>
          <cell r="AV148" t="str">
            <v>HAC Country</v>
          </cell>
          <cell r="AW148" t="str">
            <v>HAC Country</v>
          </cell>
          <cell r="AX148" t="str">
            <v>HAC Country</v>
          </cell>
          <cell r="AY148" t="str">
            <v>HAC Country</v>
          </cell>
          <cell r="AZ148" t="str">
            <v>HAC Country</v>
          </cell>
          <cell r="BA148" t="str">
            <v>HAC Country</v>
          </cell>
          <cell r="BB148" t="str">
            <v>HAC Country</v>
          </cell>
          <cell r="BC148" t="str">
            <v>SEARO</v>
          </cell>
          <cell r="BD148" t="str">
            <v>Insufficient</v>
          </cell>
          <cell r="BE148" t="str">
            <v>Insufficient</v>
          </cell>
          <cell r="BF148" t="str">
            <v>Not Classified</v>
          </cell>
          <cell r="BG148"/>
          <cell r="BH148" t="str">
            <v>Programme Country</v>
          </cell>
          <cell r="BI148" t="str">
            <v>Yes</v>
          </cell>
          <cell r="BJ148" t="str">
            <v>Yes</v>
          </cell>
          <cell r="BK148" t="str">
            <v>Yes</v>
          </cell>
          <cell r="BL148" t="str">
            <v>No</v>
          </cell>
          <cell r="BM148" t="str">
            <v>No</v>
          </cell>
          <cell r="BN148" t="str">
            <v>Yes</v>
          </cell>
          <cell r="BO148" t="str">
            <v>No</v>
          </cell>
          <cell r="BP148" t="str">
            <v>Yes</v>
          </cell>
        </row>
        <row r="149">
          <cell r="A149" t="str">
            <v>MNG</v>
          </cell>
          <cell r="B149" t="str">
            <v>Mongolia</v>
          </cell>
          <cell r="C149" t="str">
            <v>Standard</v>
          </cell>
          <cell r="D149" t="str">
            <v>Eastern Asia and South-eastern Asia</v>
          </cell>
          <cell r="E149" t="str">
            <v>EAPRO</v>
          </cell>
          <cell r="F149" t="str">
            <v>EAP</v>
          </cell>
          <cell r="G149" t="str">
            <v>No</v>
          </cell>
          <cell r="H149" t="str">
            <v>No</v>
          </cell>
          <cell r="I149" t="str">
            <v>Asia</v>
          </cell>
          <cell r="J149" t="str">
            <v>Yes</v>
          </cell>
          <cell r="K149" t="str">
            <v>No</v>
          </cell>
          <cell r="L149" t="str">
            <v>Not Classified</v>
          </cell>
          <cell r="M149" t="str">
            <v>Not Classified</v>
          </cell>
          <cell r="N149" t="str">
            <v>Not Classified</v>
          </cell>
          <cell r="O149" t="str">
            <v>Eastern Asia</v>
          </cell>
          <cell r="P149" t="str">
            <v>Asia</v>
          </cell>
          <cell r="Q149" t="str">
            <v>Eastern Asia</v>
          </cell>
          <cell r="R149" t="str">
            <v>Landlocked developing countries (LLDCs)</v>
          </cell>
          <cell r="S149" t="str">
            <v>East Asia &amp; Pacific</v>
          </cell>
          <cell r="T149" t="str">
            <v>Lower Middle Income</v>
          </cell>
          <cell r="U149" t="str">
            <v>Lower Middle Income</v>
          </cell>
          <cell r="V149" t="str">
            <v>Lower Middle Income</v>
          </cell>
          <cell r="W149" t="str">
            <v>Low Income</v>
          </cell>
          <cell r="X149" t="str">
            <v>Low Income</v>
          </cell>
          <cell r="Y149" t="str">
            <v>Low Income</v>
          </cell>
          <cell r="Z149" t="str">
            <v>Low Income</v>
          </cell>
          <cell r="AA149" t="str">
            <v>Low Income</v>
          </cell>
          <cell r="AB149" t="str">
            <v>Low Income</v>
          </cell>
          <cell r="AC149" t="str">
            <v>Low Income</v>
          </cell>
          <cell r="AD149" t="str">
            <v>Low Income</v>
          </cell>
          <cell r="AE149" t="str">
            <v>Low Income</v>
          </cell>
          <cell r="AF149" t="str">
            <v>Low Income</v>
          </cell>
          <cell r="AG149" t="str">
            <v>Low Income</v>
          </cell>
          <cell r="AH149" t="str">
            <v>Low Income</v>
          </cell>
          <cell r="AI149" t="str">
            <v>Low Income</v>
          </cell>
          <cell r="AJ149" t="str">
            <v>Low Income</v>
          </cell>
          <cell r="AK149" t="str">
            <v>Lower Middle Income</v>
          </cell>
          <cell r="AL149" t="str">
            <v>Lower Middle Income</v>
          </cell>
          <cell r="AM149" t="str">
            <v>Lower Middle Income</v>
          </cell>
          <cell r="AN149" t="str">
            <v>Lower Middle Income</v>
          </cell>
          <cell r="AO149" t="str">
            <v>Lower Middle Income</v>
          </cell>
          <cell r="AP149" t="str">
            <v>Lower Middle Income</v>
          </cell>
          <cell r="AQ149" t="str">
            <v>Lower Middle Income</v>
          </cell>
          <cell r="AR149" t="str">
            <v>Upper Middle Income</v>
          </cell>
          <cell r="AS149" t="str">
            <v>Lower Middle Income</v>
          </cell>
          <cell r="AT149" t="str">
            <v>Lower Middle Income</v>
          </cell>
          <cell r="AU149" t="str">
            <v>VAS Priority Country</v>
          </cell>
          <cell r="AV149" t="str">
            <v>Not Classified</v>
          </cell>
          <cell r="AW149" t="str">
            <v>Not Classified</v>
          </cell>
          <cell r="AX149" t="str">
            <v>Not Classified</v>
          </cell>
          <cell r="AY149" t="str">
            <v>Not Classified</v>
          </cell>
          <cell r="AZ149" t="str">
            <v>Not Classified</v>
          </cell>
          <cell r="BA149" t="str">
            <v>Not Classified</v>
          </cell>
          <cell r="BB149" t="str">
            <v>Not Classified</v>
          </cell>
          <cell r="BC149" t="str">
            <v>WPRO</v>
          </cell>
          <cell r="BD149" t="str">
            <v>Adequate</v>
          </cell>
          <cell r="BE149" t="str">
            <v>Adequate</v>
          </cell>
          <cell r="BF149" t="str">
            <v>Not Classified</v>
          </cell>
          <cell r="BG149"/>
          <cell r="BH149" t="str">
            <v>Programme Country</v>
          </cell>
          <cell r="BI149" t="str">
            <v>Yes</v>
          </cell>
          <cell r="BJ149" t="str">
            <v>Yes</v>
          </cell>
          <cell r="BK149" t="str">
            <v>Yes</v>
          </cell>
          <cell r="BL149" t="str">
            <v>No</v>
          </cell>
          <cell r="BM149" t="str">
            <v>Yes</v>
          </cell>
          <cell r="BN149" t="str">
            <v>Yes</v>
          </cell>
          <cell r="BO149" t="str">
            <v>Yes</v>
          </cell>
          <cell r="BP149" t="str">
            <v>Yes</v>
          </cell>
        </row>
        <row r="150">
          <cell r="A150" t="str">
            <v>KOR</v>
          </cell>
          <cell r="B150" t="str">
            <v>Republic of Korea</v>
          </cell>
          <cell r="C150" t="str">
            <v>Standard</v>
          </cell>
          <cell r="D150" t="str">
            <v>Eastern Asia and South-eastern Asia</v>
          </cell>
          <cell r="E150" t="str">
            <v>EAPRO</v>
          </cell>
          <cell r="F150" t="str">
            <v>EAP</v>
          </cell>
          <cell r="G150" t="str">
            <v>No</v>
          </cell>
          <cell r="H150" t="str">
            <v>No</v>
          </cell>
          <cell r="I150" t="str">
            <v>Asia</v>
          </cell>
          <cell r="J150" t="str">
            <v>Yes</v>
          </cell>
          <cell r="K150" t="str">
            <v>No</v>
          </cell>
          <cell r="L150" t="str">
            <v>Not Classified</v>
          </cell>
          <cell r="M150" t="str">
            <v>Not Classified</v>
          </cell>
          <cell r="N150" t="str">
            <v>Not Classified</v>
          </cell>
          <cell r="O150" t="str">
            <v>Eastern Asia</v>
          </cell>
          <cell r="P150" t="str">
            <v>Asia</v>
          </cell>
          <cell r="Q150" t="str">
            <v>Eastern Asia</v>
          </cell>
          <cell r="R150" t="str">
            <v>Not Classified</v>
          </cell>
          <cell r="S150" t="str">
            <v>East Asia &amp; Pacific</v>
          </cell>
          <cell r="T150" t="str">
            <v>Upper Middle Income</v>
          </cell>
          <cell r="U150" t="str">
            <v>Upper Middle Income</v>
          </cell>
          <cell r="V150" t="str">
            <v>Upper Middle Income</v>
          </cell>
          <cell r="W150" t="str">
            <v>Upper Middle Income</v>
          </cell>
          <cell r="X150" t="str">
            <v>Upper Middle Income</v>
          </cell>
          <cell r="Y150" t="str">
            <v>High Income</v>
          </cell>
          <cell r="Z150" t="str">
            <v>High Income</v>
          </cell>
          <cell r="AA150" t="str">
            <v>High Income</v>
          </cell>
          <cell r="AB150" t="str">
            <v>Upper Middle Income</v>
          </cell>
          <cell r="AC150" t="str">
            <v>Upper Middle Income</v>
          </cell>
          <cell r="AD150" t="str">
            <v>Upper Middle Income</v>
          </cell>
          <cell r="AE150" t="str">
            <v>High Income</v>
          </cell>
          <cell r="AF150" t="str">
            <v>High Income</v>
          </cell>
          <cell r="AG150" t="str">
            <v>High Income</v>
          </cell>
          <cell r="AH150" t="str">
            <v>High Income</v>
          </cell>
          <cell r="AI150" t="str">
            <v>High Income</v>
          </cell>
          <cell r="AJ150" t="str">
            <v>High Income</v>
          </cell>
          <cell r="AK150" t="str">
            <v>High Income</v>
          </cell>
          <cell r="AL150" t="str">
            <v>High Income</v>
          </cell>
          <cell r="AM150" t="str">
            <v>High Income</v>
          </cell>
          <cell r="AN150" t="str">
            <v>High Income</v>
          </cell>
          <cell r="AO150" t="str">
            <v>High Income</v>
          </cell>
          <cell r="AP150" t="str">
            <v>High Income</v>
          </cell>
          <cell r="AQ150" t="str">
            <v>High Income</v>
          </cell>
          <cell r="AR150" t="str">
            <v>High Income</v>
          </cell>
          <cell r="AS150" t="str">
            <v>High Income</v>
          </cell>
          <cell r="AT150" t="str">
            <v>High Income</v>
          </cell>
          <cell r="AU150" t="str">
            <v>Not Classified</v>
          </cell>
          <cell r="AV150" t="str">
            <v>Not Classified</v>
          </cell>
          <cell r="AW150" t="str">
            <v>Not Classified</v>
          </cell>
          <cell r="AX150" t="str">
            <v>Not Classified</v>
          </cell>
          <cell r="AY150" t="str">
            <v>Not Classified</v>
          </cell>
          <cell r="AZ150" t="str">
            <v>Not Classified</v>
          </cell>
          <cell r="BA150" t="str">
            <v>Not Classified</v>
          </cell>
          <cell r="BB150" t="str">
            <v>Not Classified</v>
          </cell>
          <cell r="BC150" t="str">
            <v>WPRO</v>
          </cell>
          <cell r="BD150" t="str">
            <v>More than Adequate</v>
          </cell>
          <cell r="BE150" t="str">
            <v>Adequate</v>
          </cell>
          <cell r="BF150" t="str">
            <v>Not Classified</v>
          </cell>
          <cell r="BG150"/>
          <cell r="BH150" t="str">
            <v>NatCom</v>
          </cell>
          <cell r="BI150" t="str">
            <v>Yes</v>
          </cell>
          <cell r="BJ150" t="str">
            <v>No</v>
          </cell>
          <cell r="BK150" t="str">
            <v>No</v>
          </cell>
          <cell r="BL150" t="str">
            <v>No</v>
          </cell>
          <cell r="BM150" t="str">
            <v>No</v>
          </cell>
          <cell r="BN150" t="str">
            <v>No</v>
          </cell>
          <cell r="BO150" t="str">
            <v>No</v>
          </cell>
          <cell r="BP150" t="str">
            <v>No</v>
          </cell>
        </row>
        <row r="151">
          <cell r="A151" t="str">
            <v>CHN</v>
          </cell>
          <cell r="B151" t="str">
            <v>China</v>
          </cell>
          <cell r="C151" t="str">
            <v>Limited</v>
          </cell>
          <cell r="D151" t="str">
            <v>Eastern Asia and South-eastern Asia</v>
          </cell>
          <cell r="E151" t="str">
            <v>EAPRO</v>
          </cell>
          <cell r="F151" t="str">
            <v>EAP</v>
          </cell>
          <cell r="G151" t="str">
            <v>Yes</v>
          </cell>
          <cell r="H151" t="str">
            <v>No</v>
          </cell>
          <cell r="I151" t="str">
            <v>Asia</v>
          </cell>
          <cell r="J151" t="str">
            <v>Yes</v>
          </cell>
          <cell r="K151" t="str">
            <v>No</v>
          </cell>
          <cell r="L151" t="str">
            <v>Not Classified</v>
          </cell>
          <cell r="M151" t="str">
            <v>Not Classified</v>
          </cell>
          <cell r="N151" t="str">
            <v>Not Classified</v>
          </cell>
          <cell r="O151" t="str">
            <v>Eastern Asia</v>
          </cell>
          <cell r="P151" t="str">
            <v>Asia</v>
          </cell>
          <cell r="Q151" t="str">
            <v>Eastern Asia</v>
          </cell>
          <cell r="R151" t="str">
            <v>Not Classified</v>
          </cell>
          <cell r="S151" t="str">
            <v>East Asia &amp; Pacific</v>
          </cell>
          <cell r="T151" t="str">
            <v>Low Income</v>
          </cell>
          <cell r="U151" t="str">
            <v>Low Income</v>
          </cell>
          <cell r="V151" t="str">
            <v>Low Income</v>
          </cell>
          <cell r="W151" t="str">
            <v>Low Income</v>
          </cell>
          <cell r="X151" t="str">
            <v>Low Income</v>
          </cell>
          <cell r="Y151" t="str">
            <v>Low Income</v>
          </cell>
          <cell r="Z151" t="str">
            <v>Low Income</v>
          </cell>
          <cell r="AA151" t="str">
            <v>Lower Middle Income</v>
          </cell>
          <cell r="AB151" t="str">
            <v>Low Income</v>
          </cell>
          <cell r="AC151" t="str">
            <v>Lower Middle Income</v>
          </cell>
          <cell r="AD151" t="str">
            <v>Lower Middle Income</v>
          </cell>
          <cell r="AE151" t="str">
            <v>Lower Middle Income</v>
          </cell>
          <cell r="AF151" t="str">
            <v>Lower Middle Income</v>
          </cell>
          <cell r="AG151" t="str">
            <v>Lower Middle Income</v>
          </cell>
          <cell r="AH151" t="str">
            <v>Lower Middle Income</v>
          </cell>
          <cell r="AI151" t="str">
            <v>Lower Middle Income</v>
          </cell>
          <cell r="AJ151" t="str">
            <v>Lower Middle Income</v>
          </cell>
          <cell r="AK151" t="str">
            <v>Lower Middle Income</v>
          </cell>
          <cell r="AL151" t="str">
            <v>Lower Middle Income</v>
          </cell>
          <cell r="AM151" t="str">
            <v>Lower Middle Income</v>
          </cell>
          <cell r="AN151" t="str">
            <v>Upper Middle Income</v>
          </cell>
          <cell r="AO151" t="str">
            <v>Upper Middle Income</v>
          </cell>
          <cell r="AP151" t="str">
            <v>Upper Middle Income</v>
          </cell>
          <cell r="AQ151" t="str">
            <v>Upper Middle Income</v>
          </cell>
          <cell r="AR151" t="str">
            <v>Upper Middle Income</v>
          </cell>
          <cell r="AS151" t="str">
            <v>Upper Middle Income</v>
          </cell>
          <cell r="AT151" t="str">
            <v>Upper Middle Income</v>
          </cell>
          <cell r="AU151" t="str">
            <v>Not Classified</v>
          </cell>
          <cell r="AV151" t="str">
            <v>Not Classified</v>
          </cell>
          <cell r="AW151" t="str">
            <v>Not Classified</v>
          </cell>
          <cell r="AX151" t="str">
            <v>Not Classified</v>
          </cell>
          <cell r="AY151" t="str">
            <v>Not Classified</v>
          </cell>
          <cell r="AZ151" t="str">
            <v>Not Classified</v>
          </cell>
          <cell r="BA151" t="str">
            <v>Not Classified</v>
          </cell>
          <cell r="BB151" t="str">
            <v>Not Classified</v>
          </cell>
          <cell r="BC151" t="str">
            <v>WPRO</v>
          </cell>
          <cell r="BD151" t="str">
            <v>More than Adequate</v>
          </cell>
          <cell r="BE151" t="str">
            <v>Adequate</v>
          </cell>
          <cell r="BF151" t="str">
            <v>Not Classified</v>
          </cell>
          <cell r="BG151"/>
          <cell r="BH151" t="str">
            <v>Programme Country</v>
          </cell>
          <cell r="BI151" t="str">
            <v>Yes</v>
          </cell>
          <cell r="BJ151" t="str">
            <v>Yes</v>
          </cell>
          <cell r="BK151" t="str">
            <v>No</v>
          </cell>
          <cell r="BL151" t="str">
            <v>No</v>
          </cell>
          <cell r="BM151" t="str">
            <v>Yes</v>
          </cell>
          <cell r="BN151" t="str">
            <v>Yes</v>
          </cell>
          <cell r="BO151" t="str">
            <v>Yes</v>
          </cell>
          <cell r="BP151" t="str">
            <v>Yes</v>
          </cell>
        </row>
        <row r="152">
          <cell r="A152" t="str">
            <v>JPN</v>
          </cell>
          <cell r="B152" t="str">
            <v>Japan</v>
          </cell>
          <cell r="C152" t="str">
            <v>Standard</v>
          </cell>
          <cell r="D152" t="str">
            <v>Eastern Asia and South-eastern Asia</v>
          </cell>
          <cell r="E152" t="str">
            <v>EAPRO</v>
          </cell>
          <cell r="F152" t="str">
            <v>EAP</v>
          </cell>
          <cell r="G152" t="str">
            <v>No</v>
          </cell>
          <cell r="H152" t="str">
            <v>No</v>
          </cell>
          <cell r="I152" t="str">
            <v>Not Classified</v>
          </cell>
          <cell r="J152" t="str">
            <v>No</v>
          </cell>
          <cell r="K152" t="str">
            <v>No</v>
          </cell>
          <cell r="L152" t="str">
            <v>Not Classified</v>
          </cell>
          <cell r="M152" t="str">
            <v>Not Classified</v>
          </cell>
          <cell r="N152" t="str">
            <v>Not Classified</v>
          </cell>
          <cell r="O152" t="str">
            <v>Developed regions</v>
          </cell>
          <cell r="P152" t="str">
            <v>Asia</v>
          </cell>
          <cell r="Q152" t="str">
            <v>Eastern Asia</v>
          </cell>
          <cell r="R152" t="str">
            <v>Not Classified</v>
          </cell>
          <cell r="S152" t="str">
            <v>East Asia &amp; Pacific</v>
          </cell>
          <cell r="T152" t="str">
            <v>High Income</v>
          </cell>
          <cell r="U152" t="str">
            <v>High Income</v>
          </cell>
          <cell r="V152" t="str">
            <v>High Income</v>
          </cell>
          <cell r="W152" t="str">
            <v>High Income</v>
          </cell>
          <cell r="X152" t="str">
            <v>High Income</v>
          </cell>
          <cell r="Y152" t="str">
            <v>High Income</v>
          </cell>
          <cell r="Z152" t="str">
            <v>High Income</v>
          </cell>
          <cell r="AA152" t="str">
            <v>High Income</v>
          </cell>
          <cell r="AB152" t="str">
            <v>High Income</v>
          </cell>
          <cell r="AC152" t="str">
            <v>High Income</v>
          </cell>
          <cell r="AD152" t="str">
            <v>High Income</v>
          </cell>
          <cell r="AE152" t="str">
            <v>High Income</v>
          </cell>
          <cell r="AF152" t="str">
            <v>High Income</v>
          </cell>
          <cell r="AG152" t="str">
            <v>High Income</v>
          </cell>
          <cell r="AH152" t="str">
            <v>High Income</v>
          </cell>
          <cell r="AI152" t="str">
            <v>High Income</v>
          </cell>
          <cell r="AJ152" t="str">
            <v>High Income</v>
          </cell>
          <cell r="AK152" t="str">
            <v>High Income</v>
          </cell>
          <cell r="AL152" t="str">
            <v>High Income</v>
          </cell>
          <cell r="AM152" t="str">
            <v>High Income</v>
          </cell>
          <cell r="AN152" t="str">
            <v>High Income</v>
          </cell>
          <cell r="AO152" t="str">
            <v>High Income</v>
          </cell>
          <cell r="AP152" t="str">
            <v>High Income</v>
          </cell>
          <cell r="AQ152" t="str">
            <v>High Income</v>
          </cell>
          <cell r="AR152" t="str">
            <v>High Income</v>
          </cell>
          <cell r="AS152" t="str">
            <v>High Income</v>
          </cell>
          <cell r="AT152" t="str">
            <v>High Income</v>
          </cell>
          <cell r="AU152" t="str">
            <v>Not Classified</v>
          </cell>
          <cell r="AV152" t="str">
            <v>Not Classified</v>
          </cell>
          <cell r="AW152" t="str">
            <v>Not Classified</v>
          </cell>
          <cell r="AX152" t="str">
            <v>Not Classified</v>
          </cell>
          <cell r="AY152" t="str">
            <v>Not Classified</v>
          </cell>
          <cell r="AZ152" t="str">
            <v>Not Classified</v>
          </cell>
          <cell r="BA152" t="str">
            <v>Not Classified</v>
          </cell>
          <cell r="BB152" t="str">
            <v>Not Classified</v>
          </cell>
          <cell r="BC152" t="str">
            <v>WPRO</v>
          </cell>
          <cell r="BD152" t="str">
            <v>More than Adequate</v>
          </cell>
          <cell r="BE152" t="str">
            <v>Adequate</v>
          </cell>
          <cell r="BF152" t="str">
            <v>Not Classified</v>
          </cell>
          <cell r="BG152"/>
          <cell r="BH152" t="str">
            <v>NatCom</v>
          </cell>
          <cell r="BI152" t="str">
            <v>Yes</v>
          </cell>
          <cell r="BJ152" t="str">
            <v>No</v>
          </cell>
          <cell r="BK152" t="str">
            <v>No</v>
          </cell>
          <cell r="BL152" t="str">
            <v>No</v>
          </cell>
          <cell r="BM152" t="str">
            <v>No</v>
          </cell>
          <cell r="BN152" t="str">
            <v>No</v>
          </cell>
          <cell r="BO152" t="str">
            <v>No</v>
          </cell>
          <cell r="BP152" t="str">
            <v>No</v>
          </cell>
        </row>
        <row r="153">
          <cell r="A153" t="str">
            <v>MOZ</v>
          </cell>
          <cell r="B153" t="str">
            <v>Mozambique</v>
          </cell>
          <cell r="C153" t="str">
            <v>Standard</v>
          </cell>
          <cell r="D153" t="str">
            <v>Sub-Saharan Africa</v>
          </cell>
          <cell r="E153" t="str">
            <v>SSA</v>
          </cell>
          <cell r="F153" t="str">
            <v>ESA</v>
          </cell>
          <cell r="G153" t="str">
            <v>Yes</v>
          </cell>
          <cell r="H153" t="str">
            <v>Yes</v>
          </cell>
          <cell r="I153" t="str">
            <v>Africa</v>
          </cell>
          <cell r="J153" t="str">
            <v>Yes</v>
          </cell>
          <cell r="K153" t="str">
            <v>Yes</v>
          </cell>
          <cell r="L153" t="str">
            <v>Africa</v>
          </cell>
          <cell r="M153" t="str">
            <v>Southern Africa</v>
          </cell>
          <cell r="N153" t="str">
            <v>Southern</v>
          </cell>
          <cell r="O153" t="str">
            <v>Sub-Saharan Africa</v>
          </cell>
          <cell r="P153" t="str">
            <v>Africa</v>
          </cell>
          <cell r="Q153" t="str">
            <v>Eastern Africa</v>
          </cell>
          <cell r="R153" t="str">
            <v>Not Classified</v>
          </cell>
          <cell r="S153" t="str">
            <v>Sub-Saharan Africa</v>
          </cell>
          <cell r="T153" t="str">
            <v>Low Income</v>
          </cell>
          <cell r="U153" t="str">
            <v>Low Income</v>
          </cell>
          <cell r="V153" t="str">
            <v>Low Income</v>
          </cell>
          <cell r="W153" t="str">
            <v>Low Income</v>
          </cell>
          <cell r="X153" t="str">
            <v>Low Income</v>
          </cell>
          <cell r="Y153" t="str">
            <v>Low Income</v>
          </cell>
          <cell r="Z153" t="str">
            <v>Low Income</v>
          </cell>
          <cell r="AA153" t="str">
            <v>Low Income</v>
          </cell>
          <cell r="AB153" t="str">
            <v>Low Income</v>
          </cell>
          <cell r="AC153" t="str">
            <v>Low Income</v>
          </cell>
          <cell r="AD153" t="str">
            <v>Low Income</v>
          </cell>
          <cell r="AE153" t="str">
            <v>Low Income</v>
          </cell>
          <cell r="AF153" t="str">
            <v>Low Income</v>
          </cell>
          <cell r="AG153" t="str">
            <v>Low Income</v>
          </cell>
          <cell r="AH153" t="str">
            <v>Low Income</v>
          </cell>
          <cell r="AI153" t="str">
            <v>Low Income</v>
          </cell>
          <cell r="AJ153" t="str">
            <v>Low Income</v>
          </cell>
          <cell r="AK153" t="str">
            <v>Low Income</v>
          </cell>
          <cell r="AL153" t="str">
            <v>Low Income</v>
          </cell>
          <cell r="AM153" t="str">
            <v>Low Income</v>
          </cell>
          <cell r="AN153" t="str">
            <v>Low Income</v>
          </cell>
          <cell r="AO153" t="str">
            <v>Low Income</v>
          </cell>
          <cell r="AP153" t="str">
            <v>Low Income</v>
          </cell>
          <cell r="AQ153" t="str">
            <v>Low Income</v>
          </cell>
          <cell r="AR153" t="str">
            <v>Low Income</v>
          </cell>
          <cell r="AS153" t="str">
            <v>Low Income</v>
          </cell>
          <cell r="AT153" t="str">
            <v>Low Income</v>
          </cell>
          <cell r="AU153" t="str">
            <v>VAS Priority Country</v>
          </cell>
          <cell r="AV153" t="str">
            <v>Not Classified</v>
          </cell>
          <cell r="AW153" t="str">
            <v>Not Classified</v>
          </cell>
          <cell r="AX153" t="str">
            <v>Not Classified</v>
          </cell>
          <cell r="AY153" t="str">
            <v>Not Classified</v>
          </cell>
          <cell r="AZ153" t="str">
            <v>Not Classified</v>
          </cell>
          <cell r="BA153" t="str">
            <v>HAC Country</v>
          </cell>
          <cell r="BB153" t="str">
            <v>Not Classified</v>
          </cell>
          <cell r="BC153" t="str">
            <v>AFRO</v>
          </cell>
          <cell r="BD153" t="str">
            <v>Insufficient</v>
          </cell>
          <cell r="BE153" t="str">
            <v>Insufficient</v>
          </cell>
          <cell r="BF153" t="str">
            <v>Not Classified</v>
          </cell>
          <cell r="BG153"/>
          <cell r="BH153" t="str">
            <v>Programme Country</v>
          </cell>
          <cell r="BI153" t="str">
            <v>Yes</v>
          </cell>
          <cell r="BJ153" t="str">
            <v>Yes</v>
          </cell>
          <cell r="BK153" t="str">
            <v>Yes</v>
          </cell>
          <cell r="BL153" t="str">
            <v>Yes</v>
          </cell>
          <cell r="BM153" t="str">
            <v>No</v>
          </cell>
          <cell r="BN153" t="str">
            <v>Yes</v>
          </cell>
          <cell r="BO153" t="str">
            <v>Yes</v>
          </cell>
          <cell r="BP153" t="str">
            <v>Yes</v>
          </cell>
        </row>
        <row r="154">
          <cell r="A154" t="str">
            <v>MWI</v>
          </cell>
          <cell r="B154" t="str">
            <v>Malawi</v>
          </cell>
          <cell r="C154" t="str">
            <v>Standard</v>
          </cell>
          <cell r="D154" t="str">
            <v>Sub-Saharan Africa</v>
          </cell>
          <cell r="E154" t="str">
            <v>SSA</v>
          </cell>
          <cell r="F154" t="str">
            <v>ESA</v>
          </cell>
          <cell r="G154" t="str">
            <v>Yes</v>
          </cell>
          <cell r="H154" t="str">
            <v>Yes</v>
          </cell>
          <cell r="I154" t="str">
            <v>Africa</v>
          </cell>
          <cell r="J154" t="str">
            <v>Yes</v>
          </cell>
          <cell r="K154" t="str">
            <v>Yes</v>
          </cell>
          <cell r="L154" t="str">
            <v>Not Classified</v>
          </cell>
          <cell r="M154" t="str">
            <v>Southern Africa</v>
          </cell>
          <cell r="N154" t="str">
            <v>Southern</v>
          </cell>
          <cell r="O154" t="str">
            <v>Sub-Saharan Africa</v>
          </cell>
          <cell r="P154" t="str">
            <v>Africa</v>
          </cell>
          <cell r="Q154" t="str">
            <v>Eastern Africa</v>
          </cell>
          <cell r="R154" t="str">
            <v>Landlocked developing countries (LLDCs)</v>
          </cell>
          <cell r="S154" t="str">
            <v>Sub-Saharan Africa</v>
          </cell>
          <cell r="T154" t="str">
            <v>Low Income</v>
          </cell>
          <cell r="U154" t="str">
            <v>Low Income</v>
          </cell>
          <cell r="V154" t="str">
            <v>Low Income</v>
          </cell>
          <cell r="W154" t="str">
            <v>Low Income</v>
          </cell>
          <cell r="X154" t="str">
            <v>Low Income</v>
          </cell>
          <cell r="Y154" t="str">
            <v>Low Income</v>
          </cell>
          <cell r="Z154" t="str">
            <v>Low Income</v>
          </cell>
          <cell r="AA154" t="str">
            <v>Low Income</v>
          </cell>
          <cell r="AB154" t="str">
            <v>Low Income</v>
          </cell>
          <cell r="AC154" t="str">
            <v>Low Income</v>
          </cell>
          <cell r="AD154" t="str">
            <v>Low Income</v>
          </cell>
          <cell r="AE154" t="str">
            <v>Low Income</v>
          </cell>
          <cell r="AF154" t="str">
            <v>Low Income</v>
          </cell>
          <cell r="AG154" t="str">
            <v>Low Income</v>
          </cell>
          <cell r="AH154" t="str">
            <v>Low Income</v>
          </cell>
          <cell r="AI154" t="str">
            <v>Low Income</v>
          </cell>
          <cell r="AJ154" t="str">
            <v>Low Income</v>
          </cell>
          <cell r="AK154" t="str">
            <v>Low Income</v>
          </cell>
          <cell r="AL154" t="str">
            <v>Low Income</v>
          </cell>
          <cell r="AM154" t="str">
            <v>Low Income</v>
          </cell>
          <cell r="AN154" t="str">
            <v>Low Income</v>
          </cell>
          <cell r="AO154" t="str">
            <v>Low Income</v>
          </cell>
          <cell r="AP154" t="str">
            <v>Low Income</v>
          </cell>
          <cell r="AQ154" t="str">
            <v>Low Income</v>
          </cell>
          <cell r="AR154" t="str">
            <v>Low Income</v>
          </cell>
          <cell r="AS154" t="str">
            <v>Low Income</v>
          </cell>
          <cell r="AT154" t="str">
            <v>Low Income</v>
          </cell>
          <cell r="AU154" t="str">
            <v>VAS Priority Country</v>
          </cell>
          <cell r="AV154" t="str">
            <v>Not Classified</v>
          </cell>
          <cell r="AW154" t="str">
            <v>Not Classified</v>
          </cell>
          <cell r="AX154" t="str">
            <v>Not Classified</v>
          </cell>
          <cell r="AY154" t="str">
            <v>Not Classified</v>
          </cell>
          <cell r="AZ154" t="str">
            <v>HAC Country</v>
          </cell>
          <cell r="BA154" t="str">
            <v>HAC Country</v>
          </cell>
          <cell r="BB154" t="str">
            <v>Not Classified</v>
          </cell>
          <cell r="BC154" t="str">
            <v>AFRO</v>
          </cell>
          <cell r="BD154" t="str">
            <v>Adequate</v>
          </cell>
          <cell r="BE154" t="str">
            <v>Adequate</v>
          </cell>
          <cell r="BF154" t="str">
            <v>Not Classified</v>
          </cell>
          <cell r="BG154"/>
          <cell r="BH154" t="str">
            <v>Programme Country</v>
          </cell>
          <cell r="BI154" t="str">
            <v>Yes</v>
          </cell>
          <cell r="BJ154" t="str">
            <v>Yes</v>
          </cell>
          <cell r="BK154" t="str">
            <v>Yes</v>
          </cell>
          <cell r="BL154" t="str">
            <v>Yes</v>
          </cell>
          <cell r="BM154" t="str">
            <v>No</v>
          </cell>
          <cell r="BN154" t="str">
            <v>Yes</v>
          </cell>
          <cell r="BO154" t="str">
            <v>Yes</v>
          </cell>
          <cell r="BP154" t="str">
            <v>Yes</v>
          </cell>
        </row>
        <row r="155">
          <cell r="A155" t="str">
            <v>ZMB</v>
          </cell>
          <cell r="B155" t="str">
            <v>Zambia</v>
          </cell>
          <cell r="C155" t="str">
            <v>Standard</v>
          </cell>
          <cell r="D155" t="str">
            <v>Sub-Saharan Africa</v>
          </cell>
          <cell r="E155" t="str">
            <v>SSA</v>
          </cell>
          <cell r="F155" t="str">
            <v>ESA</v>
          </cell>
          <cell r="G155" t="str">
            <v>Yes</v>
          </cell>
          <cell r="H155" t="str">
            <v>Yes</v>
          </cell>
          <cell r="I155" t="str">
            <v>Africa</v>
          </cell>
          <cell r="J155" t="str">
            <v>Yes</v>
          </cell>
          <cell r="K155" t="str">
            <v>Yes</v>
          </cell>
          <cell r="L155" t="str">
            <v>Not Classified</v>
          </cell>
          <cell r="M155" t="str">
            <v>Southern Africa</v>
          </cell>
          <cell r="N155" t="str">
            <v>Southern</v>
          </cell>
          <cell r="O155" t="str">
            <v>Sub-Saharan Africa</v>
          </cell>
          <cell r="P155" t="str">
            <v>Africa</v>
          </cell>
          <cell r="Q155" t="str">
            <v>Eastern Africa</v>
          </cell>
          <cell r="R155" t="str">
            <v>Landlocked developing countries (LLDCs)</v>
          </cell>
          <cell r="S155" t="str">
            <v>Sub-Saharan Africa</v>
          </cell>
          <cell r="T155" t="str">
            <v>Low Income</v>
          </cell>
          <cell r="U155" t="str">
            <v>Low Income</v>
          </cell>
          <cell r="V155" t="str">
            <v>Low Income</v>
          </cell>
          <cell r="W155" t="str">
            <v>Low Income</v>
          </cell>
          <cell r="X155" t="str">
            <v>Low Income</v>
          </cell>
          <cell r="Y155" t="str">
            <v>Low Income</v>
          </cell>
          <cell r="Z155" t="str">
            <v>Low Income</v>
          </cell>
          <cell r="AA155" t="str">
            <v>Low Income</v>
          </cell>
          <cell r="AB155" t="str">
            <v>Low Income</v>
          </cell>
          <cell r="AC155" t="str">
            <v>Low Income</v>
          </cell>
          <cell r="AD155" t="str">
            <v>Low Income</v>
          </cell>
          <cell r="AE155" t="str">
            <v>Low Income</v>
          </cell>
          <cell r="AF155" t="str">
            <v>Low Income</v>
          </cell>
          <cell r="AG155" t="str">
            <v>Low Income</v>
          </cell>
          <cell r="AH155" t="str">
            <v>Low Income</v>
          </cell>
          <cell r="AI155" t="str">
            <v>Low Income</v>
          </cell>
          <cell r="AJ155" t="str">
            <v>Low Income</v>
          </cell>
          <cell r="AK155" t="str">
            <v>Low Income</v>
          </cell>
          <cell r="AL155" t="str">
            <v>Low Income</v>
          </cell>
          <cell r="AM155" t="str">
            <v>Low Income</v>
          </cell>
          <cell r="AN155" t="str">
            <v>Lower Middle Income</v>
          </cell>
          <cell r="AO155" t="str">
            <v>Lower Middle Income</v>
          </cell>
          <cell r="AP155" t="str">
            <v>Lower Middle Income</v>
          </cell>
          <cell r="AQ155" t="str">
            <v>Lower Middle Income</v>
          </cell>
          <cell r="AR155" t="str">
            <v>Lower Middle Income</v>
          </cell>
          <cell r="AS155" t="str">
            <v>Lower Middle Income</v>
          </cell>
          <cell r="AT155" t="str">
            <v>Lower Middle Income</v>
          </cell>
          <cell r="AU155" t="str">
            <v>VAS Priority Country</v>
          </cell>
          <cell r="AV155" t="str">
            <v>Not Classified</v>
          </cell>
          <cell r="AW155" t="str">
            <v>Not Classified</v>
          </cell>
          <cell r="AX155" t="str">
            <v>Not Classified</v>
          </cell>
          <cell r="AY155" t="str">
            <v>Not Classified</v>
          </cell>
          <cell r="AZ155" t="str">
            <v>Not Classified</v>
          </cell>
          <cell r="BA155" t="str">
            <v>Not Classified</v>
          </cell>
          <cell r="BB155" t="str">
            <v>Not Classified</v>
          </cell>
          <cell r="BC155" t="str">
            <v>AFRO</v>
          </cell>
          <cell r="BD155" t="str">
            <v>More than Adequate</v>
          </cell>
          <cell r="BE155" t="str">
            <v>Adequate</v>
          </cell>
          <cell r="BF155" t="str">
            <v>Not Classified</v>
          </cell>
          <cell r="BG155"/>
          <cell r="BH155" t="str">
            <v>Programme Country</v>
          </cell>
          <cell r="BI155" t="str">
            <v>Yes</v>
          </cell>
          <cell r="BJ155" t="str">
            <v>Yes</v>
          </cell>
          <cell r="BK155" t="str">
            <v>Yes</v>
          </cell>
          <cell r="BL155" t="str">
            <v>Yes</v>
          </cell>
          <cell r="BM155" t="str">
            <v>No</v>
          </cell>
          <cell r="BN155" t="str">
            <v>Yes</v>
          </cell>
          <cell r="BO155" t="str">
            <v>Yes</v>
          </cell>
          <cell r="BP155" t="str">
            <v>Yes</v>
          </cell>
        </row>
        <row r="156">
          <cell r="A156" t="str">
            <v>ZWE</v>
          </cell>
          <cell r="B156" t="str">
            <v>Zimbabwe</v>
          </cell>
          <cell r="C156" t="str">
            <v>Standard</v>
          </cell>
          <cell r="D156" t="str">
            <v>Sub-Saharan Africa</v>
          </cell>
          <cell r="E156" t="str">
            <v>SSA</v>
          </cell>
          <cell r="F156" t="str">
            <v>ESA</v>
          </cell>
          <cell r="G156" t="str">
            <v>Yes</v>
          </cell>
          <cell r="H156" t="str">
            <v>Yes</v>
          </cell>
          <cell r="I156" t="str">
            <v>Africa</v>
          </cell>
          <cell r="J156" t="str">
            <v>Yes</v>
          </cell>
          <cell r="K156" t="str">
            <v>No</v>
          </cell>
          <cell r="L156" t="str">
            <v>Not Classified</v>
          </cell>
          <cell r="M156" t="str">
            <v>Southern Africa</v>
          </cell>
          <cell r="N156" t="str">
            <v>Southern</v>
          </cell>
          <cell r="O156" t="str">
            <v>Sub-Saharan Africa</v>
          </cell>
          <cell r="P156" t="str">
            <v>Africa</v>
          </cell>
          <cell r="Q156" t="str">
            <v>Eastern Africa</v>
          </cell>
          <cell r="R156" t="str">
            <v>Landlocked developing countries (LLDCs)</v>
          </cell>
          <cell r="S156" t="str">
            <v>Sub-Saharan Africa</v>
          </cell>
          <cell r="T156" t="str">
            <v>Lower Middle Income</v>
          </cell>
          <cell r="U156" t="str">
            <v>Low Income</v>
          </cell>
          <cell r="V156" t="str">
            <v>Low Income</v>
          </cell>
          <cell r="W156" t="str">
            <v>Low Income</v>
          </cell>
          <cell r="X156" t="str">
            <v>Low Income</v>
          </cell>
          <cell r="Y156" t="str">
            <v>Low Income</v>
          </cell>
          <cell r="Z156" t="str">
            <v>Low Income</v>
          </cell>
          <cell r="AA156" t="str">
            <v>Low Income</v>
          </cell>
          <cell r="AB156" t="str">
            <v>Low Income</v>
          </cell>
          <cell r="AC156" t="str">
            <v>Low Income</v>
          </cell>
          <cell r="AD156" t="str">
            <v>Low Income</v>
          </cell>
          <cell r="AE156" t="str">
            <v>Low Income</v>
          </cell>
          <cell r="AF156" t="str">
            <v>Low Income</v>
          </cell>
          <cell r="AG156" t="str">
            <v>Low Income</v>
          </cell>
          <cell r="AH156" t="str">
            <v>Low Income</v>
          </cell>
          <cell r="AI156" t="str">
            <v>Low Income</v>
          </cell>
          <cell r="AJ156" t="str">
            <v>Low Income</v>
          </cell>
          <cell r="AK156" t="str">
            <v>Low Income</v>
          </cell>
          <cell r="AL156" t="str">
            <v>Low Income</v>
          </cell>
          <cell r="AM156" t="str">
            <v>Low Income</v>
          </cell>
          <cell r="AN156" t="str">
            <v>Low Income</v>
          </cell>
          <cell r="AO156" t="str">
            <v>Low Income</v>
          </cell>
          <cell r="AP156" t="str">
            <v>Low Income</v>
          </cell>
          <cell r="AQ156" t="str">
            <v>Low Income</v>
          </cell>
          <cell r="AR156" t="str">
            <v>Low Income</v>
          </cell>
          <cell r="AS156" t="str">
            <v>Low Income</v>
          </cell>
          <cell r="AT156" t="str">
            <v>Low Income</v>
          </cell>
          <cell r="AU156" t="str">
            <v>VAS Priority Country</v>
          </cell>
          <cell r="AV156" t="str">
            <v>HAC Country</v>
          </cell>
          <cell r="AW156" t="str">
            <v>HAC Country</v>
          </cell>
          <cell r="AX156" t="str">
            <v>HAC Country</v>
          </cell>
          <cell r="AY156" t="str">
            <v>Not Classified</v>
          </cell>
          <cell r="AZ156" t="str">
            <v>Not Classified</v>
          </cell>
          <cell r="BA156" t="str">
            <v>HAC Country</v>
          </cell>
          <cell r="BB156" t="str">
            <v>Not Classified</v>
          </cell>
          <cell r="BC156" t="str">
            <v>AFRO</v>
          </cell>
          <cell r="BD156" t="str">
            <v>More than Adequate</v>
          </cell>
          <cell r="BE156" t="str">
            <v>Adequate</v>
          </cell>
          <cell r="BF156" t="str">
            <v>Not Classified</v>
          </cell>
          <cell r="BG156"/>
          <cell r="BH156" t="str">
            <v>Programme Country</v>
          </cell>
          <cell r="BI156" t="str">
            <v>Yes</v>
          </cell>
          <cell r="BJ156" t="str">
            <v>Yes</v>
          </cell>
          <cell r="BK156" t="str">
            <v>Yes</v>
          </cell>
          <cell r="BL156" t="str">
            <v>Yes</v>
          </cell>
          <cell r="BM156" t="str">
            <v>Yes</v>
          </cell>
          <cell r="BN156" t="str">
            <v>Yes</v>
          </cell>
          <cell r="BO156" t="str">
            <v>Yes</v>
          </cell>
          <cell r="BP156" t="str">
            <v>Yes</v>
          </cell>
        </row>
        <row r="157">
          <cell r="A157" t="str">
            <v>MUS</v>
          </cell>
          <cell r="B157" t="str">
            <v>Mauritius</v>
          </cell>
          <cell r="C157" t="str">
            <v>Standard</v>
          </cell>
          <cell r="D157" t="str">
            <v>Sub-Saharan Africa</v>
          </cell>
          <cell r="E157" t="str">
            <v>SSA</v>
          </cell>
          <cell r="F157" t="str">
            <v>ESA</v>
          </cell>
          <cell r="G157" t="str">
            <v>No</v>
          </cell>
          <cell r="H157" t="str">
            <v>Yes</v>
          </cell>
          <cell r="I157" t="str">
            <v>Africa</v>
          </cell>
          <cell r="J157" t="str">
            <v>Yes</v>
          </cell>
          <cell r="K157" t="str">
            <v>No</v>
          </cell>
          <cell r="L157" t="str">
            <v>Not Classified</v>
          </cell>
          <cell r="M157" t="str">
            <v>Southern Africa</v>
          </cell>
          <cell r="N157" t="str">
            <v>Eastern</v>
          </cell>
          <cell r="O157" t="str">
            <v>Sub-Saharan Africa</v>
          </cell>
          <cell r="P157" t="str">
            <v>Africa</v>
          </cell>
          <cell r="Q157" t="str">
            <v>Eastern Africa</v>
          </cell>
          <cell r="R157" t="str">
            <v>Small island developing States (SIDS)</v>
          </cell>
          <cell r="S157" t="str">
            <v>Sub-Saharan Africa</v>
          </cell>
          <cell r="T157" t="str">
            <v>Lower Middle Income</v>
          </cell>
          <cell r="U157" t="str">
            <v>Lower Middle Income</v>
          </cell>
          <cell r="V157" t="str">
            <v>Upper Middle Income</v>
          </cell>
          <cell r="W157" t="str">
            <v>Upper Middle Income</v>
          </cell>
          <cell r="X157" t="str">
            <v>Upper Middle Income</v>
          </cell>
          <cell r="Y157" t="str">
            <v>Upper Middle Income</v>
          </cell>
          <cell r="Z157" t="str">
            <v>Upper Middle Income</v>
          </cell>
          <cell r="AA157" t="str">
            <v>Upper Middle Income</v>
          </cell>
          <cell r="AB157" t="str">
            <v>Upper Middle Income</v>
          </cell>
          <cell r="AC157" t="str">
            <v>Upper Middle Income</v>
          </cell>
          <cell r="AD157" t="str">
            <v>Upper Middle Income</v>
          </cell>
          <cell r="AE157" t="str">
            <v>Upper Middle Income</v>
          </cell>
          <cell r="AF157" t="str">
            <v>Upper Middle Income</v>
          </cell>
          <cell r="AG157" t="str">
            <v>Upper Middle Income</v>
          </cell>
          <cell r="AH157" t="str">
            <v>Upper Middle Income</v>
          </cell>
          <cell r="AI157" t="str">
            <v>Upper Middle Income</v>
          </cell>
          <cell r="AJ157" t="str">
            <v>Upper Middle Income</v>
          </cell>
          <cell r="AK157" t="str">
            <v>Upper Middle Income</v>
          </cell>
          <cell r="AL157" t="str">
            <v>Upper Middle Income</v>
          </cell>
          <cell r="AM157" t="str">
            <v>Upper Middle Income</v>
          </cell>
          <cell r="AN157" t="str">
            <v>Upper Middle Income</v>
          </cell>
          <cell r="AO157" t="str">
            <v>Upper Middle Income</v>
          </cell>
          <cell r="AP157" t="str">
            <v>Upper Middle Income</v>
          </cell>
          <cell r="AQ157" t="str">
            <v>Upper Middle Income</v>
          </cell>
          <cell r="AR157" t="str">
            <v>Upper Middle Income</v>
          </cell>
          <cell r="AS157" t="str">
            <v>Upper Middle Income</v>
          </cell>
          <cell r="AT157" t="str">
            <v>Upper Middle Income</v>
          </cell>
          <cell r="AU157" t="str">
            <v>Not Classified</v>
          </cell>
          <cell r="AV157" t="str">
            <v>Not Classified</v>
          </cell>
          <cell r="AW157" t="str">
            <v>Not Classified</v>
          </cell>
          <cell r="AX157" t="str">
            <v>Not Classified</v>
          </cell>
          <cell r="AY157" t="str">
            <v>Not Classified</v>
          </cell>
          <cell r="AZ157" t="str">
            <v>Not Classified</v>
          </cell>
          <cell r="BA157" t="str">
            <v>Not Classified</v>
          </cell>
          <cell r="BB157" t="str">
            <v>Not Classified</v>
          </cell>
          <cell r="BC157" t="str">
            <v>AFRO</v>
          </cell>
          <cell r="BD157" t="str">
            <v>Adequate</v>
          </cell>
          <cell r="BE157" t="str">
            <v>Not Classified</v>
          </cell>
          <cell r="BF157" t="str">
            <v>Not Classified</v>
          </cell>
          <cell r="BG157"/>
          <cell r="BH157" t="str">
            <v>Not Classified</v>
          </cell>
          <cell r="BI157" t="str">
            <v>Yes</v>
          </cell>
          <cell r="BJ157" t="str">
            <v>No</v>
          </cell>
          <cell r="BK157" t="str">
            <v>No</v>
          </cell>
          <cell r="BL157" t="str">
            <v>No</v>
          </cell>
          <cell r="BM157" t="str">
            <v>No</v>
          </cell>
          <cell r="BN157" t="str">
            <v>No</v>
          </cell>
          <cell r="BO157" t="str">
            <v>No</v>
          </cell>
          <cell r="BP157" t="str">
            <v>No</v>
          </cell>
        </row>
        <row r="158">
          <cell r="A158" t="str">
            <v>COM</v>
          </cell>
          <cell r="B158" t="str">
            <v>Comoros</v>
          </cell>
          <cell r="C158" t="str">
            <v>Standard</v>
          </cell>
          <cell r="D158" t="str">
            <v>Sub-Saharan Africa</v>
          </cell>
          <cell r="E158" t="str">
            <v>SSA</v>
          </cell>
          <cell r="F158" t="str">
            <v>ESA</v>
          </cell>
          <cell r="G158" t="str">
            <v>Yes</v>
          </cell>
          <cell r="H158" t="str">
            <v>Yes</v>
          </cell>
          <cell r="I158" t="str">
            <v>Africa</v>
          </cell>
          <cell r="J158" t="str">
            <v>Yes</v>
          </cell>
          <cell r="K158" t="str">
            <v>Yes</v>
          </cell>
          <cell r="L158" t="str">
            <v>Arab</v>
          </cell>
          <cell r="M158" t="str">
            <v>Eastern Africa</v>
          </cell>
          <cell r="N158" t="str">
            <v>Eastern</v>
          </cell>
          <cell r="O158" t="str">
            <v>Sub-Saharan Africa</v>
          </cell>
          <cell r="P158" t="str">
            <v>Africa</v>
          </cell>
          <cell r="Q158" t="str">
            <v>Eastern Africa</v>
          </cell>
          <cell r="R158" t="str">
            <v>Small island developing States (SIDS)</v>
          </cell>
          <cell r="S158" t="str">
            <v>Sub-Saharan Africa</v>
          </cell>
          <cell r="T158" t="str">
            <v>Low Income</v>
          </cell>
          <cell r="U158" t="str">
            <v>Low Income</v>
          </cell>
          <cell r="V158" t="str">
            <v>Low Income</v>
          </cell>
          <cell r="W158" t="str">
            <v>Low Income</v>
          </cell>
          <cell r="X158" t="str">
            <v>Low Income</v>
          </cell>
          <cell r="Y158" t="str">
            <v>Low Income</v>
          </cell>
          <cell r="Z158" t="str">
            <v>Low Income</v>
          </cell>
          <cell r="AA158" t="str">
            <v>Low Income</v>
          </cell>
          <cell r="AB158" t="str">
            <v>Low Income</v>
          </cell>
          <cell r="AC158" t="str">
            <v>Low Income</v>
          </cell>
          <cell r="AD158" t="str">
            <v>Low Income</v>
          </cell>
          <cell r="AE158" t="str">
            <v>Low Income</v>
          </cell>
          <cell r="AF158" t="str">
            <v>Low Income</v>
          </cell>
          <cell r="AG158" t="str">
            <v>Low Income</v>
          </cell>
          <cell r="AH158" t="str">
            <v>Low Income</v>
          </cell>
          <cell r="AI158" t="str">
            <v>Low Income</v>
          </cell>
          <cell r="AJ158" t="str">
            <v>Low Income</v>
          </cell>
          <cell r="AK158" t="str">
            <v>Low Income</v>
          </cell>
          <cell r="AL158" t="str">
            <v>Low Income</v>
          </cell>
          <cell r="AM158" t="str">
            <v>Low Income</v>
          </cell>
          <cell r="AN158" t="str">
            <v>Low Income</v>
          </cell>
          <cell r="AO158" t="str">
            <v>Low Income</v>
          </cell>
          <cell r="AP158" t="str">
            <v>Low Income</v>
          </cell>
          <cell r="AQ158" t="str">
            <v>Low Income</v>
          </cell>
          <cell r="AR158" t="str">
            <v>Low Income</v>
          </cell>
          <cell r="AS158" t="str">
            <v>Low Income</v>
          </cell>
          <cell r="AT158" t="str">
            <v>Low Income</v>
          </cell>
          <cell r="AU158" t="str">
            <v>VAS Priority Country</v>
          </cell>
          <cell r="AV158" t="str">
            <v>Not Classified</v>
          </cell>
          <cell r="AW158" t="str">
            <v>Not Classified</v>
          </cell>
          <cell r="AX158" t="str">
            <v>Not Classified</v>
          </cell>
          <cell r="AY158" t="str">
            <v>Not Classified</v>
          </cell>
          <cell r="AZ158" t="str">
            <v>Not Classified</v>
          </cell>
          <cell r="BA158" t="str">
            <v>Not Classified</v>
          </cell>
          <cell r="BB158" t="str">
            <v>Not Classified</v>
          </cell>
          <cell r="BC158" t="str">
            <v>AFRO</v>
          </cell>
          <cell r="BD158" t="str">
            <v>Not Classified</v>
          </cell>
          <cell r="BE158" t="str">
            <v>Not Classified</v>
          </cell>
          <cell r="BF158" t="str">
            <v>Not Classified</v>
          </cell>
          <cell r="BG158"/>
          <cell r="BH158" t="str">
            <v>Programme Country</v>
          </cell>
          <cell r="BI158" t="str">
            <v>Yes</v>
          </cell>
          <cell r="BJ158" t="str">
            <v>Yes</v>
          </cell>
          <cell r="BK158" t="str">
            <v>Yes</v>
          </cell>
          <cell r="BL158" t="str">
            <v>No</v>
          </cell>
          <cell r="BM158" t="str">
            <v>No</v>
          </cell>
          <cell r="BN158" t="str">
            <v>Yes</v>
          </cell>
          <cell r="BO158" t="str">
            <v>No</v>
          </cell>
          <cell r="BP158" t="str">
            <v>No</v>
          </cell>
        </row>
        <row r="159">
          <cell r="A159" t="str">
            <v>DJI</v>
          </cell>
          <cell r="B159" t="str">
            <v>Djibouti</v>
          </cell>
          <cell r="C159" t="str">
            <v>Standard</v>
          </cell>
          <cell r="D159" t="str">
            <v>Sub-Saharan Africa</v>
          </cell>
          <cell r="E159" t="str">
            <v>SSA</v>
          </cell>
          <cell r="F159" t="str">
            <v>ESA</v>
          </cell>
          <cell r="G159" t="str">
            <v>Yes</v>
          </cell>
          <cell r="H159" t="str">
            <v>Yes</v>
          </cell>
          <cell r="I159" t="str">
            <v>Africa</v>
          </cell>
          <cell r="J159" t="str">
            <v>Yes</v>
          </cell>
          <cell r="K159" t="str">
            <v>Yes</v>
          </cell>
          <cell r="L159" t="str">
            <v>Arab</v>
          </cell>
          <cell r="M159" t="str">
            <v>Eastern Africa</v>
          </cell>
          <cell r="N159" t="str">
            <v>Eastern</v>
          </cell>
          <cell r="O159" t="str">
            <v>Sub-Saharan Africa</v>
          </cell>
          <cell r="P159" t="str">
            <v>Africa</v>
          </cell>
          <cell r="Q159" t="str">
            <v>Eastern Africa</v>
          </cell>
          <cell r="R159" t="str">
            <v>Not Classified</v>
          </cell>
          <cell r="S159" t="str">
            <v>Middle East &amp; North Africa</v>
          </cell>
          <cell r="T159" t="str">
            <v>Lower Middle Income</v>
          </cell>
          <cell r="U159" t="str">
            <v>Lower Middle Income</v>
          </cell>
          <cell r="V159" t="str">
            <v>Lower Middle Income</v>
          </cell>
          <cell r="W159" t="str">
            <v>Lower Middle Income</v>
          </cell>
          <cell r="X159" t="str">
            <v>Lower Middle Income</v>
          </cell>
          <cell r="Y159" t="str">
            <v>Lower Middle Income</v>
          </cell>
          <cell r="Z159" t="str">
            <v>Lower Middle Income</v>
          </cell>
          <cell r="AA159" t="str">
            <v>Lower Middle Income</v>
          </cell>
          <cell r="AB159" t="str">
            <v>Lower Middle Income</v>
          </cell>
          <cell r="AC159" t="str">
            <v>Lower Middle Income</v>
          </cell>
          <cell r="AD159" t="str">
            <v>Lower Middle Income</v>
          </cell>
          <cell r="AE159" t="str">
            <v>Lower Middle Income</v>
          </cell>
          <cell r="AF159" t="str">
            <v>Lower Middle Income</v>
          </cell>
          <cell r="AG159" t="str">
            <v>Lower Middle Income</v>
          </cell>
          <cell r="AH159" t="str">
            <v>Lower Middle Income</v>
          </cell>
          <cell r="AI159" t="str">
            <v>Lower Middle Income</v>
          </cell>
          <cell r="AJ159" t="str">
            <v>Lower Middle Income</v>
          </cell>
          <cell r="AK159" t="str">
            <v>Lower Middle Income</v>
          </cell>
          <cell r="AL159" t="str">
            <v>Lower Middle Income</v>
          </cell>
          <cell r="AM159" t="str">
            <v>Lower Middle Income</v>
          </cell>
          <cell r="AN159" t="str">
            <v>Lower Middle Income</v>
          </cell>
          <cell r="AO159" t="str">
            <v>Lower Middle Income</v>
          </cell>
          <cell r="AP159" t="str">
            <v>Lower Middle Income</v>
          </cell>
          <cell r="AQ159" t="str">
            <v>Lower Middle Income</v>
          </cell>
          <cell r="AR159" t="str">
            <v>Lower Middle Income</v>
          </cell>
          <cell r="AS159" t="str">
            <v>Lower Middle Income</v>
          </cell>
          <cell r="AT159" t="str">
            <v>Lower Middle Income</v>
          </cell>
          <cell r="AU159" t="str">
            <v>VAS Priority Country</v>
          </cell>
          <cell r="AV159" t="str">
            <v>HAC Country</v>
          </cell>
          <cell r="AW159" t="str">
            <v>HAC Country</v>
          </cell>
          <cell r="AX159" t="str">
            <v>HAC Country</v>
          </cell>
          <cell r="AY159" t="str">
            <v>HAC Country</v>
          </cell>
          <cell r="AZ159" t="str">
            <v>HAC Country</v>
          </cell>
          <cell r="BA159" t="str">
            <v>HAC Country</v>
          </cell>
          <cell r="BB159" t="str">
            <v>HAC Country</v>
          </cell>
          <cell r="BC159" t="str">
            <v>EMRO</v>
          </cell>
          <cell r="BD159" t="str">
            <v>Not Classified</v>
          </cell>
          <cell r="BE159" t="str">
            <v>Excessive</v>
          </cell>
          <cell r="BF159" t="str">
            <v>Not Classified</v>
          </cell>
          <cell r="BG159"/>
          <cell r="BH159" t="str">
            <v>Programme Country</v>
          </cell>
          <cell r="BI159" t="str">
            <v>Yes</v>
          </cell>
          <cell r="BJ159" t="str">
            <v>Yes</v>
          </cell>
          <cell r="BK159" t="str">
            <v>Yes</v>
          </cell>
          <cell r="BL159" t="str">
            <v>Yes</v>
          </cell>
          <cell r="BM159" t="str">
            <v>Yes</v>
          </cell>
          <cell r="BN159" t="str">
            <v>Yes</v>
          </cell>
          <cell r="BO159" t="str">
            <v>Yes</v>
          </cell>
          <cell r="BP159" t="str">
            <v>Yes</v>
          </cell>
        </row>
        <row r="160">
          <cell r="A160" t="str">
            <v>SOM</v>
          </cell>
          <cell r="B160" t="str">
            <v>Somalia</v>
          </cell>
          <cell r="C160" t="str">
            <v>Standard</v>
          </cell>
          <cell r="D160" t="str">
            <v>Sub-Saharan Africa</v>
          </cell>
          <cell r="E160" t="str">
            <v>SSA</v>
          </cell>
          <cell r="F160" t="str">
            <v>ESA</v>
          </cell>
          <cell r="G160" t="str">
            <v>Yes</v>
          </cell>
          <cell r="H160" t="str">
            <v>Yes</v>
          </cell>
          <cell r="I160" t="str">
            <v>Africa</v>
          </cell>
          <cell r="J160" t="str">
            <v>Yes</v>
          </cell>
          <cell r="K160" t="str">
            <v>Yes</v>
          </cell>
          <cell r="L160" t="str">
            <v>Arab</v>
          </cell>
          <cell r="M160" t="str">
            <v>Eastern Africa</v>
          </cell>
          <cell r="N160" t="str">
            <v>Eastern</v>
          </cell>
          <cell r="O160" t="str">
            <v>Sub-Saharan Africa</v>
          </cell>
          <cell r="P160" t="str">
            <v>Africa</v>
          </cell>
          <cell r="Q160" t="str">
            <v>Eastern Africa</v>
          </cell>
          <cell r="R160" t="str">
            <v>Not Classified</v>
          </cell>
          <cell r="S160" t="str">
            <v>Sub-Saharan Africa</v>
          </cell>
          <cell r="T160" t="str">
            <v>Low Income</v>
          </cell>
          <cell r="U160" t="str">
            <v>Low Income</v>
          </cell>
          <cell r="V160" t="str">
            <v>Low Income</v>
          </cell>
          <cell r="W160" t="str">
            <v>Low Income</v>
          </cell>
          <cell r="X160" t="str">
            <v>Low Income</v>
          </cell>
          <cell r="Y160" t="str">
            <v>Low Income</v>
          </cell>
          <cell r="Z160" t="str">
            <v>Low Income</v>
          </cell>
          <cell r="AA160" t="str">
            <v>Low Income</v>
          </cell>
          <cell r="AB160" t="str">
            <v>Low Income</v>
          </cell>
          <cell r="AC160" t="str">
            <v>Low Income</v>
          </cell>
          <cell r="AD160" t="str">
            <v>Low Income</v>
          </cell>
          <cell r="AE160" t="str">
            <v>Low Income</v>
          </cell>
          <cell r="AF160" t="str">
            <v>Low Income</v>
          </cell>
          <cell r="AG160" t="str">
            <v>Low Income</v>
          </cell>
          <cell r="AH160" t="str">
            <v>Low Income</v>
          </cell>
          <cell r="AI160" t="str">
            <v>Low Income</v>
          </cell>
          <cell r="AJ160" t="str">
            <v>Low Income</v>
          </cell>
          <cell r="AK160" t="str">
            <v>Low Income</v>
          </cell>
          <cell r="AL160" t="str">
            <v>Low Income</v>
          </cell>
          <cell r="AM160" t="str">
            <v>Low Income</v>
          </cell>
          <cell r="AN160" t="str">
            <v>Low Income</v>
          </cell>
          <cell r="AO160" t="str">
            <v>Low Income</v>
          </cell>
          <cell r="AP160" t="str">
            <v>Low Income</v>
          </cell>
          <cell r="AQ160" t="str">
            <v>Low Income</v>
          </cell>
          <cell r="AR160" t="str">
            <v>Low Income</v>
          </cell>
          <cell r="AS160" t="str">
            <v>Low Income</v>
          </cell>
          <cell r="AT160" t="str">
            <v>Low Income</v>
          </cell>
          <cell r="AU160" t="str">
            <v>VAS Priority Country</v>
          </cell>
          <cell r="AV160" t="str">
            <v>HAC Country</v>
          </cell>
          <cell r="AW160" t="str">
            <v>HAC Country</v>
          </cell>
          <cell r="AX160" t="str">
            <v>HAC Country</v>
          </cell>
          <cell r="AY160" t="str">
            <v>HAC Country</v>
          </cell>
          <cell r="AZ160" t="str">
            <v>HAC Country</v>
          </cell>
          <cell r="BA160" t="str">
            <v>HAC Country</v>
          </cell>
          <cell r="BB160" t="str">
            <v>HAC Country</v>
          </cell>
          <cell r="BC160" t="str">
            <v>EMRO</v>
          </cell>
          <cell r="BD160" t="str">
            <v>Excessive</v>
          </cell>
          <cell r="BE160" t="str">
            <v>Excessive</v>
          </cell>
          <cell r="BF160" t="str">
            <v>GPEI Priority Country</v>
          </cell>
          <cell r="BG160"/>
          <cell r="BH160" t="str">
            <v>Programme Country</v>
          </cell>
          <cell r="BI160" t="str">
            <v>Yes</v>
          </cell>
          <cell r="BJ160" t="str">
            <v>Yes</v>
          </cell>
          <cell r="BK160" t="str">
            <v>Yes</v>
          </cell>
          <cell r="BL160" t="str">
            <v>Yes</v>
          </cell>
          <cell r="BM160" t="str">
            <v>No</v>
          </cell>
          <cell r="BN160" t="str">
            <v>Yes</v>
          </cell>
          <cell r="BO160" t="str">
            <v>No</v>
          </cell>
          <cell r="BP160" t="str">
            <v>Yes</v>
          </cell>
        </row>
        <row r="161">
          <cell r="A161" t="str">
            <v>UGA</v>
          </cell>
          <cell r="B161" t="str">
            <v>Uganda</v>
          </cell>
          <cell r="C161" t="str">
            <v>Standard</v>
          </cell>
          <cell r="D161" t="str">
            <v>Sub-Saharan Africa</v>
          </cell>
          <cell r="E161" t="str">
            <v>SSA</v>
          </cell>
          <cell r="F161" t="str">
            <v>ESA</v>
          </cell>
          <cell r="G161" t="str">
            <v>Yes</v>
          </cell>
          <cell r="H161" t="str">
            <v>Yes</v>
          </cell>
          <cell r="I161" t="str">
            <v>Africa</v>
          </cell>
          <cell r="J161" t="str">
            <v>Yes</v>
          </cell>
          <cell r="K161" t="str">
            <v>Yes</v>
          </cell>
          <cell r="L161" t="str">
            <v>Africa</v>
          </cell>
          <cell r="M161" t="str">
            <v>Eastern Africa</v>
          </cell>
          <cell r="N161" t="str">
            <v>Eastern</v>
          </cell>
          <cell r="O161" t="str">
            <v>Sub-Saharan Africa</v>
          </cell>
          <cell r="P161" t="str">
            <v>Africa</v>
          </cell>
          <cell r="Q161" t="str">
            <v>Eastern Africa</v>
          </cell>
          <cell r="R161" t="str">
            <v>Landlocked developing countries (LLDCs)</v>
          </cell>
          <cell r="S161" t="str">
            <v>Sub-Saharan Africa</v>
          </cell>
          <cell r="T161" t="str">
            <v>Low Income</v>
          </cell>
          <cell r="U161" t="str">
            <v>Low Income</v>
          </cell>
          <cell r="V161" t="str">
            <v>Low Income</v>
          </cell>
          <cell r="W161" t="str">
            <v>Low Income</v>
          </cell>
          <cell r="X161" t="str">
            <v>Low Income</v>
          </cell>
          <cell r="Y161" t="str">
            <v>Low Income</v>
          </cell>
          <cell r="Z161" t="str">
            <v>Low Income</v>
          </cell>
          <cell r="AA161" t="str">
            <v>Low Income</v>
          </cell>
          <cell r="AB161" t="str">
            <v>Low Income</v>
          </cell>
          <cell r="AC161" t="str">
            <v>Low Income</v>
          </cell>
          <cell r="AD161" t="str">
            <v>Low Income</v>
          </cell>
          <cell r="AE161" t="str">
            <v>Low Income</v>
          </cell>
          <cell r="AF161" t="str">
            <v>Low Income</v>
          </cell>
          <cell r="AG161" t="str">
            <v>Low Income</v>
          </cell>
          <cell r="AH161" t="str">
            <v>Low Income</v>
          </cell>
          <cell r="AI161" t="str">
            <v>Low Income</v>
          </cell>
          <cell r="AJ161" t="str">
            <v>Low Income</v>
          </cell>
          <cell r="AK161" t="str">
            <v>Low Income</v>
          </cell>
          <cell r="AL161" t="str">
            <v>Low Income</v>
          </cell>
          <cell r="AM161" t="str">
            <v>Low Income</v>
          </cell>
          <cell r="AN161" t="str">
            <v>Low Income</v>
          </cell>
          <cell r="AO161" t="str">
            <v>Low Income</v>
          </cell>
          <cell r="AP161" t="str">
            <v>Low Income</v>
          </cell>
          <cell r="AQ161" t="str">
            <v>Low Income</v>
          </cell>
          <cell r="AR161" t="str">
            <v>Low Income</v>
          </cell>
          <cell r="AS161" t="str">
            <v>Low Income</v>
          </cell>
          <cell r="AT161" t="str">
            <v>Low Income</v>
          </cell>
          <cell r="AU161" t="str">
            <v>VAS Priority Country</v>
          </cell>
          <cell r="AV161" t="str">
            <v>HAC Country</v>
          </cell>
          <cell r="AW161" t="str">
            <v>Not Classified</v>
          </cell>
          <cell r="AX161" t="str">
            <v>HAC Country</v>
          </cell>
          <cell r="AY161" t="str">
            <v>HAC Country</v>
          </cell>
          <cell r="AZ161" t="str">
            <v>HAC Country</v>
          </cell>
          <cell r="BA161" t="str">
            <v>HAC Country</v>
          </cell>
          <cell r="BB161" t="str">
            <v>HAC Country</v>
          </cell>
          <cell r="BC161" t="str">
            <v>AFRO</v>
          </cell>
          <cell r="BD161" t="str">
            <v>Excessive</v>
          </cell>
          <cell r="BE161" t="str">
            <v>Excessive</v>
          </cell>
          <cell r="BF161" t="str">
            <v>Not Classified</v>
          </cell>
          <cell r="BG161"/>
          <cell r="BH161" t="str">
            <v>Programme Country</v>
          </cell>
          <cell r="BI161" t="str">
            <v>Yes</v>
          </cell>
          <cell r="BJ161" t="str">
            <v>Yes</v>
          </cell>
          <cell r="BK161" t="str">
            <v>Yes</v>
          </cell>
          <cell r="BL161" t="str">
            <v>Yes</v>
          </cell>
          <cell r="BM161" t="str">
            <v>No</v>
          </cell>
          <cell r="BN161" t="str">
            <v>Yes</v>
          </cell>
          <cell r="BO161" t="str">
            <v>Yes</v>
          </cell>
          <cell r="BP161" t="str">
            <v>Yes</v>
          </cell>
        </row>
        <row r="162">
          <cell r="A162" t="str">
            <v>ERI</v>
          </cell>
          <cell r="B162" t="str">
            <v>Eritrea</v>
          </cell>
          <cell r="C162" t="str">
            <v>Standard</v>
          </cell>
          <cell r="D162" t="str">
            <v>Sub-Saharan Africa</v>
          </cell>
          <cell r="E162" t="str">
            <v>SSA</v>
          </cell>
          <cell r="F162" t="str">
            <v>ESA</v>
          </cell>
          <cell r="G162" t="str">
            <v>Yes</v>
          </cell>
          <cell r="H162" t="str">
            <v>Yes</v>
          </cell>
          <cell r="I162" t="str">
            <v>Africa</v>
          </cell>
          <cell r="J162" t="str">
            <v>Yes</v>
          </cell>
          <cell r="K162" t="str">
            <v>Yes</v>
          </cell>
          <cell r="L162" t="str">
            <v>Not Classified</v>
          </cell>
          <cell r="M162" t="str">
            <v>Eastern Africa</v>
          </cell>
          <cell r="N162" t="str">
            <v>Eastern</v>
          </cell>
          <cell r="O162" t="str">
            <v>Sub-Saharan Africa</v>
          </cell>
          <cell r="P162" t="str">
            <v>Africa</v>
          </cell>
          <cell r="Q162" t="str">
            <v>Eastern Africa</v>
          </cell>
          <cell r="R162" t="str">
            <v>Not Classified</v>
          </cell>
          <cell r="S162" t="str">
            <v>Sub-Saharan Africa</v>
          </cell>
          <cell r="T162" t="str">
            <v>Not Classified</v>
          </cell>
          <cell r="U162" t="str">
            <v>Not Classified</v>
          </cell>
          <cell r="V162" t="str">
            <v>Low Income</v>
          </cell>
          <cell r="W162" t="str">
            <v>Low Income</v>
          </cell>
          <cell r="X162" t="str">
            <v>Low Income</v>
          </cell>
          <cell r="Y162" t="str">
            <v>Low Income</v>
          </cell>
          <cell r="Z162" t="str">
            <v>Low Income</v>
          </cell>
          <cell r="AA162" t="str">
            <v>Low Income</v>
          </cell>
          <cell r="AB162" t="str">
            <v>Low Income</v>
          </cell>
          <cell r="AC162" t="str">
            <v>Low Income</v>
          </cell>
          <cell r="AD162" t="str">
            <v>Low Income</v>
          </cell>
          <cell r="AE162" t="str">
            <v>Low Income</v>
          </cell>
          <cell r="AF162" t="str">
            <v>Low Income</v>
          </cell>
          <cell r="AG162" t="str">
            <v>Low Income</v>
          </cell>
          <cell r="AH162" t="str">
            <v>Low Income</v>
          </cell>
          <cell r="AI162" t="str">
            <v>Low Income</v>
          </cell>
          <cell r="AJ162" t="str">
            <v>Low Income</v>
          </cell>
          <cell r="AK162" t="str">
            <v>Low Income</v>
          </cell>
          <cell r="AL162" t="str">
            <v>Low Income</v>
          </cell>
          <cell r="AM162" t="str">
            <v>Low Income</v>
          </cell>
          <cell r="AN162" t="str">
            <v>Low Income</v>
          </cell>
          <cell r="AO162" t="str">
            <v>Low Income</v>
          </cell>
          <cell r="AP162" t="str">
            <v>Low Income</v>
          </cell>
          <cell r="AQ162" t="str">
            <v>Low Income</v>
          </cell>
          <cell r="AR162" t="str">
            <v>Low Income</v>
          </cell>
          <cell r="AS162" t="str">
            <v>Low Income</v>
          </cell>
          <cell r="AT162" t="str">
            <v>Low Income</v>
          </cell>
          <cell r="AU162" t="str">
            <v>VAS Priority Country</v>
          </cell>
          <cell r="AV162" t="str">
            <v>HAC Country</v>
          </cell>
          <cell r="AW162" t="str">
            <v>HAC Country</v>
          </cell>
          <cell r="AX162" t="str">
            <v>HAC Country</v>
          </cell>
          <cell r="AY162" t="str">
            <v>HAC Country</v>
          </cell>
          <cell r="AZ162" t="str">
            <v>HAC Country</v>
          </cell>
          <cell r="BA162" t="str">
            <v>HAC Country</v>
          </cell>
          <cell r="BB162" t="str">
            <v>HAC Country</v>
          </cell>
          <cell r="BC162" t="str">
            <v>AFRO</v>
          </cell>
          <cell r="BD162" t="str">
            <v>Adequate</v>
          </cell>
          <cell r="BE162" t="str">
            <v>Not Classified</v>
          </cell>
          <cell r="BF162" t="str">
            <v>Not Classified</v>
          </cell>
          <cell r="BG162"/>
          <cell r="BH162" t="str">
            <v>Programme Country</v>
          </cell>
          <cell r="BI162" t="str">
            <v>Yes</v>
          </cell>
          <cell r="BJ162" t="str">
            <v>Yes</v>
          </cell>
          <cell r="BK162" t="str">
            <v>Yes</v>
          </cell>
          <cell r="BL162" t="str">
            <v>Yes</v>
          </cell>
          <cell r="BM162" t="str">
            <v>No</v>
          </cell>
          <cell r="BN162" t="str">
            <v>Yes</v>
          </cell>
          <cell r="BO162" t="str">
            <v>No</v>
          </cell>
          <cell r="BP162" t="str">
            <v>No</v>
          </cell>
        </row>
        <row r="163">
          <cell r="A163" t="str">
            <v>ETH</v>
          </cell>
          <cell r="B163" t="str">
            <v>Ethiopia</v>
          </cell>
          <cell r="C163" t="str">
            <v>Standard</v>
          </cell>
          <cell r="D163" t="str">
            <v>Sub-Saharan Africa</v>
          </cell>
          <cell r="E163" t="str">
            <v>SSA</v>
          </cell>
          <cell r="F163" t="str">
            <v>ESA</v>
          </cell>
          <cell r="G163" t="str">
            <v>Yes</v>
          </cell>
          <cell r="H163" t="str">
            <v>Yes</v>
          </cell>
          <cell r="I163" t="str">
            <v>Africa</v>
          </cell>
          <cell r="J163" t="str">
            <v>Yes</v>
          </cell>
          <cell r="K163" t="str">
            <v>Yes</v>
          </cell>
          <cell r="L163" t="str">
            <v>Not Classified</v>
          </cell>
          <cell r="M163" t="str">
            <v>Eastern Africa</v>
          </cell>
          <cell r="N163" t="str">
            <v>Eastern</v>
          </cell>
          <cell r="O163" t="str">
            <v>Sub-Saharan Africa</v>
          </cell>
          <cell r="P163" t="str">
            <v>Africa</v>
          </cell>
          <cell r="Q163" t="str">
            <v>Eastern Africa</v>
          </cell>
          <cell r="R163" t="str">
            <v>Landlocked developing countries (LLDCs)</v>
          </cell>
          <cell r="S163" t="str">
            <v>Sub-Saharan Africa</v>
          </cell>
          <cell r="T163" t="str">
            <v>Low Income</v>
          </cell>
          <cell r="U163" t="str">
            <v>Low Income</v>
          </cell>
          <cell r="V163" t="str">
            <v>Low Income</v>
          </cell>
          <cell r="W163" t="str">
            <v>Low Income</v>
          </cell>
          <cell r="X163" t="str">
            <v>Low Income</v>
          </cell>
          <cell r="Y163" t="str">
            <v>Low Income</v>
          </cell>
          <cell r="Z163" t="str">
            <v>Low Income</v>
          </cell>
          <cell r="AA163" t="str">
            <v>Low Income</v>
          </cell>
          <cell r="AB163" t="str">
            <v>Low Income</v>
          </cell>
          <cell r="AC163" t="str">
            <v>Low Income</v>
          </cell>
          <cell r="AD163" t="str">
            <v>Low Income</v>
          </cell>
          <cell r="AE163" t="str">
            <v>Low Income</v>
          </cell>
          <cell r="AF163" t="str">
            <v>Low Income</v>
          </cell>
          <cell r="AG163" t="str">
            <v>Low Income</v>
          </cell>
          <cell r="AH163" t="str">
            <v>Low Income</v>
          </cell>
          <cell r="AI163" t="str">
            <v>Low Income</v>
          </cell>
          <cell r="AJ163" t="str">
            <v>Low Income</v>
          </cell>
          <cell r="AK163" t="str">
            <v>Low Income</v>
          </cell>
          <cell r="AL163" t="str">
            <v>Low Income</v>
          </cell>
          <cell r="AM163" t="str">
            <v>Low Income</v>
          </cell>
          <cell r="AN163" t="str">
            <v>Low Income</v>
          </cell>
          <cell r="AO163" t="str">
            <v>Low Income</v>
          </cell>
          <cell r="AP163" t="str">
            <v>Low Income</v>
          </cell>
          <cell r="AQ163" t="str">
            <v>Low Income</v>
          </cell>
          <cell r="AR163" t="str">
            <v>Low Income</v>
          </cell>
          <cell r="AS163" t="str">
            <v>Low Income</v>
          </cell>
          <cell r="AT163" t="str">
            <v>Low Income</v>
          </cell>
          <cell r="AU163" t="str">
            <v>VAS Priority Country</v>
          </cell>
          <cell r="AV163" t="str">
            <v>HAC Country</v>
          </cell>
          <cell r="AW163" t="str">
            <v>HAC Country</v>
          </cell>
          <cell r="AX163" t="str">
            <v>HAC Country</v>
          </cell>
          <cell r="AY163" t="str">
            <v>HAC Country</v>
          </cell>
          <cell r="AZ163" t="str">
            <v>HAC Country</v>
          </cell>
          <cell r="BA163" t="str">
            <v>HAC Country</v>
          </cell>
          <cell r="BB163" t="str">
            <v>HAC Country</v>
          </cell>
          <cell r="BC163" t="str">
            <v>AFRO</v>
          </cell>
          <cell r="BD163" t="str">
            <v>Insufficient</v>
          </cell>
          <cell r="BE163" t="str">
            <v>Adequate</v>
          </cell>
          <cell r="BF163" t="str">
            <v>GPEI Priority Country</v>
          </cell>
          <cell r="BG163"/>
          <cell r="BH163" t="str">
            <v>Programme Country</v>
          </cell>
          <cell r="BI163" t="str">
            <v>Yes</v>
          </cell>
          <cell r="BJ163" t="str">
            <v>Yes</v>
          </cell>
          <cell r="BK163" t="str">
            <v>Yes</v>
          </cell>
          <cell r="BL163" t="str">
            <v>Yes</v>
          </cell>
          <cell r="BM163" t="str">
            <v>No</v>
          </cell>
          <cell r="BN163" t="str">
            <v>Yes</v>
          </cell>
          <cell r="BO163" t="str">
            <v>Yes</v>
          </cell>
          <cell r="BP163" t="str">
            <v>No</v>
          </cell>
        </row>
        <row r="164">
          <cell r="A164" t="str">
            <v>MDG</v>
          </cell>
          <cell r="B164" t="str">
            <v>Madagascar</v>
          </cell>
          <cell r="C164" t="str">
            <v>Standard</v>
          </cell>
          <cell r="D164" t="str">
            <v>Sub-Saharan Africa</v>
          </cell>
          <cell r="E164" t="str">
            <v>SSA</v>
          </cell>
          <cell r="F164" t="str">
            <v>ESA</v>
          </cell>
          <cell r="G164" t="str">
            <v>Yes</v>
          </cell>
          <cell r="H164" t="str">
            <v>Yes</v>
          </cell>
          <cell r="I164" t="str">
            <v>Africa</v>
          </cell>
          <cell r="J164" t="str">
            <v>Yes</v>
          </cell>
          <cell r="K164" t="str">
            <v>Yes</v>
          </cell>
          <cell r="L164" t="str">
            <v>Not Classified</v>
          </cell>
          <cell r="M164" t="str">
            <v>Eastern Africa</v>
          </cell>
          <cell r="N164" t="str">
            <v>Eastern</v>
          </cell>
          <cell r="O164" t="str">
            <v>Sub-Saharan Africa</v>
          </cell>
          <cell r="P164" t="str">
            <v>Africa</v>
          </cell>
          <cell r="Q164" t="str">
            <v>Eastern Africa</v>
          </cell>
          <cell r="R164" t="str">
            <v>Not Classified</v>
          </cell>
          <cell r="S164" t="str">
            <v>Sub-Saharan Africa</v>
          </cell>
          <cell r="T164" t="str">
            <v>Low Income</v>
          </cell>
          <cell r="U164" t="str">
            <v>Low Income</v>
          </cell>
          <cell r="V164" t="str">
            <v>Low Income</v>
          </cell>
          <cell r="W164" t="str">
            <v>Low Income</v>
          </cell>
          <cell r="X164" t="str">
            <v>Low Income</v>
          </cell>
          <cell r="Y164" t="str">
            <v>Low Income</v>
          </cell>
          <cell r="Z164" t="str">
            <v>Low Income</v>
          </cell>
          <cell r="AA164" t="str">
            <v>Low Income</v>
          </cell>
          <cell r="AB164" t="str">
            <v>Low Income</v>
          </cell>
          <cell r="AC164" t="str">
            <v>Low Income</v>
          </cell>
          <cell r="AD164" t="str">
            <v>Low Income</v>
          </cell>
          <cell r="AE164" t="str">
            <v>Low Income</v>
          </cell>
          <cell r="AF164" t="str">
            <v>Low Income</v>
          </cell>
          <cell r="AG164" t="str">
            <v>Low Income</v>
          </cell>
          <cell r="AH164" t="str">
            <v>Low Income</v>
          </cell>
          <cell r="AI164" t="str">
            <v>Low Income</v>
          </cell>
          <cell r="AJ164" t="str">
            <v>Low Income</v>
          </cell>
          <cell r="AK164" t="str">
            <v>Low Income</v>
          </cell>
          <cell r="AL164" t="str">
            <v>Low Income</v>
          </cell>
          <cell r="AM164" t="str">
            <v>Low Income</v>
          </cell>
          <cell r="AN164" t="str">
            <v>Low Income</v>
          </cell>
          <cell r="AO164" t="str">
            <v>Low Income</v>
          </cell>
          <cell r="AP164" t="str">
            <v>Low Income</v>
          </cell>
          <cell r="AQ164" t="str">
            <v>Low Income</v>
          </cell>
          <cell r="AR164" t="str">
            <v>Low Income</v>
          </cell>
          <cell r="AS164" t="str">
            <v>Low Income</v>
          </cell>
          <cell r="AT164" t="str">
            <v>Low Income</v>
          </cell>
          <cell r="AU164" t="str">
            <v>VAS Priority Country</v>
          </cell>
          <cell r="AV164" t="str">
            <v>HAC Country</v>
          </cell>
          <cell r="AW164" t="str">
            <v>HAC Country</v>
          </cell>
          <cell r="AX164" t="str">
            <v>HAC Country</v>
          </cell>
          <cell r="AY164" t="str">
            <v>Not Classified</v>
          </cell>
          <cell r="AZ164" t="str">
            <v>Not Classified</v>
          </cell>
          <cell r="BA164" t="str">
            <v>HAC Country</v>
          </cell>
          <cell r="BB164" t="str">
            <v>Not Classified</v>
          </cell>
          <cell r="BC164" t="str">
            <v>AFRO</v>
          </cell>
          <cell r="BD164" t="str">
            <v>Not Classified</v>
          </cell>
          <cell r="BE164" t="str">
            <v>Insufficient</v>
          </cell>
          <cell r="BF164" t="str">
            <v>Not Classified</v>
          </cell>
          <cell r="BG164"/>
          <cell r="BH164" t="str">
            <v>Programme Country</v>
          </cell>
          <cell r="BI164" t="str">
            <v>Yes</v>
          </cell>
          <cell r="BJ164" t="str">
            <v>Yes</v>
          </cell>
          <cell r="BK164" t="str">
            <v>Yes</v>
          </cell>
          <cell r="BL164" t="str">
            <v>Yes</v>
          </cell>
          <cell r="BM164" t="str">
            <v>No</v>
          </cell>
          <cell r="BN164" t="str">
            <v>Yes</v>
          </cell>
          <cell r="BO164" t="str">
            <v>No</v>
          </cell>
          <cell r="BP164" t="str">
            <v>Yes</v>
          </cell>
        </row>
        <row r="165">
          <cell r="A165" t="str">
            <v>RWA</v>
          </cell>
          <cell r="B165" t="str">
            <v>Rwanda</v>
          </cell>
          <cell r="C165" t="str">
            <v>Standard</v>
          </cell>
          <cell r="D165" t="str">
            <v>Sub-Saharan Africa</v>
          </cell>
          <cell r="E165" t="str">
            <v>SSA</v>
          </cell>
          <cell r="F165" t="str">
            <v>ESA</v>
          </cell>
          <cell r="G165" t="str">
            <v>Yes</v>
          </cell>
          <cell r="H165" t="str">
            <v>Yes</v>
          </cell>
          <cell r="I165" t="str">
            <v>Africa</v>
          </cell>
          <cell r="J165" t="str">
            <v>Yes</v>
          </cell>
          <cell r="K165" t="str">
            <v>Yes</v>
          </cell>
          <cell r="L165" t="str">
            <v>Not Classified</v>
          </cell>
          <cell r="M165" t="str">
            <v>Eastern Africa</v>
          </cell>
          <cell r="N165" t="str">
            <v>Eastern</v>
          </cell>
          <cell r="O165" t="str">
            <v>Sub-Saharan Africa</v>
          </cell>
          <cell r="P165" t="str">
            <v>Africa</v>
          </cell>
          <cell r="Q165" t="str">
            <v>Eastern Africa</v>
          </cell>
          <cell r="R165" t="str">
            <v>Landlocked developing countries (LLDCs)</v>
          </cell>
          <cell r="S165" t="str">
            <v>Sub-Saharan Africa</v>
          </cell>
          <cell r="T165" t="str">
            <v>Low Income</v>
          </cell>
          <cell r="U165" t="str">
            <v>Low Income</v>
          </cell>
          <cell r="V165" t="str">
            <v>Low Income</v>
          </cell>
          <cell r="W165" t="str">
            <v>Low Income</v>
          </cell>
          <cell r="X165" t="str">
            <v>Low Income</v>
          </cell>
          <cell r="Y165" t="str">
            <v>Low Income</v>
          </cell>
          <cell r="Z165" t="str">
            <v>Low Income</v>
          </cell>
          <cell r="AA165" t="str">
            <v>Low Income</v>
          </cell>
          <cell r="AB165" t="str">
            <v>Low Income</v>
          </cell>
          <cell r="AC165" t="str">
            <v>Low Income</v>
          </cell>
          <cell r="AD165" t="str">
            <v>Low Income</v>
          </cell>
          <cell r="AE165" t="str">
            <v>Low Income</v>
          </cell>
          <cell r="AF165" t="str">
            <v>Low Income</v>
          </cell>
          <cell r="AG165" t="str">
            <v>Low Income</v>
          </cell>
          <cell r="AH165" t="str">
            <v>Low Income</v>
          </cell>
          <cell r="AI165" t="str">
            <v>Low Income</v>
          </cell>
          <cell r="AJ165" t="str">
            <v>Low Income</v>
          </cell>
          <cell r="AK165" t="str">
            <v>Low Income</v>
          </cell>
          <cell r="AL165" t="str">
            <v>Low Income</v>
          </cell>
          <cell r="AM165" t="str">
            <v>Low Income</v>
          </cell>
          <cell r="AN165" t="str">
            <v>Low Income</v>
          </cell>
          <cell r="AO165" t="str">
            <v>Low Income</v>
          </cell>
          <cell r="AP165" t="str">
            <v>Low Income</v>
          </cell>
          <cell r="AQ165" t="str">
            <v>Low Income</v>
          </cell>
          <cell r="AR165" t="str">
            <v>Low Income</v>
          </cell>
          <cell r="AS165" t="str">
            <v>Low Income</v>
          </cell>
          <cell r="AT165" t="str">
            <v>Low Income</v>
          </cell>
          <cell r="AU165" t="str">
            <v>VAS Priority Country</v>
          </cell>
          <cell r="AV165" t="str">
            <v>Not Classified</v>
          </cell>
          <cell r="AW165" t="str">
            <v>HAC Country</v>
          </cell>
          <cell r="AX165" t="str">
            <v>Not Classified</v>
          </cell>
          <cell r="AY165" t="str">
            <v>Not Classified</v>
          </cell>
          <cell r="AZ165" t="str">
            <v>HAC Country</v>
          </cell>
          <cell r="BA165" t="str">
            <v>Not Classified</v>
          </cell>
          <cell r="BB165" t="str">
            <v>Not Classified</v>
          </cell>
          <cell r="BC165" t="str">
            <v>AFRO</v>
          </cell>
          <cell r="BD165" t="str">
            <v>More than Adequate</v>
          </cell>
          <cell r="BE165" t="str">
            <v>Not Classified</v>
          </cell>
          <cell r="BF165" t="str">
            <v>Not Classified</v>
          </cell>
          <cell r="BG165"/>
          <cell r="BH165" t="str">
            <v>Programme Country</v>
          </cell>
          <cell r="BI165" t="str">
            <v>Yes</v>
          </cell>
          <cell r="BJ165" t="str">
            <v>Yes</v>
          </cell>
          <cell r="BK165" t="str">
            <v>Yes</v>
          </cell>
          <cell r="BL165" t="str">
            <v>Yes</v>
          </cell>
          <cell r="BM165" t="str">
            <v>No</v>
          </cell>
          <cell r="BN165" t="str">
            <v>Yes</v>
          </cell>
          <cell r="BO165" t="str">
            <v>No</v>
          </cell>
          <cell r="BP165" t="str">
            <v>Yes</v>
          </cell>
        </row>
        <row r="166">
          <cell r="A166" t="str">
            <v>SSD</v>
          </cell>
          <cell r="B166" t="str">
            <v>South Sudan</v>
          </cell>
          <cell r="C166" t="str">
            <v>Standard</v>
          </cell>
          <cell r="D166" t="str">
            <v>Sub-Saharan Africa</v>
          </cell>
          <cell r="E166" t="str">
            <v>SSA</v>
          </cell>
          <cell r="F166" t="str">
            <v>ESA</v>
          </cell>
          <cell r="G166" t="str">
            <v>Yes</v>
          </cell>
          <cell r="H166" t="str">
            <v>Yes</v>
          </cell>
          <cell r="I166" t="str">
            <v>Africa</v>
          </cell>
          <cell r="J166" t="str">
            <v>Yes</v>
          </cell>
          <cell r="K166" t="str">
            <v>Yes</v>
          </cell>
          <cell r="L166" t="str">
            <v>Not Classified</v>
          </cell>
          <cell r="M166" t="str">
            <v>Eastern Africa</v>
          </cell>
          <cell r="N166" t="str">
            <v>Eastern</v>
          </cell>
          <cell r="O166" t="str">
            <v>Sub-Saharan Africa</v>
          </cell>
          <cell r="P166" t="str">
            <v>Africa</v>
          </cell>
          <cell r="Q166" t="str">
            <v>Eastern Africa</v>
          </cell>
          <cell r="R166" t="str">
            <v>Landlocked developing countries (LLDCs)</v>
          </cell>
          <cell r="S166" t="str">
            <v>Sub-Saharan Africa</v>
          </cell>
          <cell r="T166" t="str">
            <v>Not Classified</v>
          </cell>
          <cell r="U166" t="str">
            <v>Not Classified</v>
          </cell>
          <cell r="V166" t="str">
            <v>Not Classified</v>
          </cell>
          <cell r="W166" t="str">
            <v>Not Classified</v>
          </cell>
          <cell r="X166" t="str">
            <v>Not Classified</v>
          </cell>
          <cell r="Y166" t="str">
            <v>Not Classified</v>
          </cell>
          <cell r="Z166" t="str">
            <v>Not Classified</v>
          </cell>
          <cell r="AA166" t="str">
            <v>Not Classified</v>
          </cell>
          <cell r="AB166" t="str">
            <v>Not Classified</v>
          </cell>
          <cell r="AC166" t="str">
            <v>Not Classified</v>
          </cell>
          <cell r="AD166" t="str">
            <v>Not Classified</v>
          </cell>
          <cell r="AE166" t="str">
            <v>Not Classified</v>
          </cell>
          <cell r="AF166" t="str">
            <v>Not Classified</v>
          </cell>
          <cell r="AG166" t="str">
            <v>Not Classified</v>
          </cell>
          <cell r="AH166" t="str">
            <v>Not Classified</v>
          </cell>
          <cell r="AI166" t="str">
            <v>Not Classified</v>
          </cell>
          <cell r="AJ166" t="str">
            <v>Not Classified</v>
          </cell>
          <cell r="AK166" t="str">
            <v>Not Classified</v>
          </cell>
          <cell r="AL166" t="str">
            <v>Not Classified</v>
          </cell>
          <cell r="AM166" t="str">
            <v>Not Classified</v>
          </cell>
          <cell r="AN166" t="str">
            <v>Not Classified</v>
          </cell>
          <cell r="AO166" t="str">
            <v>Lower Middle Income</v>
          </cell>
          <cell r="AP166" t="str">
            <v>Low Income</v>
          </cell>
          <cell r="AQ166" t="str">
            <v>Lower Middle Income</v>
          </cell>
          <cell r="AR166" t="str">
            <v>Low Income</v>
          </cell>
          <cell r="AS166" t="str">
            <v>Low Income</v>
          </cell>
          <cell r="AT166" t="str">
            <v>Low Income</v>
          </cell>
          <cell r="AU166" t="str">
            <v>VAS Priority Country</v>
          </cell>
          <cell r="AV166" t="str">
            <v>Not Classified</v>
          </cell>
          <cell r="AW166" t="str">
            <v>HAC Country</v>
          </cell>
          <cell r="AX166" t="str">
            <v>HAC Country</v>
          </cell>
          <cell r="AY166" t="str">
            <v>HAC Country</v>
          </cell>
          <cell r="AZ166" t="str">
            <v>HAC Country</v>
          </cell>
          <cell r="BA166" t="str">
            <v>HAC Country</v>
          </cell>
          <cell r="BB166" t="str">
            <v>HAC Country</v>
          </cell>
          <cell r="BC166" t="str">
            <v>EURO</v>
          </cell>
          <cell r="BD166" t="str">
            <v>Insufficient</v>
          </cell>
          <cell r="BE166" t="str">
            <v>Insufficient</v>
          </cell>
          <cell r="BF166" t="str">
            <v>GPEI Priority Country</v>
          </cell>
          <cell r="BG166"/>
          <cell r="BH166" t="str">
            <v>Programme Country</v>
          </cell>
          <cell r="BI166" t="str">
            <v>Yes</v>
          </cell>
          <cell r="BJ166" t="str">
            <v>Yes</v>
          </cell>
          <cell r="BK166" t="str">
            <v>Yes</v>
          </cell>
          <cell r="BL166" t="str">
            <v>Yes</v>
          </cell>
          <cell r="BM166" t="str">
            <v>No</v>
          </cell>
          <cell r="BN166" t="str">
            <v>Yes</v>
          </cell>
          <cell r="BO166" t="str">
            <v>No</v>
          </cell>
          <cell r="BP166" t="str">
            <v>No</v>
          </cell>
        </row>
        <row r="167">
          <cell r="A167" t="str">
            <v>TZA</v>
          </cell>
          <cell r="B167" t="str">
            <v>United Republic of Tanzania</v>
          </cell>
          <cell r="C167" t="str">
            <v>Standard</v>
          </cell>
          <cell r="D167" t="str">
            <v>Sub-Saharan Africa</v>
          </cell>
          <cell r="E167" t="str">
            <v>SSA</v>
          </cell>
          <cell r="F167" t="str">
            <v>ESA</v>
          </cell>
          <cell r="G167" t="str">
            <v>Yes</v>
          </cell>
          <cell r="H167" t="str">
            <v>Yes</v>
          </cell>
          <cell r="I167" t="str">
            <v>Africa</v>
          </cell>
          <cell r="J167" t="str">
            <v>Yes</v>
          </cell>
          <cell r="K167" t="str">
            <v>Yes</v>
          </cell>
          <cell r="L167" t="str">
            <v>Not Classified</v>
          </cell>
          <cell r="M167" t="str">
            <v>Eastern Africa</v>
          </cell>
          <cell r="N167" t="str">
            <v>Eastern</v>
          </cell>
          <cell r="O167" t="str">
            <v>Sub-Saharan Africa</v>
          </cell>
          <cell r="P167" t="str">
            <v>Africa</v>
          </cell>
          <cell r="Q167" t="str">
            <v>Eastern Africa</v>
          </cell>
          <cell r="R167" t="str">
            <v>Not Classified</v>
          </cell>
          <cell r="S167" t="str">
            <v>Sub-Saharan Africa</v>
          </cell>
          <cell r="T167" t="str">
            <v>Low Income</v>
          </cell>
          <cell r="U167" t="str">
            <v>Low Income</v>
          </cell>
          <cell r="V167" t="str">
            <v>Low Income</v>
          </cell>
          <cell r="W167" t="str">
            <v>Low Income</v>
          </cell>
          <cell r="X167" t="str">
            <v>Low Income</v>
          </cell>
          <cell r="Y167" t="str">
            <v>Low Income</v>
          </cell>
          <cell r="Z167" t="str">
            <v>Low Income</v>
          </cell>
          <cell r="AA167" t="str">
            <v>Low Income</v>
          </cell>
          <cell r="AB167" t="str">
            <v>Low Income</v>
          </cell>
          <cell r="AC167" t="str">
            <v>Low Income</v>
          </cell>
          <cell r="AD167" t="str">
            <v>Low Income</v>
          </cell>
          <cell r="AE167" t="str">
            <v>Low Income</v>
          </cell>
          <cell r="AF167" t="str">
            <v>Low Income</v>
          </cell>
          <cell r="AG167" t="str">
            <v>Low Income</v>
          </cell>
          <cell r="AH167" t="str">
            <v>Low Income</v>
          </cell>
          <cell r="AI167" t="str">
            <v>Low Income</v>
          </cell>
          <cell r="AJ167" t="str">
            <v>Low Income</v>
          </cell>
          <cell r="AK167" t="str">
            <v>Low Income</v>
          </cell>
          <cell r="AL167" t="str">
            <v>Low Income</v>
          </cell>
          <cell r="AM167" t="str">
            <v>Low Income</v>
          </cell>
          <cell r="AN167" t="str">
            <v>Low Income</v>
          </cell>
          <cell r="AO167" t="str">
            <v>Low Income</v>
          </cell>
          <cell r="AP167" t="str">
            <v>Low Income</v>
          </cell>
          <cell r="AQ167" t="str">
            <v>Low Income</v>
          </cell>
          <cell r="AR167" t="str">
            <v>Low Income</v>
          </cell>
          <cell r="AS167" t="str">
            <v>Low Income</v>
          </cell>
          <cell r="AT167" t="str">
            <v>Low Income</v>
          </cell>
          <cell r="AU167" t="str">
            <v>VAS Priority Country</v>
          </cell>
          <cell r="AV167" t="str">
            <v>Not Classified</v>
          </cell>
          <cell r="AW167" t="str">
            <v>Not Classified</v>
          </cell>
          <cell r="AX167" t="str">
            <v>Not Classified</v>
          </cell>
          <cell r="AY167" t="str">
            <v>Not Classified</v>
          </cell>
          <cell r="AZ167" t="str">
            <v>HAC Country</v>
          </cell>
          <cell r="BA167" t="str">
            <v>Not Classified</v>
          </cell>
          <cell r="BB167" t="str">
            <v>Not Classified</v>
          </cell>
          <cell r="BC167" t="str">
            <v>AFRO</v>
          </cell>
          <cell r="BD167" t="str">
            <v>More than Adequate</v>
          </cell>
          <cell r="BE167" t="str">
            <v>Adequate</v>
          </cell>
          <cell r="BF167" t="str">
            <v>Not Classified</v>
          </cell>
          <cell r="BG167"/>
          <cell r="BH167" t="str">
            <v>Programme Country</v>
          </cell>
          <cell r="BI167" t="str">
            <v>Yes</v>
          </cell>
          <cell r="BJ167" t="str">
            <v>Yes</v>
          </cell>
          <cell r="BK167" t="str">
            <v>Yes</v>
          </cell>
          <cell r="BL167" t="str">
            <v>No</v>
          </cell>
          <cell r="BM167" t="str">
            <v>No</v>
          </cell>
          <cell r="BN167" t="str">
            <v>Yes</v>
          </cell>
          <cell r="BO167" t="str">
            <v>Yes</v>
          </cell>
          <cell r="BP167" t="str">
            <v>No</v>
          </cell>
        </row>
        <row r="168">
          <cell r="A168" t="str">
            <v>KEN</v>
          </cell>
          <cell r="B168" t="str">
            <v>Kenya</v>
          </cell>
          <cell r="C168" t="str">
            <v>Standard</v>
          </cell>
          <cell r="D168" t="str">
            <v>Sub-Saharan Africa</v>
          </cell>
          <cell r="E168" t="str">
            <v>SSA</v>
          </cell>
          <cell r="F168" t="str">
            <v>ESA</v>
          </cell>
          <cell r="G168" t="str">
            <v>Yes</v>
          </cell>
          <cell r="H168" t="str">
            <v>Yes</v>
          </cell>
          <cell r="I168" t="str">
            <v>Africa</v>
          </cell>
          <cell r="J168" t="str">
            <v>Yes</v>
          </cell>
          <cell r="K168" t="str">
            <v>No</v>
          </cell>
          <cell r="L168" t="str">
            <v>Not Classified</v>
          </cell>
          <cell r="M168" t="str">
            <v>Eastern Africa</v>
          </cell>
          <cell r="N168" t="str">
            <v>Eastern</v>
          </cell>
          <cell r="O168" t="str">
            <v>Sub-Saharan Africa</v>
          </cell>
          <cell r="P168" t="str">
            <v>Africa</v>
          </cell>
          <cell r="Q168" t="str">
            <v>Eastern Africa</v>
          </cell>
          <cell r="R168" t="str">
            <v>Not Classified</v>
          </cell>
          <cell r="S168" t="str">
            <v>Sub-Saharan Africa</v>
          </cell>
          <cell r="T168" t="str">
            <v>Low Income</v>
          </cell>
          <cell r="U168" t="str">
            <v>Low Income</v>
          </cell>
          <cell r="V168" t="str">
            <v>Low Income</v>
          </cell>
          <cell r="W168" t="str">
            <v>Low Income</v>
          </cell>
          <cell r="X168" t="str">
            <v>Low Income</v>
          </cell>
          <cell r="Y168" t="str">
            <v>Low Income</v>
          </cell>
          <cell r="Z168" t="str">
            <v>Low Income</v>
          </cell>
          <cell r="AA168" t="str">
            <v>Low Income</v>
          </cell>
          <cell r="AB168" t="str">
            <v>Low Income</v>
          </cell>
          <cell r="AC168" t="str">
            <v>Low Income</v>
          </cell>
          <cell r="AD168" t="str">
            <v>Low Income</v>
          </cell>
          <cell r="AE168" t="str">
            <v>Low Income</v>
          </cell>
          <cell r="AF168" t="str">
            <v>Low Income</v>
          </cell>
          <cell r="AG168" t="str">
            <v>Low Income</v>
          </cell>
          <cell r="AH168" t="str">
            <v>Low Income</v>
          </cell>
          <cell r="AI168" t="str">
            <v>Low Income</v>
          </cell>
          <cell r="AJ168" t="str">
            <v>Low Income</v>
          </cell>
          <cell r="AK168" t="str">
            <v>Low Income</v>
          </cell>
          <cell r="AL168" t="str">
            <v>Low Income</v>
          </cell>
          <cell r="AM168" t="str">
            <v>Low Income</v>
          </cell>
          <cell r="AN168" t="str">
            <v>Low Income</v>
          </cell>
          <cell r="AO168" t="str">
            <v>Low Income</v>
          </cell>
          <cell r="AP168" t="str">
            <v>Low Income</v>
          </cell>
          <cell r="AQ168" t="str">
            <v>Low Income</v>
          </cell>
          <cell r="AR168" t="str">
            <v>Lower Middle Income</v>
          </cell>
          <cell r="AS168" t="str">
            <v>Lower Middle Income</v>
          </cell>
          <cell r="AT168" t="str">
            <v>Lower Middle Income</v>
          </cell>
          <cell r="AU168" t="str">
            <v>VAS Priority Country</v>
          </cell>
          <cell r="AV168" t="str">
            <v>HAC Country</v>
          </cell>
          <cell r="AW168" t="str">
            <v>HAC Country</v>
          </cell>
          <cell r="AX168" t="str">
            <v>HAC Country</v>
          </cell>
          <cell r="AY168" t="str">
            <v>HAC Country</v>
          </cell>
          <cell r="AZ168" t="str">
            <v>HAC Country</v>
          </cell>
          <cell r="BA168" t="str">
            <v>HAC Country</v>
          </cell>
          <cell r="BB168" t="str">
            <v>HAC Country</v>
          </cell>
          <cell r="BC168" t="str">
            <v>AFRO</v>
          </cell>
          <cell r="BD168" t="str">
            <v>Adequate</v>
          </cell>
          <cell r="BE168" t="str">
            <v>Adequate</v>
          </cell>
          <cell r="BF168" t="str">
            <v>Not Classified</v>
          </cell>
          <cell r="BG168"/>
          <cell r="BH168" t="str">
            <v>Programme Country</v>
          </cell>
          <cell r="BI168" t="str">
            <v>Yes</v>
          </cell>
          <cell r="BJ168" t="str">
            <v>Yes</v>
          </cell>
          <cell r="BK168" t="str">
            <v>Yes</v>
          </cell>
          <cell r="BL168" t="str">
            <v>Yes</v>
          </cell>
          <cell r="BM168" t="str">
            <v>Yes</v>
          </cell>
          <cell r="BN168" t="str">
            <v>Yes</v>
          </cell>
          <cell r="BO168" t="str">
            <v>Yes</v>
          </cell>
          <cell r="BP168" t="str">
            <v>Yes</v>
          </cell>
        </row>
        <row r="169">
          <cell r="A169" t="str">
            <v>SYC</v>
          </cell>
          <cell r="B169" t="str">
            <v>Seychelles</v>
          </cell>
          <cell r="C169" t="str">
            <v>Standard</v>
          </cell>
          <cell r="D169" t="str">
            <v>Sub-Saharan Africa</v>
          </cell>
          <cell r="E169" t="str">
            <v>SSA</v>
          </cell>
          <cell r="F169" t="str">
            <v>ESA</v>
          </cell>
          <cell r="G169" t="str">
            <v>No</v>
          </cell>
          <cell r="H169" t="str">
            <v>Yes</v>
          </cell>
          <cell r="I169" t="str">
            <v>Africa</v>
          </cell>
          <cell r="J169" t="str">
            <v>Yes</v>
          </cell>
          <cell r="K169" t="str">
            <v>No</v>
          </cell>
          <cell r="L169" t="str">
            <v>Not Classified</v>
          </cell>
          <cell r="M169" t="str">
            <v>Eastern Africa</v>
          </cell>
          <cell r="N169" t="str">
            <v>Eastern</v>
          </cell>
          <cell r="O169" t="str">
            <v>Sub-Saharan Africa</v>
          </cell>
          <cell r="P169" t="str">
            <v>Africa</v>
          </cell>
          <cell r="Q169" t="str">
            <v>Eastern Africa</v>
          </cell>
          <cell r="R169" t="str">
            <v>Small island developing States (SIDS)</v>
          </cell>
          <cell r="S169" t="str">
            <v>Sub-Saharan Africa</v>
          </cell>
          <cell r="T169" t="str">
            <v>Upper Middle Income</v>
          </cell>
          <cell r="U169" t="str">
            <v>Upper Middle Income</v>
          </cell>
          <cell r="V169" t="str">
            <v>Upper Middle Income</v>
          </cell>
          <cell r="W169" t="str">
            <v>Upper Middle Income</v>
          </cell>
          <cell r="X169" t="str">
            <v>Upper Middle Income</v>
          </cell>
          <cell r="Y169" t="str">
            <v>Upper Middle Income</v>
          </cell>
          <cell r="Z169" t="str">
            <v>Upper Middle Income</v>
          </cell>
          <cell r="AA169" t="str">
            <v>Upper Middle Income</v>
          </cell>
          <cell r="AB169" t="str">
            <v>Upper Middle Income</v>
          </cell>
          <cell r="AC169" t="str">
            <v>Upper Middle Income</v>
          </cell>
          <cell r="AD169" t="str">
            <v>Upper Middle Income</v>
          </cell>
          <cell r="AE169" t="str">
            <v>Upper Middle Income</v>
          </cell>
          <cell r="AF169" t="str">
            <v>Upper Middle Income</v>
          </cell>
          <cell r="AG169" t="str">
            <v>Upper Middle Income</v>
          </cell>
          <cell r="AH169" t="str">
            <v>Upper Middle Income</v>
          </cell>
          <cell r="AI169" t="str">
            <v>Upper Middle Income</v>
          </cell>
          <cell r="AJ169" t="str">
            <v>Upper Middle Income</v>
          </cell>
          <cell r="AK169" t="str">
            <v>Upper Middle Income</v>
          </cell>
          <cell r="AL169" t="str">
            <v>Upper Middle Income</v>
          </cell>
          <cell r="AM169" t="str">
            <v>Upper Middle Income</v>
          </cell>
          <cell r="AN169" t="str">
            <v>Upper Middle Income</v>
          </cell>
          <cell r="AO169" t="str">
            <v>Upper Middle Income</v>
          </cell>
          <cell r="AP169" t="str">
            <v>Upper Middle Income</v>
          </cell>
          <cell r="AQ169" t="str">
            <v>Upper Middle Income</v>
          </cell>
          <cell r="AR169" t="str">
            <v>High Income</v>
          </cell>
          <cell r="AS169" t="str">
            <v>High Income</v>
          </cell>
          <cell r="AT169" t="str">
            <v>High Income</v>
          </cell>
          <cell r="AU169" t="str">
            <v>Not Classified</v>
          </cell>
          <cell r="AV169" t="str">
            <v>Not Classified</v>
          </cell>
          <cell r="AW169" t="str">
            <v>Not Classified</v>
          </cell>
          <cell r="AX169" t="str">
            <v>Not Classified</v>
          </cell>
          <cell r="AY169" t="str">
            <v>Not Classified</v>
          </cell>
          <cell r="AZ169" t="str">
            <v>Not Classified</v>
          </cell>
          <cell r="BA169" t="str">
            <v>Not Classified</v>
          </cell>
          <cell r="BB169" t="str">
            <v>Not Classified</v>
          </cell>
          <cell r="BC169" t="str">
            <v>AFRO</v>
          </cell>
          <cell r="BD169" t="str">
            <v>Not Classified</v>
          </cell>
          <cell r="BE169" t="str">
            <v>Not Classified</v>
          </cell>
          <cell r="BF169" t="str">
            <v>Not Classified</v>
          </cell>
          <cell r="BG169"/>
          <cell r="BH169" t="str">
            <v>Not Classified</v>
          </cell>
          <cell r="BI169" t="str">
            <v>Yes</v>
          </cell>
          <cell r="BJ169" t="str">
            <v>No</v>
          </cell>
          <cell r="BK169" t="str">
            <v>No</v>
          </cell>
          <cell r="BL169" t="str">
            <v>No</v>
          </cell>
          <cell r="BM169" t="str">
            <v>No</v>
          </cell>
          <cell r="BN169" t="str">
            <v>No</v>
          </cell>
          <cell r="BO169" t="str">
            <v>No</v>
          </cell>
          <cell r="BP169" t="str">
            <v>No</v>
          </cell>
        </row>
        <row r="170">
          <cell r="A170" t="str">
            <v>BDI</v>
          </cell>
          <cell r="B170" t="str">
            <v>Burundi</v>
          </cell>
          <cell r="C170" t="str">
            <v>Standard</v>
          </cell>
          <cell r="D170" t="str">
            <v>Sub-Saharan Africa</v>
          </cell>
          <cell r="E170" t="str">
            <v>SSA</v>
          </cell>
          <cell r="F170" t="str">
            <v>ESA</v>
          </cell>
          <cell r="G170" t="str">
            <v>Yes</v>
          </cell>
          <cell r="H170" t="str">
            <v>Yes</v>
          </cell>
          <cell r="I170" t="str">
            <v>Africa</v>
          </cell>
          <cell r="J170" t="str">
            <v>Yes</v>
          </cell>
          <cell r="K170" t="str">
            <v>Yes</v>
          </cell>
          <cell r="L170" t="str">
            <v>Not Classified</v>
          </cell>
          <cell r="M170" t="str">
            <v>Eastern Africa</v>
          </cell>
          <cell r="N170" t="str">
            <v>Central</v>
          </cell>
          <cell r="O170" t="str">
            <v>Sub-Saharan Africa</v>
          </cell>
          <cell r="P170" t="str">
            <v>Africa</v>
          </cell>
          <cell r="Q170" t="str">
            <v>Eastern Africa</v>
          </cell>
          <cell r="R170" t="str">
            <v>Landlocked developing countries (LLDCs)</v>
          </cell>
          <cell r="S170" t="str">
            <v>Sub-Saharan Africa</v>
          </cell>
          <cell r="T170" t="str">
            <v>Low Income</v>
          </cell>
          <cell r="U170" t="str">
            <v>Low Income</v>
          </cell>
          <cell r="V170" t="str">
            <v>Low Income</v>
          </cell>
          <cell r="W170" t="str">
            <v>Low Income</v>
          </cell>
          <cell r="X170" t="str">
            <v>Low Income</v>
          </cell>
          <cell r="Y170" t="str">
            <v>Low Income</v>
          </cell>
          <cell r="Z170" t="str">
            <v>Low Income</v>
          </cell>
          <cell r="AA170" t="str">
            <v>Low Income</v>
          </cell>
          <cell r="AB170" t="str">
            <v>Low Income</v>
          </cell>
          <cell r="AC170" t="str">
            <v>Low Income</v>
          </cell>
          <cell r="AD170" t="str">
            <v>Low Income</v>
          </cell>
          <cell r="AE170" t="str">
            <v>Low Income</v>
          </cell>
          <cell r="AF170" t="str">
            <v>Low Income</v>
          </cell>
          <cell r="AG170" t="str">
            <v>Low Income</v>
          </cell>
          <cell r="AH170" t="str">
            <v>Low Income</v>
          </cell>
          <cell r="AI170" t="str">
            <v>Low Income</v>
          </cell>
          <cell r="AJ170" t="str">
            <v>Low Income</v>
          </cell>
          <cell r="AK170" t="str">
            <v>Low Income</v>
          </cell>
          <cell r="AL170" t="str">
            <v>Low Income</v>
          </cell>
          <cell r="AM170" t="str">
            <v>Low Income</v>
          </cell>
          <cell r="AN170" t="str">
            <v>Low Income</v>
          </cell>
          <cell r="AO170" t="str">
            <v>Low Income</v>
          </cell>
          <cell r="AP170" t="str">
            <v>Low Income</v>
          </cell>
          <cell r="AQ170" t="str">
            <v>Low Income</v>
          </cell>
          <cell r="AR170" t="str">
            <v>Low Income</v>
          </cell>
          <cell r="AS170" t="str">
            <v>Low Income</v>
          </cell>
          <cell r="AT170" t="str">
            <v>Low Income</v>
          </cell>
          <cell r="AU170" t="str">
            <v>VAS Priority Country</v>
          </cell>
          <cell r="AV170" t="str">
            <v>HAC Country</v>
          </cell>
          <cell r="AW170" t="str">
            <v>Not Classified</v>
          </cell>
          <cell r="AX170" t="str">
            <v>Not Classified</v>
          </cell>
          <cell r="AY170" t="str">
            <v>Not Classified</v>
          </cell>
          <cell r="AZ170" t="str">
            <v>HAC Country</v>
          </cell>
          <cell r="BA170" t="str">
            <v>HAC Country</v>
          </cell>
          <cell r="BB170" t="str">
            <v>HAC Country</v>
          </cell>
          <cell r="BC170" t="str">
            <v>AFRO</v>
          </cell>
          <cell r="BD170" t="str">
            <v>Insufficient</v>
          </cell>
          <cell r="BE170" t="str">
            <v>Insufficient</v>
          </cell>
          <cell r="BF170" t="str">
            <v>Not Classified</v>
          </cell>
          <cell r="BG170"/>
          <cell r="BH170" t="str">
            <v>Programme Country</v>
          </cell>
          <cell r="BI170" t="str">
            <v>Yes</v>
          </cell>
          <cell r="BJ170" t="str">
            <v>Yes</v>
          </cell>
          <cell r="BK170" t="str">
            <v>Yes</v>
          </cell>
          <cell r="BL170" t="str">
            <v>Yes</v>
          </cell>
          <cell r="BM170" t="str">
            <v>No</v>
          </cell>
          <cell r="BN170" t="str">
            <v>Yes</v>
          </cell>
          <cell r="BO170" t="str">
            <v>No</v>
          </cell>
          <cell r="BP170" t="str">
            <v>Yes</v>
          </cell>
        </row>
        <row r="171">
          <cell r="A171" t="str">
            <v>KAZ</v>
          </cell>
          <cell r="B171" t="str">
            <v>Kazakhstan</v>
          </cell>
          <cell r="C171" t="str">
            <v>Standard</v>
          </cell>
          <cell r="D171" t="str">
            <v>Central Asia and Southern Asia</v>
          </cell>
          <cell r="E171" t="str">
            <v>ECA</v>
          </cell>
          <cell r="F171" t="str">
            <v>EECA</v>
          </cell>
          <cell r="G171" t="str">
            <v>No</v>
          </cell>
          <cell r="H171" t="str">
            <v>No</v>
          </cell>
          <cell r="I171" t="str">
            <v>Not Classified</v>
          </cell>
          <cell r="J171" t="str">
            <v>Yes</v>
          </cell>
          <cell r="K171" t="str">
            <v>No</v>
          </cell>
          <cell r="L171" t="str">
            <v>Asia/other</v>
          </cell>
          <cell r="M171" t="str">
            <v>Not Classified</v>
          </cell>
          <cell r="N171" t="str">
            <v>Not Classified</v>
          </cell>
          <cell r="O171" t="str">
            <v>Caucasus and Central Asia</v>
          </cell>
          <cell r="P171" t="str">
            <v>Asia</v>
          </cell>
          <cell r="Q171" t="str">
            <v>Central Asia</v>
          </cell>
          <cell r="R171" t="str">
            <v>Landlocked developing countries (LLDCs)</v>
          </cell>
          <cell r="S171" t="str">
            <v>Europe &amp; Central Asia</v>
          </cell>
          <cell r="T171" t="str">
            <v>Not Classified</v>
          </cell>
          <cell r="U171" t="str">
            <v>Lower Middle Income</v>
          </cell>
          <cell r="V171" t="str">
            <v>Lower Middle Income</v>
          </cell>
          <cell r="W171" t="str">
            <v>Lower Middle Income</v>
          </cell>
          <cell r="X171" t="str">
            <v>Lower Middle Income</v>
          </cell>
          <cell r="Y171" t="str">
            <v>Lower Middle Income</v>
          </cell>
          <cell r="Z171" t="str">
            <v>Lower Middle Income</v>
          </cell>
          <cell r="AA171" t="str">
            <v>Lower Middle Income</v>
          </cell>
          <cell r="AB171" t="str">
            <v>Lower Middle Income</v>
          </cell>
          <cell r="AC171" t="str">
            <v>Lower Middle Income</v>
          </cell>
          <cell r="AD171" t="str">
            <v>Lower Middle Income</v>
          </cell>
          <cell r="AE171" t="str">
            <v>Lower Middle Income</v>
          </cell>
          <cell r="AF171" t="str">
            <v>Lower Middle Income</v>
          </cell>
          <cell r="AG171" t="str">
            <v>Lower Middle Income</v>
          </cell>
          <cell r="AH171" t="str">
            <v>Lower Middle Income</v>
          </cell>
          <cell r="AI171" t="str">
            <v>Lower Middle Income</v>
          </cell>
          <cell r="AJ171" t="str">
            <v>Upper Middle Income</v>
          </cell>
          <cell r="AK171" t="str">
            <v>Upper Middle Income</v>
          </cell>
          <cell r="AL171" t="str">
            <v>Upper Middle Income</v>
          </cell>
          <cell r="AM171" t="str">
            <v>Upper Middle Income</v>
          </cell>
          <cell r="AN171" t="str">
            <v>Upper Middle Income</v>
          </cell>
          <cell r="AO171" t="str">
            <v>Upper Middle Income</v>
          </cell>
          <cell r="AP171" t="str">
            <v>Upper Middle Income</v>
          </cell>
          <cell r="AQ171" t="str">
            <v>Upper Middle Income</v>
          </cell>
          <cell r="AR171" t="str">
            <v>Upper Middle Income</v>
          </cell>
          <cell r="AS171" t="str">
            <v>Upper Middle Income</v>
          </cell>
          <cell r="AT171" t="str">
            <v>Upper Middle Income</v>
          </cell>
          <cell r="AU171" t="str">
            <v>VAS Priority Country</v>
          </cell>
          <cell r="AV171" t="str">
            <v>Not Classified</v>
          </cell>
          <cell r="AW171" t="str">
            <v>Not Classified</v>
          </cell>
          <cell r="AX171" t="str">
            <v>Not Classified</v>
          </cell>
          <cell r="AY171" t="str">
            <v>Not Classified</v>
          </cell>
          <cell r="AZ171" t="str">
            <v>Not Classified</v>
          </cell>
          <cell r="BA171" t="str">
            <v>Not Classified</v>
          </cell>
          <cell r="BB171" t="str">
            <v>Not Classified</v>
          </cell>
          <cell r="BC171" t="str">
            <v>EURO</v>
          </cell>
          <cell r="BD171" t="str">
            <v>More than Adequate</v>
          </cell>
          <cell r="BE171" t="str">
            <v>Adequate</v>
          </cell>
          <cell r="BF171" t="str">
            <v>Not Classified</v>
          </cell>
          <cell r="BG171"/>
          <cell r="BH171" t="str">
            <v>Programme Country</v>
          </cell>
          <cell r="BI171" t="str">
            <v>Yes</v>
          </cell>
          <cell r="BJ171" t="str">
            <v>No</v>
          </cell>
          <cell r="BK171" t="str">
            <v>No</v>
          </cell>
          <cell r="BL171" t="str">
            <v>No</v>
          </cell>
          <cell r="BM171" t="str">
            <v>No</v>
          </cell>
          <cell r="BN171" t="str">
            <v>No</v>
          </cell>
          <cell r="BO171" t="str">
            <v>No</v>
          </cell>
          <cell r="BP171" t="str">
            <v>No</v>
          </cell>
        </row>
        <row r="172">
          <cell r="A172" t="str">
            <v>KGZ</v>
          </cell>
          <cell r="B172" t="str">
            <v>Kyrgyzstan</v>
          </cell>
          <cell r="C172" t="str">
            <v>Standard</v>
          </cell>
          <cell r="D172" t="str">
            <v>Central Asia and Southern Asia</v>
          </cell>
          <cell r="E172" t="str">
            <v>ECA</v>
          </cell>
          <cell r="F172" t="str">
            <v>EECA</v>
          </cell>
          <cell r="G172" t="str">
            <v>Yes</v>
          </cell>
          <cell r="H172" t="str">
            <v>No</v>
          </cell>
          <cell r="I172" t="str">
            <v>Not Classified</v>
          </cell>
          <cell r="J172" t="str">
            <v>Yes</v>
          </cell>
          <cell r="K172" t="str">
            <v>No</v>
          </cell>
          <cell r="L172" t="str">
            <v>Asia/other</v>
          </cell>
          <cell r="M172" t="str">
            <v>Not Classified</v>
          </cell>
          <cell r="N172" t="str">
            <v>Not Classified</v>
          </cell>
          <cell r="O172" t="str">
            <v>Caucasus and Central Asia</v>
          </cell>
          <cell r="P172" t="str">
            <v>Asia</v>
          </cell>
          <cell r="Q172" t="str">
            <v>Central Asia</v>
          </cell>
          <cell r="R172" t="str">
            <v>Landlocked developing countries (LLDCs)</v>
          </cell>
          <cell r="S172" t="str">
            <v>Europe &amp; Central Asia</v>
          </cell>
          <cell r="T172" t="str">
            <v>Not Classified</v>
          </cell>
          <cell r="U172" t="str">
            <v>Lower Middle Income</v>
          </cell>
          <cell r="V172" t="str">
            <v>Lower Middle Income</v>
          </cell>
          <cell r="W172" t="str">
            <v>Lower Middle Income</v>
          </cell>
          <cell r="X172" t="str">
            <v>Low Income</v>
          </cell>
          <cell r="Y172" t="str">
            <v>Low Income</v>
          </cell>
          <cell r="Z172" t="str">
            <v>Low Income</v>
          </cell>
          <cell r="AA172" t="str">
            <v>Low Income</v>
          </cell>
          <cell r="AB172" t="str">
            <v>Low Income</v>
          </cell>
          <cell r="AC172" t="str">
            <v>Low Income</v>
          </cell>
          <cell r="AD172" t="str">
            <v>Low Income</v>
          </cell>
          <cell r="AE172" t="str">
            <v>Low Income</v>
          </cell>
          <cell r="AF172" t="str">
            <v>Low Income</v>
          </cell>
          <cell r="AG172" t="str">
            <v>Low Income</v>
          </cell>
          <cell r="AH172" t="str">
            <v>Low Income</v>
          </cell>
          <cell r="AI172" t="str">
            <v>Low Income</v>
          </cell>
          <cell r="AJ172" t="str">
            <v>Low Income</v>
          </cell>
          <cell r="AK172" t="str">
            <v>Low Income</v>
          </cell>
          <cell r="AL172" t="str">
            <v>Low Income</v>
          </cell>
          <cell r="AM172" t="str">
            <v>Low Income</v>
          </cell>
          <cell r="AN172" t="str">
            <v>Low Income</v>
          </cell>
          <cell r="AO172" t="str">
            <v>Low Income</v>
          </cell>
          <cell r="AP172" t="str">
            <v>Low Income</v>
          </cell>
          <cell r="AQ172" t="str">
            <v>Lower Middle Income</v>
          </cell>
          <cell r="AR172" t="str">
            <v>Lower Middle Income</v>
          </cell>
          <cell r="AS172" t="str">
            <v>Lower Middle Income</v>
          </cell>
          <cell r="AT172" t="str">
            <v>Lower Middle Income</v>
          </cell>
          <cell r="AU172" t="str">
            <v>VAS Priority Country</v>
          </cell>
          <cell r="AV172" t="str">
            <v>HAC Country</v>
          </cell>
          <cell r="AW172" t="str">
            <v>HAC Country</v>
          </cell>
          <cell r="AX172" t="str">
            <v>HAC Country</v>
          </cell>
          <cell r="AY172" t="str">
            <v>HAC Country</v>
          </cell>
          <cell r="AZ172" t="str">
            <v>Not Classified</v>
          </cell>
          <cell r="BA172" t="str">
            <v>Not Classified</v>
          </cell>
          <cell r="BB172" t="str">
            <v>Not Classified</v>
          </cell>
          <cell r="BC172" t="str">
            <v>EURO</v>
          </cell>
          <cell r="BD172" t="str">
            <v>Adequate</v>
          </cell>
          <cell r="BE172" t="str">
            <v>Adequate</v>
          </cell>
          <cell r="BF172" t="str">
            <v>Not Classified</v>
          </cell>
          <cell r="BG172"/>
          <cell r="BH172" t="str">
            <v>Programme Country</v>
          </cell>
          <cell r="BI172" t="str">
            <v>Yes</v>
          </cell>
          <cell r="BJ172" t="str">
            <v>Yes</v>
          </cell>
          <cell r="BK172" t="str">
            <v>Yes</v>
          </cell>
          <cell r="BL172" t="str">
            <v>No</v>
          </cell>
          <cell r="BM172" t="str">
            <v>Yes</v>
          </cell>
          <cell r="BN172" t="str">
            <v>Yes</v>
          </cell>
          <cell r="BO172" t="str">
            <v>Yes</v>
          </cell>
          <cell r="BP172" t="str">
            <v>Yes</v>
          </cell>
        </row>
        <row r="173">
          <cell r="A173" t="str">
            <v>TJK</v>
          </cell>
          <cell r="B173" t="str">
            <v>Tajikistan</v>
          </cell>
          <cell r="C173" t="str">
            <v>Standard</v>
          </cell>
          <cell r="D173" t="str">
            <v>Central Asia and Southern Asia</v>
          </cell>
          <cell r="E173" t="str">
            <v>ECA</v>
          </cell>
          <cell r="F173" t="str">
            <v>EECA</v>
          </cell>
          <cell r="G173" t="str">
            <v>Yes</v>
          </cell>
          <cell r="H173" t="str">
            <v>No</v>
          </cell>
          <cell r="I173" t="str">
            <v>Not Classified</v>
          </cell>
          <cell r="J173" t="str">
            <v>Yes</v>
          </cell>
          <cell r="K173" t="str">
            <v>No</v>
          </cell>
          <cell r="L173" t="str">
            <v>Asia/other</v>
          </cell>
          <cell r="M173" t="str">
            <v>Not Classified</v>
          </cell>
          <cell r="N173" t="str">
            <v>Not Classified</v>
          </cell>
          <cell r="O173" t="str">
            <v>Caucasus and Central Asia</v>
          </cell>
          <cell r="P173" t="str">
            <v>Asia</v>
          </cell>
          <cell r="Q173" t="str">
            <v>Central Asia</v>
          </cell>
          <cell r="R173" t="str">
            <v>Landlocked developing countries (LLDCs)</v>
          </cell>
          <cell r="S173" t="str">
            <v>Europe &amp; Central Asia</v>
          </cell>
          <cell r="T173" t="str">
            <v>Not Classified</v>
          </cell>
          <cell r="U173" t="str">
            <v>Lower Middle Income</v>
          </cell>
          <cell r="V173" t="str">
            <v>Low Income</v>
          </cell>
          <cell r="W173" t="str">
            <v>Low Income</v>
          </cell>
          <cell r="X173" t="str">
            <v>Low Income</v>
          </cell>
          <cell r="Y173" t="str">
            <v>Low Income</v>
          </cell>
          <cell r="Z173" t="str">
            <v>Low Income</v>
          </cell>
          <cell r="AA173" t="str">
            <v>Low Income</v>
          </cell>
          <cell r="AB173" t="str">
            <v>Low Income</v>
          </cell>
          <cell r="AC173" t="str">
            <v>Low Income</v>
          </cell>
          <cell r="AD173" t="str">
            <v>Low Income</v>
          </cell>
          <cell r="AE173" t="str">
            <v>Low Income</v>
          </cell>
          <cell r="AF173" t="str">
            <v>Low Income</v>
          </cell>
          <cell r="AG173" t="str">
            <v>Low Income</v>
          </cell>
          <cell r="AH173" t="str">
            <v>Low Income</v>
          </cell>
          <cell r="AI173" t="str">
            <v>Low Income</v>
          </cell>
          <cell r="AJ173" t="str">
            <v>Low Income</v>
          </cell>
          <cell r="AK173" t="str">
            <v>Low Income</v>
          </cell>
          <cell r="AL173" t="str">
            <v>Low Income</v>
          </cell>
          <cell r="AM173" t="str">
            <v>Low Income</v>
          </cell>
          <cell r="AN173" t="str">
            <v>Low Income</v>
          </cell>
          <cell r="AO173" t="str">
            <v>Low Income</v>
          </cell>
          <cell r="AP173" t="str">
            <v>Low Income</v>
          </cell>
          <cell r="AQ173" t="str">
            <v>Low Income</v>
          </cell>
          <cell r="AR173" t="str">
            <v>Lower Middle Income</v>
          </cell>
          <cell r="AS173" t="str">
            <v>Lower Middle Income</v>
          </cell>
          <cell r="AT173" t="str">
            <v>Lower Middle Income</v>
          </cell>
          <cell r="AU173" t="str">
            <v>VAS Priority Country</v>
          </cell>
          <cell r="AV173" t="str">
            <v>HAC Country</v>
          </cell>
          <cell r="AW173" t="str">
            <v>HAC Country</v>
          </cell>
          <cell r="AX173" t="str">
            <v>HAC Country</v>
          </cell>
          <cell r="AY173" t="str">
            <v>Not Classified</v>
          </cell>
          <cell r="AZ173" t="str">
            <v>Not Classified</v>
          </cell>
          <cell r="BA173" t="str">
            <v>Not Classified</v>
          </cell>
          <cell r="BB173" t="str">
            <v>Not Classified</v>
          </cell>
          <cell r="BC173" t="str">
            <v>EURO</v>
          </cell>
          <cell r="BD173" t="str">
            <v>Adequate</v>
          </cell>
          <cell r="BE173" t="str">
            <v>Adequate</v>
          </cell>
          <cell r="BF173" t="str">
            <v>Not Classified</v>
          </cell>
          <cell r="BG173"/>
          <cell r="BH173" t="str">
            <v>Programme Country</v>
          </cell>
          <cell r="BI173" t="str">
            <v>Yes</v>
          </cell>
          <cell r="BJ173" t="str">
            <v>Yes</v>
          </cell>
          <cell r="BK173" t="str">
            <v>Yes</v>
          </cell>
          <cell r="BL173" t="str">
            <v>No</v>
          </cell>
          <cell r="BM173" t="str">
            <v>No</v>
          </cell>
          <cell r="BN173" t="str">
            <v>Yes</v>
          </cell>
          <cell r="BO173" t="str">
            <v>No</v>
          </cell>
          <cell r="BP173" t="str">
            <v>No</v>
          </cell>
        </row>
        <row r="174">
          <cell r="A174" t="str">
            <v>TKM</v>
          </cell>
          <cell r="B174" t="str">
            <v>Turkmenistan</v>
          </cell>
          <cell r="C174" t="str">
            <v>Standard</v>
          </cell>
          <cell r="D174" t="str">
            <v>Central Asia and Southern Asia</v>
          </cell>
          <cell r="E174" t="str">
            <v>ECA</v>
          </cell>
          <cell r="F174" t="str">
            <v>EECA</v>
          </cell>
          <cell r="G174" t="str">
            <v>Yes</v>
          </cell>
          <cell r="H174" t="str">
            <v>No</v>
          </cell>
          <cell r="I174" t="str">
            <v>Not Classified</v>
          </cell>
          <cell r="J174" t="str">
            <v>Yes</v>
          </cell>
          <cell r="K174" t="str">
            <v>No</v>
          </cell>
          <cell r="L174" t="str">
            <v>Asia/other</v>
          </cell>
          <cell r="M174" t="str">
            <v>Not Classified</v>
          </cell>
          <cell r="N174" t="str">
            <v>Not Classified</v>
          </cell>
          <cell r="O174" t="str">
            <v>Caucasus and Central Asia</v>
          </cell>
          <cell r="P174" t="str">
            <v>Asia</v>
          </cell>
          <cell r="Q174" t="str">
            <v>Central Asia</v>
          </cell>
          <cell r="R174" t="str">
            <v>Landlocked developing countries (LLDCs)</v>
          </cell>
          <cell r="S174" t="str">
            <v>Europe &amp; Central Asia</v>
          </cell>
          <cell r="T174" t="str">
            <v>Not Classified</v>
          </cell>
          <cell r="U174" t="str">
            <v>Lower Middle Income</v>
          </cell>
          <cell r="V174" t="str">
            <v>Lower Middle Income</v>
          </cell>
          <cell r="W174" t="str">
            <v>Lower Middle Income</v>
          </cell>
          <cell r="X174" t="str">
            <v>Lower Middle Income</v>
          </cell>
          <cell r="Y174" t="str">
            <v>Lower Middle Income</v>
          </cell>
          <cell r="Z174" t="str">
            <v>Lower Middle Income</v>
          </cell>
          <cell r="AA174" t="str">
            <v>Low Income</v>
          </cell>
          <cell r="AB174" t="str">
            <v>Low Income</v>
          </cell>
          <cell r="AC174" t="str">
            <v>Low Income</v>
          </cell>
          <cell r="AD174" t="str">
            <v>Lower Middle Income</v>
          </cell>
          <cell r="AE174" t="str">
            <v>Lower Middle Income</v>
          </cell>
          <cell r="AF174" t="str">
            <v>Lower Middle Income</v>
          </cell>
          <cell r="AG174" t="str">
            <v>Lower Middle Income</v>
          </cell>
          <cell r="AH174" t="str">
            <v>Lower Middle Income</v>
          </cell>
          <cell r="AI174" t="str">
            <v>Lower Middle Income</v>
          </cell>
          <cell r="AJ174" t="str">
            <v>Lower Middle Income</v>
          </cell>
          <cell r="AK174" t="str">
            <v>Lower Middle Income</v>
          </cell>
          <cell r="AL174" t="str">
            <v>Lower Middle Income</v>
          </cell>
          <cell r="AM174" t="str">
            <v>Lower Middle Income</v>
          </cell>
          <cell r="AN174" t="str">
            <v>Lower Middle Income</v>
          </cell>
          <cell r="AO174" t="str">
            <v>Upper Middle Income</v>
          </cell>
          <cell r="AP174" t="str">
            <v>Upper Middle Income</v>
          </cell>
          <cell r="AQ174" t="str">
            <v>Upper Middle Income</v>
          </cell>
          <cell r="AR174" t="str">
            <v>Upper Middle Income</v>
          </cell>
          <cell r="AS174" t="str">
            <v>Upper Middle Income</v>
          </cell>
          <cell r="AT174" t="str">
            <v>Upper Middle Income</v>
          </cell>
          <cell r="AU174" t="str">
            <v>VAS Priority Country</v>
          </cell>
          <cell r="AV174" t="str">
            <v>Not Classified</v>
          </cell>
          <cell r="AW174" t="str">
            <v>Not Classified</v>
          </cell>
          <cell r="AX174" t="str">
            <v>Not Classified</v>
          </cell>
          <cell r="AY174" t="str">
            <v>Not Classified</v>
          </cell>
          <cell r="AZ174" t="str">
            <v>Not Classified</v>
          </cell>
          <cell r="BA174" t="str">
            <v>Not Classified</v>
          </cell>
          <cell r="BB174" t="str">
            <v>Not Classified</v>
          </cell>
          <cell r="BC174" t="str">
            <v>EURO</v>
          </cell>
          <cell r="BD174" t="str">
            <v>Adequate</v>
          </cell>
          <cell r="BE174" t="str">
            <v>Adequate</v>
          </cell>
          <cell r="BF174" t="str">
            <v>Not Classified</v>
          </cell>
          <cell r="BG174"/>
          <cell r="BH174" t="str">
            <v>Programme Country</v>
          </cell>
          <cell r="BI174" t="str">
            <v>Yes</v>
          </cell>
          <cell r="BJ174" t="str">
            <v>No</v>
          </cell>
          <cell r="BK174" t="str">
            <v>No</v>
          </cell>
          <cell r="BL174" t="str">
            <v>No</v>
          </cell>
          <cell r="BM174" t="str">
            <v>No</v>
          </cell>
          <cell r="BN174" t="str">
            <v>No</v>
          </cell>
          <cell r="BO174" t="str">
            <v>No</v>
          </cell>
          <cell r="BP174" t="str">
            <v>No</v>
          </cell>
        </row>
        <row r="175">
          <cell r="A175" t="str">
            <v>UZB</v>
          </cell>
          <cell r="B175" t="str">
            <v>Uzbekistan</v>
          </cell>
          <cell r="C175" t="str">
            <v>Standard</v>
          </cell>
          <cell r="D175" t="str">
            <v>Central Asia and Southern Asia</v>
          </cell>
          <cell r="E175" t="str">
            <v>ECA</v>
          </cell>
          <cell r="F175" t="str">
            <v>EECA</v>
          </cell>
          <cell r="G175" t="str">
            <v>Yes</v>
          </cell>
          <cell r="H175" t="str">
            <v>No</v>
          </cell>
          <cell r="I175" t="str">
            <v>Not Classified</v>
          </cell>
          <cell r="J175" t="str">
            <v>Yes</v>
          </cell>
          <cell r="K175" t="str">
            <v>No</v>
          </cell>
          <cell r="L175" t="str">
            <v>Asia/other</v>
          </cell>
          <cell r="M175" t="str">
            <v>Not Classified</v>
          </cell>
          <cell r="N175" t="str">
            <v>Not Classified</v>
          </cell>
          <cell r="O175" t="str">
            <v>Caucasus and Central Asia</v>
          </cell>
          <cell r="P175" t="str">
            <v>Asia</v>
          </cell>
          <cell r="Q175" t="str">
            <v>Central Asia</v>
          </cell>
          <cell r="R175" t="str">
            <v>Landlocked developing countries (LLDCs)</v>
          </cell>
          <cell r="S175" t="str">
            <v>Europe &amp; Central Asia</v>
          </cell>
          <cell r="T175" t="str">
            <v>Not Classified</v>
          </cell>
          <cell r="U175" t="str">
            <v>Lower Middle Income</v>
          </cell>
          <cell r="V175" t="str">
            <v>Lower Middle Income</v>
          </cell>
          <cell r="W175" t="str">
            <v>Lower Middle Income</v>
          </cell>
          <cell r="X175" t="str">
            <v>Lower Middle Income</v>
          </cell>
          <cell r="Y175" t="str">
            <v>Lower Middle Income</v>
          </cell>
          <cell r="Z175" t="str">
            <v>Lower Middle Income</v>
          </cell>
          <cell r="AA175" t="str">
            <v>Lower Middle Income</v>
          </cell>
          <cell r="AB175" t="str">
            <v>Lower Middle Income</v>
          </cell>
          <cell r="AC175" t="str">
            <v>Low Income</v>
          </cell>
          <cell r="AD175" t="str">
            <v>Low Income</v>
          </cell>
          <cell r="AE175" t="str">
            <v>Low Income</v>
          </cell>
          <cell r="AF175" t="str">
            <v>Low Income</v>
          </cell>
          <cell r="AG175" t="str">
            <v>Low Income</v>
          </cell>
          <cell r="AH175" t="str">
            <v>Low Income</v>
          </cell>
          <cell r="AI175" t="str">
            <v>Low Income</v>
          </cell>
          <cell r="AJ175" t="str">
            <v>Low Income</v>
          </cell>
          <cell r="AK175" t="str">
            <v>Low Income</v>
          </cell>
          <cell r="AL175" t="str">
            <v>Low Income</v>
          </cell>
          <cell r="AM175" t="str">
            <v>Lower Middle Income</v>
          </cell>
          <cell r="AN175" t="str">
            <v>Lower Middle Income</v>
          </cell>
          <cell r="AO175" t="str">
            <v>Lower Middle Income</v>
          </cell>
          <cell r="AP175" t="str">
            <v>Lower Middle Income</v>
          </cell>
          <cell r="AQ175" t="str">
            <v>Lower Middle Income</v>
          </cell>
          <cell r="AR175" t="str">
            <v>Lower Middle Income</v>
          </cell>
          <cell r="AS175" t="str">
            <v>Lower Middle Income</v>
          </cell>
          <cell r="AT175" t="str">
            <v>Lower Middle Income</v>
          </cell>
          <cell r="AU175" t="str">
            <v>VAS Priority Country</v>
          </cell>
          <cell r="AV175" t="str">
            <v>Not Classified</v>
          </cell>
          <cell r="AW175" t="str">
            <v>Not Classified</v>
          </cell>
          <cell r="AX175" t="str">
            <v>Not Classified</v>
          </cell>
          <cell r="AY175" t="str">
            <v>Not Classified</v>
          </cell>
          <cell r="AZ175" t="str">
            <v>Not Classified</v>
          </cell>
          <cell r="BA175" t="str">
            <v>Not Classified</v>
          </cell>
          <cell r="BB175" t="str">
            <v>Not Classified</v>
          </cell>
          <cell r="BC175" t="str">
            <v>EURO</v>
          </cell>
          <cell r="BD175" t="str">
            <v>Adequate</v>
          </cell>
          <cell r="BE175" t="str">
            <v>Adequate</v>
          </cell>
          <cell r="BF175" t="str">
            <v>Not Classified</v>
          </cell>
          <cell r="BG175"/>
          <cell r="BH175" t="str">
            <v>Programme Country</v>
          </cell>
          <cell r="BI175" t="str">
            <v>Yes</v>
          </cell>
          <cell r="BJ175" t="str">
            <v>Yes</v>
          </cell>
          <cell r="BK175" t="str">
            <v>No</v>
          </cell>
          <cell r="BL175" t="str">
            <v>No</v>
          </cell>
          <cell r="BM175" t="str">
            <v>No</v>
          </cell>
          <cell r="BN175" t="str">
            <v>No</v>
          </cell>
          <cell r="BO175" t="str">
            <v>No</v>
          </cell>
          <cell r="BP175" t="str">
            <v>No</v>
          </cell>
        </row>
        <row r="176">
          <cell r="A176" t="str">
            <v>BLZ</v>
          </cell>
          <cell r="B176" t="str">
            <v>Belize</v>
          </cell>
          <cell r="C176" t="str">
            <v>Standard</v>
          </cell>
          <cell r="D176" t="str">
            <v>Latin America and the Caribbean</v>
          </cell>
          <cell r="E176" t="str">
            <v>LACRO</v>
          </cell>
          <cell r="F176" t="str">
            <v>LAC</v>
          </cell>
          <cell r="G176" t="str">
            <v>No</v>
          </cell>
          <cell r="H176" t="str">
            <v>No</v>
          </cell>
          <cell r="I176" t="str">
            <v>Not Classified</v>
          </cell>
          <cell r="J176" t="str">
            <v>Yes</v>
          </cell>
          <cell r="K176" t="str">
            <v>No</v>
          </cell>
          <cell r="L176" t="str">
            <v>Not Classified</v>
          </cell>
          <cell r="M176" t="str">
            <v>Not Classified</v>
          </cell>
          <cell r="N176" t="str">
            <v>Not Classified</v>
          </cell>
          <cell r="O176" t="str">
            <v>Latin America &amp; the Caribbean</v>
          </cell>
          <cell r="P176" t="str">
            <v>Latin America and the Caribbean</v>
          </cell>
          <cell r="Q176" t="str">
            <v>Central America</v>
          </cell>
          <cell r="R176" t="str">
            <v>Small island developing States (SIDS)</v>
          </cell>
          <cell r="S176" t="str">
            <v>Latin America &amp; Caribbean</v>
          </cell>
          <cell r="T176" t="str">
            <v>Lower Middle Income</v>
          </cell>
          <cell r="U176" t="str">
            <v>Lower Middle Income</v>
          </cell>
          <cell r="V176" t="str">
            <v>Lower Middle Income</v>
          </cell>
          <cell r="W176" t="str">
            <v>Lower Middle Income</v>
          </cell>
          <cell r="X176" t="str">
            <v>Lower Middle Income</v>
          </cell>
          <cell r="Y176" t="str">
            <v>Lower Middle Income</v>
          </cell>
          <cell r="Z176" t="str">
            <v>Lower Middle Income</v>
          </cell>
          <cell r="AA176" t="str">
            <v>Lower Middle Income</v>
          </cell>
          <cell r="AB176" t="str">
            <v>Lower Middle Income</v>
          </cell>
          <cell r="AC176" t="str">
            <v>Lower Middle Income</v>
          </cell>
          <cell r="AD176" t="str">
            <v>Lower Middle Income</v>
          </cell>
          <cell r="AE176" t="str">
            <v>Lower Middle Income</v>
          </cell>
          <cell r="AF176" t="str">
            <v>Upper Middle Income</v>
          </cell>
          <cell r="AG176" t="str">
            <v>Upper Middle Income</v>
          </cell>
          <cell r="AH176" t="str">
            <v>Upper Middle Income</v>
          </cell>
          <cell r="AI176" t="str">
            <v>Upper Middle Income</v>
          </cell>
          <cell r="AJ176" t="str">
            <v>Upper Middle Income</v>
          </cell>
          <cell r="AK176" t="str">
            <v>Upper Middle Income</v>
          </cell>
          <cell r="AL176" t="str">
            <v>Lower Middle Income</v>
          </cell>
          <cell r="AM176" t="str">
            <v>Lower Middle Income</v>
          </cell>
          <cell r="AN176" t="str">
            <v>Lower Middle Income</v>
          </cell>
          <cell r="AO176" t="str">
            <v>Lower Middle Income</v>
          </cell>
          <cell r="AP176" t="str">
            <v>Upper Middle Income</v>
          </cell>
          <cell r="AQ176" t="str">
            <v>Upper Middle Income</v>
          </cell>
          <cell r="AR176" t="str">
            <v>Upper Middle Income</v>
          </cell>
          <cell r="AS176" t="str">
            <v>Upper Middle Income</v>
          </cell>
          <cell r="AT176" t="str">
            <v>Upper Middle Income</v>
          </cell>
          <cell r="AU176" t="str">
            <v>Not Classified</v>
          </cell>
          <cell r="AV176" t="str">
            <v>Not Classified</v>
          </cell>
          <cell r="AW176" t="str">
            <v>Not Classified</v>
          </cell>
          <cell r="AX176" t="str">
            <v>Not Classified</v>
          </cell>
          <cell r="AY176" t="str">
            <v>Not Classified</v>
          </cell>
          <cell r="AZ176" t="str">
            <v>Not Classified</v>
          </cell>
          <cell r="BA176" t="str">
            <v>Not Classified</v>
          </cell>
          <cell r="BB176" t="str">
            <v>Not Classified</v>
          </cell>
          <cell r="BC176" t="str">
            <v>AMRO</v>
          </cell>
          <cell r="BD176" t="str">
            <v>Adequate</v>
          </cell>
          <cell r="BE176" t="str">
            <v>Not Classified</v>
          </cell>
          <cell r="BF176" t="str">
            <v>Not Classified</v>
          </cell>
          <cell r="BG176"/>
          <cell r="BH176" t="str">
            <v>Programme Country</v>
          </cell>
          <cell r="BI176" t="str">
            <v>Yes</v>
          </cell>
          <cell r="BJ176" t="str">
            <v>No</v>
          </cell>
          <cell r="BK176" t="str">
            <v>No</v>
          </cell>
          <cell r="BL176" t="str">
            <v>No</v>
          </cell>
          <cell r="BM176" t="str">
            <v>No</v>
          </cell>
          <cell r="BN176" t="str">
            <v>No</v>
          </cell>
          <cell r="BO176" t="str">
            <v>No</v>
          </cell>
          <cell r="BP176" t="str">
            <v>No</v>
          </cell>
        </row>
        <row r="177">
          <cell r="A177" t="str">
            <v>CRI</v>
          </cell>
          <cell r="B177" t="str">
            <v>Costa Rica</v>
          </cell>
          <cell r="C177" t="str">
            <v>Standard</v>
          </cell>
          <cell r="D177" t="str">
            <v>Latin America and the Caribbean</v>
          </cell>
          <cell r="E177" t="str">
            <v>LACRO</v>
          </cell>
          <cell r="F177" t="str">
            <v>LAC</v>
          </cell>
          <cell r="G177" t="str">
            <v>No</v>
          </cell>
          <cell r="H177" t="str">
            <v>No</v>
          </cell>
          <cell r="I177" t="str">
            <v>Not Classified</v>
          </cell>
          <cell r="J177" t="str">
            <v>Yes</v>
          </cell>
          <cell r="K177" t="str">
            <v>No</v>
          </cell>
          <cell r="L177" t="str">
            <v>Not Classified</v>
          </cell>
          <cell r="M177" t="str">
            <v>Not Classified</v>
          </cell>
          <cell r="N177" t="str">
            <v>Not Classified</v>
          </cell>
          <cell r="O177" t="str">
            <v>Latin America &amp; the Caribbean</v>
          </cell>
          <cell r="P177" t="str">
            <v>Latin America and the Caribbean</v>
          </cell>
          <cell r="Q177" t="str">
            <v>Central America</v>
          </cell>
          <cell r="R177" t="str">
            <v>Not Classified</v>
          </cell>
          <cell r="S177" t="str">
            <v>Latin America &amp; Caribbean</v>
          </cell>
          <cell r="T177" t="str">
            <v>Lower Middle Income</v>
          </cell>
          <cell r="U177" t="str">
            <v>Lower Middle Income</v>
          </cell>
          <cell r="V177" t="str">
            <v>Lower Middle Income</v>
          </cell>
          <cell r="W177" t="str">
            <v>Lower Middle Income</v>
          </cell>
          <cell r="X177" t="str">
            <v>Lower Middle Income</v>
          </cell>
          <cell r="Y177" t="str">
            <v>Lower Middle Income</v>
          </cell>
          <cell r="Z177" t="str">
            <v>Lower Middle Income</v>
          </cell>
          <cell r="AA177" t="str">
            <v>Lower Middle Income</v>
          </cell>
          <cell r="AB177" t="str">
            <v>Lower Middle Income</v>
          </cell>
          <cell r="AC177" t="str">
            <v>Lower Middle Income</v>
          </cell>
          <cell r="AD177" t="str">
            <v>Upper Middle Income</v>
          </cell>
          <cell r="AE177" t="str">
            <v>Upper Middle Income</v>
          </cell>
          <cell r="AF177" t="str">
            <v>Upper Middle Income</v>
          </cell>
          <cell r="AG177" t="str">
            <v>Upper Middle Income</v>
          </cell>
          <cell r="AH177" t="str">
            <v>Upper Middle Income</v>
          </cell>
          <cell r="AI177" t="str">
            <v>Upper Middle Income</v>
          </cell>
          <cell r="AJ177" t="str">
            <v>Upper Middle Income</v>
          </cell>
          <cell r="AK177" t="str">
            <v>Upper Middle Income</v>
          </cell>
          <cell r="AL177" t="str">
            <v>Upper Middle Income</v>
          </cell>
          <cell r="AM177" t="str">
            <v>Upper Middle Income</v>
          </cell>
          <cell r="AN177" t="str">
            <v>Upper Middle Income</v>
          </cell>
          <cell r="AO177" t="str">
            <v>Upper Middle Income</v>
          </cell>
          <cell r="AP177" t="str">
            <v>Upper Middle Income</v>
          </cell>
          <cell r="AQ177" t="str">
            <v>Upper Middle Income</v>
          </cell>
          <cell r="AR177" t="str">
            <v>Upper Middle Income</v>
          </cell>
          <cell r="AS177" t="str">
            <v>Upper Middle Income</v>
          </cell>
          <cell r="AT177" t="str">
            <v>Upper Middle Income</v>
          </cell>
          <cell r="AU177" t="str">
            <v>Not Classified</v>
          </cell>
          <cell r="AV177" t="str">
            <v>Not Classified</v>
          </cell>
          <cell r="AW177" t="str">
            <v>Not Classified</v>
          </cell>
          <cell r="AX177" t="str">
            <v>Not Classified</v>
          </cell>
          <cell r="AY177" t="str">
            <v>Not Classified</v>
          </cell>
          <cell r="AZ177" t="str">
            <v>Not Classified</v>
          </cell>
          <cell r="BA177" t="str">
            <v>Not Classified</v>
          </cell>
          <cell r="BB177" t="str">
            <v>Not Classified</v>
          </cell>
          <cell r="BC177" t="str">
            <v>AMRO</v>
          </cell>
          <cell r="BD177" t="str">
            <v>Excessive</v>
          </cell>
          <cell r="BE177" t="str">
            <v>Excessive</v>
          </cell>
          <cell r="BF177" t="str">
            <v>Not Classified</v>
          </cell>
          <cell r="BG177"/>
          <cell r="BH177" t="str">
            <v>Programme Country</v>
          </cell>
          <cell r="BI177" t="str">
            <v>Yes</v>
          </cell>
          <cell r="BJ177" t="str">
            <v>No</v>
          </cell>
          <cell r="BK177" t="str">
            <v>No</v>
          </cell>
          <cell r="BL177" t="str">
            <v>No</v>
          </cell>
          <cell r="BM177" t="str">
            <v>No</v>
          </cell>
          <cell r="BN177" t="str">
            <v>No</v>
          </cell>
          <cell r="BO177" t="str">
            <v>No</v>
          </cell>
          <cell r="BP177" t="str">
            <v>No</v>
          </cell>
        </row>
        <row r="178">
          <cell r="A178" t="str">
            <v>SLV</v>
          </cell>
          <cell r="B178" t="str">
            <v>El Salvador</v>
          </cell>
          <cell r="C178" t="str">
            <v>Standard</v>
          </cell>
          <cell r="D178" t="str">
            <v>Latin America and the Caribbean</v>
          </cell>
          <cell r="E178" t="str">
            <v>LACRO</v>
          </cell>
          <cell r="F178" t="str">
            <v>LAC</v>
          </cell>
          <cell r="G178" t="str">
            <v>No</v>
          </cell>
          <cell r="H178" t="str">
            <v>No</v>
          </cell>
          <cell r="I178" t="str">
            <v>Not Classified</v>
          </cell>
          <cell r="J178" t="str">
            <v>Yes</v>
          </cell>
          <cell r="K178" t="str">
            <v>No</v>
          </cell>
          <cell r="L178" t="str">
            <v>Not Classified</v>
          </cell>
          <cell r="M178" t="str">
            <v>Not Classified</v>
          </cell>
          <cell r="N178" t="str">
            <v>Not Classified</v>
          </cell>
          <cell r="O178" t="str">
            <v>Latin America &amp; the Caribbean</v>
          </cell>
          <cell r="P178" t="str">
            <v>Latin America and the Caribbean</v>
          </cell>
          <cell r="Q178" t="str">
            <v>Central America</v>
          </cell>
          <cell r="R178" t="str">
            <v>Not Classified</v>
          </cell>
          <cell r="S178" t="str">
            <v>Latin America &amp; Caribbean</v>
          </cell>
          <cell r="T178" t="str">
            <v>Lower Middle Income</v>
          </cell>
          <cell r="U178" t="str">
            <v>Lower Middle Income</v>
          </cell>
          <cell r="V178" t="str">
            <v>Lower Middle Income</v>
          </cell>
          <cell r="W178" t="str">
            <v>Lower Middle Income</v>
          </cell>
          <cell r="X178" t="str">
            <v>Lower Middle Income</v>
          </cell>
          <cell r="Y178" t="str">
            <v>Lower Middle Income</v>
          </cell>
          <cell r="Z178" t="str">
            <v>Lower Middle Income</v>
          </cell>
          <cell r="AA178" t="str">
            <v>Lower Middle Income</v>
          </cell>
          <cell r="AB178" t="str">
            <v>Lower Middle Income</v>
          </cell>
          <cell r="AC178" t="str">
            <v>Lower Middle Income</v>
          </cell>
          <cell r="AD178" t="str">
            <v>Lower Middle Income</v>
          </cell>
          <cell r="AE178" t="str">
            <v>Lower Middle Income</v>
          </cell>
          <cell r="AF178" t="str">
            <v>Lower Middle Income</v>
          </cell>
          <cell r="AG178" t="str">
            <v>Lower Middle Income</v>
          </cell>
          <cell r="AH178" t="str">
            <v>Lower Middle Income</v>
          </cell>
          <cell r="AI178" t="str">
            <v>Lower Middle Income</v>
          </cell>
          <cell r="AJ178" t="str">
            <v>Lower Middle Income</v>
          </cell>
          <cell r="AK178" t="str">
            <v>Lower Middle Income</v>
          </cell>
          <cell r="AL178" t="str">
            <v>Lower Middle Income</v>
          </cell>
          <cell r="AM178" t="str">
            <v>Lower Middle Income</v>
          </cell>
          <cell r="AN178" t="str">
            <v>Lower Middle Income</v>
          </cell>
          <cell r="AO178" t="str">
            <v>Lower Middle Income</v>
          </cell>
          <cell r="AP178" t="str">
            <v>Lower Middle Income</v>
          </cell>
          <cell r="AQ178" t="str">
            <v>Lower Middle Income</v>
          </cell>
          <cell r="AR178" t="str">
            <v>Lower Middle Income</v>
          </cell>
          <cell r="AS178" t="str">
            <v>Lower Middle Income</v>
          </cell>
          <cell r="AT178" t="str">
            <v>Lower Middle Income</v>
          </cell>
          <cell r="AU178" t="str">
            <v>Not Classified</v>
          </cell>
          <cell r="AV178" t="str">
            <v>Not Classified</v>
          </cell>
          <cell r="AW178" t="str">
            <v>Not Classified</v>
          </cell>
          <cell r="AX178" t="str">
            <v>Not Classified</v>
          </cell>
          <cell r="AY178" t="str">
            <v>Not Classified</v>
          </cell>
          <cell r="AZ178" t="str">
            <v>Not Classified</v>
          </cell>
          <cell r="BA178" t="str">
            <v>Not Classified</v>
          </cell>
          <cell r="BB178" t="str">
            <v>Not Classified</v>
          </cell>
          <cell r="BC178" t="str">
            <v>AMRO</v>
          </cell>
          <cell r="BD178" t="str">
            <v>More than Adequate</v>
          </cell>
          <cell r="BE178" t="str">
            <v>Adequate</v>
          </cell>
          <cell r="BF178" t="str">
            <v>Not Classified</v>
          </cell>
          <cell r="BG178"/>
          <cell r="BH178" t="str">
            <v>Programme Country</v>
          </cell>
          <cell r="BI178" t="str">
            <v>Yes</v>
          </cell>
          <cell r="BJ178" t="str">
            <v>Yes</v>
          </cell>
          <cell r="BK178" t="str">
            <v>Yes</v>
          </cell>
          <cell r="BL178" t="str">
            <v>Yes</v>
          </cell>
          <cell r="BM178" t="str">
            <v>No</v>
          </cell>
          <cell r="BN178" t="str">
            <v>Yes</v>
          </cell>
          <cell r="BO178" t="str">
            <v>No</v>
          </cell>
          <cell r="BP178" t="str">
            <v>No</v>
          </cell>
        </row>
        <row r="179">
          <cell r="A179" t="str">
            <v>GTM</v>
          </cell>
          <cell r="B179" t="str">
            <v>Guatemala</v>
          </cell>
          <cell r="C179" t="str">
            <v>Standard</v>
          </cell>
          <cell r="D179" t="str">
            <v>Latin America and the Caribbean</v>
          </cell>
          <cell r="E179" t="str">
            <v>LACRO</v>
          </cell>
          <cell r="F179" t="str">
            <v>LAC</v>
          </cell>
          <cell r="G179" t="str">
            <v>Yes</v>
          </cell>
          <cell r="H179" t="str">
            <v>No</v>
          </cell>
          <cell r="I179" t="str">
            <v>Not Classified</v>
          </cell>
          <cell r="J179" t="str">
            <v>Yes</v>
          </cell>
          <cell r="K179" t="str">
            <v>No</v>
          </cell>
          <cell r="L179" t="str">
            <v>Not Classified</v>
          </cell>
          <cell r="M179" t="str">
            <v>Not Classified</v>
          </cell>
          <cell r="N179" t="str">
            <v>Not Classified</v>
          </cell>
          <cell r="O179" t="str">
            <v>Latin America &amp; the Caribbean</v>
          </cell>
          <cell r="P179" t="str">
            <v>Latin America and the Caribbean</v>
          </cell>
          <cell r="Q179" t="str">
            <v>Central America</v>
          </cell>
          <cell r="R179" t="str">
            <v>Not Classified</v>
          </cell>
          <cell r="S179" t="str">
            <v>Latin America &amp; Caribbean</v>
          </cell>
          <cell r="T179" t="str">
            <v>Lower Middle Income</v>
          </cell>
          <cell r="U179" t="str">
            <v>Lower Middle Income</v>
          </cell>
          <cell r="V179" t="str">
            <v>Lower Middle Income</v>
          </cell>
          <cell r="W179" t="str">
            <v>Lower Middle Income</v>
          </cell>
          <cell r="X179" t="str">
            <v>Lower Middle Income</v>
          </cell>
          <cell r="Y179" t="str">
            <v>Lower Middle Income</v>
          </cell>
          <cell r="Z179" t="str">
            <v>Lower Middle Income</v>
          </cell>
          <cell r="AA179" t="str">
            <v>Lower Middle Income</v>
          </cell>
          <cell r="AB179" t="str">
            <v>Lower Middle Income</v>
          </cell>
          <cell r="AC179" t="str">
            <v>Lower Middle Income</v>
          </cell>
          <cell r="AD179" t="str">
            <v>Lower Middle Income</v>
          </cell>
          <cell r="AE179" t="str">
            <v>Lower Middle Income</v>
          </cell>
          <cell r="AF179" t="str">
            <v>Lower Middle Income</v>
          </cell>
          <cell r="AG179" t="str">
            <v>Lower Middle Income</v>
          </cell>
          <cell r="AH179" t="str">
            <v>Lower Middle Income</v>
          </cell>
          <cell r="AI179" t="str">
            <v>Lower Middle Income</v>
          </cell>
          <cell r="AJ179" t="str">
            <v>Lower Middle Income</v>
          </cell>
          <cell r="AK179" t="str">
            <v>Lower Middle Income</v>
          </cell>
          <cell r="AL179" t="str">
            <v>Lower Middle Income</v>
          </cell>
          <cell r="AM179" t="str">
            <v>Lower Middle Income</v>
          </cell>
          <cell r="AN179" t="str">
            <v>Lower Middle Income</v>
          </cell>
          <cell r="AO179" t="str">
            <v>Lower Middle Income</v>
          </cell>
          <cell r="AP179" t="str">
            <v>Lower Middle Income</v>
          </cell>
          <cell r="AQ179" t="str">
            <v>Lower Middle Income</v>
          </cell>
          <cell r="AR179" t="str">
            <v>Lower Middle Income</v>
          </cell>
          <cell r="AS179" t="str">
            <v>Lower Middle Income</v>
          </cell>
          <cell r="AT179" t="str">
            <v>Lower Middle Income</v>
          </cell>
          <cell r="AU179" t="str">
            <v>VAS Priority Country</v>
          </cell>
          <cell r="AV179" t="str">
            <v>HAC Country</v>
          </cell>
          <cell r="AW179" t="str">
            <v>Not Classified</v>
          </cell>
          <cell r="AX179" t="str">
            <v>Not Classified</v>
          </cell>
          <cell r="AY179" t="str">
            <v>Not Classified</v>
          </cell>
          <cell r="AZ179" t="str">
            <v>Not Classified</v>
          </cell>
          <cell r="BA179" t="str">
            <v>Not Classified</v>
          </cell>
          <cell r="BB179" t="str">
            <v>Not Classified</v>
          </cell>
          <cell r="BC179" t="str">
            <v>AMRO</v>
          </cell>
          <cell r="BD179" t="str">
            <v>Adequate</v>
          </cell>
          <cell r="BE179" t="str">
            <v>Adequate</v>
          </cell>
          <cell r="BF179" t="str">
            <v>Not Classified</v>
          </cell>
          <cell r="BG179"/>
          <cell r="BH179" t="str">
            <v>Programme Country</v>
          </cell>
          <cell r="BI179" t="str">
            <v>Yes</v>
          </cell>
          <cell r="BJ179" t="str">
            <v>Yes</v>
          </cell>
          <cell r="BK179" t="str">
            <v>Yes</v>
          </cell>
          <cell r="BL179" t="str">
            <v>No</v>
          </cell>
          <cell r="BM179" t="str">
            <v>No</v>
          </cell>
          <cell r="BN179" t="str">
            <v>Yes</v>
          </cell>
          <cell r="BO179" t="str">
            <v>Yes</v>
          </cell>
          <cell r="BP179" t="str">
            <v>Yes</v>
          </cell>
        </row>
        <row r="180">
          <cell r="A180" t="str">
            <v>HND</v>
          </cell>
          <cell r="B180" t="str">
            <v>Honduras</v>
          </cell>
          <cell r="C180" t="str">
            <v>Standard</v>
          </cell>
          <cell r="D180" t="str">
            <v>Latin America and the Caribbean</v>
          </cell>
          <cell r="E180" t="str">
            <v>LACRO</v>
          </cell>
          <cell r="F180" t="str">
            <v>LAC</v>
          </cell>
          <cell r="G180" t="str">
            <v>No</v>
          </cell>
          <cell r="H180" t="str">
            <v>No</v>
          </cell>
          <cell r="I180" t="str">
            <v>Not Classified</v>
          </cell>
          <cell r="J180" t="str">
            <v>Yes</v>
          </cell>
          <cell r="K180" t="str">
            <v>No</v>
          </cell>
          <cell r="L180" t="str">
            <v>Not Classified</v>
          </cell>
          <cell r="M180" t="str">
            <v>Not Classified</v>
          </cell>
          <cell r="N180" t="str">
            <v>Not Classified</v>
          </cell>
          <cell r="O180" t="str">
            <v>Latin America &amp; the Caribbean</v>
          </cell>
          <cell r="P180" t="str">
            <v>Latin America and the Caribbean</v>
          </cell>
          <cell r="Q180" t="str">
            <v>Central America</v>
          </cell>
          <cell r="R180" t="str">
            <v>Not Classified</v>
          </cell>
          <cell r="S180" t="str">
            <v>Latin America &amp; Caribbean</v>
          </cell>
          <cell r="T180" t="str">
            <v>Low Income</v>
          </cell>
          <cell r="U180" t="str">
            <v>Low Income</v>
          </cell>
          <cell r="V180" t="str">
            <v>Low Income</v>
          </cell>
          <cell r="W180" t="str">
            <v>Low Income</v>
          </cell>
          <cell r="X180" t="str">
            <v>Low Income</v>
          </cell>
          <cell r="Y180" t="str">
            <v>Low Income</v>
          </cell>
          <cell r="Z180" t="str">
            <v>Low Income</v>
          </cell>
          <cell r="AA180" t="str">
            <v>Low Income</v>
          </cell>
          <cell r="AB180" t="str">
            <v>Low Income</v>
          </cell>
          <cell r="AC180" t="str">
            <v>Lower Middle Income</v>
          </cell>
          <cell r="AD180" t="str">
            <v>Lower Middle Income</v>
          </cell>
          <cell r="AE180" t="str">
            <v>Lower Middle Income</v>
          </cell>
          <cell r="AF180" t="str">
            <v>Lower Middle Income</v>
          </cell>
          <cell r="AG180" t="str">
            <v>Lower Middle Income</v>
          </cell>
          <cell r="AH180" t="str">
            <v>Lower Middle Income</v>
          </cell>
          <cell r="AI180" t="str">
            <v>Lower Middle Income</v>
          </cell>
          <cell r="AJ180" t="str">
            <v>Lower Middle Income</v>
          </cell>
          <cell r="AK180" t="str">
            <v>Lower Middle Income</v>
          </cell>
          <cell r="AL180" t="str">
            <v>Lower Middle Income</v>
          </cell>
          <cell r="AM180" t="str">
            <v>Lower Middle Income</v>
          </cell>
          <cell r="AN180" t="str">
            <v>Lower Middle Income</v>
          </cell>
          <cell r="AO180" t="str">
            <v>Lower Middle Income</v>
          </cell>
          <cell r="AP180" t="str">
            <v>Lower Middle Income</v>
          </cell>
          <cell r="AQ180" t="str">
            <v>Lower Middle Income</v>
          </cell>
          <cell r="AR180" t="str">
            <v>Lower Middle Income</v>
          </cell>
          <cell r="AS180" t="str">
            <v>Lower Middle Income</v>
          </cell>
          <cell r="AT180" t="str">
            <v>Lower Middle Income</v>
          </cell>
          <cell r="AU180" t="str">
            <v>VAS Priority Country</v>
          </cell>
          <cell r="AV180" t="str">
            <v>Not Classified</v>
          </cell>
          <cell r="AW180" t="str">
            <v>Not Classified</v>
          </cell>
          <cell r="AX180" t="str">
            <v>Not Classified</v>
          </cell>
          <cell r="AY180" t="str">
            <v>Not Classified</v>
          </cell>
          <cell r="AZ180" t="str">
            <v>Not Classified</v>
          </cell>
          <cell r="BA180" t="str">
            <v>Not Classified</v>
          </cell>
          <cell r="BB180" t="str">
            <v>Not Classified</v>
          </cell>
          <cell r="BC180" t="str">
            <v>AMRO</v>
          </cell>
          <cell r="BD180" t="str">
            <v>Excessive</v>
          </cell>
          <cell r="BE180" t="str">
            <v>Excessive</v>
          </cell>
          <cell r="BF180" t="str">
            <v>Not Classified</v>
          </cell>
          <cell r="BG180"/>
          <cell r="BH180" t="str">
            <v>Programme Country</v>
          </cell>
          <cell r="BI180" t="str">
            <v>Yes</v>
          </cell>
          <cell r="BJ180" t="str">
            <v>Yes</v>
          </cell>
          <cell r="BK180" t="str">
            <v>Yes</v>
          </cell>
          <cell r="BL180" t="str">
            <v>No</v>
          </cell>
          <cell r="BM180" t="str">
            <v>No</v>
          </cell>
          <cell r="BN180" t="str">
            <v>Yes</v>
          </cell>
          <cell r="BO180" t="str">
            <v>No</v>
          </cell>
          <cell r="BP180" t="str">
            <v>No</v>
          </cell>
        </row>
        <row r="181">
          <cell r="A181" t="str">
            <v>MEX</v>
          </cell>
          <cell r="B181" t="str">
            <v>Mexico</v>
          </cell>
          <cell r="C181" t="str">
            <v>Standard</v>
          </cell>
          <cell r="D181" t="str">
            <v>Latin America and the Caribbean</v>
          </cell>
          <cell r="E181" t="str">
            <v>LACRO</v>
          </cell>
          <cell r="F181" t="str">
            <v>LAC</v>
          </cell>
          <cell r="G181" t="str">
            <v>Yes</v>
          </cell>
          <cell r="H181" t="str">
            <v>No</v>
          </cell>
          <cell r="I181" t="str">
            <v>Not Classified</v>
          </cell>
          <cell r="J181" t="str">
            <v>Yes</v>
          </cell>
          <cell r="K181" t="str">
            <v>No</v>
          </cell>
          <cell r="L181" t="str">
            <v>Not Classified</v>
          </cell>
          <cell r="M181" t="str">
            <v>Not Classified</v>
          </cell>
          <cell r="N181" t="str">
            <v>Not Classified</v>
          </cell>
          <cell r="O181" t="str">
            <v>Latin America &amp; the Caribbean</v>
          </cell>
          <cell r="P181" t="str">
            <v>Latin America and the Caribbean</v>
          </cell>
          <cell r="Q181" t="str">
            <v>Central America</v>
          </cell>
          <cell r="R181" t="str">
            <v>Not Classified</v>
          </cell>
          <cell r="S181" t="str">
            <v>Latin America &amp; Caribbean</v>
          </cell>
          <cell r="T181" t="str">
            <v>Upper Middle Income</v>
          </cell>
          <cell r="U181" t="str">
            <v>Upper Middle Income</v>
          </cell>
          <cell r="V181" t="str">
            <v>Upper Middle Income</v>
          </cell>
          <cell r="W181" t="str">
            <v>Upper Middle Income</v>
          </cell>
          <cell r="X181" t="str">
            <v>Upper Middle Income</v>
          </cell>
          <cell r="Y181" t="str">
            <v>Upper Middle Income</v>
          </cell>
          <cell r="Z181" t="str">
            <v>Upper Middle Income</v>
          </cell>
          <cell r="AA181" t="str">
            <v>Upper Middle Income</v>
          </cell>
          <cell r="AB181" t="str">
            <v>Upper Middle Income</v>
          </cell>
          <cell r="AC181" t="str">
            <v>Upper Middle Income</v>
          </cell>
          <cell r="AD181" t="str">
            <v>Upper Middle Income</v>
          </cell>
          <cell r="AE181" t="str">
            <v>Upper Middle Income</v>
          </cell>
          <cell r="AF181" t="str">
            <v>Upper Middle Income</v>
          </cell>
          <cell r="AG181" t="str">
            <v>Upper Middle Income</v>
          </cell>
          <cell r="AH181" t="str">
            <v>Upper Middle Income</v>
          </cell>
          <cell r="AI181" t="str">
            <v>Upper Middle Income</v>
          </cell>
          <cell r="AJ181" t="str">
            <v>Upper Middle Income</v>
          </cell>
          <cell r="AK181" t="str">
            <v>Upper Middle Income</v>
          </cell>
          <cell r="AL181" t="str">
            <v>Upper Middle Income</v>
          </cell>
          <cell r="AM181" t="str">
            <v>Upper Middle Income</v>
          </cell>
          <cell r="AN181" t="str">
            <v>Upper Middle Income</v>
          </cell>
          <cell r="AO181" t="str">
            <v>Upper Middle Income</v>
          </cell>
          <cell r="AP181" t="str">
            <v>Upper Middle Income</v>
          </cell>
          <cell r="AQ181" t="str">
            <v>Upper Middle Income</v>
          </cell>
          <cell r="AR181" t="str">
            <v>Upper Middle Income</v>
          </cell>
          <cell r="AS181" t="str">
            <v>Upper Middle Income</v>
          </cell>
          <cell r="AT181" t="str">
            <v>Upper Middle Income</v>
          </cell>
          <cell r="AU181" t="str">
            <v>VAS Priority Country</v>
          </cell>
          <cell r="AV181" t="str">
            <v>Not Classified</v>
          </cell>
          <cell r="AW181" t="str">
            <v>Not Classified</v>
          </cell>
          <cell r="AX181" t="str">
            <v>Not Classified</v>
          </cell>
          <cell r="AY181" t="str">
            <v>Not Classified</v>
          </cell>
          <cell r="AZ181" t="str">
            <v>Not Classified</v>
          </cell>
          <cell r="BA181" t="str">
            <v>Not Classified</v>
          </cell>
          <cell r="BB181" t="str">
            <v>Not Classified</v>
          </cell>
          <cell r="BC181" t="str">
            <v>AMRO</v>
          </cell>
          <cell r="BD181" t="str">
            <v>More than Adequate</v>
          </cell>
          <cell r="BE181" t="str">
            <v>Adequate</v>
          </cell>
          <cell r="BF181" t="str">
            <v>Not Classified</v>
          </cell>
          <cell r="BG181"/>
          <cell r="BH181" t="str">
            <v>Programme Country</v>
          </cell>
          <cell r="BI181" t="str">
            <v>Yes</v>
          </cell>
          <cell r="BJ181" t="str">
            <v>Yes</v>
          </cell>
          <cell r="BK181" t="str">
            <v>No</v>
          </cell>
          <cell r="BL181" t="str">
            <v>No</v>
          </cell>
          <cell r="BM181" t="str">
            <v>Yes</v>
          </cell>
          <cell r="BN181" t="str">
            <v>Yes</v>
          </cell>
          <cell r="BO181" t="str">
            <v>No</v>
          </cell>
          <cell r="BP181" t="str">
            <v>No</v>
          </cell>
        </row>
        <row r="182">
          <cell r="A182" t="str">
            <v>NIC</v>
          </cell>
          <cell r="B182" t="str">
            <v>Nicaragua</v>
          </cell>
          <cell r="C182" t="str">
            <v>Standard</v>
          </cell>
          <cell r="D182" t="str">
            <v>Latin America and the Caribbean</v>
          </cell>
          <cell r="E182" t="str">
            <v>LACRO</v>
          </cell>
          <cell r="F182" t="str">
            <v>LAC</v>
          </cell>
          <cell r="G182" t="str">
            <v>No</v>
          </cell>
          <cell r="H182" t="str">
            <v>No</v>
          </cell>
          <cell r="I182" t="str">
            <v>Not Classified</v>
          </cell>
          <cell r="J182" t="str">
            <v>Yes</v>
          </cell>
          <cell r="K182" t="str">
            <v>No</v>
          </cell>
          <cell r="L182" t="str">
            <v>Not Classified</v>
          </cell>
          <cell r="M182" t="str">
            <v>Not Classified</v>
          </cell>
          <cell r="N182" t="str">
            <v>Not Classified</v>
          </cell>
          <cell r="O182" t="str">
            <v>Latin America &amp; the Caribbean</v>
          </cell>
          <cell r="P182" t="str">
            <v>Latin America and the Caribbean</v>
          </cell>
          <cell r="Q182" t="str">
            <v>Central America</v>
          </cell>
          <cell r="R182" t="str">
            <v>Not Classified</v>
          </cell>
          <cell r="S182" t="str">
            <v>Latin America &amp; Caribbean</v>
          </cell>
          <cell r="T182" t="str">
            <v>Lower Middle Income</v>
          </cell>
          <cell r="U182" t="str">
            <v>Low Income</v>
          </cell>
          <cell r="V182" t="str">
            <v>Low Income</v>
          </cell>
          <cell r="W182" t="str">
            <v>Low Income</v>
          </cell>
          <cell r="X182" t="str">
            <v>Low Income</v>
          </cell>
          <cell r="Y182" t="str">
            <v>Low Income</v>
          </cell>
          <cell r="Z182" t="str">
            <v>Low Income</v>
          </cell>
          <cell r="AA182" t="str">
            <v>Low Income</v>
          </cell>
          <cell r="AB182" t="str">
            <v>Low Income</v>
          </cell>
          <cell r="AC182" t="str">
            <v>Low Income</v>
          </cell>
          <cell r="AD182" t="str">
            <v>Low Income</v>
          </cell>
          <cell r="AE182" t="str">
            <v>Low Income</v>
          </cell>
          <cell r="AF182" t="str">
            <v>Low Income</v>
          </cell>
          <cell r="AG182" t="str">
            <v>Low Income</v>
          </cell>
          <cell r="AH182" t="str">
            <v>Low Income</v>
          </cell>
          <cell r="AI182" t="str">
            <v>Lower Middle Income</v>
          </cell>
          <cell r="AJ182" t="str">
            <v>Lower Middle Income</v>
          </cell>
          <cell r="AK182" t="str">
            <v>Lower Middle Income</v>
          </cell>
          <cell r="AL182" t="str">
            <v>Lower Middle Income</v>
          </cell>
          <cell r="AM182" t="str">
            <v>Lower Middle Income</v>
          </cell>
          <cell r="AN182" t="str">
            <v>Lower Middle Income</v>
          </cell>
          <cell r="AO182" t="str">
            <v>Lower Middle Income</v>
          </cell>
          <cell r="AP182" t="str">
            <v>Lower Middle Income</v>
          </cell>
          <cell r="AQ182" t="str">
            <v>Lower Middle Income</v>
          </cell>
          <cell r="AR182" t="str">
            <v>Lower Middle Income</v>
          </cell>
          <cell r="AS182" t="str">
            <v>Lower Middle Income</v>
          </cell>
          <cell r="AT182" t="str">
            <v>Lower Middle Income</v>
          </cell>
          <cell r="AU182" t="str">
            <v>VAS Priority Country</v>
          </cell>
          <cell r="AV182" t="str">
            <v>Not Classified</v>
          </cell>
          <cell r="AW182" t="str">
            <v>Not Classified</v>
          </cell>
          <cell r="AX182" t="str">
            <v>Not Classified</v>
          </cell>
          <cell r="AY182" t="str">
            <v>Not Classified</v>
          </cell>
          <cell r="AZ182" t="str">
            <v>Not Classified</v>
          </cell>
          <cell r="BA182" t="str">
            <v>Not Classified</v>
          </cell>
          <cell r="BB182" t="str">
            <v>Not Classified</v>
          </cell>
          <cell r="BC182" t="str">
            <v>AMRO</v>
          </cell>
          <cell r="BD182" t="str">
            <v>Adequate</v>
          </cell>
          <cell r="BE182" t="str">
            <v>Adequate</v>
          </cell>
          <cell r="BF182" t="str">
            <v>Not Classified</v>
          </cell>
          <cell r="BG182"/>
          <cell r="BH182" t="str">
            <v>Programme Country</v>
          </cell>
          <cell r="BI182" t="str">
            <v>Yes</v>
          </cell>
          <cell r="BJ182" t="str">
            <v>Yes</v>
          </cell>
          <cell r="BK182" t="str">
            <v>No</v>
          </cell>
          <cell r="BL182" t="str">
            <v>No</v>
          </cell>
          <cell r="BM182" t="str">
            <v>No</v>
          </cell>
          <cell r="BN182" t="str">
            <v>Yes</v>
          </cell>
          <cell r="BO182" t="str">
            <v>No</v>
          </cell>
          <cell r="BP182" t="str">
            <v>No</v>
          </cell>
        </row>
        <row r="183">
          <cell r="A183" t="str">
            <v>PAN</v>
          </cell>
          <cell r="B183" t="str">
            <v>Panama</v>
          </cell>
          <cell r="C183" t="str">
            <v>Standard</v>
          </cell>
          <cell r="D183" t="str">
            <v>Latin America and the Caribbean</v>
          </cell>
          <cell r="E183" t="str">
            <v>LACRO</v>
          </cell>
          <cell r="F183" t="str">
            <v>LAC</v>
          </cell>
          <cell r="G183" t="str">
            <v>No</v>
          </cell>
          <cell r="H183" t="str">
            <v>No</v>
          </cell>
          <cell r="I183" t="str">
            <v>Not Classified</v>
          </cell>
          <cell r="J183" t="str">
            <v>Yes</v>
          </cell>
          <cell r="K183" t="str">
            <v>No</v>
          </cell>
          <cell r="L183" t="str">
            <v>Not Classified</v>
          </cell>
          <cell r="M183" t="str">
            <v>Not Classified</v>
          </cell>
          <cell r="N183" t="str">
            <v>Not Classified</v>
          </cell>
          <cell r="O183" t="str">
            <v>Latin America &amp; the Caribbean</v>
          </cell>
          <cell r="P183" t="str">
            <v>Latin America and the Caribbean</v>
          </cell>
          <cell r="Q183" t="str">
            <v>Central America</v>
          </cell>
          <cell r="R183" t="str">
            <v>Not Classified</v>
          </cell>
          <cell r="S183" t="str">
            <v>Latin America &amp; Caribbean</v>
          </cell>
          <cell r="T183" t="str">
            <v>Lower Middle Income</v>
          </cell>
          <cell r="U183" t="str">
            <v>Lower Middle Income</v>
          </cell>
          <cell r="V183" t="str">
            <v>Lower Middle Income</v>
          </cell>
          <cell r="W183" t="str">
            <v>Lower Middle Income</v>
          </cell>
          <cell r="X183" t="str">
            <v>Lower Middle Income</v>
          </cell>
          <cell r="Y183" t="str">
            <v>Lower Middle Income</v>
          </cell>
          <cell r="Z183" t="str">
            <v>Lower Middle Income</v>
          </cell>
          <cell r="AA183" t="str">
            <v>Lower Middle Income</v>
          </cell>
          <cell r="AB183" t="str">
            <v>Upper Middle Income</v>
          </cell>
          <cell r="AC183" t="str">
            <v>Upper Middle Income</v>
          </cell>
          <cell r="AD183" t="str">
            <v>Upper Middle Income</v>
          </cell>
          <cell r="AE183" t="str">
            <v>Upper Middle Income</v>
          </cell>
          <cell r="AF183" t="str">
            <v>Upper Middle Income</v>
          </cell>
          <cell r="AG183" t="str">
            <v>Upper Middle Income</v>
          </cell>
          <cell r="AH183" t="str">
            <v>Upper Middle Income</v>
          </cell>
          <cell r="AI183" t="str">
            <v>Upper Middle Income</v>
          </cell>
          <cell r="AJ183" t="str">
            <v>Upper Middle Income</v>
          </cell>
          <cell r="AK183" t="str">
            <v>Upper Middle Income</v>
          </cell>
          <cell r="AL183" t="str">
            <v>Upper Middle Income</v>
          </cell>
          <cell r="AM183" t="str">
            <v>Upper Middle Income</v>
          </cell>
          <cell r="AN183" t="str">
            <v>Upper Middle Income</v>
          </cell>
          <cell r="AO183" t="str">
            <v>Upper Middle Income</v>
          </cell>
          <cell r="AP183" t="str">
            <v>Upper Middle Income</v>
          </cell>
          <cell r="AQ183" t="str">
            <v>Upper Middle Income</v>
          </cell>
          <cell r="AR183" t="str">
            <v>Upper Middle Income</v>
          </cell>
          <cell r="AS183" t="str">
            <v>Upper Middle Income</v>
          </cell>
          <cell r="AT183" t="str">
            <v>Upper Middle Income</v>
          </cell>
          <cell r="AU183" t="str">
            <v>Not Classified</v>
          </cell>
          <cell r="AV183" t="str">
            <v>Not Classified</v>
          </cell>
          <cell r="AW183" t="str">
            <v>Not Classified</v>
          </cell>
          <cell r="AX183" t="str">
            <v>Not Classified</v>
          </cell>
          <cell r="AY183" t="str">
            <v>Not Classified</v>
          </cell>
          <cell r="AZ183" t="str">
            <v>Not Classified</v>
          </cell>
          <cell r="BA183" t="str">
            <v>Not Classified</v>
          </cell>
          <cell r="BB183" t="str">
            <v>Not Classified</v>
          </cell>
          <cell r="BC183" t="str">
            <v>AMRO</v>
          </cell>
          <cell r="BD183" t="str">
            <v>More than Adequate</v>
          </cell>
          <cell r="BE183" t="str">
            <v>Adequate</v>
          </cell>
          <cell r="BF183" t="str">
            <v>Not Classified</v>
          </cell>
          <cell r="BG183"/>
          <cell r="BH183" t="str">
            <v>Programme Country</v>
          </cell>
          <cell r="BI183" t="str">
            <v>Yes</v>
          </cell>
          <cell r="BJ183" t="str">
            <v>No</v>
          </cell>
          <cell r="BK183" t="str">
            <v>No</v>
          </cell>
          <cell r="BL183" t="str">
            <v>No</v>
          </cell>
          <cell r="BM183" t="str">
            <v>No</v>
          </cell>
          <cell r="BN183" t="str">
            <v>No</v>
          </cell>
          <cell r="BO183" t="str">
            <v>No</v>
          </cell>
          <cell r="BP183" t="str">
            <v>No</v>
          </cell>
        </row>
        <row r="184">
          <cell r="A184" t="str">
            <v>HTI</v>
          </cell>
          <cell r="B184" t="str">
            <v>Haiti</v>
          </cell>
          <cell r="C184" t="str">
            <v>Standard</v>
          </cell>
          <cell r="D184" t="str">
            <v>Latin America and the Caribbean</v>
          </cell>
          <cell r="E184" t="str">
            <v>LACRO</v>
          </cell>
          <cell r="F184" t="str">
            <v>LAC</v>
          </cell>
          <cell r="G184" t="str">
            <v>Yes</v>
          </cell>
          <cell r="H184" t="str">
            <v>No</v>
          </cell>
          <cell r="I184" t="str">
            <v>Not Classified</v>
          </cell>
          <cell r="J184" t="str">
            <v>Yes</v>
          </cell>
          <cell r="K184" t="str">
            <v>Yes</v>
          </cell>
          <cell r="L184" t="str">
            <v>Not Classified</v>
          </cell>
          <cell r="M184" t="str">
            <v>Not Classified</v>
          </cell>
          <cell r="N184" t="str">
            <v>Not Classified</v>
          </cell>
          <cell r="O184" t="str">
            <v>Latin America &amp; the Caribbean</v>
          </cell>
          <cell r="P184" t="str">
            <v>Latin America and the Caribbean</v>
          </cell>
          <cell r="Q184" t="str">
            <v>Caribbean</v>
          </cell>
          <cell r="R184" t="str">
            <v>Small island developing States (SIDS)</v>
          </cell>
          <cell r="S184" t="str">
            <v>Latin America &amp; Caribbean</v>
          </cell>
          <cell r="T184" t="str">
            <v>Low Income</v>
          </cell>
          <cell r="U184" t="str">
            <v>Low Income</v>
          </cell>
          <cell r="V184" t="str">
            <v>Low Income</v>
          </cell>
          <cell r="W184" t="str">
            <v>Low Income</v>
          </cell>
          <cell r="X184" t="str">
            <v>Low Income</v>
          </cell>
          <cell r="Y184" t="str">
            <v>Low Income</v>
          </cell>
          <cell r="Z184" t="str">
            <v>Low Income</v>
          </cell>
          <cell r="AA184" t="str">
            <v>Low Income</v>
          </cell>
          <cell r="AB184" t="str">
            <v>Low Income</v>
          </cell>
          <cell r="AC184" t="str">
            <v>Low Income</v>
          </cell>
          <cell r="AD184" t="str">
            <v>Low Income</v>
          </cell>
          <cell r="AE184" t="str">
            <v>Low Income</v>
          </cell>
          <cell r="AF184" t="str">
            <v>Low Income</v>
          </cell>
          <cell r="AG184" t="str">
            <v>Low Income</v>
          </cell>
          <cell r="AH184" t="str">
            <v>Low Income</v>
          </cell>
          <cell r="AI184" t="str">
            <v>Low Income</v>
          </cell>
          <cell r="AJ184" t="str">
            <v>Low Income</v>
          </cell>
          <cell r="AK184" t="str">
            <v>Low Income</v>
          </cell>
          <cell r="AL184" t="str">
            <v>Low Income</v>
          </cell>
          <cell r="AM184" t="str">
            <v>Low Income</v>
          </cell>
          <cell r="AN184" t="str">
            <v>Low Income</v>
          </cell>
          <cell r="AO184" t="str">
            <v>Low Income</v>
          </cell>
          <cell r="AP184" t="str">
            <v>Low Income</v>
          </cell>
          <cell r="AQ184" t="str">
            <v>Low Income</v>
          </cell>
          <cell r="AR184" t="str">
            <v>Low Income</v>
          </cell>
          <cell r="AS184" t="str">
            <v>Low Income</v>
          </cell>
          <cell r="AT184" t="str">
            <v>Low Income</v>
          </cell>
          <cell r="AU184" t="str">
            <v>VAS Priority Country</v>
          </cell>
          <cell r="AV184" t="str">
            <v>HAC Country</v>
          </cell>
          <cell r="AW184" t="str">
            <v>HAC Country</v>
          </cell>
          <cell r="AX184" t="str">
            <v>HAC Country</v>
          </cell>
          <cell r="AY184" t="str">
            <v>HAC Country</v>
          </cell>
          <cell r="AZ184" t="str">
            <v>HAC Country</v>
          </cell>
          <cell r="BA184" t="str">
            <v>HAC Country</v>
          </cell>
          <cell r="BB184" t="str">
            <v>HAC Country</v>
          </cell>
          <cell r="BC184" t="str">
            <v>AMRO</v>
          </cell>
          <cell r="BD184" t="str">
            <v>Insufficient</v>
          </cell>
          <cell r="BE184" t="str">
            <v>Insufficient</v>
          </cell>
          <cell r="BF184" t="str">
            <v>Not Classified</v>
          </cell>
          <cell r="BG184"/>
          <cell r="BH184" t="str">
            <v>Programme Country</v>
          </cell>
          <cell r="BI184" t="str">
            <v>Yes</v>
          </cell>
          <cell r="BJ184" t="str">
            <v>Yes</v>
          </cell>
          <cell r="BK184" t="str">
            <v>Yes</v>
          </cell>
          <cell r="BL184" t="str">
            <v>Yes</v>
          </cell>
          <cell r="BM184" t="str">
            <v>No</v>
          </cell>
          <cell r="BN184" t="str">
            <v>Yes</v>
          </cell>
          <cell r="BO184" t="str">
            <v>No</v>
          </cell>
          <cell r="BP184" t="str">
            <v>Yes</v>
          </cell>
        </row>
        <row r="185">
          <cell r="A185" t="str">
            <v>ATG</v>
          </cell>
          <cell r="B185" t="str">
            <v>Antigua and Barbuda</v>
          </cell>
          <cell r="C185" t="str">
            <v>Standard</v>
          </cell>
          <cell r="D185" t="str">
            <v>Latin America and the Caribbean</v>
          </cell>
          <cell r="E185" t="str">
            <v>LACRO</v>
          </cell>
          <cell r="F185" t="str">
            <v>LAC</v>
          </cell>
          <cell r="G185" t="str">
            <v>No</v>
          </cell>
          <cell r="H185" t="str">
            <v>No</v>
          </cell>
          <cell r="I185" t="str">
            <v>Not Classified</v>
          </cell>
          <cell r="J185" t="str">
            <v>Yes</v>
          </cell>
          <cell r="K185" t="str">
            <v>No</v>
          </cell>
          <cell r="L185" t="str">
            <v>Not Classified</v>
          </cell>
          <cell r="M185" t="str">
            <v>Not Classified</v>
          </cell>
          <cell r="N185" t="str">
            <v>Not Classified</v>
          </cell>
          <cell r="O185" t="str">
            <v>Latin America &amp; the Caribbean</v>
          </cell>
          <cell r="P185" t="str">
            <v>Latin America and the Caribbean</v>
          </cell>
          <cell r="Q185" t="str">
            <v>Caribbean</v>
          </cell>
          <cell r="R185" t="str">
            <v>Small island developing States (SIDS)</v>
          </cell>
          <cell r="S185" t="str">
            <v>Latin America &amp; Caribbean</v>
          </cell>
          <cell r="T185" t="str">
            <v>Upper Middle Income</v>
          </cell>
          <cell r="U185" t="str">
            <v>Upper Middle Income</v>
          </cell>
          <cell r="V185" t="str">
            <v>Upper Middle Income</v>
          </cell>
          <cell r="W185" t="str">
            <v>Upper Middle Income</v>
          </cell>
          <cell r="X185" t="str">
            <v>Upper Middle Income</v>
          </cell>
          <cell r="Y185" t="str">
            <v>Upper Middle Income</v>
          </cell>
          <cell r="Z185" t="str">
            <v>Upper Middle Income</v>
          </cell>
          <cell r="AA185" t="str">
            <v>Upper Middle Income</v>
          </cell>
          <cell r="AB185" t="str">
            <v>Upper Middle Income</v>
          </cell>
          <cell r="AC185" t="str">
            <v>Upper Middle Income</v>
          </cell>
          <cell r="AD185" t="str">
            <v>Upper Middle Income</v>
          </cell>
          <cell r="AE185" t="str">
            <v>Upper Middle Income</v>
          </cell>
          <cell r="AF185" t="str">
            <v>High Income</v>
          </cell>
          <cell r="AG185" t="str">
            <v>Upper Middle Income</v>
          </cell>
          <cell r="AH185" t="str">
            <v>Upper Middle Income</v>
          </cell>
          <cell r="AI185" t="str">
            <v>High Income</v>
          </cell>
          <cell r="AJ185" t="str">
            <v>High Income</v>
          </cell>
          <cell r="AK185" t="str">
            <v>High Income</v>
          </cell>
          <cell r="AL185" t="str">
            <v>High Income</v>
          </cell>
          <cell r="AM185" t="str">
            <v>Upper Middle Income</v>
          </cell>
          <cell r="AN185" t="str">
            <v>Upper Middle Income</v>
          </cell>
          <cell r="AO185" t="str">
            <v>Upper Middle Income</v>
          </cell>
          <cell r="AP185" t="str">
            <v>High Income</v>
          </cell>
          <cell r="AQ185" t="str">
            <v>High Income</v>
          </cell>
          <cell r="AR185" t="str">
            <v>High Income</v>
          </cell>
          <cell r="AS185" t="str">
            <v>High Income</v>
          </cell>
          <cell r="AT185" t="str">
            <v>High Income</v>
          </cell>
          <cell r="AU185" t="str">
            <v>Not Classified</v>
          </cell>
          <cell r="AV185" t="str">
            <v>Not Classified</v>
          </cell>
          <cell r="AW185" t="str">
            <v>Not Classified</v>
          </cell>
          <cell r="AX185" t="str">
            <v>Not Classified</v>
          </cell>
          <cell r="AY185" t="str">
            <v>Not Classified</v>
          </cell>
          <cell r="AZ185" t="str">
            <v>Not Classified</v>
          </cell>
          <cell r="BA185" t="str">
            <v>Not Classified</v>
          </cell>
          <cell r="BB185" t="str">
            <v>Not Classified</v>
          </cell>
          <cell r="BC185" t="str">
            <v>AMRO</v>
          </cell>
          <cell r="BD185" t="str">
            <v>Not Classified</v>
          </cell>
          <cell r="BE185" t="str">
            <v>Not Classified</v>
          </cell>
          <cell r="BF185" t="str">
            <v>Not Classified</v>
          </cell>
          <cell r="BG185"/>
          <cell r="BH185" t="str">
            <v>Programme Country</v>
          </cell>
          <cell r="BI185" t="str">
            <v>Yes</v>
          </cell>
          <cell r="BJ185" t="str">
            <v>No</v>
          </cell>
          <cell r="BK185" t="str">
            <v>No</v>
          </cell>
          <cell r="BL185" t="str">
            <v>No</v>
          </cell>
          <cell r="BM185" t="str">
            <v>No</v>
          </cell>
          <cell r="BN185" t="str">
            <v>No</v>
          </cell>
          <cell r="BO185" t="str">
            <v>No</v>
          </cell>
          <cell r="BP185" t="str">
            <v>No</v>
          </cell>
        </row>
        <row r="186">
          <cell r="A186" t="str">
            <v>BHS</v>
          </cell>
          <cell r="B186" t="str">
            <v>Bahamas</v>
          </cell>
          <cell r="C186" t="str">
            <v>Standard</v>
          </cell>
          <cell r="D186" t="str">
            <v>Latin America and the Caribbean</v>
          </cell>
          <cell r="E186" t="str">
            <v>LACRO</v>
          </cell>
          <cell r="F186" t="str">
            <v>LAC</v>
          </cell>
          <cell r="G186" t="str">
            <v>No</v>
          </cell>
          <cell r="H186" t="str">
            <v>No</v>
          </cell>
          <cell r="I186" t="str">
            <v>Not Classified</v>
          </cell>
          <cell r="J186" t="str">
            <v>Yes</v>
          </cell>
          <cell r="K186" t="str">
            <v>No</v>
          </cell>
          <cell r="L186" t="str">
            <v>Not Classified</v>
          </cell>
          <cell r="M186" t="str">
            <v>Not Classified</v>
          </cell>
          <cell r="N186" t="str">
            <v>Not Classified</v>
          </cell>
          <cell r="O186" t="str">
            <v>Latin America &amp; the Caribbean</v>
          </cell>
          <cell r="P186" t="str">
            <v>Latin America and the Caribbean</v>
          </cell>
          <cell r="Q186" t="str">
            <v>Caribbean</v>
          </cell>
          <cell r="R186" t="str">
            <v>Small island developing States (SIDS)</v>
          </cell>
          <cell r="S186" t="str">
            <v>Latin America &amp; Caribbean</v>
          </cell>
          <cell r="T186" t="str">
            <v>High Income</v>
          </cell>
          <cell r="U186" t="str">
            <v>High Income</v>
          </cell>
          <cell r="V186" t="str">
            <v>High Income</v>
          </cell>
          <cell r="W186" t="str">
            <v>High Income</v>
          </cell>
          <cell r="X186" t="str">
            <v>High Income</v>
          </cell>
          <cell r="Y186" t="str">
            <v>High Income</v>
          </cell>
          <cell r="Z186" t="str">
            <v>High Income</v>
          </cell>
          <cell r="AA186" t="str">
            <v>High Income</v>
          </cell>
          <cell r="AB186" t="str">
            <v>High Income</v>
          </cell>
          <cell r="AC186" t="str">
            <v>High Income</v>
          </cell>
          <cell r="AD186" t="str">
            <v>High Income</v>
          </cell>
          <cell r="AE186" t="str">
            <v>High Income</v>
          </cell>
          <cell r="AF186" t="str">
            <v>High Income</v>
          </cell>
          <cell r="AG186" t="str">
            <v>High Income</v>
          </cell>
          <cell r="AH186" t="str">
            <v>High Income</v>
          </cell>
          <cell r="AI186" t="str">
            <v>High Income</v>
          </cell>
          <cell r="AJ186" t="str">
            <v>High Income</v>
          </cell>
          <cell r="AK186" t="str">
            <v>High Income</v>
          </cell>
          <cell r="AL186" t="str">
            <v>High Income</v>
          </cell>
          <cell r="AM186" t="str">
            <v>High Income</v>
          </cell>
          <cell r="AN186" t="str">
            <v>High Income</v>
          </cell>
          <cell r="AO186" t="str">
            <v>High Income</v>
          </cell>
          <cell r="AP186" t="str">
            <v>High Income</v>
          </cell>
          <cell r="AQ186" t="str">
            <v>High Income</v>
          </cell>
          <cell r="AR186" t="str">
            <v>High Income</v>
          </cell>
          <cell r="AS186" t="str">
            <v>High Income</v>
          </cell>
          <cell r="AT186" t="str">
            <v>High Income</v>
          </cell>
          <cell r="AU186" t="str">
            <v>Not Classified</v>
          </cell>
          <cell r="AV186" t="str">
            <v>Not Classified</v>
          </cell>
          <cell r="AW186" t="str">
            <v>Not Classified</v>
          </cell>
          <cell r="AX186" t="str">
            <v>Not Classified</v>
          </cell>
          <cell r="AY186" t="str">
            <v>Not Classified</v>
          </cell>
          <cell r="AZ186" t="str">
            <v>Not Classified</v>
          </cell>
          <cell r="BA186" t="str">
            <v>Not Classified</v>
          </cell>
          <cell r="BB186" t="str">
            <v>Not Classified</v>
          </cell>
          <cell r="BC186" t="str">
            <v>AMRO</v>
          </cell>
          <cell r="BD186" t="str">
            <v>Not Classified</v>
          </cell>
          <cell r="BE186" t="str">
            <v>Not Classified</v>
          </cell>
          <cell r="BF186" t="str">
            <v>Not Classified</v>
          </cell>
          <cell r="BG186"/>
          <cell r="BH186" t="str">
            <v>Not Classified</v>
          </cell>
          <cell r="BI186" t="str">
            <v>Yes</v>
          </cell>
          <cell r="BJ186" t="str">
            <v>No</v>
          </cell>
          <cell r="BK186" t="str">
            <v>No</v>
          </cell>
          <cell r="BL186" t="str">
            <v>No</v>
          </cell>
          <cell r="BM186" t="str">
            <v>No</v>
          </cell>
          <cell r="BN186" t="str">
            <v>No</v>
          </cell>
          <cell r="BO186" t="str">
            <v>No</v>
          </cell>
          <cell r="BP186" t="str">
            <v>No</v>
          </cell>
        </row>
        <row r="187">
          <cell r="A187" t="str">
            <v>BRB</v>
          </cell>
          <cell r="B187" t="str">
            <v>Barbados</v>
          </cell>
          <cell r="C187" t="str">
            <v>Standard</v>
          </cell>
          <cell r="D187" t="str">
            <v>Latin America and the Caribbean</v>
          </cell>
          <cell r="E187" t="str">
            <v>LACRO</v>
          </cell>
          <cell r="F187" t="str">
            <v>LAC</v>
          </cell>
          <cell r="G187" t="str">
            <v>No</v>
          </cell>
          <cell r="H187" t="str">
            <v>No</v>
          </cell>
          <cell r="I187" t="str">
            <v>Not Classified</v>
          </cell>
          <cell r="J187" t="str">
            <v>Yes</v>
          </cell>
          <cell r="K187" t="str">
            <v>No</v>
          </cell>
          <cell r="L187" t="str">
            <v>Not Classified</v>
          </cell>
          <cell r="M187" t="str">
            <v>Not Classified</v>
          </cell>
          <cell r="N187" t="str">
            <v>Not Classified</v>
          </cell>
          <cell r="O187" t="str">
            <v>Latin America &amp; the Caribbean</v>
          </cell>
          <cell r="P187" t="str">
            <v>Latin America and the Caribbean</v>
          </cell>
          <cell r="Q187" t="str">
            <v>Caribbean</v>
          </cell>
          <cell r="R187" t="str">
            <v>Small island developing States (SIDS)</v>
          </cell>
          <cell r="S187" t="str">
            <v>Latin America &amp; Caribbean</v>
          </cell>
          <cell r="T187" t="str">
            <v>Upper Middle Income</v>
          </cell>
          <cell r="U187" t="str">
            <v>Upper Middle Income</v>
          </cell>
          <cell r="V187" t="str">
            <v>Upper Middle Income</v>
          </cell>
          <cell r="W187" t="str">
            <v>Upper Middle Income</v>
          </cell>
          <cell r="X187" t="str">
            <v>Upper Middle Income</v>
          </cell>
          <cell r="Y187" t="str">
            <v>Upper Middle Income</v>
          </cell>
          <cell r="Z187" t="str">
            <v>Upper Middle Income</v>
          </cell>
          <cell r="AA187" t="str">
            <v>Upper Middle Income</v>
          </cell>
          <cell r="AB187" t="str">
            <v>Upper Middle Income</v>
          </cell>
          <cell r="AC187" t="str">
            <v>Upper Middle Income</v>
          </cell>
          <cell r="AD187" t="str">
            <v>High Income</v>
          </cell>
          <cell r="AE187" t="str">
            <v>Upper Middle Income</v>
          </cell>
          <cell r="AF187" t="str">
            <v>High Income</v>
          </cell>
          <cell r="AG187" t="str">
            <v>Upper Middle Income</v>
          </cell>
          <cell r="AH187" t="str">
            <v>Upper Middle Income</v>
          </cell>
          <cell r="AI187" t="str">
            <v>Upper Middle Income</v>
          </cell>
          <cell r="AJ187" t="str">
            <v>High Income</v>
          </cell>
          <cell r="AK187" t="str">
            <v>High Income</v>
          </cell>
          <cell r="AL187" t="str">
            <v>High Income</v>
          </cell>
          <cell r="AM187" t="str">
            <v>High Income</v>
          </cell>
          <cell r="AN187" t="str">
            <v>High Income</v>
          </cell>
          <cell r="AO187" t="str">
            <v>High Income</v>
          </cell>
          <cell r="AP187" t="str">
            <v>High Income</v>
          </cell>
          <cell r="AQ187" t="str">
            <v>High Income</v>
          </cell>
          <cell r="AR187" t="str">
            <v>High Income</v>
          </cell>
          <cell r="AS187" t="str">
            <v>High Income</v>
          </cell>
          <cell r="AT187" t="str">
            <v>High Income</v>
          </cell>
          <cell r="AU187" t="str">
            <v>Not Classified</v>
          </cell>
          <cell r="AV187" t="str">
            <v>Not Classified</v>
          </cell>
          <cell r="AW187" t="str">
            <v>Not Classified</v>
          </cell>
          <cell r="AX187" t="str">
            <v>Not Classified</v>
          </cell>
          <cell r="AY187" t="str">
            <v>Not Classified</v>
          </cell>
          <cell r="AZ187" t="str">
            <v>Not Classified</v>
          </cell>
          <cell r="BA187" t="str">
            <v>Not Classified</v>
          </cell>
          <cell r="BB187" t="str">
            <v>Not Classified</v>
          </cell>
          <cell r="BC187" t="str">
            <v>AMRO</v>
          </cell>
          <cell r="BD187" t="str">
            <v>Not Classified</v>
          </cell>
          <cell r="BE187" t="str">
            <v>Not Classified</v>
          </cell>
          <cell r="BF187" t="str">
            <v>Not Classified</v>
          </cell>
          <cell r="BG187"/>
          <cell r="BH187" t="str">
            <v>Programme Country</v>
          </cell>
          <cell r="BI187" t="str">
            <v>Yes</v>
          </cell>
          <cell r="BJ187" t="str">
            <v>No</v>
          </cell>
          <cell r="BK187" t="str">
            <v>No</v>
          </cell>
          <cell r="BL187" t="str">
            <v>No</v>
          </cell>
          <cell r="BM187" t="str">
            <v>No</v>
          </cell>
          <cell r="BN187" t="str">
            <v>No</v>
          </cell>
          <cell r="BO187" t="str">
            <v>No</v>
          </cell>
          <cell r="BP187" t="str">
            <v>No</v>
          </cell>
        </row>
        <row r="188">
          <cell r="A188" t="str">
            <v>CUB</v>
          </cell>
          <cell r="B188" t="str">
            <v>Cuba</v>
          </cell>
          <cell r="C188" t="str">
            <v>Standard</v>
          </cell>
          <cell r="D188" t="str">
            <v>Latin America and the Caribbean</v>
          </cell>
          <cell r="E188" t="str">
            <v>LACRO</v>
          </cell>
          <cell r="F188" t="str">
            <v>LAC</v>
          </cell>
          <cell r="G188" t="str">
            <v>No</v>
          </cell>
          <cell r="H188" t="str">
            <v>No</v>
          </cell>
          <cell r="I188" t="str">
            <v>Not Classified</v>
          </cell>
          <cell r="J188" t="str">
            <v>Yes</v>
          </cell>
          <cell r="K188" t="str">
            <v>No</v>
          </cell>
          <cell r="L188" t="str">
            <v>Not Classified</v>
          </cell>
          <cell r="M188" t="str">
            <v>Not Classified</v>
          </cell>
          <cell r="N188" t="str">
            <v>Not Classified</v>
          </cell>
          <cell r="O188" t="str">
            <v>Latin America &amp; the Caribbean</v>
          </cell>
          <cell r="P188" t="str">
            <v>Latin America and the Caribbean</v>
          </cell>
          <cell r="Q188" t="str">
            <v>Caribbean</v>
          </cell>
          <cell r="R188" t="str">
            <v>Small island developing States (SIDS)</v>
          </cell>
          <cell r="S188" t="str">
            <v>Latin America &amp; Caribbean</v>
          </cell>
          <cell r="T188" t="str">
            <v>Lower Middle Income</v>
          </cell>
          <cell r="U188" t="str">
            <v>Lower Middle Income</v>
          </cell>
          <cell r="V188" t="str">
            <v>Lower Middle Income</v>
          </cell>
          <cell r="W188" t="str">
            <v>Lower Middle Income</v>
          </cell>
          <cell r="X188" t="str">
            <v>Lower Middle Income</v>
          </cell>
          <cell r="Y188" t="str">
            <v>Lower Middle Income</v>
          </cell>
          <cell r="Z188" t="str">
            <v>Lower Middle Income</v>
          </cell>
          <cell r="AA188" t="str">
            <v>Lower Middle Income</v>
          </cell>
          <cell r="AB188" t="str">
            <v>Lower Middle Income</v>
          </cell>
          <cell r="AC188" t="str">
            <v>Lower Middle Income</v>
          </cell>
          <cell r="AD188" t="str">
            <v>Lower Middle Income</v>
          </cell>
          <cell r="AE188" t="str">
            <v>Lower Middle Income</v>
          </cell>
          <cell r="AF188" t="str">
            <v>Lower Middle Income</v>
          </cell>
          <cell r="AG188" t="str">
            <v>Lower Middle Income</v>
          </cell>
          <cell r="AH188" t="str">
            <v>Lower Middle Income</v>
          </cell>
          <cell r="AI188" t="str">
            <v>Lower Middle Income</v>
          </cell>
          <cell r="AJ188" t="str">
            <v>Lower Middle Income</v>
          </cell>
          <cell r="AK188" t="str">
            <v>Upper Middle Income</v>
          </cell>
          <cell r="AL188" t="str">
            <v>Upper Middle Income</v>
          </cell>
          <cell r="AM188" t="str">
            <v>Upper Middle Income</v>
          </cell>
          <cell r="AN188" t="str">
            <v>Upper Middle Income</v>
          </cell>
          <cell r="AO188" t="str">
            <v>Upper Middle Income</v>
          </cell>
          <cell r="AP188" t="str">
            <v>Upper Middle Income</v>
          </cell>
          <cell r="AQ188" t="str">
            <v>Upper Middle Income</v>
          </cell>
          <cell r="AR188" t="str">
            <v>Upper Middle Income</v>
          </cell>
          <cell r="AS188" t="str">
            <v>Upper Middle Income</v>
          </cell>
          <cell r="AT188" t="str">
            <v>Upper Middle Income</v>
          </cell>
          <cell r="AU188" t="str">
            <v>Not Classified</v>
          </cell>
          <cell r="AV188" t="str">
            <v>Not Classified</v>
          </cell>
          <cell r="AW188" t="str">
            <v>Not Classified</v>
          </cell>
          <cell r="AX188" t="str">
            <v>Not Classified</v>
          </cell>
          <cell r="AY188" t="str">
            <v>Not Classified</v>
          </cell>
          <cell r="AZ188" t="str">
            <v>Not Classified</v>
          </cell>
          <cell r="BA188" t="str">
            <v>Not Classified</v>
          </cell>
          <cell r="BB188" t="str">
            <v>Not Classified</v>
          </cell>
          <cell r="BC188" t="str">
            <v>AMRO</v>
          </cell>
          <cell r="BD188" t="str">
            <v>Adequate</v>
          </cell>
          <cell r="BE188" t="str">
            <v>Adequate</v>
          </cell>
          <cell r="BF188" t="str">
            <v>Not Classified</v>
          </cell>
          <cell r="BG188"/>
          <cell r="BH188" t="str">
            <v>Programme Country</v>
          </cell>
          <cell r="BI188" t="str">
            <v>Yes</v>
          </cell>
          <cell r="BJ188" t="str">
            <v>Yes</v>
          </cell>
          <cell r="BK188" t="str">
            <v>No</v>
          </cell>
          <cell r="BL188" t="str">
            <v>No</v>
          </cell>
          <cell r="BM188" t="str">
            <v>Yes</v>
          </cell>
          <cell r="BN188" t="str">
            <v>Yes</v>
          </cell>
          <cell r="BO188" t="str">
            <v>Yes</v>
          </cell>
          <cell r="BP188" t="str">
            <v>No</v>
          </cell>
        </row>
        <row r="189">
          <cell r="A189" t="str">
            <v>DMA</v>
          </cell>
          <cell r="B189" t="str">
            <v>Dominica</v>
          </cell>
          <cell r="C189" t="str">
            <v>Standard</v>
          </cell>
          <cell r="D189" t="str">
            <v>Latin America and the Caribbean</v>
          </cell>
          <cell r="E189" t="str">
            <v>LACRO</v>
          </cell>
          <cell r="F189" t="str">
            <v>LAC</v>
          </cell>
          <cell r="G189" t="str">
            <v>No</v>
          </cell>
          <cell r="H189" t="str">
            <v>No</v>
          </cell>
          <cell r="I189" t="str">
            <v>Not Classified</v>
          </cell>
          <cell r="J189" t="str">
            <v>Yes</v>
          </cell>
          <cell r="K189" t="str">
            <v>No</v>
          </cell>
          <cell r="L189" t="str">
            <v>Not Classified</v>
          </cell>
          <cell r="M189" t="str">
            <v>Not Classified</v>
          </cell>
          <cell r="N189" t="str">
            <v>Not Classified</v>
          </cell>
          <cell r="O189" t="str">
            <v>Latin America &amp; the Caribbean</v>
          </cell>
          <cell r="P189" t="str">
            <v>Latin America and the Caribbean</v>
          </cell>
          <cell r="Q189" t="str">
            <v>Caribbean</v>
          </cell>
          <cell r="R189" t="str">
            <v>Small island developing States (SIDS)</v>
          </cell>
          <cell r="S189" t="str">
            <v>Latin America &amp; Caribbean</v>
          </cell>
          <cell r="T189" t="str">
            <v>Lower Middle Income</v>
          </cell>
          <cell r="U189" t="str">
            <v>Lower Middle Income</v>
          </cell>
          <cell r="V189" t="str">
            <v>Lower Middle Income</v>
          </cell>
          <cell r="W189" t="str">
            <v>Lower Middle Income</v>
          </cell>
          <cell r="X189" t="str">
            <v>Lower Middle Income</v>
          </cell>
          <cell r="Y189" t="str">
            <v>Lower Middle Income</v>
          </cell>
          <cell r="Z189" t="str">
            <v>Lower Middle Income</v>
          </cell>
          <cell r="AA189" t="str">
            <v>Lower Middle Income</v>
          </cell>
          <cell r="AB189" t="str">
            <v>Lower Middle Income</v>
          </cell>
          <cell r="AC189" t="str">
            <v>Upper Middle Income</v>
          </cell>
          <cell r="AD189" t="str">
            <v>Upper Middle Income</v>
          </cell>
          <cell r="AE189" t="str">
            <v>Upper Middle Income</v>
          </cell>
          <cell r="AF189" t="str">
            <v>Upper Middle Income</v>
          </cell>
          <cell r="AG189" t="str">
            <v>Upper Middle Income</v>
          </cell>
          <cell r="AH189" t="str">
            <v>Upper Middle Income</v>
          </cell>
          <cell r="AI189" t="str">
            <v>Upper Middle Income</v>
          </cell>
          <cell r="AJ189" t="str">
            <v>Upper Middle Income</v>
          </cell>
          <cell r="AK189" t="str">
            <v>Upper Middle Income</v>
          </cell>
          <cell r="AL189" t="str">
            <v>Upper Middle Income</v>
          </cell>
          <cell r="AM189" t="str">
            <v>Upper Middle Income</v>
          </cell>
          <cell r="AN189" t="str">
            <v>Upper Middle Income</v>
          </cell>
          <cell r="AO189" t="str">
            <v>Upper Middle Income</v>
          </cell>
          <cell r="AP189" t="str">
            <v>Upper Middle Income</v>
          </cell>
          <cell r="AQ189" t="str">
            <v>Upper Middle Income</v>
          </cell>
          <cell r="AR189" t="str">
            <v>Upper Middle Income</v>
          </cell>
          <cell r="AS189" t="str">
            <v>Upper Middle Income</v>
          </cell>
          <cell r="AT189" t="str">
            <v>Upper Middle Income</v>
          </cell>
          <cell r="AU189" t="str">
            <v>Not Classified</v>
          </cell>
          <cell r="AV189" t="str">
            <v>Not Classified</v>
          </cell>
          <cell r="AW189" t="str">
            <v>Not Classified</v>
          </cell>
          <cell r="AX189" t="str">
            <v>Not Classified</v>
          </cell>
          <cell r="AY189" t="str">
            <v>Not Classified</v>
          </cell>
          <cell r="AZ189" t="str">
            <v>Not Classified</v>
          </cell>
          <cell r="BA189" t="str">
            <v>Not Classified</v>
          </cell>
          <cell r="BB189" t="str">
            <v>Not Classified</v>
          </cell>
          <cell r="BC189" t="str">
            <v>AMRO</v>
          </cell>
          <cell r="BD189" t="str">
            <v>Not Classified</v>
          </cell>
          <cell r="BE189" t="str">
            <v>Not Classified</v>
          </cell>
          <cell r="BF189" t="str">
            <v>Not Classified</v>
          </cell>
          <cell r="BG189"/>
          <cell r="BH189" t="str">
            <v>Programme Country</v>
          </cell>
          <cell r="BI189" t="str">
            <v>Yes</v>
          </cell>
          <cell r="BJ189" t="str">
            <v>Yes</v>
          </cell>
          <cell r="BK189" t="str">
            <v>No</v>
          </cell>
          <cell r="BL189" t="str">
            <v>No</v>
          </cell>
          <cell r="BM189" t="str">
            <v>No</v>
          </cell>
          <cell r="BN189" t="str">
            <v>No</v>
          </cell>
          <cell r="BO189" t="str">
            <v>No</v>
          </cell>
          <cell r="BP189" t="str">
            <v>No</v>
          </cell>
        </row>
        <row r="190">
          <cell r="A190" t="str">
            <v>DOM</v>
          </cell>
          <cell r="B190" t="str">
            <v>Dominican Republic</v>
          </cell>
          <cell r="C190" t="str">
            <v>Standard</v>
          </cell>
          <cell r="D190" t="str">
            <v>Latin America and the Caribbean</v>
          </cell>
          <cell r="E190" t="str">
            <v>LACRO</v>
          </cell>
          <cell r="F190" t="str">
            <v>LAC</v>
          </cell>
          <cell r="G190" t="str">
            <v>No</v>
          </cell>
          <cell r="H190" t="str">
            <v>No</v>
          </cell>
          <cell r="I190" t="str">
            <v>Not Classified</v>
          </cell>
          <cell r="J190" t="str">
            <v>Yes</v>
          </cell>
          <cell r="K190" t="str">
            <v>No</v>
          </cell>
          <cell r="L190" t="str">
            <v>Not Classified</v>
          </cell>
          <cell r="M190" t="str">
            <v>Not Classified</v>
          </cell>
          <cell r="N190" t="str">
            <v>Not Classified</v>
          </cell>
          <cell r="O190" t="str">
            <v>Latin America &amp; the Caribbean</v>
          </cell>
          <cell r="P190" t="str">
            <v>Latin America and the Caribbean</v>
          </cell>
          <cell r="Q190" t="str">
            <v>Caribbean</v>
          </cell>
          <cell r="R190" t="str">
            <v>Small island developing States (SIDS)</v>
          </cell>
          <cell r="S190" t="str">
            <v>Latin America &amp; Caribbean</v>
          </cell>
          <cell r="T190" t="str">
            <v>Lower Middle Income</v>
          </cell>
          <cell r="U190" t="str">
            <v>Lower Middle Income</v>
          </cell>
          <cell r="V190" t="str">
            <v>Lower Middle Income</v>
          </cell>
          <cell r="W190" t="str">
            <v>Lower Middle Income</v>
          </cell>
          <cell r="X190" t="str">
            <v>Lower Middle Income</v>
          </cell>
          <cell r="Y190" t="str">
            <v>Lower Middle Income</v>
          </cell>
          <cell r="Z190" t="str">
            <v>Lower Middle Income</v>
          </cell>
          <cell r="AA190" t="str">
            <v>Lower Middle Income</v>
          </cell>
          <cell r="AB190" t="str">
            <v>Lower Middle Income</v>
          </cell>
          <cell r="AC190" t="str">
            <v>Lower Middle Income</v>
          </cell>
          <cell r="AD190" t="str">
            <v>Lower Middle Income</v>
          </cell>
          <cell r="AE190" t="str">
            <v>Lower Middle Income</v>
          </cell>
          <cell r="AF190" t="str">
            <v>Lower Middle Income</v>
          </cell>
          <cell r="AG190" t="str">
            <v>Lower Middle Income</v>
          </cell>
          <cell r="AH190" t="str">
            <v>Lower Middle Income</v>
          </cell>
          <cell r="AI190" t="str">
            <v>Lower Middle Income</v>
          </cell>
          <cell r="AJ190" t="str">
            <v>Lower Middle Income</v>
          </cell>
          <cell r="AK190" t="str">
            <v>Lower Middle Income</v>
          </cell>
          <cell r="AL190" t="str">
            <v>Upper Middle Income</v>
          </cell>
          <cell r="AM190" t="str">
            <v>Upper Middle Income</v>
          </cell>
          <cell r="AN190" t="str">
            <v>Upper Middle Income</v>
          </cell>
          <cell r="AO190" t="str">
            <v>Upper Middle Income</v>
          </cell>
          <cell r="AP190" t="str">
            <v>Upper Middle Income</v>
          </cell>
          <cell r="AQ190" t="str">
            <v>Upper Middle Income</v>
          </cell>
          <cell r="AR190" t="str">
            <v>Upper Middle Income</v>
          </cell>
          <cell r="AS190" t="str">
            <v>Upper Middle Income</v>
          </cell>
          <cell r="AT190" t="str">
            <v>Upper Middle Income</v>
          </cell>
          <cell r="AU190" t="str">
            <v>Not Classified</v>
          </cell>
          <cell r="AV190" t="str">
            <v>Not Classified</v>
          </cell>
          <cell r="AW190" t="str">
            <v>Not Classified</v>
          </cell>
          <cell r="AX190" t="str">
            <v>Not Classified</v>
          </cell>
          <cell r="AY190" t="str">
            <v>Not Classified</v>
          </cell>
          <cell r="AZ190" t="str">
            <v>Not Classified</v>
          </cell>
          <cell r="BA190" t="str">
            <v>Not Classified</v>
          </cell>
          <cell r="BB190" t="str">
            <v>Not Classified</v>
          </cell>
          <cell r="BC190" t="str">
            <v>AMRO</v>
          </cell>
          <cell r="BD190" t="str">
            <v>More than Adequate</v>
          </cell>
          <cell r="BE190" t="str">
            <v>Adequate</v>
          </cell>
          <cell r="BF190" t="str">
            <v>Not Classified</v>
          </cell>
          <cell r="BG190"/>
          <cell r="BH190" t="str">
            <v>Programme Country</v>
          </cell>
          <cell r="BI190" t="str">
            <v>Yes</v>
          </cell>
          <cell r="BJ190" t="str">
            <v>Yes</v>
          </cell>
          <cell r="BK190" t="str">
            <v>No</v>
          </cell>
          <cell r="BL190" t="str">
            <v>No</v>
          </cell>
          <cell r="BM190" t="str">
            <v>No</v>
          </cell>
          <cell r="BN190" t="str">
            <v>No</v>
          </cell>
          <cell r="BO190" t="str">
            <v>No</v>
          </cell>
          <cell r="BP190" t="str">
            <v>No</v>
          </cell>
        </row>
        <row r="191">
          <cell r="A191" t="str">
            <v>GRD</v>
          </cell>
          <cell r="B191" t="str">
            <v>Grenada</v>
          </cell>
          <cell r="C191" t="str">
            <v>Standard</v>
          </cell>
          <cell r="D191" t="str">
            <v>Latin America and the Caribbean</v>
          </cell>
          <cell r="E191" t="str">
            <v>LACRO</v>
          </cell>
          <cell r="F191" t="str">
            <v>LAC</v>
          </cell>
          <cell r="G191" t="str">
            <v>No</v>
          </cell>
          <cell r="H191" t="str">
            <v>No</v>
          </cell>
          <cell r="I191" t="str">
            <v>Not Classified</v>
          </cell>
          <cell r="J191" t="str">
            <v>Yes</v>
          </cell>
          <cell r="K191" t="str">
            <v>No</v>
          </cell>
          <cell r="L191" t="str">
            <v>Not Classified</v>
          </cell>
          <cell r="M191" t="str">
            <v>Not Classified</v>
          </cell>
          <cell r="N191" t="str">
            <v>Not Classified</v>
          </cell>
          <cell r="O191" t="str">
            <v>Latin America &amp; the Caribbean</v>
          </cell>
          <cell r="P191" t="str">
            <v>Latin America and the Caribbean</v>
          </cell>
          <cell r="Q191" t="str">
            <v>Caribbean</v>
          </cell>
          <cell r="R191" t="str">
            <v>Small island developing States (SIDS)</v>
          </cell>
          <cell r="S191" t="str">
            <v>Latin America &amp; Caribbean</v>
          </cell>
          <cell r="T191" t="str">
            <v>Lower Middle Income</v>
          </cell>
          <cell r="U191" t="str">
            <v>Lower Middle Income</v>
          </cell>
          <cell r="V191" t="str">
            <v>Lower Middle Income</v>
          </cell>
          <cell r="W191" t="str">
            <v>Lower Middle Income</v>
          </cell>
          <cell r="X191" t="str">
            <v>Lower Middle Income</v>
          </cell>
          <cell r="Y191" t="str">
            <v>Lower Middle Income</v>
          </cell>
          <cell r="Z191" t="str">
            <v>Lower Middle Income</v>
          </cell>
          <cell r="AA191" t="str">
            <v>Upper Middle Income</v>
          </cell>
          <cell r="AB191" t="str">
            <v>Upper Middle Income</v>
          </cell>
          <cell r="AC191" t="str">
            <v>Upper Middle Income</v>
          </cell>
          <cell r="AD191" t="str">
            <v>Upper Middle Income</v>
          </cell>
          <cell r="AE191" t="str">
            <v>Upper Middle Income</v>
          </cell>
          <cell r="AF191" t="str">
            <v>Upper Middle Income</v>
          </cell>
          <cell r="AG191" t="str">
            <v>Upper Middle Income</v>
          </cell>
          <cell r="AH191" t="str">
            <v>Upper Middle Income</v>
          </cell>
          <cell r="AI191" t="str">
            <v>Upper Middle Income</v>
          </cell>
          <cell r="AJ191" t="str">
            <v>Upper Middle Income</v>
          </cell>
          <cell r="AK191" t="str">
            <v>Upper Middle Income</v>
          </cell>
          <cell r="AL191" t="str">
            <v>Upper Middle Income</v>
          </cell>
          <cell r="AM191" t="str">
            <v>Upper Middle Income</v>
          </cell>
          <cell r="AN191" t="str">
            <v>Upper Middle Income</v>
          </cell>
          <cell r="AO191" t="str">
            <v>Upper Middle Income</v>
          </cell>
          <cell r="AP191" t="str">
            <v>Upper Middle Income</v>
          </cell>
          <cell r="AQ191" t="str">
            <v>Upper Middle Income</v>
          </cell>
          <cell r="AR191" t="str">
            <v>Upper Middle Income</v>
          </cell>
          <cell r="AS191" t="str">
            <v>Upper Middle Income</v>
          </cell>
          <cell r="AT191" t="str">
            <v>Upper Middle Income</v>
          </cell>
          <cell r="AU191" t="str">
            <v>Not Classified</v>
          </cell>
          <cell r="AV191" t="str">
            <v>Not Classified</v>
          </cell>
          <cell r="AW191" t="str">
            <v>Not Classified</v>
          </cell>
          <cell r="AX191" t="str">
            <v>Not Classified</v>
          </cell>
          <cell r="AY191" t="str">
            <v>Not Classified</v>
          </cell>
          <cell r="AZ191" t="str">
            <v>Not Classified</v>
          </cell>
          <cell r="BA191" t="str">
            <v>Not Classified</v>
          </cell>
          <cell r="BB191" t="str">
            <v>Not Classified</v>
          </cell>
          <cell r="BC191" t="str">
            <v>AMRO</v>
          </cell>
          <cell r="BD191" t="str">
            <v>Not Classified</v>
          </cell>
          <cell r="BE191" t="str">
            <v>Not Classified</v>
          </cell>
          <cell r="BF191" t="str">
            <v>Not Classified</v>
          </cell>
          <cell r="BG191"/>
          <cell r="BH191" t="str">
            <v>Programme Country</v>
          </cell>
          <cell r="BI191" t="str">
            <v>Yes</v>
          </cell>
          <cell r="BJ191" t="str">
            <v>No</v>
          </cell>
          <cell r="BK191" t="str">
            <v>No</v>
          </cell>
          <cell r="BL191" t="str">
            <v>No</v>
          </cell>
          <cell r="BM191" t="str">
            <v>No</v>
          </cell>
          <cell r="BN191" t="str">
            <v>No</v>
          </cell>
          <cell r="BO191" t="str">
            <v>No</v>
          </cell>
          <cell r="BP191" t="str">
            <v>No</v>
          </cell>
        </row>
        <row r="192">
          <cell r="A192" t="str">
            <v>JAM</v>
          </cell>
          <cell r="B192" t="str">
            <v>Jamaica</v>
          </cell>
          <cell r="C192" t="str">
            <v>Standard</v>
          </cell>
          <cell r="D192" t="str">
            <v>Latin America and the Caribbean</v>
          </cell>
          <cell r="E192" t="str">
            <v>LACRO</v>
          </cell>
          <cell r="F192" t="str">
            <v>LAC</v>
          </cell>
          <cell r="G192" t="str">
            <v>No</v>
          </cell>
          <cell r="H192" t="str">
            <v>No</v>
          </cell>
          <cell r="I192" t="str">
            <v>Not Classified</v>
          </cell>
          <cell r="J192" t="str">
            <v>Yes</v>
          </cell>
          <cell r="K192" t="str">
            <v>No</v>
          </cell>
          <cell r="L192" t="str">
            <v>Not Classified</v>
          </cell>
          <cell r="M192" t="str">
            <v>Not Classified</v>
          </cell>
          <cell r="N192" t="str">
            <v>Not Classified</v>
          </cell>
          <cell r="O192" t="str">
            <v>Latin America &amp; the Caribbean</v>
          </cell>
          <cell r="P192" t="str">
            <v>Latin America and the Caribbean</v>
          </cell>
          <cell r="Q192" t="str">
            <v>Caribbean</v>
          </cell>
          <cell r="R192" t="str">
            <v>Small island developing States (SIDS)</v>
          </cell>
          <cell r="S192" t="str">
            <v>Latin America &amp; Caribbean</v>
          </cell>
          <cell r="T192" t="str">
            <v>Lower Middle Income</v>
          </cell>
          <cell r="U192" t="str">
            <v>Lower Middle Income</v>
          </cell>
          <cell r="V192" t="str">
            <v>Lower Middle Income</v>
          </cell>
          <cell r="W192" t="str">
            <v>Lower Middle Income</v>
          </cell>
          <cell r="X192" t="str">
            <v>Lower Middle Income</v>
          </cell>
          <cell r="Y192" t="str">
            <v>Lower Middle Income</v>
          </cell>
          <cell r="Z192" t="str">
            <v>Lower Middle Income</v>
          </cell>
          <cell r="AA192" t="str">
            <v>Lower Middle Income</v>
          </cell>
          <cell r="AB192" t="str">
            <v>Lower Middle Income</v>
          </cell>
          <cell r="AC192" t="str">
            <v>Lower Middle Income</v>
          </cell>
          <cell r="AD192" t="str">
            <v>Lower Middle Income</v>
          </cell>
          <cell r="AE192" t="str">
            <v>Lower Middle Income</v>
          </cell>
          <cell r="AF192" t="str">
            <v>Lower Middle Income</v>
          </cell>
          <cell r="AG192" t="str">
            <v>Lower Middle Income</v>
          </cell>
          <cell r="AH192" t="str">
            <v>Lower Middle Income</v>
          </cell>
          <cell r="AI192" t="str">
            <v>Lower Middle Income</v>
          </cell>
          <cell r="AJ192" t="str">
            <v>Lower Middle Income</v>
          </cell>
          <cell r="AK192" t="str">
            <v>Upper Middle Income</v>
          </cell>
          <cell r="AL192" t="str">
            <v>Upper Middle Income</v>
          </cell>
          <cell r="AM192" t="str">
            <v>Upper Middle Income</v>
          </cell>
          <cell r="AN192" t="str">
            <v>Upper Middle Income</v>
          </cell>
          <cell r="AO192" t="str">
            <v>Upper Middle Income</v>
          </cell>
          <cell r="AP192" t="str">
            <v>Upper Middle Income</v>
          </cell>
          <cell r="AQ192" t="str">
            <v>Upper Middle Income</v>
          </cell>
          <cell r="AR192" t="str">
            <v>Upper Middle Income</v>
          </cell>
          <cell r="AS192" t="str">
            <v>Upper Middle Income</v>
          </cell>
          <cell r="AT192" t="str">
            <v>Upper Middle Income</v>
          </cell>
          <cell r="AU192" t="str">
            <v>Not Classified</v>
          </cell>
          <cell r="AV192" t="str">
            <v>Not Classified</v>
          </cell>
          <cell r="AW192" t="str">
            <v>Not Classified</v>
          </cell>
          <cell r="AX192" t="str">
            <v>Not Classified</v>
          </cell>
          <cell r="AY192" t="str">
            <v>Not Classified</v>
          </cell>
          <cell r="AZ192" t="str">
            <v>Not Classified</v>
          </cell>
          <cell r="BA192" t="str">
            <v>Not Classified</v>
          </cell>
          <cell r="BB192" t="str">
            <v>Not Classified</v>
          </cell>
          <cell r="BC192" t="str">
            <v>AMRO</v>
          </cell>
          <cell r="BD192" t="str">
            <v>Not Classified</v>
          </cell>
          <cell r="BE192" t="str">
            <v>Not Classified</v>
          </cell>
          <cell r="BF192" t="str">
            <v>Not Classified</v>
          </cell>
          <cell r="BG192"/>
          <cell r="BH192" t="str">
            <v>Programme Country</v>
          </cell>
          <cell r="BI192" t="str">
            <v>Yes</v>
          </cell>
          <cell r="BJ192" t="str">
            <v>No</v>
          </cell>
          <cell r="BK192" t="str">
            <v>No</v>
          </cell>
          <cell r="BL192" t="str">
            <v>No</v>
          </cell>
          <cell r="BM192" t="str">
            <v>No</v>
          </cell>
          <cell r="BN192" t="str">
            <v>No</v>
          </cell>
          <cell r="BO192" t="str">
            <v>No</v>
          </cell>
          <cell r="BP192" t="str">
            <v>No</v>
          </cell>
        </row>
        <row r="193">
          <cell r="A193" t="str">
            <v>KNA</v>
          </cell>
          <cell r="B193" t="str">
            <v>Saint Kitts and Nevis</v>
          </cell>
          <cell r="C193" t="str">
            <v>Standard</v>
          </cell>
          <cell r="D193" t="str">
            <v>Latin America and the Caribbean</v>
          </cell>
          <cell r="E193" t="str">
            <v>LACRO</v>
          </cell>
          <cell r="F193" t="str">
            <v>LAC</v>
          </cell>
          <cell r="G193" t="str">
            <v>No</v>
          </cell>
          <cell r="H193" t="str">
            <v>No</v>
          </cell>
          <cell r="I193" t="str">
            <v>Not Classified</v>
          </cell>
          <cell r="J193" t="str">
            <v>Yes</v>
          </cell>
          <cell r="K193" t="str">
            <v>No</v>
          </cell>
          <cell r="L193" t="str">
            <v>Not Classified</v>
          </cell>
          <cell r="M193" t="str">
            <v>Not Classified</v>
          </cell>
          <cell r="N193" t="str">
            <v>Not Classified</v>
          </cell>
          <cell r="O193" t="str">
            <v>Latin America &amp; the Caribbean</v>
          </cell>
          <cell r="P193" t="str">
            <v>Latin America and the Caribbean</v>
          </cell>
          <cell r="Q193" t="str">
            <v>Caribbean</v>
          </cell>
          <cell r="R193" t="str">
            <v>Small island developing States (SIDS)</v>
          </cell>
          <cell r="S193" t="str">
            <v>Latin America &amp; Caribbean</v>
          </cell>
          <cell r="T193" t="str">
            <v>Upper Middle Income</v>
          </cell>
          <cell r="U193" t="str">
            <v>Upper Middle Income</v>
          </cell>
          <cell r="V193" t="str">
            <v>Upper Middle Income</v>
          </cell>
          <cell r="W193" t="str">
            <v>Upper Middle Income</v>
          </cell>
          <cell r="X193" t="str">
            <v>Upper Middle Income</v>
          </cell>
          <cell r="Y193" t="str">
            <v>Upper Middle Income</v>
          </cell>
          <cell r="Z193" t="str">
            <v>Upper Middle Income</v>
          </cell>
          <cell r="AA193" t="str">
            <v>Upper Middle Income</v>
          </cell>
          <cell r="AB193" t="str">
            <v>Upper Middle Income</v>
          </cell>
          <cell r="AC193" t="str">
            <v>Upper Middle Income</v>
          </cell>
          <cell r="AD193" t="str">
            <v>Upper Middle Income</v>
          </cell>
          <cell r="AE193" t="str">
            <v>Upper Middle Income</v>
          </cell>
          <cell r="AF193" t="str">
            <v>Upper Middle Income</v>
          </cell>
          <cell r="AG193" t="str">
            <v>Upper Middle Income</v>
          </cell>
          <cell r="AH193" t="str">
            <v>Upper Middle Income</v>
          </cell>
          <cell r="AI193" t="str">
            <v>Upper Middle Income</v>
          </cell>
          <cell r="AJ193" t="str">
            <v>Upper Middle Income</v>
          </cell>
          <cell r="AK193" t="str">
            <v>Upper Middle Income</v>
          </cell>
          <cell r="AL193" t="str">
            <v>Upper Middle Income</v>
          </cell>
          <cell r="AM193" t="str">
            <v>Upper Middle Income</v>
          </cell>
          <cell r="AN193" t="str">
            <v>Upper Middle Income</v>
          </cell>
          <cell r="AO193" t="str">
            <v>High Income</v>
          </cell>
          <cell r="AP193" t="str">
            <v>High Income</v>
          </cell>
          <cell r="AQ193" t="str">
            <v>High Income</v>
          </cell>
          <cell r="AR193" t="str">
            <v>High Income</v>
          </cell>
          <cell r="AS193" t="str">
            <v>High Income</v>
          </cell>
          <cell r="AT193" t="str">
            <v>High Income</v>
          </cell>
          <cell r="AU193" t="str">
            <v>Not Classified</v>
          </cell>
          <cell r="AV193" t="str">
            <v>Not Classified</v>
          </cell>
          <cell r="AW193" t="str">
            <v>Not Classified</v>
          </cell>
          <cell r="AX193" t="str">
            <v>Not Classified</v>
          </cell>
          <cell r="AY193" t="str">
            <v>Not Classified</v>
          </cell>
          <cell r="AZ193" t="str">
            <v>Not Classified</v>
          </cell>
          <cell r="BA193" t="str">
            <v>Not Classified</v>
          </cell>
          <cell r="BB193" t="str">
            <v>Not Classified</v>
          </cell>
          <cell r="BC193" t="str">
            <v>AMRO</v>
          </cell>
          <cell r="BD193" t="str">
            <v>Not Classified</v>
          </cell>
          <cell r="BE193" t="str">
            <v>Not Classified</v>
          </cell>
          <cell r="BF193" t="str">
            <v>Not Classified</v>
          </cell>
          <cell r="BG193"/>
          <cell r="BH193" t="str">
            <v>Programme Country</v>
          </cell>
          <cell r="BI193" t="str">
            <v>Yes</v>
          </cell>
          <cell r="BJ193" t="str">
            <v>No</v>
          </cell>
          <cell r="BK193" t="str">
            <v>No</v>
          </cell>
          <cell r="BL193" t="str">
            <v>No</v>
          </cell>
          <cell r="BM193" t="str">
            <v>No</v>
          </cell>
          <cell r="BN193" t="str">
            <v>No</v>
          </cell>
          <cell r="BO193" t="str">
            <v>No</v>
          </cell>
          <cell r="BP193" t="str">
            <v>No</v>
          </cell>
        </row>
        <row r="194">
          <cell r="A194" t="str">
            <v>LCA</v>
          </cell>
          <cell r="B194" t="str">
            <v>Saint Lucia</v>
          </cell>
          <cell r="C194" t="str">
            <v>Standard</v>
          </cell>
          <cell r="D194" t="str">
            <v>Latin America and the Caribbean</v>
          </cell>
          <cell r="E194" t="str">
            <v>LACRO</v>
          </cell>
          <cell r="F194" t="str">
            <v>LAC</v>
          </cell>
          <cell r="G194" t="str">
            <v>No</v>
          </cell>
          <cell r="H194" t="str">
            <v>No</v>
          </cell>
          <cell r="I194" t="str">
            <v>Not Classified</v>
          </cell>
          <cell r="J194" t="str">
            <v>Yes</v>
          </cell>
          <cell r="K194" t="str">
            <v>No</v>
          </cell>
          <cell r="L194" t="str">
            <v>Not Classified</v>
          </cell>
          <cell r="M194" t="str">
            <v>Not Classified</v>
          </cell>
          <cell r="N194" t="str">
            <v>Not Classified</v>
          </cell>
          <cell r="O194" t="str">
            <v>Latin America &amp; the Caribbean</v>
          </cell>
          <cell r="P194" t="str">
            <v>Latin America and the Caribbean</v>
          </cell>
          <cell r="Q194" t="str">
            <v>Caribbean</v>
          </cell>
          <cell r="R194" t="str">
            <v>Small island developing States (SIDS)</v>
          </cell>
          <cell r="S194" t="str">
            <v>Latin America &amp; Caribbean</v>
          </cell>
          <cell r="T194" t="str">
            <v>Lower Middle Income</v>
          </cell>
          <cell r="U194" t="str">
            <v>Lower Middle Income</v>
          </cell>
          <cell r="V194" t="str">
            <v>Upper Middle Income</v>
          </cell>
          <cell r="W194" t="str">
            <v>Upper Middle Income</v>
          </cell>
          <cell r="X194" t="str">
            <v>Upper Middle Income</v>
          </cell>
          <cell r="Y194" t="str">
            <v>Upper Middle Income</v>
          </cell>
          <cell r="Z194" t="str">
            <v>Upper Middle Income</v>
          </cell>
          <cell r="AA194" t="str">
            <v>Upper Middle Income</v>
          </cell>
          <cell r="AB194" t="str">
            <v>Upper Middle Income</v>
          </cell>
          <cell r="AC194" t="str">
            <v>Upper Middle Income</v>
          </cell>
          <cell r="AD194" t="str">
            <v>Upper Middle Income</v>
          </cell>
          <cell r="AE194" t="str">
            <v>Upper Middle Income</v>
          </cell>
          <cell r="AF194" t="str">
            <v>Upper Middle Income</v>
          </cell>
          <cell r="AG194" t="str">
            <v>Upper Middle Income</v>
          </cell>
          <cell r="AH194" t="str">
            <v>Upper Middle Income</v>
          </cell>
          <cell r="AI194" t="str">
            <v>Upper Middle Income</v>
          </cell>
          <cell r="AJ194" t="str">
            <v>Upper Middle Income</v>
          </cell>
          <cell r="AK194" t="str">
            <v>Upper Middle Income</v>
          </cell>
          <cell r="AL194" t="str">
            <v>Upper Middle Income</v>
          </cell>
          <cell r="AM194" t="str">
            <v>Upper Middle Income</v>
          </cell>
          <cell r="AN194" t="str">
            <v>Upper Middle Income</v>
          </cell>
          <cell r="AO194" t="str">
            <v>Upper Middle Income</v>
          </cell>
          <cell r="AP194" t="str">
            <v>Upper Middle Income</v>
          </cell>
          <cell r="AQ194" t="str">
            <v>Upper Middle Income</v>
          </cell>
          <cell r="AR194" t="str">
            <v>Upper Middle Income</v>
          </cell>
          <cell r="AS194" t="str">
            <v>Upper Middle Income</v>
          </cell>
          <cell r="AT194" t="str">
            <v>Upper Middle Income</v>
          </cell>
          <cell r="AU194" t="str">
            <v>Not Classified</v>
          </cell>
          <cell r="AV194" t="str">
            <v>Not Classified</v>
          </cell>
          <cell r="AW194" t="str">
            <v>Not Classified</v>
          </cell>
          <cell r="AX194" t="str">
            <v>Not Classified</v>
          </cell>
          <cell r="AY194" t="str">
            <v>Not Classified</v>
          </cell>
          <cell r="AZ194" t="str">
            <v>Not Classified</v>
          </cell>
          <cell r="BA194" t="str">
            <v>Not Classified</v>
          </cell>
          <cell r="BB194" t="str">
            <v>Not Classified</v>
          </cell>
          <cell r="BC194" t="str">
            <v>AMRO</v>
          </cell>
          <cell r="BD194" t="str">
            <v>Not Classified</v>
          </cell>
          <cell r="BE194" t="str">
            <v>Not Classified</v>
          </cell>
          <cell r="BF194" t="str">
            <v>Not Classified</v>
          </cell>
          <cell r="BG194"/>
          <cell r="BH194" t="str">
            <v>Programme Country</v>
          </cell>
          <cell r="BI194" t="str">
            <v>Yes</v>
          </cell>
          <cell r="BJ194" t="str">
            <v>No</v>
          </cell>
          <cell r="BK194" t="str">
            <v>No</v>
          </cell>
          <cell r="BL194" t="str">
            <v>No</v>
          </cell>
          <cell r="BM194" t="str">
            <v>No</v>
          </cell>
          <cell r="BN194" t="str">
            <v>No</v>
          </cell>
          <cell r="BO194" t="str">
            <v>No</v>
          </cell>
          <cell r="BP194" t="str">
            <v>No</v>
          </cell>
        </row>
        <row r="195">
          <cell r="A195" t="str">
            <v>VCT</v>
          </cell>
          <cell r="B195" t="str">
            <v>Saint Vincent and the Grenadines</v>
          </cell>
          <cell r="C195" t="str">
            <v>Standard</v>
          </cell>
          <cell r="D195" t="str">
            <v>Latin America and the Caribbean</v>
          </cell>
          <cell r="E195" t="str">
            <v>LACRO</v>
          </cell>
          <cell r="F195" t="str">
            <v>LAC</v>
          </cell>
          <cell r="G195" t="str">
            <v>No</v>
          </cell>
          <cell r="H195" t="str">
            <v>No</v>
          </cell>
          <cell r="I195" t="str">
            <v>Not Classified</v>
          </cell>
          <cell r="J195" t="str">
            <v>Yes</v>
          </cell>
          <cell r="K195" t="str">
            <v>No</v>
          </cell>
          <cell r="L195" t="str">
            <v>Not Classified</v>
          </cell>
          <cell r="M195" t="str">
            <v>Not Classified</v>
          </cell>
          <cell r="N195" t="str">
            <v>Not Classified</v>
          </cell>
          <cell r="O195" t="str">
            <v>Latin America &amp; the Caribbean</v>
          </cell>
          <cell r="P195" t="str">
            <v>Latin America and the Caribbean</v>
          </cell>
          <cell r="Q195" t="str">
            <v>Caribbean</v>
          </cell>
          <cell r="R195" t="str">
            <v>Small island developing States (SIDS)</v>
          </cell>
          <cell r="S195" t="str">
            <v>Latin America &amp; Caribbean</v>
          </cell>
          <cell r="T195" t="str">
            <v>Lower Middle Income</v>
          </cell>
          <cell r="U195" t="str">
            <v>Lower Middle Income</v>
          </cell>
          <cell r="V195" t="str">
            <v>Lower Middle Income</v>
          </cell>
          <cell r="W195" t="str">
            <v>Lower Middle Income</v>
          </cell>
          <cell r="X195" t="str">
            <v>Lower Middle Income</v>
          </cell>
          <cell r="Y195" t="str">
            <v>Lower Middle Income</v>
          </cell>
          <cell r="Z195" t="str">
            <v>Lower Middle Income</v>
          </cell>
          <cell r="AA195" t="str">
            <v>Lower Middle Income</v>
          </cell>
          <cell r="AB195" t="str">
            <v>Lower Middle Income</v>
          </cell>
          <cell r="AC195" t="str">
            <v>Lower Middle Income</v>
          </cell>
          <cell r="AD195" t="str">
            <v>Lower Middle Income</v>
          </cell>
          <cell r="AE195" t="str">
            <v>Lower Middle Income</v>
          </cell>
          <cell r="AF195" t="str">
            <v>Lower Middle Income</v>
          </cell>
          <cell r="AG195" t="str">
            <v>Upper Middle Income</v>
          </cell>
          <cell r="AH195" t="str">
            <v>Upper Middle Income</v>
          </cell>
          <cell r="AI195" t="str">
            <v>Upper Middle Income</v>
          </cell>
          <cell r="AJ195" t="str">
            <v>Upper Middle Income</v>
          </cell>
          <cell r="AK195" t="str">
            <v>Upper Middle Income</v>
          </cell>
          <cell r="AL195" t="str">
            <v>Upper Middle Income</v>
          </cell>
          <cell r="AM195" t="str">
            <v>Upper Middle Income</v>
          </cell>
          <cell r="AN195" t="str">
            <v>Upper Middle Income</v>
          </cell>
          <cell r="AO195" t="str">
            <v>Upper Middle Income</v>
          </cell>
          <cell r="AP195" t="str">
            <v>Upper Middle Income</v>
          </cell>
          <cell r="AQ195" t="str">
            <v>Upper Middle Income</v>
          </cell>
          <cell r="AR195" t="str">
            <v>Upper Middle Income</v>
          </cell>
          <cell r="AS195" t="str">
            <v>Upper Middle Income</v>
          </cell>
          <cell r="AT195" t="str">
            <v>Upper Middle Income</v>
          </cell>
          <cell r="AU195" t="str">
            <v>Not Classified</v>
          </cell>
          <cell r="AV195" t="str">
            <v>Not Classified</v>
          </cell>
          <cell r="AW195" t="str">
            <v>Not Classified</v>
          </cell>
          <cell r="AX195" t="str">
            <v>Not Classified</v>
          </cell>
          <cell r="AY195" t="str">
            <v>Not Classified</v>
          </cell>
          <cell r="AZ195" t="str">
            <v>Not Classified</v>
          </cell>
          <cell r="BA195" t="str">
            <v>Not Classified</v>
          </cell>
          <cell r="BB195" t="str">
            <v>Not Classified</v>
          </cell>
          <cell r="BC195" t="str">
            <v>AMRO</v>
          </cell>
          <cell r="BD195" t="str">
            <v>Not Classified</v>
          </cell>
          <cell r="BE195" t="str">
            <v>Not Classified</v>
          </cell>
          <cell r="BF195" t="str">
            <v>Not Classified</v>
          </cell>
          <cell r="BG195"/>
          <cell r="BH195" t="str">
            <v>Programme Country</v>
          </cell>
          <cell r="BI195" t="str">
            <v>Yes</v>
          </cell>
          <cell r="BJ195" t="str">
            <v>No</v>
          </cell>
          <cell r="BK195" t="str">
            <v>No</v>
          </cell>
          <cell r="BL195" t="str">
            <v>No</v>
          </cell>
          <cell r="BM195" t="str">
            <v>No</v>
          </cell>
          <cell r="BN195" t="str">
            <v>No</v>
          </cell>
          <cell r="BO195" t="str">
            <v>No</v>
          </cell>
          <cell r="BP195" t="str">
            <v>No</v>
          </cell>
        </row>
        <row r="196">
          <cell r="A196" t="str">
            <v>TTO</v>
          </cell>
          <cell r="B196" t="str">
            <v>Trinidad and Tobago</v>
          </cell>
          <cell r="C196" t="str">
            <v>Standard</v>
          </cell>
          <cell r="D196" t="str">
            <v>Latin America and the Caribbean</v>
          </cell>
          <cell r="E196" t="str">
            <v>LACRO</v>
          </cell>
          <cell r="F196" t="str">
            <v>LAC</v>
          </cell>
          <cell r="G196" t="str">
            <v>No</v>
          </cell>
          <cell r="H196" t="str">
            <v>No</v>
          </cell>
          <cell r="I196" t="str">
            <v>Not Classified</v>
          </cell>
          <cell r="J196" t="str">
            <v>Yes</v>
          </cell>
          <cell r="K196" t="str">
            <v>No</v>
          </cell>
          <cell r="L196" t="str">
            <v>Not Classified</v>
          </cell>
          <cell r="M196" t="str">
            <v>Not Classified</v>
          </cell>
          <cell r="N196" t="str">
            <v>Not Classified</v>
          </cell>
          <cell r="O196" t="str">
            <v>Latin America &amp; the Caribbean</v>
          </cell>
          <cell r="P196" t="str">
            <v>Latin America and the Caribbean</v>
          </cell>
          <cell r="Q196" t="str">
            <v>Caribbean</v>
          </cell>
          <cell r="R196" t="str">
            <v>Small island developing States (SIDS)</v>
          </cell>
          <cell r="S196" t="str">
            <v>Latin America &amp; Caribbean</v>
          </cell>
          <cell r="T196" t="str">
            <v>Upper Middle Income</v>
          </cell>
          <cell r="U196" t="str">
            <v>Upper Middle Income</v>
          </cell>
          <cell r="V196" t="str">
            <v>Upper Middle Income</v>
          </cell>
          <cell r="W196" t="str">
            <v>Upper Middle Income</v>
          </cell>
          <cell r="X196" t="str">
            <v>Upper Middle Income</v>
          </cell>
          <cell r="Y196" t="str">
            <v>Upper Middle Income</v>
          </cell>
          <cell r="Z196" t="str">
            <v>Upper Middle Income</v>
          </cell>
          <cell r="AA196" t="str">
            <v>Upper Middle Income</v>
          </cell>
          <cell r="AB196" t="str">
            <v>Upper Middle Income</v>
          </cell>
          <cell r="AC196" t="str">
            <v>Upper Middle Income</v>
          </cell>
          <cell r="AD196" t="str">
            <v>Upper Middle Income</v>
          </cell>
          <cell r="AE196" t="str">
            <v>Upper Middle Income</v>
          </cell>
          <cell r="AF196" t="str">
            <v>Upper Middle Income</v>
          </cell>
          <cell r="AG196" t="str">
            <v>Upper Middle Income</v>
          </cell>
          <cell r="AH196" t="str">
            <v>Upper Middle Income</v>
          </cell>
          <cell r="AI196" t="str">
            <v>Upper Middle Income</v>
          </cell>
          <cell r="AJ196" t="str">
            <v>High Income</v>
          </cell>
          <cell r="AK196" t="str">
            <v>High Income</v>
          </cell>
          <cell r="AL196" t="str">
            <v>High Income</v>
          </cell>
          <cell r="AM196" t="str">
            <v>High Income</v>
          </cell>
          <cell r="AN196" t="str">
            <v>High Income</v>
          </cell>
          <cell r="AO196" t="str">
            <v>High Income</v>
          </cell>
          <cell r="AP196" t="str">
            <v>High Income</v>
          </cell>
          <cell r="AQ196" t="str">
            <v>High Income</v>
          </cell>
          <cell r="AR196" t="str">
            <v>High Income</v>
          </cell>
          <cell r="AS196" t="str">
            <v>High Income</v>
          </cell>
          <cell r="AT196" t="str">
            <v>High Income</v>
          </cell>
          <cell r="AU196" t="str">
            <v>Not Classified</v>
          </cell>
          <cell r="AV196" t="str">
            <v>Not Classified</v>
          </cell>
          <cell r="AW196" t="str">
            <v>Not Classified</v>
          </cell>
          <cell r="AX196" t="str">
            <v>Not Classified</v>
          </cell>
          <cell r="AY196" t="str">
            <v>Not Classified</v>
          </cell>
          <cell r="AZ196" t="str">
            <v>Not Classified</v>
          </cell>
          <cell r="BA196" t="str">
            <v>Not Classified</v>
          </cell>
          <cell r="BB196" t="str">
            <v>Not Classified</v>
          </cell>
          <cell r="BC196" t="str">
            <v>AMRO</v>
          </cell>
          <cell r="BD196" t="str">
            <v>Not Classified</v>
          </cell>
          <cell r="BE196" t="str">
            <v>Not Classified</v>
          </cell>
          <cell r="BF196" t="str">
            <v>Not Classified</v>
          </cell>
          <cell r="BG196"/>
          <cell r="BH196" t="str">
            <v>Programme Country</v>
          </cell>
          <cell r="BI196" t="str">
            <v>Yes</v>
          </cell>
          <cell r="BJ196" t="str">
            <v>No</v>
          </cell>
          <cell r="BK196" t="str">
            <v>No</v>
          </cell>
          <cell r="BL196" t="str">
            <v>No</v>
          </cell>
          <cell r="BM196" t="str">
            <v>No</v>
          </cell>
          <cell r="BN196" t="str">
            <v>No</v>
          </cell>
          <cell r="BO196" t="str">
            <v>No</v>
          </cell>
          <cell r="BP196" t="str">
            <v>No</v>
          </cell>
        </row>
        <row r="197">
          <cell r="A197" t="str">
            <v>AUS</v>
          </cell>
          <cell r="B197" t="str">
            <v>Australia</v>
          </cell>
          <cell r="C197" t="str">
            <v>Standard</v>
          </cell>
          <cell r="D197" t="str">
            <v>Australia and New Zealand</v>
          </cell>
          <cell r="E197" t="str">
            <v>EAPRO</v>
          </cell>
          <cell r="F197" t="str">
            <v>EAP</v>
          </cell>
          <cell r="G197" t="str">
            <v>No</v>
          </cell>
          <cell r="H197" t="str">
            <v>No</v>
          </cell>
          <cell r="I197" t="str">
            <v>Not Classified</v>
          </cell>
          <cell r="J197" t="str">
            <v>No</v>
          </cell>
          <cell r="K197" t="str">
            <v>No</v>
          </cell>
          <cell r="L197" t="str">
            <v>Not Classified</v>
          </cell>
          <cell r="M197" t="str">
            <v>Not Classified</v>
          </cell>
          <cell r="N197" t="str">
            <v>Not Classified</v>
          </cell>
          <cell r="O197" t="str">
            <v>Developed regions</v>
          </cell>
          <cell r="P197" t="str">
            <v>Oceania</v>
          </cell>
          <cell r="Q197" t="str">
            <v>Australia/New Zealand</v>
          </cell>
          <cell r="R197" t="str">
            <v>Not Classified</v>
          </cell>
          <cell r="S197" t="str">
            <v>East Asia &amp; Pacific</v>
          </cell>
          <cell r="T197" t="str">
            <v>High Income</v>
          </cell>
          <cell r="U197" t="str">
            <v>High Income</v>
          </cell>
          <cell r="V197" t="str">
            <v>High Income</v>
          </cell>
          <cell r="W197" t="str">
            <v>High Income</v>
          </cell>
          <cell r="X197" t="str">
            <v>High Income</v>
          </cell>
          <cell r="Y197" t="str">
            <v>High Income</v>
          </cell>
          <cell r="Z197" t="str">
            <v>High Income</v>
          </cell>
          <cell r="AA197" t="str">
            <v>High Income</v>
          </cell>
          <cell r="AB197" t="str">
            <v>High Income</v>
          </cell>
          <cell r="AC197" t="str">
            <v>High Income</v>
          </cell>
          <cell r="AD197" t="str">
            <v>High Income</v>
          </cell>
          <cell r="AE197" t="str">
            <v>High Income</v>
          </cell>
          <cell r="AF197" t="str">
            <v>High Income</v>
          </cell>
          <cell r="AG197" t="str">
            <v>High Income</v>
          </cell>
          <cell r="AH197" t="str">
            <v>High Income</v>
          </cell>
          <cell r="AI197" t="str">
            <v>High Income</v>
          </cell>
          <cell r="AJ197" t="str">
            <v>High Income</v>
          </cell>
          <cell r="AK197" t="str">
            <v>High Income</v>
          </cell>
          <cell r="AL197" t="str">
            <v>High Income</v>
          </cell>
          <cell r="AM197" t="str">
            <v>High Income</v>
          </cell>
          <cell r="AN197" t="str">
            <v>High Income</v>
          </cell>
          <cell r="AO197" t="str">
            <v>High Income</v>
          </cell>
          <cell r="AP197" t="str">
            <v>High Income</v>
          </cell>
          <cell r="AQ197" t="str">
            <v>High Income</v>
          </cell>
          <cell r="AR197" t="str">
            <v>High Income</v>
          </cell>
          <cell r="AS197" t="str">
            <v>High Income</v>
          </cell>
          <cell r="AT197" t="str">
            <v>High Income</v>
          </cell>
          <cell r="AU197" t="str">
            <v>Not Classified</v>
          </cell>
          <cell r="AV197" t="str">
            <v>Not Classified</v>
          </cell>
          <cell r="AW197" t="str">
            <v>Not Classified</v>
          </cell>
          <cell r="AX197" t="str">
            <v>Not Classified</v>
          </cell>
          <cell r="AY197" t="str">
            <v>Not Classified</v>
          </cell>
          <cell r="AZ197" t="str">
            <v>Not Classified</v>
          </cell>
          <cell r="BA197" t="str">
            <v>Not Classified</v>
          </cell>
          <cell r="BB197" t="str">
            <v>Not Classified</v>
          </cell>
          <cell r="BC197" t="str">
            <v>WPRO</v>
          </cell>
          <cell r="BD197" t="str">
            <v>Adequate</v>
          </cell>
          <cell r="BE197" t="str">
            <v>Adequate</v>
          </cell>
          <cell r="BF197" t="str">
            <v>Not Classified</v>
          </cell>
          <cell r="BG197"/>
          <cell r="BH197" t="str">
            <v>NatCom</v>
          </cell>
          <cell r="BI197" t="str">
            <v>Yes</v>
          </cell>
          <cell r="BJ197" t="str">
            <v>No</v>
          </cell>
          <cell r="BK197" t="str">
            <v>No</v>
          </cell>
          <cell r="BL197" t="str">
            <v>No</v>
          </cell>
          <cell r="BM197" t="str">
            <v>No</v>
          </cell>
          <cell r="BN197" t="str">
            <v>No</v>
          </cell>
          <cell r="BO197" t="str">
            <v>No</v>
          </cell>
          <cell r="BP197" t="str">
            <v>No</v>
          </cell>
        </row>
        <row r="198">
          <cell r="A198" t="str">
            <v>NZL</v>
          </cell>
          <cell r="B198" t="str">
            <v>New Zealand</v>
          </cell>
          <cell r="C198" t="str">
            <v>Standard</v>
          </cell>
          <cell r="D198" t="str">
            <v>Australia and New Zealand</v>
          </cell>
          <cell r="E198" t="str">
            <v>EAPRO</v>
          </cell>
          <cell r="F198" t="str">
            <v>EAP</v>
          </cell>
          <cell r="G198" t="str">
            <v>No</v>
          </cell>
          <cell r="H198" t="str">
            <v>No</v>
          </cell>
          <cell r="I198" t="str">
            <v>Not Classified</v>
          </cell>
          <cell r="J198" t="str">
            <v>No</v>
          </cell>
          <cell r="K198" t="str">
            <v>No</v>
          </cell>
          <cell r="L198" t="str">
            <v>Not Classified</v>
          </cell>
          <cell r="M198" t="str">
            <v>Not Classified</v>
          </cell>
          <cell r="N198" t="str">
            <v>Not Classified</v>
          </cell>
          <cell r="O198" t="str">
            <v>Developed regions</v>
          </cell>
          <cell r="P198" t="str">
            <v>Oceania</v>
          </cell>
          <cell r="Q198" t="str">
            <v>Australia/New Zealand</v>
          </cell>
          <cell r="R198" t="str">
            <v>Not Classified</v>
          </cell>
          <cell r="S198" t="str">
            <v>East Asia &amp; Pacific</v>
          </cell>
          <cell r="T198" t="str">
            <v>High Income</v>
          </cell>
          <cell r="U198" t="str">
            <v>High Income</v>
          </cell>
          <cell r="V198" t="str">
            <v>High Income</v>
          </cell>
          <cell r="W198" t="str">
            <v>High Income</v>
          </cell>
          <cell r="X198" t="str">
            <v>High Income</v>
          </cell>
          <cell r="Y198" t="str">
            <v>High Income</v>
          </cell>
          <cell r="Z198" t="str">
            <v>High Income</v>
          </cell>
          <cell r="AA198" t="str">
            <v>High Income</v>
          </cell>
          <cell r="AB198" t="str">
            <v>High Income</v>
          </cell>
          <cell r="AC198" t="str">
            <v>High Income</v>
          </cell>
          <cell r="AD198" t="str">
            <v>High Income</v>
          </cell>
          <cell r="AE198" t="str">
            <v>High Income</v>
          </cell>
          <cell r="AF198" t="str">
            <v>High Income</v>
          </cell>
          <cell r="AG198" t="str">
            <v>High Income</v>
          </cell>
          <cell r="AH198" t="str">
            <v>High Income</v>
          </cell>
          <cell r="AI198" t="str">
            <v>High Income</v>
          </cell>
          <cell r="AJ198" t="str">
            <v>High Income</v>
          </cell>
          <cell r="AK198" t="str">
            <v>High Income</v>
          </cell>
          <cell r="AL198" t="str">
            <v>High Income</v>
          </cell>
          <cell r="AM198" t="str">
            <v>High Income</v>
          </cell>
          <cell r="AN198" t="str">
            <v>High Income</v>
          </cell>
          <cell r="AO198" t="str">
            <v>High Income</v>
          </cell>
          <cell r="AP198" t="str">
            <v>High Income</v>
          </cell>
          <cell r="AQ198" t="str">
            <v>High Income</v>
          </cell>
          <cell r="AR198" t="str">
            <v>High Income</v>
          </cell>
          <cell r="AS198" t="str">
            <v>High Income</v>
          </cell>
          <cell r="AT198" t="str">
            <v>High Income</v>
          </cell>
          <cell r="AU198" t="str">
            <v>Not Classified</v>
          </cell>
          <cell r="AV198" t="str">
            <v>Not Classified</v>
          </cell>
          <cell r="AW198" t="str">
            <v>Not Classified</v>
          </cell>
          <cell r="AX198" t="str">
            <v>Not Classified</v>
          </cell>
          <cell r="AY198" t="str">
            <v>Not Classified</v>
          </cell>
          <cell r="AZ198" t="str">
            <v>Not Classified</v>
          </cell>
          <cell r="BA198" t="str">
            <v>Not Classified</v>
          </cell>
          <cell r="BB198" t="str">
            <v>Not Classified</v>
          </cell>
          <cell r="BC198" t="str">
            <v>WPRO</v>
          </cell>
          <cell r="BD198" t="str">
            <v>Adequate</v>
          </cell>
          <cell r="BE198" t="str">
            <v>Adequate</v>
          </cell>
          <cell r="BF198" t="str">
            <v>Not Classified</v>
          </cell>
          <cell r="BG198"/>
          <cell r="BH198" t="str">
            <v>NatCom</v>
          </cell>
          <cell r="BI198" t="str">
            <v>Yes</v>
          </cell>
          <cell r="BJ198" t="str">
            <v>No</v>
          </cell>
          <cell r="BK198" t="str">
            <v>No</v>
          </cell>
          <cell r="BL198" t="str">
            <v>No</v>
          </cell>
          <cell r="BM198" t="str">
            <v>No</v>
          </cell>
          <cell r="BN198" t="str">
            <v>No</v>
          </cell>
          <cell r="BO198" t="str">
            <v>No</v>
          </cell>
          <cell r="BP198" t="str">
            <v>No</v>
          </cell>
        </row>
        <row r="199">
          <cell r="A199" t="str">
            <v>AIA</v>
          </cell>
          <cell r="B199" t="str">
            <v>Anguilla</v>
          </cell>
          <cell r="C199" t="str">
            <v>Standard</v>
          </cell>
          <cell r="D199" t="str">
            <v>Not Classified</v>
          </cell>
          <cell r="E199" t="str">
            <v>LACRO</v>
          </cell>
          <cell r="F199" t="str">
            <v>LAC</v>
          </cell>
          <cell r="G199" t="str">
            <v>No</v>
          </cell>
          <cell r="H199" t="str">
            <v>No</v>
          </cell>
          <cell r="I199" t="str">
            <v>Not Classified</v>
          </cell>
          <cell r="J199" t="str">
            <v>No</v>
          </cell>
          <cell r="K199" t="str">
            <v>No</v>
          </cell>
          <cell r="L199" t="str">
            <v>Not Classified</v>
          </cell>
          <cell r="M199" t="str">
            <v>Not Classified</v>
          </cell>
          <cell r="N199" t="str">
            <v>Not Classified</v>
          </cell>
          <cell r="O199" t="str">
            <v>Not Classified</v>
          </cell>
          <cell r="P199" t="str">
            <v>Not Classified</v>
          </cell>
          <cell r="Q199" t="str">
            <v>Not Classified</v>
          </cell>
          <cell r="R199" t="str">
            <v>Not Classified</v>
          </cell>
          <cell r="S199" t="str">
            <v>Not Classified</v>
          </cell>
          <cell r="T199" t="str">
            <v>Not Classified</v>
          </cell>
          <cell r="U199" t="str">
            <v>Not Classified</v>
          </cell>
          <cell r="V199" t="str">
            <v>Not Classified</v>
          </cell>
          <cell r="W199" t="str">
            <v>Not Classified</v>
          </cell>
          <cell r="X199" t="str">
            <v>Not Classified</v>
          </cell>
          <cell r="Y199" t="str">
            <v>Not Classified</v>
          </cell>
          <cell r="Z199" t="str">
            <v>Not Classified</v>
          </cell>
          <cell r="AA199" t="str">
            <v>Not Classified</v>
          </cell>
          <cell r="AB199" t="str">
            <v>Not Classified</v>
          </cell>
          <cell r="AC199" t="str">
            <v>Not Classified</v>
          </cell>
          <cell r="AD199" t="str">
            <v>Not Classified</v>
          </cell>
          <cell r="AE199" t="str">
            <v>Not Classified</v>
          </cell>
          <cell r="AF199" t="str">
            <v>Not Classified</v>
          </cell>
          <cell r="AG199" t="str">
            <v>Not Classified</v>
          </cell>
          <cell r="AH199" t="str">
            <v>Not Classified</v>
          </cell>
          <cell r="AI199" t="str">
            <v>Not Classified</v>
          </cell>
          <cell r="AJ199" t="str">
            <v>Not Classified</v>
          </cell>
          <cell r="AK199" t="str">
            <v>Not Classified</v>
          </cell>
          <cell r="AL199" t="str">
            <v>Not Classified</v>
          </cell>
          <cell r="AM199" t="str">
            <v>Not Classified</v>
          </cell>
          <cell r="AN199" t="str">
            <v>Not Classified</v>
          </cell>
          <cell r="AO199" t="str">
            <v>Not Classified</v>
          </cell>
          <cell r="AP199" t="str">
            <v>Not Classified</v>
          </cell>
          <cell r="AQ199" t="str">
            <v>Not Classified</v>
          </cell>
          <cell r="AR199" t="str">
            <v>Not Classified</v>
          </cell>
          <cell r="AS199" t="str">
            <v>Not Classified</v>
          </cell>
          <cell r="AT199" t="str">
            <v>Not Classified</v>
          </cell>
          <cell r="AU199" t="str">
            <v>Not Classified</v>
          </cell>
          <cell r="AV199" t="str">
            <v>Not Classified</v>
          </cell>
          <cell r="AW199" t="str">
            <v>Not Classified</v>
          </cell>
          <cell r="AX199" t="str">
            <v>Not Classified</v>
          </cell>
          <cell r="AY199" t="str">
            <v>Not Classified</v>
          </cell>
          <cell r="AZ199" t="str">
            <v>Not Classified</v>
          </cell>
          <cell r="BA199" t="str">
            <v>Not Classified</v>
          </cell>
          <cell r="BB199" t="str">
            <v>Not Classified</v>
          </cell>
          <cell r="BC199" t="str">
            <v>Not Classified</v>
          </cell>
          <cell r="BD199" t="str">
            <v>Not Classified</v>
          </cell>
          <cell r="BE199" t="str">
            <v>Not Classified</v>
          </cell>
          <cell r="BF199" t="str">
            <v>Not Classified</v>
          </cell>
          <cell r="BG199"/>
          <cell r="BH199" t="str">
            <v>Programme Country</v>
          </cell>
          <cell r="BI199" t="str">
            <v>Yes</v>
          </cell>
          <cell r="BJ199" t="str">
            <v>No</v>
          </cell>
          <cell r="BK199" t="str">
            <v>No</v>
          </cell>
          <cell r="BL199" t="str">
            <v>No</v>
          </cell>
          <cell r="BM199" t="str">
            <v>No</v>
          </cell>
          <cell r="BN199" t="str">
            <v>No</v>
          </cell>
          <cell r="BO199" t="str">
            <v>No</v>
          </cell>
          <cell r="BP199" t="str">
            <v>No</v>
          </cell>
        </row>
        <row r="200">
          <cell r="A200" t="str">
            <v>VGB</v>
          </cell>
          <cell r="B200" t="str">
            <v>British Virgin Islands</v>
          </cell>
          <cell r="C200" t="str">
            <v>Standard</v>
          </cell>
          <cell r="D200" t="str">
            <v>Not Classified</v>
          </cell>
          <cell r="E200" t="str">
            <v>LACRO</v>
          </cell>
          <cell r="F200" t="str">
            <v>LAC</v>
          </cell>
          <cell r="G200" t="str">
            <v>No</v>
          </cell>
          <cell r="H200" t="str">
            <v>No</v>
          </cell>
          <cell r="I200" t="str">
            <v>Not Classified</v>
          </cell>
          <cell r="J200" t="str">
            <v>No</v>
          </cell>
          <cell r="K200" t="str">
            <v>No</v>
          </cell>
          <cell r="L200" t="str">
            <v>Not Classified</v>
          </cell>
          <cell r="M200" t="str">
            <v>Not Classified</v>
          </cell>
          <cell r="N200" t="str">
            <v>Not Classified</v>
          </cell>
          <cell r="O200" t="str">
            <v>Not Classified</v>
          </cell>
          <cell r="P200" t="str">
            <v>Not Classified</v>
          </cell>
          <cell r="Q200" t="str">
            <v>Not Classified</v>
          </cell>
          <cell r="R200" t="str">
            <v>Not Classified</v>
          </cell>
          <cell r="S200" t="str">
            <v>Not Classified</v>
          </cell>
          <cell r="T200" t="str">
            <v>Not Classified</v>
          </cell>
          <cell r="U200" t="str">
            <v>Not Classified</v>
          </cell>
          <cell r="V200" t="str">
            <v>Not Classified</v>
          </cell>
          <cell r="W200" t="str">
            <v>Not Classified</v>
          </cell>
          <cell r="X200" t="str">
            <v>Not Classified</v>
          </cell>
          <cell r="Y200" t="str">
            <v>Not Classified</v>
          </cell>
          <cell r="Z200" t="str">
            <v>Not Classified</v>
          </cell>
          <cell r="AA200" t="str">
            <v>Not Classified</v>
          </cell>
          <cell r="AB200" t="str">
            <v>Not Classified</v>
          </cell>
          <cell r="AC200" t="str">
            <v>Not Classified</v>
          </cell>
          <cell r="AD200" t="str">
            <v>Not Classified</v>
          </cell>
          <cell r="AE200" t="str">
            <v>Not Classified</v>
          </cell>
          <cell r="AF200" t="str">
            <v>Not Classified</v>
          </cell>
          <cell r="AG200" t="str">
            <v>Not Classified</v>
          </cell>
          <cell r="AH200" t="str">
            <v>Not Classified</v>
          </cell>
          <cell r="AI200" t="str">
            <v>Not Classified</v>
          </cell>
          <cell r="AJ200" t="str">
            <v>Not Classified</v>
          </cell>
          <cell r="AK200" t="str">
            <v>Not Classified</v>
          </cell>
          <cell r="AL200" t="str">
            <v>Not Classified</v>
          </cell>
          <cell r="AM200" t="str">
            <v>Not Classified</v>
          </cell>
          <cell r="AN200" t="str">
            <v>Not Classified</v>
          </cell>
          <cell r="AO200" t="str">
            <v>Not Classified</v>
          </cell>
          <cell r="AP200" t="str">
            <v>Not Classified</v>
          </cell>
          <cell r="AQ200" t="str">
            <v>Not Classified</v>
          </cell>
          <cell r="AR200" t="str">
            <v>Not Classified</v>
          </cell>
          <cell r="AS200" t="str">
            <v>High Income</v>
          </cell>
          <cell r="AT200" t="str">
            <v>High Income</v>
          </cell>
          <cell r="AU200" t="str">
            <v>Not Classified</v>
          </cell>
          <cell r="AV200" t="str">
            <v>Not Classified</v>
          </cell>
          <cell r="AW200" t="str">
            <v>Not Classified</v>
          </cell>
          <cell r="AX200" t="str">
            <v>Not Classified</v>
          </cell>
          <cell r="AY200" t="str">
            <v>Not Classified</v>
          </cell>
          <cell r="AZ200" t="str">
            <v>Not Classified</v>
          </cell>
          <cell r="BA200" t="str">
            <v>Not Classified</v>
          </cell>
          <cell r="BB200" t="str">
            <v>Not Classified</v>
          </cell>
          <cell r="BC200" t="str">
            <v>Not Classified</v>
          </cell>
          <cell r="BD200" t="str">
            <v>Not Classified</v>
          </cell>
          <cell r="BE200" t="str">
            <v>Not Classified</v>
          </cell>
          <cell r="BF200" t="str">
            <v>Not Classified</v>
          </cell>
          <cell r="BG200"/>
          <cell r="BH200" t="str">
            <v>Programme Country</v>
          </cell>
          <cell r="BI200" t="str">
            <v>Yes</v>
          </cell>
          <cell r="BJ200" t="str">
            <v>No</v>
          </cell>
          <cell r="BK200" t="str">
            <v>No</v>
          </cell>
          <cell r="BL200" t="str">
            <v>No</v>
          </cell>
          <cell r="BM200" t="str">
            <v>No</v>
          </cell>
          <cell r="BN200" t="str">
            <v>No</v>
          </cell>
          <cell r="BO200" t="str">
            <v>No</v>
          </cell>
          <cell r="BP200" t="str">
            <v>No</v>
          </cell>
        </row>
        <row r="201">
          <cell r="A201" t="str">
            <v>HKG</v>
          </cell>
          <cell r="B201" t="str">
            <v>China, Hong Kong Special Administrative Region</v>
          </cell>
          <cell r="C201" t="str">
            <v>Standard</v>
          </cell>
          <cell r="D201" t="str">
            <v>Not Classified</v>
          </cell>
          <cell r="E201" t="str">
            <v>EAPRO</v>
          </cell>
          <cell r="F201" t="str">
            <v>EAP</v>
          </cell>
          <cell r="G201" t="str">
            <v>No</v>
          </cell>
          <cell r="H201" t="str">
            <v>No</v>
          </cell>
          <cell r="I201" t="str">
            <v>Not Classified</v>
          </cell>
          <cell r="J201" t="str">
            <v>No</v>
          </cell>
          <cell r="K201" t="str">
            <v>No</v>
          </cell>
          <cell r="L201" t="str">
            <v>Not Classified</v>
          </cell>
          <cell r="M201" t="str">
            <v>Not Classified</v>
          </cell>
          <cell r="N201" t="str">
            <v>Not Classified</v>
          </cell>
          <cell r="O201" t="str">
            <v>Not Classified</v>
          </cell>
          <cell r="P201" t="str">
            <v>Not Classified</v>
          </cell>
          <cell r="Q201" t="str">
            <v>Not Classified</v>
          </cell>
          <cell r="R201" t="str">
            <v>Not Classified</v>
          </cell>
          <cell r="S201" t="str">
            <v>Not Classified</v>
          </cell>
          <cell r="T201" t="str">
            <v>High Income</v>
          </cell>
          <cell r="U201" t="str">
            <v>High Income</v>
          </cell>
          <cell r="V201" t="str">
            <v>High Income</v>
          </cell>
          <cell r="W201" t="str">
            <v>High Income</v>
          </cell>
          <cell r="X201" t="str">
            <v>High Income</v>
          </cell>
          <cell r="Y201" t="str">
            <v>High Income</v>
          </cell>
          <cell r="Z201" t="str">
            <v>High Income</v>
          </cell>
          <cell r="AA201" t="str">
            <v>High Income</v>
          </cell>
          <cell r="AB201" t="str">
            <v>High Income</v>
          </cell>
          <cell r="AC201" t="str">
            <v>High Income</v>
          </cell>
          <cell r="AD201" t="str">
            <v>High Income</v>
          </cell>
          <cell r="AE201" t="str">
            <v>High Income</v>
          </cell>
          <cell r="AF201" t="str">
            <v>High Income</v>
          </cell>
          <cell r="AG201" t="str">
            <v>High Income</v>
          </cell>
          <cell r="AH201" t="str">
            <v>High Income</v>
          </cell>
          <cell r="AI201" t="str">
            <v>High Income</v>
          </cell>
          <cell r="AJ201" t="str">
            <v>High Income</v>
          </cell>
          <cell r="AK201" t="str">
            <v>High Income</v>
          </cell>
          <cell r="AL201" t="str">
            <v>High Income</v>
          </cell>
          <cell r="AM201" t="str">
            <v>High Income</v>
          </cell>
          <cell r="AN201" t="str">
            <v>High Income</v>
          </cell>
          <cell r="AO201" t="str">
            <v>High Income</v>
          </cell>
          <cell r="AP201" t="str">
            <v>High Income</v>
          </cell>
          <cell r="AQ201" t="str">
            <v>High Income</v>
          </cell>
          <cell r="AR201" t="str">
            <v>High Income</v>
          </cell>
          <cell r="AS201" t="str">
            <v>High Income</v>
          </cell>
          <cell r="AT201" t="str">
            <v>High Income</v>
          </cell>
          <cell r="AU201" t="str">
            <v>Not Classified</v>
          </cell>
          <cell r="AV201" t="str">
            <v>Not Classified</v>
          </cell>
          <cell r="AW201" t="str">
            <v>Not Classified</v>
          </cell>
          <cell r="AX201" t="str">
            <v>Not Classified</v>
          </cell>
          <cell r="AY201" t="str">
            <v>Not Classified</v>
          </cell>
          <cell r="AZ201" t="str">
            <v>Not Classified</v>
          </cell>
          <cell r="BA201" t="str">
            <v>Not Classified</v>
          </cell>
          <cell r="BB201" t="str">
            <v>Not Classified</v>
          </cell>
          <cell r="BC201" t="str">
            <v>Not Classified</v>
          </cell>
          <cell r="BD201" t="str">
            <v>Not Classified</v>
          </cell>
          <cell r="BE201" t="str">
            <v>Not Classified</v>
          </cell>
          <cell r="BF201" t="str">
            <v>Not Classified</v>
          </cell>
          <cell r="BG201"/>
          <cell r="BH201" t="str">
            <v>NatCom</v>
          </cell>
          <cell r="BI201" t="str">
            <v>No</v>
          </cell>
          <cell r="BJ201" t="str">
            <v>No</v>
          </cell>
          <cell r="BK201" t="str">
            <v>No</v>
          </cell>
          <cell r="BL201" t="str">
            <v>No</v>
          </cell>
          <cell r="BM201" t="str">
            <v>No</v>
          </cell>
          <cell r="BN201" t="str">
            <v>No</v>
          </cell>
          <cell r="BO201" t="str">
            <v>No</v>
          </cell>
          <cell r="BP201" t="str">
            <v>No</v>
          </cell>
        </row>
        <row r="202">
          <cell r="A202" t="str">
            <v>RKS</v>
          </cell>
          <cell r="B202" t="str">
            <v>Kosovo</v>
          </cell>
          <cell r="C202" t="str">
            <v>Standard</v>
          </cell>
          <cell r="D202" t="str">
            <v>Not Classified</v>
          </cell>
          <cell r="E202" t="str">
            <v>ECA</v>
          </cell>
          <cell r="F202" t="str">
            <v>Not Classified</v>
          </cell>
          <cell r="G202" t="str">
            <v>No</v>
          </cell>
          <cell r="H202" t="str">
            <v>No</v>
          </cell>
          <cell r="I202" t="str">
            <v>Not Classified</v>
          </cell>
          <cell r="J202" t="str">
            <v>No</v>
          </cell>
          <cell r="K202" t="str">
            <v>No</v>
          </cell>
          <cell r="L202" t="str">
            <v>Not Classified</v>
          </cell>
          <cell r="M202" t="str">
            <v>Not Classified</v>
          </cell>
          <cell r="N202" t="str">
            <v>Not Classified</v>
          </cell>
          <cell r="O202" t="str">
            <v>Not Classified</v>
          </cell>
          <cell r="P202" t="str">
            <v>Not Classified</v>
          </cell>
          <cell r="Q202" t="str">
            <v>Not Classified</v>
          </cell>
          <cell r="R202" t="str">
            <v>Not Classified</v>
          </cell>
          <cell r="S202" t="str">
            <v>Not Classified</v>
          </cell>
          <cell r="T202" t="str">
            <v>Not Classified</v>
          </cell>
          <cell r="U202" t="str">
            <v>Not Classified</v>
          </cell>
          <cell r="V202" t="str">
            <v>Not Classified</v>
          </cell>
          <cell r="W202" t="str">
            <v>Not Classified</v>
          </cell>
          <cell r="X202" t="str">
            <v>Not Classified</v>
          </cell>
          <cell r="Y202" t="str">
            <v>Not Classified</v>
          </cell>
          <cell r="Z202" t="str">
            <v>Not Classified</v>
          </cell>
          <cell r="AA202" t="str">
            <v>Not Classified</v>
          </cell>
          <cell r="AB202" t="str">
            <v>Not Classified</v>
          </cell>
          <cell r="AC202" t="str">
            <v>Not Classified</v>
          </cell>
          <cell r="AD202" t="str">
            <v>Not Classified</v>
          </cell>
          <cell r="AE202" t="str">
            <v>Not Classified</v>
          </cell>
          <cell r="AF202" t="str">
            <v>Not Classified</v>
          </cell>
          <cell r="AG202" t="str">
            <v>Not Classified</v>
          </cell>
          <cell r="AH202" t="str">
            <v>Not Classified</v>
          </cell>
          <cell r="AI202" t="str">
            <v>Not Classified</v>
          </cell>
          <cell r="AJ202" t="str">
            <v>Not Classified</v>
          </cell>
          <cell r="AK202" t="str">
            <v>Not Classified</v>
          </cell>
          <cell r="AL202" t="str">
            <v>Lower Middle Income</v>
          </cell>
          <cell r="AM202" t="str">
            <v>Lower Middle Income</v>
          </cell>
          <cell r="AN202" t="str">
            <v>Lower Middle Income</v>
          </cell>
          <cell r="AO202" t="str">
            <v>Lower Middle Income</v>
          </cell>
          <cell r="AP202" t="str">
            <v>Lower Middle Income</v>
          </cell>
          <cell r="AQ202" t="str">
            <v>Lower Middle Income</v>
          </cell>
          <cell r="AR202" t="str">
            <v>Lower Middle Income</v>
          </cell>
          <cell r="AS202" t="str">
            <v>Lower Middle Income</v>
          </cell>
          <cell r="AT202" t="str">
            <v>Lower Middle Income</v>
          </cell>
          <cell r="AU202" t="str">
            <v>Not Classified</v>
          </cell>
          <cell r="AV202" t="str">
            <v>Not Classified</v>
          </cell>
          <cell r="AW202" t="str">
            <v>Not Classified</v>
          </cell>
          <cell r="AX202" t="str">
            <v>Not Classified</v>
          </cell>
          <cell r="AY202" t="str">
            <v>Not Classified</v>
          </cell>
          <cell r="AZ202" t="str">
            <v>Not Classified</v>
          </cell>
          <cell r="BA202" t="str">
            <v>Not Classified</v>
          </cell>
          <cell r="BB202" t="str">
            <v>Not Classified</v>
          </cell>
          <cell r="BC202" t="str">
            <v>Not Classified</v>
          </cell>
          <cell r="BD202" t="str">
            <v>Not Classified</v>
          </cell>
          <cell r="BE202" t="str">
            <v>Not Classified</v>
          </cell>
          <cell r="BF202" t="str">
            <v>Not Classified</v>
          </cell>
          <cell r="BG202"/>
          <cell r="BH202" t="str">
            <v>Programme Country</v>
          </cell>
          <cell r="BI202" t="str">
            <v>No</v>
          </cell>
          <cell r="BJ202" t="str">
            <v>Yes</v>
          </cell>
          <cell r="BK202" t="str">
            <v>No</v>
          </cell>
          <cell r="BL202" t="str">
            <v>No</v>
          </cell>
          <cell r="BM202" t="str">
            <v>No</v>
          </cell>
          <cell r="BN202" t="str">
            <v>No</v>
          </cell>
          <cell r="BO202" t="str">
            <v>No</v>
          </cell>
          <cell r="BP202" t="str">
            <v>No</v>
          </cell>
        </row>
        <row r="203">
          <cell r="A203" t="str">
            <v>TKL</v>
          </cell>
          <cell r="B203" t="str">
            <v>Tokelau</v>
          </cell>
          <cell r="C203" t="str">
            <v>Standard</v>
          </cell>
          <cell r="D203" t="str">
            <v>Not Classified</v>
          </cell>
          <cell r="E203" t="str">
            <v>EAPRO</v>
          </cell>
          <cell r="F203" t="str">
            <v>EAP</v>
          </cell>
          <cell r="G203" t="str">
            <v>No</v>
          </cell>
          <cell r="H203" t="str">
            <v>No</v>
          </cell>
          <cell r="I203" t="str">
            <v>Not Classified</v>
          </cell>
          <cell r="J203" t="str">
            <v>No</v>
          </cell>
          <cell r="K203" t="str">
            <v>No</v>
          </cell>
          <cell r="L203" t="str">
            <v>Not Classified</v>
          </cell>
          <cell r="M203" t="str">
            <v>Not Classified</v>
          </cell>
          <cell r="N203" t="str">
            <v>Not Classified</v>
          </cell>
          <cell r="O203" t="str">
            <v>Not Classified</v>
          </cell>
          <cell r="P203" t="str">
            <v>Not Classified</v>
          </cell>
          <cell r="Q203" t="str">
            <v>Not Classified</v>
          </cell>
          <cell r="R203" t="str">
            <v>Not Classified</v>
          </cell>
          <cell r="S203" t="str">
            <v>Not Classified</v>
          </cell>
          <cell r="T203" t="str">
            <v>Not Classified</v>
          </cell>
          <cell r="U203" t="str">
            <v>Not Classified</v>
          </cell>
          <cell r="V203" t="str">
            <v>Not Classified</v>
          </cell>
          <cell r="W203" t="str">
            <v>Not Classified</v>
          </cell>
          <cell r="X203" t="str">
            <v>Not Classified</v>
          </cell>
          <cell r="Y203" t="str">
            <v>Not Classified</v>
          </cell>
          <cell r="Z203" t="str">
            <v>Not Classified</v>
          </cell>
          <cell r="AA203" t="str">
            <v>Not Classified</v>
          </cell>
          <cell r="AB203" t="str">
            <v>Not Classified</v>
          </cell>
          <cell r="AC203" t="str">
            <v>Not Classified</v>
          </cell>
          <cell r="AD203" t="str">
            <v>Not Classified</v>
          </cell>
          <cell r="AE203" t="str">
            <v>Not Classified</v>
          </cell>
          <cell r="AF203" t="str">
            <v>Not Classified</v>
          </cell>
          <cell r="AG203" t="str">
            <v>Not Classified</v>
          </cell>
          <cell r="AH203" t="str">
            <v>Not Classified</v>
          </cell>
          <cell r="AI203" t="str">
            <v>Not Classified</v>
          </cell>
          <cell r="AJ203" t="str">
            <v>Not Classified</v>
          </cell>
          <cell r="AK203" t="str">
            <v>Not Classified</v>
          </cell>
          <cell r="AL203" t="str">
            <v>Not Classified</v>
          </cell>
          <cell r="AM203" t="str">
            <v>Not Classified</v>
          </cell>
          <cell r="AN203" t="str">
            <v>Not Classified</v>
          </cell>
          <cell r="AO203" t="str">
            <v>Not Classified</v>
          </cell>
          <cell r="AP203" t="str">
            <v>Not Classified</v>
          </cell>
          <cell r="AQ203" t="str">
            <v>Not Classified</v>
          </cell>
          <cell r="AR203" t="str">
            <v>Not Classified</v>
          </cell>
          <cell r="AS203" t="str">
            <v>Not Classified</v>
          </cell>
          <cell r="AT203" t="str">
            <v>Not Classified</v>
          </cell>
          <cell r="AU203" t="str">
            <v>Not Classified</v>
          </cell>
          <cell r="AV203" t="str">
            <v>Not Classified</v>
          </cell>
          <cell r="AW203" t="str">
            <v>Not Classified</v>
          </cell>
          <cell r="AX203" t="str">
            <v>Not Classified</v>
          </cell>
          <cell r="AY203" t="str">
            <v>Not Classified</v>
          </cell>
          <cell r="AZ203" t="str">
            <v>Not Classified</v>
          </cell>
          <cell r="BA203" t="str">
            <v>Not Classified</v>
          </cell>
          <cell r="BB203" t="str">
            <v>Not Classified</v>
          </cell>
          <cell r="BC203" t="str">
            <v>Not Classified</v>
          </cell>
          <cell r="BD203" t="str">
            <v>Not Classified</v>
          </cell>
          <cell r="BE203" t="str">
            <v>Not Classified</v>
          </cell>
          <cell r="BF203" t="str">
            <v>Not Classified</v>
          </cell>
          <cell r="BG203"/>
          <cell r="BH203" t="str">
            <v>Programme Country</v>
          </cell>
          <cell r="BI203" t="str">
            <v>Yes</v>
          </cell>
          <cell r="BJ203" t="str">
            <v>No</v>
          </cell>
          <cell r="BK203" t="str">
            <v>No</v>
          </cell>
          <cell r="BL203" t="str">
            <v>No</v>
          </cell>
          <cell r="BM203" t="str">
            <v>No</v>
          </cell>
          <cell r="BN203" t="str">
            <v>No</v>
          </cell>
          <cell r="BO203" t="str">
            <v>No</v>
          </cell>
          <cell r="BP203" t="str">
            <v>No</v>
          </cell>
        </row>
        <row r="204">
          <cell r="A204" t="str">
            <v>TCA</v>
          </cell>
          <cell r="B204" t="str">
            <v>Turks and Caicos Islands</v>
          </cell>
          <cell r="C204" t="str">
            <v>Standard</v>
          </cell>
          <cell r="D204" t="str">
            <v>Not Classified</v>
          </cell>
          <cell r="E204" t="str">
            <v>LACRO</v>
          </cell>
          <cell r="F204" t="str">
            <v>LAC</v>
          </cell>
          <cell r="G204" t="str">
            <v>No</v>
          </cell>
          <cell r="H204" t="str">
            <v>No</v>
          </cell>
          <cell r="I204" t="str">
            <v>Not Classified</v>
          </cell>
          <cell r="J204" t="str">
            <v>No</v>
          </cell>
          <cell r="K204" t="str">
            <v>No</v>
          </cell>
          <cell r="L204" t="str">
            <v>Not Classified</v>
          </cell>
          <cell r="M204" t="str">
            <v>Not Classified</v>
          </cell>
          <cell r="N204" t="str">
            <v>Not Classified</v>
          </cell>
          <cell r="O204" t="str">
            <v>Not Classified</v>
          </cell>
          <cell r="P204" t="str">
            <v>Not Classified</v>
          </cell>
          <cell r="Q204" t="str">
            <v>Not Classified</v>
          </cell>
          <cell r="R204" t="str">
            <v>Not Classified</v>
          </cell>
          <cell r="S204" t="str">
            <v>Not Classified</v>
          </cell>
          <cell r="T204" t="str">
            <v>Not Classified</v>
          </cell>
          <cell r="U204" t="str">
            <v>Not Classified</v>
          </cell>
          <cell r="V204" t="str">
            <v>Not Classified</v>
          </cell>
          <cell r="W204" t="str">
            <v>Not Classified</v>
          </cell>
          <cell r="X204" t="str">
            <v>Not Classified</v>
          </cell>
          <cell r="Y204" t="str">
            <v>Not Classified</v>
          </cell>
          <cell r="Z204" t="str">
            <v>Not Classified</v>
          </cell>
          <cell r="AA204" t="str">
            <v>Not Classified</v>
          </cell>
          <cell r="AB204" t="str">
            <v>Not Classified</v>
          </cell>
          <cell r="AC204" t="str">
            <v>Not Classified</v>
          </cell>
          <cell r="AD204" t="str">
            <v>Not Classified</v>
          </cell>
          <cell r="AE204" t="str">
            <v>Not Classified</v>
          </cell>
          <cell r="AF204" t="str">
            <v>Not Classified</v>
          </cell>
          <cell r="AG204" t="str">
            <v>Not Classified</v>
          </cell>
          <cell r="AH204" t="str">
            <v>Not Classified</v>
          </cell>
          <cell r="AI204" t="str">
            <v>Not Classified</v>
          </cell>
          <cell r="AJ204" t="str">
            <v>Not Classified</v>
          </cell>
          <cell r="AK204" t="str">
            <v>Not Classified</v>
          </cell>
          <cell r="AL204" t="str">
            <v>Not Classified</v>
          </cell>
          <cell r="AM204" t="str">
            <v>High Income</v>
          </cell>
          <cell r="AN204" t="str">
            <v>High Income</v>
          </cell>
          <cell r="AO204" t="str">
            <v>High Income</v>
          </cell>
          <cell r="AP204" t="str">
            <v>High Income</v>
          </cell>
          <cell r="AQ204" t="str">
            <v>High Income</v>
          </cell>
          <cell r="AR204" t="str">
            <v>High Income</v>
          </cell>
          <cell r="AS204" t="str">
            <v>High Income</v>
          </cell>
          <cell r="AT204" t="str">
            <v>High Income</v>
          </cell>
          <cell r="AU204" t="str">
            <v>Not Classified</v>
          </cell>
          <cell r="AV204" t="str">
            <v>Not Classified</v>
          </cell>
          <cell r="AW204" t="str">
            <v>Not Classified</v>
          </cell>
          <cell r="AX204" t="str">
            <v>Not Classified</v>
          </cell>
          <cell r="AY204" t="str">
            <v>Not Classified</v>
          </cell>
          <cell r="AZ204" t="str">
            <v>Not Classified</v>
          </cell>
          <cell r="BA204" t="str">
            <v>Not Classified</v>
          </cell>
          <cell r="BB204" t="str">
            <v>Not Classified</v>
          </cell>
          <cell r="BC204" t="str">
            <v>Not Classified</v>
          </cell>
          <cell r="BD204" t="str">
            <v>Not Classified</v>
          </cell>
          <cell r="BE204" t="str">
            <v>Not Classified</v>
          </cell>
          <cell r="BF204" t="str">
            <v>Not Classified</v>
          </cell>
          <cell r="BG204"/>
          <cell r="BH204" t="str">
            <v>Programme Country</v>
          </cell>
          <cell r="BI204" t="str">
            <v>Yes</v>
          </cell>
          <cell r="BJ204" t="str">
            <v>No</v>
          </cell>
          <cell r="BK204" t="str">
            <v>No</v>
          </cell>
          <cell r="BL204" t="str">
            <v>No</v>
          </cell>
          <cell r="BM204" t="str">
            <v>No</v>
          </cell>
          <cell r="BN204" t="str">
            <v>No</v>
          </cell>
          <cell r="BO204" t="str">
            <v>No</v>
          </cell>
          <cell r="BP204" t="str">
            <v>No</v>
          </cell>
        </row>
        <row r="205">
          <cell r="A205" t="str">
            <v>MSR</v>
          </cell>
          <cell r="B205" t="str">
            <v>Montserrat</v>
          </cell>
          <cell r="C205" t="str">
            <v>Standard</v>
          </cell>
          <cell r="D205" t="str">
            <v>Not Classified</v>
          </cell>
          <cell r="E205" t="str">
            <v>LACRO</v>
          </cell>
          <cell r="F205" t="str">
            <v>LAC</v>
          </cell>
          <cell r="G205" t="str">
            <v>No</v>
          </cell>
          <cell r="H205" t="str">
            <v>No</v>
          </cell>
          <cell r="I205" t="str">
            <v>Not Classified</v>
          </cell>
          <cell r="J205" t="str">
            <v>No</v>
          </cell>
          <cell r="K205" t="str">
            <v>No</v>
          </cell>
          <cell r="L205" t="str">
            <v>Not Classified</v>
          </cell>
          <cell r="M205" t="str">
            <v>Not Classified</v>
          </cell>
          <cell r="N205" t="str">
            <v>Not Classified</v>
          </cell>
          <cell r="O205" t="str">
            <v>Not Classified</v>
          </cell>
          <cell r="P205" t="str">
            <v>Not Classified</v>
          </cell>
          <cell r="Q205" t="str">
            <v>Not Classified</v>
          </cell>
          <cell r="R205" t="str">
            <v>Small island developing States (SIDS)</v>
          </cell>
          <cell r="S205" t="str">
            <v>Not Classified</v>
          </cell>
          <cell r="T205" t="str">
            <v>Not Classified</v>
          </cell>
          <cell r="U205" t="str">
            <v>Not Classified</v>
          </cell>
          <cell r="V205" t="str">
            <v>Not Classified</v>
          </cell>
          <cell r="W205" t="str">
            <v>Not Classified</v>
          </cell>
          <cell r="X205" t="str">
            <v>Not Classified</v>
          </cell>
          <cell r="Y205" t="str">
            <v>Not Classified</v>
          </cell>
          <cell r="Z205" t="str">
            <v>Not Classified</v>
          </cell>
          <cell r="AA205" t="str">
            <v>Not Classified</v>
          </cell>
          <cell r="AB205" t="str">
            <v>Not Classified</v>
          </cell>
          <cell r="AC205" t="str">
            <v>Not Classified</v>
          </cell>
          <cell r="AD205" t="str">
            <v>Not Classified</v>
          </cell>
          <cell r="AE205" t="str">
            <v>Not Classified</v>
          </cell>
          <cell r="AF205" t="str">
            <v>Not Classified</v>
          </cell>
          <cell r="AG205" t="str">
            <v>Not Classified</v>
          </cell>
          <cell r="AH205" t="str">
            <v>Not Classified</v>
          </cell>
          <cell r="AI205" t="str">
            <v>Not Classified</v>
          </cell>
          <cell r="AJ205" t="str">
            <v>Not Classified</v>
          </cell>
          <cell r="AK205" t="str">
            <v>Not Classified</v>
          </cell>
          <cell r="AL205" t="str">
            <v>Not Classified</v>
          </cell>
          <cell r="AM205" t="str">
            <v>Not Classified</v>
          </cell>
          <cell r="AN205" t="str">
            <v>Not Classified</v>
          </cell>
          <cell r="AO205" t="str">
            <v>Not Classified</v>
          </cell>
          <cell r="AP205" t="str">
            <v>Not Classified</v>
          </cell>
          <cell r="AQ205" t="str">
            <v>Not Classified</v>
          </cell>
          <cell r="AR205" t="str">
            <v>Not Classified</v>
          </cell>
          <cell r="AS205" t="str">
            <v>Not Classified</v>
          </cell>
          <cell r="AT205" t="str">
            <v>Not Classified</v>
          </cell>
          <cell r="AU205" t="str">
            <v>VAS Priority Country</v>
          </cell>
          <cell r="AV205" t="str">
            <v>Not Classified</v>
          </cell>
          <cell r="AW205" t="str">
            <v>Not Classified</v>
          </cell>
          <cell r="AX205" t="str">
            <v>Not Classified</v>
          </cell>
          <cell r="AY205" t="str">
            <v>Not Classified</v>
          </cell>
          <cell r="AZ205" t="str">
            <v>Not Classified</v>
          </cell>
          <cell r="BA205" t="str">
            <v>Not Classified</v>
          </cell>
          <cell r="BB205" t="str">
            <v>Not Classified</v>
          </cell>
          <cell r="BC205" t="str">
            <v>Not Classified</v>
          </cell>
          <cell r="BD205" t="str">
            <v>Not Classified</v>
          </cell>
          <cell r="BE205" t="str">
            <v>Not Classified</v>
          </cell>
          <cell r="BF205" t="str">
            <v>Not Classified</v>
          </cell>
          <cell r="BG205" t="str">
            <v>Not Classified</v>
          </cell>
          <cell r="BH205" t="str">
            <v>Programme Country</v>
          </cell>
          <cell r="BI205" t="str">
            <v>Yes</v>
          </cell>
          <cell r="BJ205" t="str">
            <v>No</v>
          </cell>
          <cell r="BK205" t="str">
            <v>No</v>
          </cell>
          <cell r="BL205" t="str">
            <v>No</v>
          </cell>
          <cell r="BM205" t="str">
            <v>No</v>
          </cell>
          <cell r="BN205" t="str">
            <v>No</v>
          </cell>
          <cell r="BO205" t="str">
            <v>No</v>
          </cell>
          <cell r="BP205" t="str">
            <v>No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unicef.org/topic/nutrition/malnutrition/" TargetMode="External"/><Relationship Id="rId1" Type="http://schemas.openxmlformats.org/officeDocument/2006/relationships/hyperlink" Target="https://data.unicef.org/wp-content/uploads/2018/05/UNICEF_Global_Databases_Stunting_Wasting_Overweight_2018_May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4F65-C1DE-4525-B39B-8836128A4D2A}">
  <dimension ref="A1:B9"/>
  <sheetViews>
    <sheetView tabSelected="1" workbookViewId="0">
      <selection activeCell="D7" sqref="D7"/>
    </sheetView>
  </sheetViews>
  <sheetFormatPr defaultRowHeight="14.5" x14ac:dyDescent="0.35"/>
  <cols>
    <col min="1" max="1" width="15.25" style="59" bestFit="1" customWidth="1"/>
    <col min="2" max="2" width="9.58203125" style="59" bestFit="1" customWidth="1"/>
    <col min="3" max="16384" width="8.6640625" style="59"/>
  </cols>
  <sheetData>
    <row r="1" spans="1:2" x14ac:dyDescent="0.35">
      <c r="A1" s="61" t="s">
        <v>530</v>
      </c>
      <c r="B1" s="59" t="s">
        <v>531</v>
      </c>
    </row>
    <row r="2" spans="1:2" x14ac:dyDescent="0.35">
      <c r="A2" s="61" t="s">
        <v>532</v>
      </c>
      <c r="B2" s="59" t="s">
        <v>82</v>
      </c>
    </row>
    <row r="3" spans="1:2" x14ac:dyDescent="0.35">
      <c r="A3" s="61" t="s">
        <v>536</v>
      </c>
      <c r="B3" s="92" t="s">
        <v>539</v>
      </c>
    </row>
    <row r="4" spans="1:2" ht="15.5" x14ac:dyDescent="0.35">
      <c r="A4" s="61"/>
      <c r="B4" s="91" t="s">
        <v>537</v>
      </c>
    </row>
    <row r="5" spans="1:2" x14ac:dyDescent="0.35">
      <c r="A5" s="61" t="s">
        <v>533</v>
      </c>
      <c r="B5" s="90">
        <v>43369</v>
      </c>
    </row>
    <row r="6" spans="1:2" x14ac:dyDescent="0.35">
      <c r="A6" s="61" t="s">
        <v>534</v>
      </c>
      <c r="B6" s="59" t="s">
        <v>535</v>
      </c>
    </row>
    <row r="8" spans="1:2" x14ac:dyDescent="0.35">
      <c r="A8" s="61" t="s">
        <v>538</v>
      </c>
    </row>
    <row r="9" spans="1:2" x14ac:dyDescent="0.35">
      <c r="A9" s="59" t="s">
        <v>535</v>
      </c>
    </row>
  </sheetData>
  <hyperlinks>
    <hyperlink ref="B4" r:id="rId1" xr:uid="{846F3D79-E047-40AF-8328-F7C9F8F6E068}"/>
    <hyperlink ref="B3" r:id="rId2" xr:uid="{CA95FE34-CF1A-4F82-BFF3-B3A984B03A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FD20-5B21-4150-85E7-0840D679DE81}">
  <dimension ref="A1:AE134"/>
  <sheetViews>
    <sheetView topLeftCell="M1" workbookViewId="0">
      <selection activeCell="V7" sqref="V7"/>
    </sheetView>
  </sheetViews>
  <sheetFormatPr defaultRowHeight="14.5" outlineLevelCol="1" x14ac:dyDescent="0.35"/>
  <cols>
    <col min="1" max="1" width="8.6640625" style="59" hidden="1" customWidth="1" outlineLevel="1"/>
    <col min="2" max="2" width="26.33203125" style="59" hidden="1" customWidth="1" outlineLevel="1"/>
    <col min="3" max="3" width="10.58203125" style="59" hidden="1" customWidth="1" outlineLevel="1"/>
    <col min="4" max="4" width="16.75" style="59" hidden="1" customWidth="1" outlineLevel="1"/>
    <col min="5" max="5" width="11" style="59" hidden="1" customWidth="1" outlineLevel="1"/>
    <col min="6" max="6" width="20" style="59" hidden="1" customWidth="1" outlineLevel="1"/>
    <col min="7" max="7" width="14.08203125" style="59" hidden="1" customWidth="1" outlineLevel="1"/>
    <col min="8" max="8" width="33.25" style="59" hidden="1" customWidth="1" outlineLevel="1"/>
    <col min="9" max="12" width="8.6640625" style="59" hidden="1" customWidth="1" outlineLevel="1"/>
    <col min="13" max="13" width="17.1640625" style="59" customWidth="1" collapsed="1"/>
    <col min="14" max="14" width="8.6640625" style="59" hidden="1" customWidth="1" outlineLevel="1"/>
    <col min="15" max="15" width="4.58203125" style="59" hidden="1" customWidth="1" outlineLevel="1"/>
    <col min="16" max="16" width="10.5" style="59" hidden="1" customWidth="1" outlineLevel="1"/>
    <col min="17" max="17" width="8.6640625" style="59" hidden="1" customWidth="1" outlineLevel="1"/>
    <col min="18" max="18" width="16.83203125" style="59" hidden="1" customWidth="1" outlineLevel="1"/>
    <col min="19" max="19" width="10.1640625" style="59" hidden="1" customWidth="1" outlineLevel="1"/>
    <col min="20" max="20" width="17.4140625" style="59" hidden="1" customWidth="1" outlineLevel="1"/>
    <col min="21" max="21" width="17.08203125" style="59" hidden="1" customWidth="1" outlineLevel="1"/>
    <col min="22" max="22" width="17.1640625" style="59" customWidth="1" collapsed="1"/>
    <col min="23" max="23" width="8.6640625" style="59" hidden="1" customWidth="1" outlineLevel="1"/>
    <col min="24" max="24" width="4.58203125" style="59" hidden="1" customWidth="1" outlineLevel="1"/>
    <col min="25" max="25" width="10.5" style="59" hidden="1" customWidth="1" outlineLevel="1"/>
    <col min="26" max="26" width="8.6640625" style="59" hidden="1" customWidth="1" outlineLevel="1"/>
    <col min="27" max="27" width="16.83203125" style="59" hidden="1" customWidth="1" outlineLevel="1"/>
    <col min="28" max="30" width="8.6640625" style="59" hidden="1" customWidth="1" outlineLevel="1"/>
    <col min="31" max="31" width="17.4140625" style="59" customWidth="1" collapsed="1"/>
    <col min="32" max="16384" width="8.6640625" style="59"/>
  </cols>
  <sheetData>
    <row r="1" spans="1:31" ht="14.5" customHeight="1" thickBot="1" x14ac:dyDescent="0.4">
      <c r="L1" s="95" t="s">
        <v>540</v>
      </c>
      <c r="M1" s="95"/>
      <c r="U1" s="95" t="s">
        <v>528</v>
      </c>
      <c r="V1" s="95"/>
      <c r="AD1" s="95" t="s">
        <v>529</v>
      </c>
      <c r="AE1" s="95"/>
    </row>
    <row r="2" spans="1:31" ht="16" customHeight="1" thickBot="1" x14ac:dyDescent="0.4">
      <c r="L2" s="95"/>
      <c r="M2" s="95"/>
      <c r="O2" s="84"/>
      <c r="P2" s="93" t="s">
        <v>63</v>
      </c>
      <c r="Q2" s="94"/>
      <c r="R2" s="93" t="s">
        <v>65</v>
      </c>
      <c r="S2" s="94"/>
      <c r="U2" s="95"/>
      <c r="V2" s="95"/>
      <c r="X2" s="84"/>
      <c r="Y2" s="93" t="s">
        <v>63</v>
      </c>
      <c r="Z2" s="94"/>
      <c r="AA2" s="93" t="s">
        <v>65</v>
      </c>
      <c r="AB2" s="94"/>
      <c r="AD2" s="95"/>
      <c r="AE2" s="95"/>
    </row>
    <row r="3" spans="1:31" x14ac:dyDescent="0.35">
      <c r="B3" s="69" t="s">
        <v>513</v>
      </c>
      <c r="C3" s="67" t="s">
        <v>521</v>
      </c>
      <c r="D3" s="67" t="s">
        <v>63</v>
      </c>
      <c r="E3" s="67" t="s">
        <v>0</v>
      </c>
      <c r="F3" s="67" t="s">
        <v>65</v>
      </c>
      <c r="G3" s="67" t="s">
        <v>2</v>
      </c>
      <c r="H3" s="68" t="s">
        <v>3</v>
      </c>
      <c r="L3" s="95"/>
      <c r="M3" s="95"/>
      <c r="O3" s="85" t="s">
        <v>527</v>
      </c>
      <c r="P3" s="80" t="s">
        <v>525</v>
      </c>
      <c r="Q3" s="83" t="s">
        <v>526</v>
      </c>
      <c r="R3" s="80" t="s">
        <v>525</v>
      </c>
      <c r="S3" s="83" t="s">
        <v>526</v>
      </c>
      <c r="U3" s="95"/>
      <c r="V3" s="95"/>
      <c r="X3" s="85" t="s">
        <v>527</v>
      </c>
      <c r="Y3" s="80" t="s">
        <v>525</v>
      </c>
      <c r="Z3" s="83" t="s">
        <v>524</v>
      </c>
      <c r="AA3" s="80" t="s">
        <v>525</v>
      </c>
      <c r="AB3" s="83" t="s">
        <v>524</v>
      </c>
      <c r="AD3" s="95"/>
      <c r="AE3" s="95"/>
    </row>
    <row r="4" spans="1:31" x14ac:dyDescent="0.35">
      <c r="B4" s="70" t="s">
        <v>517</v>
      </c>
      <c r="C4" s="62">
        <f>SUMIFS(Data!V:V,Data!$AC:$AC,Calcs!$B4)/SUMIFS(Data!$U:$U,Data!$AC:$AC,Calcs!$B4)</f>
        <v>0.10754084612793352</v>
      </c>
      <c r="D4" s="62">
        <f>SUMIFS(Data!W:W,Data!$AC:$AC,Calcs!$B4)/SUMIFS(Data!$U:$U,Data!$AC:$AC,Calcs!$B4)</f>
        <v>4.9681252095099597E-2</v>
      </c>
      <c r="E4" s="62">
        <f>SUMIFS(Data!X:X,Data!$AC:$AC,Calcs!$B4)/SUMIFS(Data!$U:$U,Data!$AC:$AC,Calcs!$B4)</f>
        <v>0.28569281747001191</v>
      </c>
      <c r="F4" s="62">
        <f>SUMIFS(Data!Y:Y,Data!$AC:$AC,Calcs!$B4)/SUMIFS(Data!$U:$U,Data!$AC:$AC,Calcs!$B4)</f>
        <v>1.6967320642931286E-2</v>
      </c>
      <c r="G4" s="62">
        <f>SUMIFS(Data!Z:Z,Data!$AC:$AC,Calcs!$B4)/SUMIFS(Data!$U:$U,Data!$AC:$AC,Calcs!$B4)</f>
        <v>2.0734517676427453E-2</v>
      </c>
      <c r="H4" s="63">
        <f>SUMIFS(Data!AA:AA,Data!$AC:$AC,Calcs!$B4)/SUMIFS(Data!$U:$U,Data!$AC:$AC,Calcs!$B4)</f>
        <v>0.51938325440657906</v>
      </c>
      <c r="I4" s="60"/>
      <c r="L4" s="95"/>
      <c r="M4" s="95"/>
      <c r="O4" s="86">
        <v>1</v>
      </c>
      <c r="P4" s="76" t="str">
        <f>INDEX(Data!$A$9:$AD$115,MATCH(Calcs!$Q4,Data!$P$9:$P$115,0),3)</f>
        <v>Niger</v>
      </c>
      <c r="Q4" s="88">
        <f>LARGE(Data!$P$10:$P$115,Calcs!$O4)</f>
        <v>7.4666475999999999</v>
      </c>
      <c r="R4" s="76" t="str">
        <f>INDEX(Data!$A$9:$AD$115,MATCH(Calcs!S4,Data!$R$9:$R$115,0),3)</f>
        <v>Syrian Arab Republic</v>
      </c>
      <c r="S4" s="88">
        <f>LARGE(Data!$R$10:$R$115,Calcs!$O4)</f>
        <v>10.862975</v>
      </c>
      <c r="U4" s="95"/>
      <c r="V4" s="95"/>
      <c r="X4" s="86">
        <v>1</v>
      </c>
      <c r="Y4" s="76" t="str">
        <f>INDEX(Data!$A$9:$AD$115,MATCH(Calcs!Z4,Data!$W$9:$W$115,0),3)</f>
        <v>India</v>
      </c>
      <c r="Z4" s="88">
        <f>LARGE(Data!$W$10:$W$115,Calcs!$X4)</f>
        <v>7.6914435422355121</v>
      </c>
      <c r="AA4" s="76" t="str">
        <f>INDEX(Data!$A$9:$AD$115,MATCH(Calcs!AB4,Data!$Y$9:$Y$115,0),3)</f>
        <v>India</v>
      </c>
      <c r="AB4" s="88">
        <f>LARGE(Data!$Y$10:$Y$115,Calcs!X4)</f>
        <v>1.617056588384149</v>
      </c>
      <c r="AD4" s="95"/>
      <c r="AE4" s="95"/>
    </row>
    <row r="5" spans="1:31" x14ac:dyDescent="0.35">
      <c r="B5" s="70" t="s">
        <v>516</v>
      </c>
      <c r="C5" s="62">
        <f>SUMIFS(Data!V:V,Data!$AC:$AC,Calcs!$B5)/SUMIFS(Data!$U:$U,Data!$AC:$AC,Calcs!$B5)</f>
        <v>5.7566269780087755E-2</v>
      </c>
      <c r="D5" s="62">
        <f>SUMIFS(Data!W:W,Data!$AC:$AC,Calcs!$B5)/SUMIFS(Data!$U:$U,Data!$AC:$AC,Calcs!$B5)</f>
        <v>2.935950380272942E-2</v>
      </c>
      <c r="E5" s="62">
        <f>SUMIFS(Data!X:X,Data!$AC:$AC,Calcs!$B5)/SUMIFS(Data!$U:$U,Data!$AC:$AC,Calcs!$B5)</f>
        <v>0.2964539299979268</v>
      </c>
      <c r="F5" s="62">
        <f>SUMIFS(Data!Y:Y,Data!$AC:$AC,Calcs!$B5)/SUMIFS(Data!$U:$U,Data!$AC:$AC,Calcs!$B5)</f>
        <v>2.3368674654561633E-2</v>
      </c>
      <c r="G5" s="62">
        <f>SUMIFS(Data!Z:Z,Data!$AC:$AC,Calcs!$B5)/SUMIFS(Data!$U:$U,Data!$AC:$AC,Calcs!$B5)</f>
        <v>2.7843496750742588E-2</v>
      </c>
      <c r="H5" s="63">
        <f>SUMIFS(Data!AA:AA,Data!$AC:$AC,Calcs!$B5)/SUMIFS(Data!$U:$U,Data!$AC:$AC,Calcs!$B5)</f>
        <v>0.56540813755705188</v>
      </c>
      <c r="I5" s="60"/>
      <c r="L5" s="95"/>
      <c r="M5" s="95"/>
      <c r="O5" s="86">
        <v>2</v>
      </c>
      <c r="P5" s="76" t="str">
        <f>INDEX(Data!$A$9:$AD$115,MATCH(Calcs!$Q5,Data!$P$9:$P$115,0),3)</f>
        <v>Timor-Leste</v>
      </c>
      <c r="Q5" s="88">
        <f>LARGE(Data!$P$10:$P$115,Calcs!$O5)</f>
        <v>7.1955179999999999</v>
      </c>
      <c r="R5" s="76" t="str">
        <f>INDEX(Data!$A$9:$AD$115,MATCH(Calcs!S5,Data!$R$9:$R$115,0),3)</f>
        <v>Albania</v>
      </c>
      <c r="S5" s="88">
        <f>LARGE(Data!$R$10:$R$115,Calcs!$O5)</f>
        <v>10.194531</v>
      </c>
      <c r="U5" s="95"/>
      <c r="V5" s="95"/>
      <c r="X5" s="86">
        <v>2</v>
      </c>
      <c r="Y5" s="76" t="str">
        <f>INDEX(Data!$A$9:$AD$115,MATCH(Calcs!Z5,Data!$W$9:$W$115,0),3)</f>
        <v>Nigeria</v>
      </c>
      <c r="Z5" s="88">
        <f>LARGE(Data!$W$10:$W$115,Calcs!$X5)</f>
        <v>1.7421591544425001</v>
      </c>
      <c r="AA5" s="76" t="str">
        <f>INDEX(Data!$A$9:$AD$115,MATCH(Calcs!AB5,Data!$Y$9:$Y$115,0),3)</f>
        <v>Egypt</v>
      </c>
      <c r="AB5" s="88">
        <f>LARGE(Data!$Y$10:$Y$115,Calcs!X5)</f>
        <v>0.96571464905364912</v>
      </c>
      <c r="AD5" s="95"/>
      <c r="AE5" s="95"/>
    </row>
    <row r="6" spans="1:31" x14ac:dyDescent="0.35">
      <c r="B6" s="70" t="s">
        <v>519</v>
      </c>
      <c r="C6" s="62">
        <f>SUMIFS(Data!V:V,Data!$AC:$AC,Calcs!$B6)/SUMIFS(Data!$U:$U,Data!$AC:$AC,Calcs!$B6)</f>
        <v>5.6099245946237108E-2</v>
      </c>
      <c r="D6" s="62">
        <f>SUMIFS(Data!W:W,Data!$AC:$AC,Calcs!$B6)/SUMIFS(Data!$U:$U,Data!$AC:$AC,Calcs!$B6)</f>
        <v>1.4568676751348774E-2</v>
      </c>
      <c r="E6" s="62">
        <f>SUMIFS(Data!X:X,Data!$AC:$AC,Calcs!$B6)/SUMIFS(Data!$U:$U,Data!$AC:$AC,Calcs!$B6)</f>
        <v>0.2193955094337833</v>
      </c>
      <c r="F6" s="62">
        <f>SUMIFS(Data!Y:Y,Data!$AC:$AC,Calcs!$B6)/SUMIFS(Data!$U:$U,Data!$AC:$AC,Calcs!$B6)</f>
        <v>2.135152483266407E-2</v>
      </c>
      <c r="G6" s="62">
        <f>SUMIFS(Data!Z:Z,Data!$AC:$AC,Calcs!$B6)/SUMIFS(Data!$U:$U,Data!$AC:$AC,Calcs!$B6)</f>
        <v>2.5708905359089301E-2</v>
      </c>
      <c r="H6" s="63">
        <f>SUMIFS(Data!AA:AA,Data!$AC:$AC,Calcs!$B6)/SUMIFS(Data!$U:$U,Data!$AC:$AC,Calcs!$B6)</f>
        <v>0.66287616428924667</v>
      </c>
      <c r="I6" s="60"/>
      <c r="L6" s="95"/>
      <c r="M6" s="95"/>
      <c r="O6" s="86">
        <v>3</v>
      </c>
      <c r="P6" s="76" t="str">
        <f>INDEX(Data!$A$9:$AD$115,MATCH(Calcs!$Q6,Data!$P$9:$P$115,0),3)</f>
        <v>Eritrea</v>
      </c>
      <c r="Q6" s="88">
        <f>LARGE(Data!$P$10:$P$115,Calcs!$O6)</f>
        <v>6.7869754000000002</v>
      </c>
      <c r="R6" s="76" t="str">
        <f>INDEX(Data!$A$9:$AD$115,MATCH(Calcs!S6,Data!$R$9:$R$115,0),3)</f>
        <v>Azerbaijan</v>
      </c>
      <c r="S6" s="88">
        <f>LARGE(Data!$R$10:$R$115,Calcs!$O6)</f>
        <v>9.2462987999999999</v>
      </c>
      <c r="U6" s="95"/>
      <c r="V6" s="95"/>
      <c r="X6" s="86">
        <v>3</v>
      </c>
      <c r="Y6" s="76" t="str">
        <f>INDEX(Data!$A$9:$AD$115,MATCH(Calcs!Z6,Data!$W$9:$W$115,0),3)</f>
        <v>Pakistan</v>
      </c>
      <c r="Z6" s="88">
        <f>LARGE(Data!$W$10:$W$115,Calcs!$X6)</f>
        <v>1.1792094464351701</v>
      </c>
      <c r="AA6" s="76" t="str">
        <f>INDEX(Data!$A$9:$AD$115,MATCH(Calcs!AB6,Data!$Y$9:$Y$115,0),3)</f>
        <v>Pakistan</v>
      </c>
      <c r="AB6" s="88">
        <f>LARGE(Data!$Y$10:$Y$115,Calcs!X6)</f>
        <v>0.61402071839927996</v>
      </c>
      <c r="AD6" s="95"/>
      <c r="AE6" s="95"/>
    </row>
    <row r="7" spans="1:31" x14ac:dyDescent="0.35">
      <c r="B7" s="70" t="s">
        <v>518</v>
      </c>
      <c r="C7" s="62">
        <f>SUMIFS(Data!V:V,Data!$AC:$AC,Calcs!$B7)/SUMIFS(Data!$U:$U,Data!$AC:$AC,Calcs!$B7)</f>
        <v>1.5786212987825475E-2</v>
      </c>
      <c r="D7" s="62">
        <f>SUMIFS(Data!W:W,Data!$AC:$AC,Calcs!$B7)/SUMIFS(Data!$U:$U,Data!$AC:$AC,Calcs!$B7)</f>
        <v>3.4457825205984993E-3</v>
      </c>
      <c r="E7" s="62">
        <f>SUMIFS(Data!X:X,Data!$AC:$AC,Calcs!$B7)/SUMIFS(Data!$U:$U,Data!$AC:$AC,Calcs!$B7)</f>
        <v>0.14164673910015618</v>
      </c>
      <c r="F7" s="62">
        <f>SUMIFS(Data!Y:Y,Data!$AC:$AC,Calcs!$B7)/SUMIFS(Data!$U:$U,Data!$AC:$AC,Calcs!$B7)</f>
        <v>8.0116645460711067E-3</v>
      </c>
      <c r="G7" s="62">
        <f>SUMIFS(Data!Z:Z,Data!$AC:$AC,Calcs!$B7)/SUMIFS(Data!$U:$U,Data!$AC:$AC,Calcs!$B7)</f>
        <v>5.2092795773009494E-2</v>
      </c>
      <c r="H7" s="63">
        <f>SUMIFS(Data!AA:AA,Data!$AC:$AC,Calcs!$B7)/SUMIFS(Data!$U:$U,Data!$AC:$AC,Calcs!$B7)</f>
        <v>0.77901680453738675</v>
      </c>
      <c r="I7" s="60"/>
      <c r="O7" s="86">
        <v>4</v>
      </c>
      <c r="P7" s="76" t="str">
        <f>INDEX(Data!$A$9:$AD$115,MATCH(Calcs!$Q7,Data!$P$9:$P$115,0),3)</f>
        <v>Sudan</v>
      </c>
      <c r="Q7" s="88">
        <f>LARGE(Data!$P$10:$P$115,Calcs!$O7)</f>
        <v>6.6927852999999997</v>
      </c>
      <c r="R7" s="76" t="str">
        <f>INDEX(Data!$A$9:$AD$115,MATCH(Calcs!S7,Data!$R$9:$R$115,0),3)</f>
        <v>Equatorial Guinea</v>
      </c>
      <c r="S7" s="88">
        <f>LARGE(Data!$R$10:$R$115,Calcs!$O7)</f>
        <v>8.5638846999999991</v>
      </c>
      <c r="X7" s="86">
        <v>4</v>
      </c>
      <c r="Y7" s="76" t="str">
        <f>INDEX(Data!$A$9:$AD$115,MATCH(Calcs!Z7,Data!$W$9:$W$115,0),3)</f>
        <v>Bangladesh</v>
      </c>
      <c r="Z7" s="88">
        <f>LARGE(Data!$W$10:$W$115,Calcs!$X7)</f>
        <v>0.81990010289500004</v>
      </c>
      <c r="AA7" s="76" t="str">
        <f>INDEX(Data!$A$9:$AD$115,MATCH(Calcs!AB7,Data!$Y$9:$Y$115,0),3)</f>
        <v>South Africa</v>
      </c>
      <c r="AB7" s="88">
        <f>LARGE(Data!$Y$10:$Y$115,Calcs!X7)</f>
        <v>0.37690141041419994</v>
      </c>
    </row>
    <row r="8" spans="1:31" x14ac:dyDescent="0.35">
      <c r="B8" s="77" t="s">
        <v>515</v>
      </c>
      <c r="C8" s="78">
        <f>SUMIFS(Data!V:V,Data!$AC:$AC,Calcs!$B8)/SUMIFS(Data!$U:$U,Data!$AC:$AC,Calcs!$B8)</f>
        <v>3.2576513850700026E-2</v>
      </c>
      <c r="D8" s="78">
        <f>SUMIFS(Data!W:W,Data!$AC:$AC,Calcs!$B8)/SUMIFS(Data!$U:$U,Data!$AC:$AC,Calcs!$B8)</f>
        <v>1.9282422281635995E-3</v>
      </c>
      <c r="E8" s="78">
        <f>SUMIFS(Data!X:X,Data!$AC:$AC,Calcs!$B8)/SUMIFS(Data!$U:$U,Data!$AC:$AC,Calcs!$B8)</f>
        <v>4.919782819931081E-2</v>
      </c>
      <c r="F8" s="78">
        <f>SUMIFS(Data!Y:Y,Data!$AC:$AC,Calcs!$B8)/SUMIFS(Data!$U:$U,Data!$AC:$AC,Calcs!$B8)</f>
        <v>2.7062465722984957E-2</v>
      </c>
      <c r="G8" s="78">
        <f>SUMIFS(Data!Z:Z,Data!$AC:$AC,Calcs!$B8)/SUMIFS(Data!$U:$U,Data!$AC:$AC,Calcs!$B8)</f>
        <v>0.10307284626838811</v>
      </c>
      <c r="H8" s="79">
        <f>SUMIFS(Data!AA:AA,Data!$AC:$AC,Calcs!$B8)/SUMIFS(Data!$U:$U,Data!$AC:$AC,Calcs!$B8)</f>
        <v>0.7861621209514762</v>
      </c>
      <c r="I8" s="60"/>
      <c r="O8" s="86">
        <v>5</v>
      </c>
      <c r="P8" s="76" t="str">
        <f>INDEX(Data!$A$9:$AD$115,MATCH(Calcs!$Q8,Data!$P$9:$P$115,0),3)</f>
        <v>South Sudan</v>
      </c>
      <c r="Q8" s="88">
        <f>LARGE(Data!$P$10:$P$115,Calcs!$O8)</f>
        <v>6.6904143999999999</v>
      </c>
      <c r="R8" s="76" t="str">
        <f>INDEX(Data!$A$9:$AD$115,MATCH(Calcs!S8,Data!$R$9:$R$115,0),3)</f>
        <v>Egypt</v>
      </c>
      <c r="S8" s="88">
        <f>LARGE(Data!$R$10:$R$115,Calcs!$O8)</f>
        <v>8.0593491000000004</v>
      </c>
      <c r="X8" s="86">
        <v>5</v>
      </c>
      <c r="Y8" s="76" t="str">
        <f>INDEX(Data!$A$9:$AD$115,MATCH(Calcs!Z8,Data!$W$9:$W$115,0),3)</f>
        <v>Ethiopia</v>
      </c>
      <c r="Z8" s="88">
        <f>LARGE(Data!$W$10:$W$115,Calcs!$X8)</f>
        <v>0.45742322172009897</v>
      </c>
      <c r="AA8" s="76" t="str">
        <f>INDEX(Data!$A$9:$AD$115,MATCH(Calcs!AB8,Data!$Y$9:$Y$115,0),3)</f>
        <v>Democratic Republic of the Congo</v>
      </c>
      <c r="AB8" s="88">
        <f>LARGE(Data!$Y$10:$Y$115,Calcs!X8)</f>
        <v>0.33437158903136094</v>
      </c>
    </row>
    <row r="9" spans="1:31" ht="15" thickBot="1" x14ac:dyDescent="0.4">
      <c r="B9" s="121" t="s">
        <v>522</v>
      </c>
      <c r="C9" s="65">
        <f>SUM(Data!V$10:V$115)/SUM(Data!$U$10:$U$115)</f>
        <v>7.6984437756468238E-2</v>
      </c>
      <c r="D9" s="65">
        <f>SUM(Data!W$10:W$115)/SUM(Data!$U$10:$U$115)</f>
        <v>3.6248710575470182E-2</v>
      </c>
      <c r="E9" s="65">
        <f>SUM(Data!X$10:X$115)/SUM(Data!$U$10:$U$115)</f>
        <v>0.27408761800108505</v>
      </c>
      <c r="F9" s="65">
        <f>SUM(Data!Y$10:Y$115)/SUM(Data!$U$10:$U$115)</f>
        <v>1.8706461581697746E-2</v>
      </c>
      <c r="G9" s="65">
        <f>SUM(Data!Z$10:Z$115)/SUM(Data!$U$10:$U$115)</f>
        <v>2.7273101802394114E-2</v>
      </c>
      <c r="H9" s="66">
        <f>SUM(Data!AA$10:AA$115)/SUM(Data!$U$10:$U$115)</f>
        <v>0.5666996795011856</v>
      </c>
      <c r="I9" s="60"/>
      <c r="O9" s="86">
        <v>6</v>
      </c>
      <c r="P9" s="76" t="str">
        <f>INDEX(Data!$A$9:$AD$115,MATCH(Calcs!$Q9,Data!$P$9:$P$115,0),3)</f>
        <v>Yemen</v>
      </c>
      <c r="Q9" s="88">
        <f>LARGE(Data!$P$10:$P$115,Calcs!$O9)</f>
        <v>6.6792011000000002</v>
      </c>
      <c r="R9" s="76" t="str">
        <f>INDEX(Data!$A$9:$AD$115,MATCH(Calcs!S9,Data!$R$9:$R$115,0),3)</f>
        <v>Djibouti</v>
      </c>
      <c r="S9" s="88">
        <f>LARGE(Data!$R$10:$R$115,Calcs!$O9)</f>
        <v>7.0816702999999999</v>
      </c>
      <c r="X9" s="86">
        <v>6</v>
      </c>
      <c r="Y9" s="76" t="str">
        <f>INDEX(Data!$A$9:$AD$115,MATCH(Calcs!Z9,Data!$W$9:$W$115,0),3)</f>
        <v>Sudan</v>
      </c>
      <c r="Z9" s="88">
        <f>LARGE(Data!$W$10:$W$115,Calcs!$X9)</f>
        <v>0.38710146570828591</v>
      </c>
      <c r="AA9" s="76" t="str">
        <f>INDEX(Data!$A$9:$AD$115,MATCH(Calcs!AB9,Data!$Y$9:$Y$115,0),3)</f>
        <v>Syrian Arab Republic</v>
      </c>
      <c r="AB9" s="88">
        <f>LARGE(Data!$Y$10:$Y$115,Calcs!X9)</f>
        <v>0.27508995959924998</v>
      </c>
    </row>
    <row r="10" spans="1:31" x14ac:dyDescent="0.35">
      <c r="B10" s="76"/>
      <c r="C10" s="62"/>
      <c r="D10" s="62"/>
      <c r="E10" s="62"/>
      <c r="F10" s="62"/>
      <c r="G10" s="62"/>
      <c r="H10" s="62"/>
      <c r="I10" s="60"/>
      <c r="O10" s="86">
        <v>7</v>
      </c>
      <c r="P10" s="76" t="str">
        <f>INDEX(Data!$A$9:$AD$115,MATCH(Calcs!$Q10,Data!$P$9:$P$115,0),3)</f>
        <v>India</v>
      </c>
      <c r="Q10" s="88">
        <f>LARGE(Data!$P$10:$P$115,Calcs!$O10)</f>
        <v>6.3348227000000001</v>
      </c>
      <c r="R10" s="76" t="str">
        <f>INDEX(Data!$A$9:$AD$115,MATCH(Calcs!S10,Data!$R$9:$R$115,0),3)</f>
        <v>South Africa</v>
      </c>
      <c r="S10" s="88">
        <f>LARGE(Data!$R$10:$R$115,Calcs!$O10)</f>
        <v>6.8354777999999996</v>
      </c>
      <c r="X10" s="86">
        <v>7</v>
      </c>
      <c r="Y10" s="76" t="str">
        <f>INDEX(Data!$A$9:$AD$115,MATCH(Calcs!Z10,Data!$W$9:$W$115,0),3)</f>
        <v>Democratic Republic of the Congo</v>
      </c>
      <c r="Z10" s="88">
        <f>LARGE(Data!$W$10:$W$115,Calcs!$X10)</f>
        <v>0.32746771709889294</v>
      </c>
      <c r="AA10" s="76" t="str">
        <f>INDEX(Data!$A$9:$AD$115,MATCH(Calcs!AB10,Data!$Y$9:$Y$115,0),3)</f>
        <v>Nigeria</v>
      </c>
      <c r="AB10" s="88">
        <f>LARGE(Data!$Y$10:$Y$115,Calcs!X10)</f>
        <v>0.27135659925584998</v>
      </c>
    </row>
    <row r="11" spans="1:31" ht="15" thickBot="1" x14ac:dyDescent="0.4">
      <c r="I11" s="60"/>
      <c r="O11" s="86">
        <v>8</v>
      </c>
      <c r="P11" s="76" t="str">
        <f>INDEX(Data!$A$9:$AD$115,MATCH(Calcs!$Q11,Data!$P$9:$P$115,0),3)</f>
        <v>Mauritania</v>
      </c>
      <c r="Q11" s="88">
        <f>LARGE(Data!$P$10:$P$115,Calcs!$O11)</f>
        <v>6.0001997999999999</v>
      </c>
      <c r="R11" s="76" t="str">
        <f>INDEX(Data!$A$9:$AD$115,MATCH(Calcs!S11,Data!$R$9:$R$115,0),3)</f>
        <v>Georgia</v>
      </c>
      <c r="S11" s="88">
        <f>LARGE(Data!$R$10:$R$115,Calcs!$O11)</f>
        <v>6.5545149</v>
      </c>
      <c r="X11" s="86">
        <v>8</v>
      </c>
      <c r="Y11" s="76" t="str">
        <f>INDEX(Data!$A$9:$AD$115,MATCH(Calcs!Z11,Data!$W$9:$W$115,0),3)</f>
        <v>Niger</v>
      </c>
      <c r="Z11" s="88">
        <f>LARGE(Data!$W$10:$W$115,Calcs!$X11)</f>
        <v>0.27387133264820396</v>
      </c>
      <c r="AA11" s="76" t="str">
        <f>INDEX(Data!$A$9:$AD$115,MATCH(Calcs!AB11,Data!$Y$9:$Y$115,0),3)</f>
        <v>Iraq</v>
      </c>
      <c r="AB11" s="88">
        <f>LARGE(Data!$Y$10:$Y$115,Calcs!X11)</f>
        <v>0.26985865611973398</v>
      </c>
    </row>
    <row r="12" spans="1:31" x14ac:dyDescent="0.35">
      <c r="B12" s="69" t="s">
        <v>514</v>
      </c>
      <c r="C12" s="67" t="s">
        <v>521</v>
      </c>
      <c r="D12" s="67" t="s">
        <v>63</v>
      </c>
      <c r="E12" s="67" t="s">
        <v>0</v>
      </c>
      <c r="F12" s="67" t="s">
        <v>65</v>
      </c>
      <c r="G12" s="67" t="s">
        <v>2</v>
      </c>
      <c r="H12" s="68" t="s">
        <v>3</v>
      </c>
      <c r="I12" s="60"/>
      <c r="O12" s="86">
        <v>9</v>
      </c>
      <c r="P12" s="76" t="str">
        <f>INDEX(Data!$A$9:$AD$115,MATCH(Calcs!$Q12,Data!$P$9:$P$115,0),3)</f>
        <v>Madagascar</v>
      </c>
      <c r="Q12" s="88">
        <f>LARGE(Data!$P$10:$P$115,Calcs!$O12)</f>
        <v>5.6372156000000002</v>
      </c>
      <c r="R12" s="76" t="str">
        <f>INDEX(Data!$A$9:$AD$115,MATCH(Calcs!S12,Data!$R$9:$R$115,0),3)</f>
        <v>Morocco</v>
      </c>
      <c r="S12" s="88">
        <f>LARGE(Data!$R$10:$R$115,Calcs!$O12)</f>
        <v>5.7426076000000004</v>
      </c>
      <c r="X12" s="86">
        <v>9</v>
      </c>
      <c r="Y12" s="76" t="str">
        <f>INDEX(Data!$A$9:$AD$115,MATCH(Calcs!Z12,Data!$W$9:$W$115,0),3)</f>
        <v>Yemen</v>
      </c>
      <c r="Z12" s="88">
        <f>LARGE(Data!$W$10:$W$115,Calcs!$X12)</f>
        <v>0.26021826846343898</v>
      </c>
      <c r="AA12" s="76" t="str">
        <f>INDEX(Data!$A$9:$AD$115,MATCH(Calcs!AB12,Data!$Y$9:$Y$115,0),3)</f>
        <v>Mozambique</v>
      </c>
      <c r="AB12" s="88">
        <f>LARGE(Data!$Y$10:$Y$115,Calcs!X12)</f>
        <v>0.20823286260246399</v>
      </c>
    </row>
    <row r="13" spans="1:31" ht="15" thickBot="1" x14ac:dyDescent="0.4">
      <c r="A13" s="72"/>
      <c r="B13" s="73" t="s">
        <v>447</v>
      </c>
      <c r="C13" s="62">
        <f>SUMIFS(Data!V:V,Data!$AD:$AD,Calcs!$B13)/SUMIFS(Data!$U:$U,Data!$AD:$AD,Calcs!$B13)</f>
        <v>0.12500879301978163</v>
      </c>
      <c r="D13" s="62">
        <f>SUMIFS(Data!W:W,Data!$AD:$AD,Calcs!$B13)/SUMIFS(Data!$U:$U,Data!$AD:$AD,Calcs!$B13)</f>
        <v>5.9842203457071752E-2</v>
      </c>
      <c r="E13" s="62">
        <f>SUMIFS(Data!X:X,Data!$AD:$AD,Calcs!$B13)/SUMIFS(Data!$U:$U,Data!$AD:$AD,Calcs!$B13)</f>
        <v>0.31297907851928258</v>
      </c>
      <c r="F13" s="62">
        <f>SUMIFS(Data!Y:Y,Data!$AD:$AD,Calcs!$B13)/SUMIFS(Data!$U:$U,Data!$AD:$AD,Calcs!$B13)</f>
        <v>1.4425860253108876E-2</v>
      </c>
      <c r="G13" s="62">
        <f>SUMIFS(Data!Z:Z,Data!$AD:$AD,Calcs!$B13)/SUMIFS(Data!$U:$U,Data!$AD:$AD,Calcs!$B13)</f>
        <v>1.2109627490401604E-2</v>
      </c>
      <c r="H13" s="63">
        <f>SUMIFS(Data!AA:AA,Data!$AD:$AD,Calcs!$B13)/SUMIFS(Data!$U:$U,Data!$AD:$AD,Calcs!$B13)</f>
        <v>0.47563445221214606</v>
      </c>
      <c r="I13" s="60"/>
      <c r="O13" s="86">
        <v>10</v>
      </c>
      <c r="P13" s="76" t="str">
        <f>INDEX(Data!$A$9:$AD$115,MATCH(Calcs!$Q13,Data!$P$9:$P$115,0),3)</f>
        <v>Nigeria</v>
      </c>
      <c r="Q13" s="88">
        <f>LARGE(Data!$P$10:$P$115,Calcs!$O13)</f>
        <v>5.4782295000000003</v>
      </c>
      <c r="R13" s="76" t="str">
        <f>INDEX(Data!$A$9:$AD$115,MATCH(Calcs!S13,Data!$R$9:$R$115,0),3)</f>
        <v>Montenegro</v>
      </c>
      <c r="S13" s="88">
        <f>LARGE(Data!$R$10:$R$115,Calcs!$O13)</f>
        <v>5.7092109000000004</v>
      </c>
      <c r="X13" s="87">
        <v>10</v>
      </c>
      <c r="Y13" s="82" t="str">
        <f>INDEX(Data!$A$9:$AD$115,MATCH(Calcs!Z13,Data!$W$9:$W$115,0),3)</f>
        <v>Madagascar</v>
      </c>
      <c r="Z13" s="89">
        <f>LARGE(Data!$W$10:$W$115,Calcs!$X13)</f>
        <v>0.173590049555848</v>
      </c>
      <c r="AA13" s="82" t="str">
        <f>INDEX(Data!$A$9:$AD$115,MATCH(Calcs!AB13,Data!$Y$9:$Y$115,0),3)</f>
        <v>Ethiopia</v>
      </c>
      <c r="AB13" s="89">
        <f>LARGE(Data!$Y$10:$Y$115,Calcs!X13)</f>
        <v>0.20343625453874703</v>
      </c>
    </row>
    <row r="14" spans="1:31" x14ac:dyDescent="0.35">
      <c r="A14" s="72"/>
      <c r="B14" s="70" t="s">
        <v>444</v>
      </c>
      <c r="C14" s="62">
        <f>SUMIFS(Data!V:V,Data!$AD:$AD,Calcs!$B14)/SUMIFS(Data!$U:$U,Data!$AD:$AD,Calcs!$B14)</f>
        <v>5.3439436323292955E-2</v>
      </c>
      <c r="D14" s="62">
        <f>SUMIFS(Data!W:W,Data!$AD:$AD,Calcs!$B14)/SUMIFS(Data!$U:$U,Data!$AD:$AD,Calcs!$B14)</f>
        <v>3.1061688344596043E-2</v>
      </c>
      <c r="E14" s="62">
        <f>SUMIFS(Data!X:X,Data!$AD:$AD,Calcs!$B14)/SUMIFS(Data!$U:$U,Data!$AD:$AD,Calcs!$B14)</f>
        <v>0.31883169436199155</v>
      </c>
      <c r="F14" s="62">
        <f>SUMIFS(Data!Y:Y,Data!$AD:$AD,Calcs!$B14)/SUMIFS(Data!$U:$U,Data!$AD:$AD,Calcs!$B14)</f>
        <v>1.8077419055687164E-2</v>
      </c>
      <c r="G14" s="62">
        <f>SUMIFS(Data!Z:Z,Data!$AD:$AD,Calcs!$B14)/SUMIFS(Data!$U:$U,Data!$AD:$AD,Calcs!$B14)</f>
        <v>2.1619145263068781E-2</v>
      </c>
      <c r="H14" s="63">
        <f>SUMIFS(Data!AA:AA,Data!$AD:$AD,Calcs!$B14)/SUMIFS(Data!$U:$U,Data!$AD:$AD,Calcs!$B14)</f>
        <v>0.55697063147867276</v>
      </c>
      <c r="I14" s="60"/>
      <c r="O14" s="86">
        <v>11</v>
      </c>
      <c r="P14" s="76" t="str">
        <f>INDEX(Data!$A$9:$AD$115,MATCH(Calcs!$Q14,Data!$P$9:$P$115,0),3)</f>
        <v>Bangladesh</v>
      </c>
      <c r="Q14" s="88">
        <f>LARGE(Data!$P$10:$P$115,Calcs!$O14)</f>
        <v>5.3486599999999997</v>
      </c>
      <c r="R14" s="76" t="str">
        <f>INDEX(Data!$A$9:$AD$115,MATCH(Calcs!S14,Data!$R$9:$R$115,0),3)</f>
        <v>Comoros</v>
      </c>
      <c r="S14" s="88">
        <f>LARGE(Data!$R$10:$R$115,Calcs!$O14)</f>
        <v>5.4974179000000003</v>
      </c>
    </row>
    <row r="15" spans="1:31" ht="15" thickBot="1" x14ac:dyDescent="0.4">
      <c r="A15" s="72"/>
      <c r="B15" s="70" t="s">
        <v>439</v>
      </c>
      <c r="C15" s="62">
        <f>SUMIFS(Data!V:V,Data!$AD:$AD,Calcs!$B15)/SUMIFS(Data!$U:$U,Data!$AD:$AD,Calcs!$B15)</f>
        <v>8.2176175089646308E-2</v>
      </c>
      <c r="D15" s="62">
        <f>SUMIFS(Data!W:W,Data!$AD:$AD,Calcs!$B15)/SUMIFS(Data!$U:$U,Data!$AD:$AD,Calcs!$B15)</f>
        <v>1.9208718501287164E-2</v>
      </c>
      <c r="E15" s="62">
        <f>SUMIFS(Data!X:X,Data!$AD:$AD,Calcs!$B15)/SUMIFS(Data!$U:$U,Data!$AD:$AD,Calcs!$B15)</f>
        <v>0.16300665915337417</v>
      </c>
      <c r="F15" s="62">
        <f>SUMIFS(Data!Y:Y,Data!$AD:$AD,Calcs!$B15)/SUMIFS(Data!$U:$U,Data!$AD:$AD,Calcs!$B15)</f>
        <v>5.4922479919606138E-2</v>
      </c>
      <c r="G15" s="62">
        <f>SUMIFS(Data!Z:Z,Data!$AD:$AD,Calcs!$B15)/SUMIFS(Data!$U:$U,Data!$AD:$AD,Calcs!$B15)</f>
        <v>6.4961713981644631E-2</v>
      </c>
      <c r="H15" s="63">
        <f>SUMIFS(Data!AA:AA,Data!$AD:$AD,Calcs!$B15)/SUMIFS(Data!$U:$U,Data!$AD:$AD,Calcs!$B15)</f>
        <v>0.61572425227591543</v>
      </c>
      <c r="I15" s="60"/>
      <c r="O15" s="87">
        <v>12</v>
      </c>
      <c r="P15" s="82" t="str">
        <f>INDEX(Data!$A$9:$AD$115,MATCH(Calcs!$Q15,Data!$P$9:$P$115,0),3)</f>
        <v>Chad</v>
      </c>
      <c r="Q15" s="89">
        <f>LARGE(Data!$P$10:$P$115,Calcs!$O15)</f>
        <v>5.1544379999999999</v>
      </c>
      <c r="R15" s="64" t="str">
        <f>INDEX(Data!$A$9:$AD$115,MATCH(Calcs!S15,Data!$R$9:$R$115,0),3)</f>
        <v>Iraq</v>
      </c>
      <c r="S15" s="89">
        <f>LARGE(Data!$R$10:$R$115,Calcs!$O15)</f>
        <v>5.3776425999999997</v>
      </c>
    </row>
    <row r="16" spans="1:31" x14ac:dyDescent="0.35">
      <c r="A16" s="72"/>
      <c r="B16" s="70" t="s">
        <v>473</v>
      </c>
      <c r="C16" s="62">
        <f>SUMIFS(Data!V:V,Data!$AD:$AD,Calcs!$B16)/SUMIFS(Data!$U:$U,Data!$AD:$AD,Calcs!$B16)</f>
        <v>6.0486387271733291E-2</v>
      </c>
      <c r="D16" s="62">
        <f>SUMIFS(Data!W:W,Data!$AD:$AD,Calcs!$B16)/SUMIFS(Data!$U:$U,Data!$AD:$AD,Calcs!$B16)</f>
        <v>1.7133674739779739E-2</v>
      </c>
      <c r="E16" s="62">
        <f>SUMIFS(Data!X:X,Data!$AD:$AD,Calcs!$B16)/SUMIFS(Data!$U:$U,Data!$AD:$AD,Calcs!$B16)</f>
        <v>0.25854010876664935</v>
      </c>
      <c r="F16" s="62">
        <f>SUMIFS(Data!Y:Y,Data!$AD:$AD,Calcs!$B16)/SUMIFS(Data!$U:$U,Data!$AD:$AD,Calcs!$B16)</f>
        <v>2.4492379538149357E-2</v>
      </c>
      <c r="G16" s="62">
        <f>SUMIFS(Data!Z:Z,Data!$AD:$AD,Calcs!$B16)/SUMIFS(Data!$U:$U,Data!$AD:$AD,Calcs!$B16)</f>
        <v>2.1254719574172701E-2</v>
      </c>
      <c r="H16" s="63">
        <f>SUMIFS(Data!AA:AA,Data!$AD:$AD,Calcs!$B16)/SUMIFS(Data!$U:$U,Data!$AD:$AD,Calcs!$B16)</f>
        <v>0.61809276246925426</v>
      </c>
      <c r="I16" s="60"/>
      <c r="S16" s="76"/>
      <c r="T16" s="76"/>
    </row>
    <row r="17" spans="1:20" x14ac:dyDescent="0.35">
      <c r="A17" s="72"/>
      <c r="B17" s="70" t="s">
        <v>446</v>
      </c>
      <c r="C17" s="62">
        <f>SUMIFS(Data!V:V,Data!$AD:$AD,Calcs!$B17)/SUMIFS(Data!$U:$U,Data!$AD:$AD,Calcs!$B17)</f>
        <v>4.9389397029452262E-2</v>
      </c>
      <c r="D17" s="62">
        <f>SUMIFS(Data!W:W,Data!$AD:$AD,Calcs!$B17)/SUMIFS(Data!$U:$U,Data!$AD:$AD,Calcs!$B17)</f>
        <v>1.7128833604212624E-2</v>
      </c>
      <c r="E17" s="62">
        <f>SUMIFS(Data!X:X,Data!$AD:$AD,Calcs!$B17)/SUMIFS(Data!$U:$U,Data!$AD:$AD,Calcs!$B17)</f>
        <v>0.18520262114329999</v>
      </c>
      <c r="F17" s="62">
        <f>SUMIFS(Data!Y:Y,Data!$AD:$AD,Calcs!$B17)/SUMIFS(Data!$U:$U,Data!$AD:$AD,Calcs!$B17)</f>
        <v>3.7208205219634138E-2</v>
      </c>
      <c r="G17" s="62">
        <f>SUMIFS(Data!Z:Z,Data!$AD:$AD,Calcs!$B17)/SUMIFS(Data!$U:$U,Data!$AD:$AD,Calcs!$B17)</f>
        <v>5.8233996476979834E-2</v>
      </c>
      <c r="H17" s="63">
        <f>SUMIFS(Data!AA:AA,Data!$AD:$AD,Calcs!$B17)/SUMIFS(Data!$U:$U,Data!$AD:$AD,Calcs!$B17)</f>
        <v>0.65283691658209608</v>
      </c>
      <c r="I17" s="60"/>
      <c r="S17" s="76"/>
      <c r="T17" s="76"/>
    </row>
    <row r="18" spans="1:20" x14ac:dyDescent="0.35">
      <c r="A18" s="72"/>
      <c r="B18" s="70" t="s">
        <v>520</v>
      </c>
      <c r="C18" s="62">
        <f>SUMIFS(Data!V:V,Data!$AD:$AD,Calcs!$B18)/SUMIFS(Data!$U:$U,Data!$AD:$AD,Calcs!$B18)</f>
        <v>4.6746984055515237E-2</v>
      </c>
      <c r="D18" s="62">
        <f>SUMIFS(Data!W:W,Data!$AD:$AD,Calcs!$B18)/SUMIFS(Data!$U:$U,Data!$AD:$AD,Calcs!$B18)</f>
        <v>1.4948282941061734E-2</v>
      </c>
      <c r="E18" s="62">
        <f>SUMIFS(Data!X:X,Data!$AD:$AD,Calcs!$B18)/SUMIFS(Data!$U:$U,Data!$AD:$AD,Calcs!$B18)</f>
        <v>0.22431895205476671</v>
      </c>
      <c r="F18" s="62">
        <f>SUMIFS(Data!Y:Y,Data!$AD:$AD,Calcs!$B18)/SUMIFS(Data!$U:$U,Data!$AD:$AD,Calcs!$B18)</f>
        <v>1.1651481598637006E-2</v>
      </c>
      <c r="G18" s="62">
        <f>SUMIFS(Data!Z:Z,Data!$AD:$AD,Calcs!$B18)/SUMIFS(Data!$U:$U,Data!$AD:$AD,Calcs!$B18)</f>
        <v>3.6396809837650639E-2</v>
      </c>
      <c r="H18" s="63">
        <f>SUMIFS(Data!AA:AA,Data!$AD:$AD,Calcs!$B18)/SUMIFS(Data!$U:$U,Data!$AD:$AD,Calcs!$B18)</f>
        <v>0.66593748691650501</v>
      </c>
      <c r="I18" s="60"/>
    </row>
    <row r="19" spans="1:20" x14ac:dyDescent="0.35">
      <c r="A19" s="72"/>
      <c r="B19" s="70" t="s">
        <v>468</v>
      </c>
      <c r="C19" s="62">
        <f>SUMIFS(Data!V:V,Data!$AD:$AD,Calcs!$B19)/SUMIFS(Data!$U:$U,Data!$AD:$AD,Calcs!$B19)</f>
        <v>4.1633746538851907E-2</v>
      </c>
      <c r="D19" s="62">
        <f>SUMIFS(Data!W:W,Data!$AD:$AD,Calcs!$B19)/SUMIFS(Data!$U:$U,Data!$AD:$AD,Calcs!$B19)</f>
        <v>5.507091971800813E-3</v>
      </c>
      <c r="E19" s="62">
        <f>SUMIFS(Data!X:X,Data!$AD:$AD,Calcs!$B19)/SUMIFS(Data!$U:$U,Data!$AD:$AD,Calcs!$B19)</f>
        <v>0.12460500827411745</v>
      </c>
      <c r="F19" s="62">
        <f>SUMIFS(Data!Y:Y,Data!$AD:$AD,Calcs!$B19)/SUMIFS(Data!$U:$U,Data!$AD:$AD,Calcs!$B19)</f>
        <v>2.9941394776154349E-2</v>
      </c>
      <c r="G19" s="62">
        <f>SUMIFS(Data!Z:Z,Data!$AD:$AD,Calcs!$B19)/SUMIFS(Data!$U:$U,Data!$AD:$AD,Calcs!$B19)</f>
        <v>6.4258404793752777E-2</v>
      </c>
      <c r="H19" s="63">
        <f>SUMIFS(Data!AA:AA,Data!$AD:$AD,Calcs!$B19)/SUMIFS(Data!$U:$U,Data!$AD:$AD,Calcs!$B19)</f>
        <v>0.73405435419712128</v>
      </c>
      <c r="I19" s="60"/>
    </row>
    <row r="20" spans="1:20" x14ac:dyDescent="0.35">
      <c r="A20" s="72"/>
      <c r="B20" s="70" t="s">
        <v>434</v>
      </c>
      <c r="C20" s="62">
        <f>SUMIFS(Data!V:V,Data!$AD:$AD,Calcs!$B20)/SUMIFS(Data!$U:$U,Data!$AD:$AD,Calcs!$B20)</f>
        <v>4.2318315271485801E-2</v>
      </c>
      <c r="D20" s="62">
        <f>SUMIFS(Data!W:W,Data!$AD:$AD,Calcs!$B20)/SUMIFS(Data!$U:$U,Data!$AD:$AD,Calcs!$B20)</f>
        <v>1.4355740230134468E-3</v>
      </c>
      <c r="E20" s="62">
        <f>SUMIFS(Data!X:X,Data!$AD:$AD,Calcs!$B20)/SUMIFS(Data!$U:$U,Data!$AD:$AD,Calcs!$B20)</f>
        <v>5.5621430965979025E-2</v>
      </c>
      <c r="F20" s="62">
        <f>SUMIFS(Data!Y:Y,Data!$AD:$AD,Calcs!$B20)/SUMIFS(Data!$U:$U,Data!$AD:$AD,Calcs!$B20)</f>
        <v>3.9791903787975265E-2</v>
      </c>
      <c r="G20" s="62">
        <f>SUMIFS(Data!Z:Z,Data!$AD:$AD,Calcs!$B20)/SUMIFS(Data!$U:$U,Data!$AD:$AD,Calcs!$B20)</f>
        <v>0.1241998524321815</v>
      </c>
      <c r="H20" s="63">
        <f>SUMIFS(Data!AA:AA,Data!$AD:$AD,Calcs!$B20)/SUMIFS(Data!$U:$U,Data!$AD:$AD,Calcs!$B20)</f>
        <v>0.73663294844006411</v>
      </c>
      <c r="I20" s="60"/>
    </row>
    <row r="21" spans="1:20" x14ac:dyDescent="0.35">
      <c r="A21" s="72"/>
      <c r="B21" s="70" t="s">
        <v>452</v>
      </c>
      <c r="C21" s="62">
        <f>SUMIFS(Data!V:V,Data!$AD:$AD,Calcs!$B21)/SUMIFS(Data!$U:$U,Data!$AD:$AD,Calcs!$B21)</f>
        <v>1.5786212987825475E-2</v>
      </c>
      <c r="D21" s="62">
        <f>SUMIFS(Data!W:W,Data!$AD:$AD,Calcs!$B21)/SUMIFS(Data!$U:$U,Data!$AD:$AD,Calcs!$B21)</f>
        <v>3.4457825205984993E-3</v>
      </c>
      <c r="E21" s="62">
        <f>SUMIFS(Data!X:X,Data!$AD:$AD,Calcs!$B21)/SUMIFS(Data!$U:$U,Data!$AD:$AD,Calcs!$B21)</f>
        <v>0.14164673910015618</v>
      </c>
      <c r="F21" s="62">
        <f>SUMIFS(Data!Y:Y,Data!$AD:$AD,Calcs!$B21)/SUMIFS(Data!$U:$U,Data!$AD:$AD,Calcs!$B21)</f>
        <v>8.0116645460711067E-3</v>
      </c>
      <c r="G21" s="62">
        <f>SUMIFS(Data!Z:Z,Data!$AD:$AD,Calcs!$B21)/SUMIFS(Data!$U:$U,Data!$AD:$AD,Calcs!$B21)</f>
        <v>5.2092795773009494E-2</v>
      </c>
      <c r="H21" s="63">
        <f>SUMIFS(Data!AA:AA,Data!$AD:$AD,Calcs!$B21)/SUMIFS(Data!$U:$U,Data!$AD:$AD,Calcs!$B21)</f>
        <v>0.77901680453738675</v>
      </c>
      <c r="I21" s="60"/>
    </row>
    <row r="22" spans="1:20" x14ac:dyDescent="0.35">
      <c r="A22" s="72"/>
      <c r="B22" s="70" t="s">
        <v>469</v>
      </c>
      <c r="C22" s="62">
        <f>SUMIFS(Data!V:V,Data!$AD:$AD,Calcs!$B22)/SUMIFS(Data!$U:$U,Data!$AD:$AD,Calcs!$B22)</f>
        <v>8.6432891999999994E-3</v>
      </c>
      <c r="D22" s="62">
        <f>SUMIFS(Data!W:W,Data!$AD:$AD,Calcs!$B22)/SUMIFS(Data!$U:$U,Data!$AD:$AD,Calcs!$B22)</f>
        <v>1.2441574E-3</v>
      </c>
      <c r="E22" s="62">
        <f>SUMIFS(Data!X:X,Data!$AD:$AD,Calcs!$B22)/SUMIFS(Data!$U:$U,Data!$AD:$AD,Calcs!$B22)</f>
        <v>9.1638889000000001E-2</v>
      </c>
      <c r="F22" s="62">
        <f>SUMIFS(Data!Y:Y,Data!$AD:$AD,Calcs!$B22)/SUMIFS(Data!$U:$U,Data!$AD:$AD,Calcs!$B22)</f>
        <v>1.5219377000000001E-2</v>
      </c>
      <c r="G22" s="62">
        <f>SUMIFS(Data!Z:Z,Data!$AD:$AD,Calcs!$B22)/SUMIFS(Data!$U:$U,Data!$AD:$AD,Calcs!$B22)</f>
        <v>8.9660844999999989E-2</v>
      </c>
      <c r="H22" s="63">
        <f>SUMIFS(Data!AA:AA,Data!$AD:$AD,Calcs!$B22)/SUMIFS(Data!$U:$U,Data!$AD:$AD,Calcs!$B22)</f>
        <v>0.79359344000000009</v>
      </c>
      <c r="I22" s="60"/>
    </row>
    <row r="23" spans="1:20" x14ac:dyDescent="0.35">
      <c r="A23" s="72"/>
      <c r="B23" s="70" t="s">
        <v>456</v>
      </c>
      <c r="C23" s="62">
        <f>SUMIFS(Data!V:V,Data!$AD:$AD,Calcs!$B23)/SUMIFS(Data!$U:$U,Data!$AD:$AD,Calcs!$B23)</f>
        <v>1.8441343352151175E-2</v>
      </c>
      <c r="D23" s="62">
        <f>SUMIFS(Data!W:W,Data!$AD:$AD,Calcs!$B23)/SUMIFS(Data!$U:$U,Data!$AD:$AD,Calcs!$B23)</f>
        <v>2.6430945206926491E-3</v>
      </c>
      <c r="E23" s="62">
        <f>SUMIFS(Data!X:X,Data!$AD:$AD,Calcs!$B23)/SUMIFS(Data!$U:$U,Data!$AD:$AD,Calcs!$B23)</f>
        <v>3.9877301491789273E-2</v>
      </c>
      <c r="F23" s="62">
        <f>SUMIFS(Data!Y:Y,Data!$AD:$AD,Calcs!$B23)/SUMIFS(Data!$U:$U,Data!$AD:$AD,Calcs!$B23)</f>
        <v>8.5922906878586214E-3</v>
      </c>
      <c r="G23" s="62">
        <f>SUMIFS(Data!Z:Z,Data!$AD:$AD,Calcs!$B23)/SUMIFS(Data!$U:$U,Data!$AD:$AD,Calcs!$B23)</f>
        <v>7.2417957983360412E-2</v>
      </c>
      <c r="H23" s="63">
        <f>SUMIFS(Data!AA:AA,Data!$AD:$AD,Calcs!$B23)/SUMIFS(Data!$U:$U,Data!$AD:$AD,Calcs!$B23)</f>
        <v>0.85802801801308737</v>
      </c>
      <c r="I23" s="60"/>
    </row>
    <row r="24" spans="1:20" x14ac:dyDescent="0.35">
      <c r="A24" s="72"/>
      <c r="B24" s="77" t="s">
        <v>471</v>
      </c>
      <c r="C24" s="78">
        <f>SUMIFS(Data!V:V,Data!$AD:$AD,Calcs!$B24)/SUMIFS(Data!$U:$U,Data!$AD:$AD,Calcs!$B24)</f>
        <v>3.5937884000000003E-2</v>
      </c>
      <c r="D24" s="78">
        <f>SUMIFS(Data!W:W,Data!$AD:$AD,Calcs!$B24)/SUMIFS(Data!$U:$U,Data!$AD:$AD,Calcs!$B24)</f>
        <v>2.78108E-3</v>
      </c>
      <c r="E24" s="78">
        <f>SUMIFS(Data!X:X,Data!$AD:$AD,Calcs!$B24)/SUMIFS(Data!$U:$U,Data!$AD:$AD,Calcs!$B24)</f>
        <v>3.9504236999999998E-2</v>
      </c>
      <c r="F24" s="78">
        <f>SUMIFS(Data!Y:Y,Data!$AD:$AD,Calcs!$B24)/SUMIFS(Data!$U:$U,Data!$AD:$AD,Calcs!$B24)</f>
        <v>6.9175451999999998E-3</v>
      </c>
      <c r="G24" s="78">
        <f>SUMIFS(Data!Z:Z,Data!$AD:$AD,Calcs!$B24)/SUMIFS(Data!$U:$U,Data!$AD:$AD,Calcs!$B24)</f>
        <v>4.6178374000000001E-2</v>
      </c>
      <c r="H24" s="79">
        <f>SUMIFS(Data!AA:AA,Data!$AD:$AD,Calcs!$B24)/SUMIFS(Data!$U:$U,Data!$AD:$AD,Calcs!$B24)</f>
        <v>0.86868087999999999</v>
      </c>
      <c r="I24" s="60"/>
    </row>
    <row r="25" spans="1:20" ht="15" thickBot="1" x14ac:dyDescent="0.4">
      <c r="A25" s="76"/>
      <c r="B25" s="71" t="s">
        <v>522</v>
      </c>
      <c r="C25" s="65">
        <f>SUM(Data!V$10:V$115)/SUM(Data!$U$10:$U$115)</f>
        <v>7.6984437756468238E-2</v>
      </c>
      <c r="D25" s="65">
        <f>SUM(Data!W$10:W$115)/SUM(Data!$U$10:$U$115)</f>
        <v>3.6248710575470182E-2</v>
      </c>
      <c r="E25" s="65">
        <f>SUM(Data!X$10:X$115)/SUM(Data!$U$10:$U$115)</f>
        <v>0.27408761800108505</v>
      </c>
      <c r="F25" s="65">
        <f>SUM(Data!Y$10:Y$115)/SUM(Data!$U$10:$U$115)</f>
        <v>1.8706461581697746E-2</v>
      </c>
      <c r="G25" s="65">
        <f>SUM(Data!Z$10:Z$115)/SUM(Data!$U$10:$U$115)</f>
        <v>2.7273101802394114E-2</v>
      </c>
      <c r="H25" s="66">
        <f>SUM(Data!AA$10:AA$115)/SUM(Data!$U$10:$U$115)</f>
        <v>0.5666996795011856</v>
      </c>
      <c r="I25" s="60"/>
    </row>
    <row r="26" spans="1:20" x14ac:dyDescent="0.35">
      <c r="A26" s="76"/>
      <c r="B26" s="76"/>
      <c r="C26" s="62"/>
      <c r="D26" s="62"/>
      <c r="E26" s="62"/>
      <c r="F26" s="62"/>
      <c r="G26" s="62"/>
      <c r="H26" s="62"/>
      <c r="I26" s="60"/>
    </row>
    <row r="27" spans="1:20" ht="15" thickBot="1" x14ac:dyDescent="0.4">
      <c r="I27" s="60"/>
    </row>
    <row r="28" spans="1:20" x14ac:dyDescent="0.35">
      <c r="B28" s="69" t="s">
        <v>523</v>
      </c>
      <c r="C28" s="67" t="s">
        <v>521</v>
      </c>
      <c r="D28" s="67" t="s">
        <v>63</v>
      </c>
      <c r="E28" s="67" t="s">
        <v>0</v>
      </c>
      <c r="F28" s="67" t="s">
        <v>65</v>
      </c>
      <c r="G28" s="67" t="s">
        <v>2</v>
      </c>
      <c r="H28" s="68" t="s">
        <v>3</v>
      </c>
      <c r="I28" s="60"/>
    </row>
    <row r="29" spans="1:20" x14ac:dyDescent="0.35">
      <c r="A29" s="72"/>
      <c r="B29" s="73" t="s">
        <v>459</v>
      </c>
      <c r="C29" s="60">
        <f>SUMIFS(Data!V:V,Data!$H:$H,Calcs!$B29)/SUMIFS(Data!$U:$U,Data!$H:$H,Calcs!$B29)</f>
        <v>5.8546140988777494E-2</v>
      </c>
      <c r="D29" s="60">
        <f>SUMIFS(Data!W:W,Data!$H:$H,Calcs!$B29)/SUMIFS(Data!$U:$U,Data!$H:$H,Calcs!$B29)</f>
        <v>2.8488746133187762E-2</v>
      </c>
      <c r="E29" s="60">
        <f>SUMIFS(Data!X:X,Data!$H:$H,Calcs!$B29)/SUMIFS(Data!$U:$U,Data!$H:$H,Calcs!$B29)</f>
        <v>0.32322411710624038</v>
      </c>
      <c r="F29" s="60">
        <f>SUMIFS(Data!Y:Y,Data!$H:$H,Calcs!$B29)/SUMIFS(Data!$U:$U,Data!$H:$H,Calcs!$B29)</f>
        <v>1.8405302072995237E-2</v>
      </c>
      <c r="G29" s="60">
        <f>SUMIFS(Data!Z:Z,Data!$H:$H,Calcs!$B29)/SUMIFS(Data!$U:$U,Data!$H:$H,Calcs!$B29)</f>
        <v>1.980377661270941E-2</v>
      </c>
      <c r="H29" s="81">
        <f>SUMIFS(Data!AA:AA,Data!$H:$H,Calcs!$B29)/SUMIFS(Data!$U:$U,Data!$H:$H,Calcs!$B29)</f>
        <v>0.55153192598276612</v>
      </c>
      <c r="I29" s="60"/>
    </row>
    <row r="30" spans="1:20" x14ac:dyDescent="0.35">
      <c r="A30" s="72"/>
      <c r="B30" s="70" t="s">
        <v>445</v>
      </c>
      <c r="C30" s="60">
        <f>SUMIFS(Data!V:V,Data!$H:$H,Calcs!$B30)/SUMIFS(Data!$U:$U,Data!$H:$H,Calcs!$B30)</f>
        <v>9.6302435491429028E-2</v>
      </c>
      <c r="D30" s="60">
        <f>SUMIFS(Data!W:W,Data!$H:$H,Calcs!$B30)/SUMIFS(Data!$U:$U,Data!$H:$H,Calcs!$B30)</f>
        <v>4.706723211176999E-2</v>
      </c>
      <c r="E30" s="60">
        <f>SUMIFS(Data!X:X,Data!$H:$H,Calcs!$B30)/SUMIFS(Data!$U:$U,Data!$H:$H,Calcs!$B30)</f>
        <v>0.29503627122743531</v>
      </c>
      <c r="F30" s="60">
        <f>SUMIFS(Data!Y:Y,Data!$H:$H,Calcs!$B30)/SUMIFS(Data!$U:$U,Data!$H:$H,Calcs!$B30)</f>
        <v>1.8317428030192109E-2</v>
      </c>
      <c r="G30" s="60">
        <f>SUMIFS(Data!Z:Z,Data!$H:$H,Calcs!$B30)/SUMIFS(Data!$U:$U,Data!$H:$H,Calcs!$B30)</f>
        <v>2.0208419358383366E-2</v>
      </c>
      <c r="H30" s="63">
        <f>SUMIFS(Data!AA:AA,Data!$H:$H,Calcs!$B30)/SUMIFS(Data!$U:$U,Data!$H:$H,Calcs!$B30)</f>
        <v>0.52306822656122831</v>
      </c>
      <c r="I30" s="60"/>
    </row>
    <row r="31" spans="1:20" x14ac:dyDescent="0.35">
      <c r="A31" s="72"/>
      <c r="B31" s="70" t="s">
        <v>437</v>
      </c>
      <c r="C31" s="60">
        <f>SUMIFS(Data!V:V,Data!$H:$H,Calcs!$B31)/SUMIFS(Data!$U:$U,Data!$H:$H,Calcs!$B31)</f>
        <v>2.5965284893547928E-2</v>
      </c>
      <c r="D31" s="60">
        <f>SUMIFS(Data!W:W,Data!$H:$H,Calcs!$B31)/SUMIFS(Data!$U:$U,Data!$H:$H,Calcs!$B31)</f>
        <v>4.3144550929830102E-3</v>
      </c>
      <c r="E31" s="60">
        <f>SUMIFS(Data!X:X,Data!$H:$H,Calcs!$B31)/SUMIFS(Data!$U:$U,Data!$H:$H,Calcs!$B31)</f>
        <v>0.1277557774925277</v>
      </c>
      <c r="F31" s="60">
        <f>SUMIFS(Data!Y:Y,Data!$H:$H,Calcs!$B31)/SUMIFS(Data!$U:$U,Data!$H:$H,Calcs!$B31)</f>
        <v>2.0640067265570217E-2</v>
      </c>
      <c r="G31" s="60">
        <f>SUMIFS(Data!Z:Z,Data!$H:$H,Calcs!$B31)/SUMIFS(Data!$U:$U,Data!$H:$H,Calcs!$B31)</f>
        <v>6.4676773818384672E-2</v>
      </c>
      <c r="H31" s="63">
        <f>SUMIFS(Data!AA:AA,Data!$H:$H,Calcs!$B31)/SUMIFS(Data!$U:$U,Data!$H:$H,Calcs!$B31)</f>
        <v>0.75664763714043715</v>
      </c>
      <c r="I31" s="60"/>
    </row>
    <row r="32" spans="1:20" x14ac:dyDescent="0.35">
      <c r="A32" s="72"/>
      <c r="B32" s="77" t="s">
        <v>454</v>
      </c>
      <c r="C32" s="78">
        <f>SUMIFS(Data!V:V,Data!$H:$H,Calcs!$B32)/SUMIFS(Data!$U:$U,Data!$H:$H,Calcs!$B32)</f>
        <v>5.0746709496081691E-2</v>
      </c>
      <c r="D32" s="78">
        <f>SUMIFS(Data!W:W,Data!$H:$H,Calcs!$B32)/SUMIFS(Data!$U:$U,Data!$H:$H,Calcs!$B32)</f>
        <v>3.9227911378644769E-3</v>
      </c>
      <c r="E32" s="78">
        <f>SUMIFS(Data!X:X,Data!$H:$H,Calcs!$B32)/SUMIFS(Data!$U:$U,Data!$H:$H,Calcs!$B32)</f>
        <v>4.5949660228047209E-2</v>
      </c>
      <c r="F32" s="78">
        <f>SUMIFS(Data!Y:Y,Data!$H:$H,Calcs!$B32)/SUMIFS(Data!$U:$U,Data!$H:$H,Calcs!$B32)</f>
        <v>7.3660552678399749E-3</v>
      </c>
      <c r="G32" s="78">
        <f>SUMIFS(Data!Z:Z,Data!$H:$H,Calcs!$B32)/SUMIFS(Data!$U:$U,Data!$H:$H,Calcs!$B32)</f>
        <v>5.3932368696018106E-2</v>
      </c>
      <c r="H32" s="79">
        <f>SUMIFS(Data!AA:AA,Data!$H:$H,Calcs!$B32)/SUMIFS(Data!$U:$U,Data!$H:$H,Calcs!$B32)</f>
        <v>0.83808244690575495</v>
      </c>
      <c r="I32" s="60"/>
    </row>
    <row r="33" spans="2:9" ht="15" thickBot="1" x14ac:dyDescent="0.4">
      <c r="B33" s="71" t="s">
        <v>522</v>
      </c>
      <c r="C33" s="65">
        <f>SUM(Data!V$10:V$115)/SUM(Data!$U$10:$U$115)</f>
        <v>7.6984437756468238E-2</v>
      </c>
      <c r="D33" s="65">
        <f>SUM(Data!W$10:W$115)/SUM(Data!$U$10:$U$115)</f>
        <v>3.6248710575470182E-2</v>
      </c>
      <c r="E33" s="65">
        <f>SUM(Data!X$10:X$115)/SUM(Data!$U$10:$U$115)</f>
        <v>0.27408761800108505</v>
      </c>
      <c r="F33" s="65">
        <f>SUM(Data!Y$10:Y$115)/SUM(Data!$U$10:$U$115)</f>
        <v>1.8706461581697746E-2</v>
      </c>
      <c r="G33" s="65">
        <f>SUM(Data!Z$10:Z$115)/SUM(Data!$U$10:$U$115)</f>
        <v>2.7273101802394114E-2</v>
      </c>
      <c r="H33" s="66">
        <f>SUM(Data!AA$10:AA$115)/SUM(Data!$U$10:$U$115)</f>
        <v>0.5666996795011856</v>
      </c>
      <c r="I33" s="60"/>
    </row>
    <row r="34" spans="2:9" ht="15.5" x14ac:dyDescent="0.35">
      <c r="B34"/>
    </row>
    <row r="35" spans="2:9" ht="15.5" x14ac:dyDescent="0.35">
      <c r="B35"/>
    </row>
    <row r="39" spans="2:9" ht="15.5" x14ac:dyDescent="0.35">
      <c r="B39"/>
    </row>
    <row r="40" spans="2:9" ht="15.5" x14ac:dyDescent="0.35">
      <c r="B40"/>
    </row>
    <row r="41" spans="2:9" ht="15.5" x14ac:dyDescent="0.35">
      <c r="B41"/>
    </row>
    <row r="42" spans="2:9" ht="15.5" x14ac:dyDescent="0.35">
      <c r="B42"/>
    </row>
    <row r="43" spans="2:9" ht="15.5" x14ac:dyDescent="0.35">
      <c r="B43"/>
    </row>
    <row r="44" spans="2:9" ht="15.5" x14ac:dyDescent="0.35">
      <c r="B44"/>
    </row>
    <row r="45" spans="2:9" ht="15.5" x14ac:dyDescent="0.35">
      <c r="B45"/>
    </row>
    <row r="46" spans="2:9" ht="15.5" x14ac:dyDescent="0.35">
      <c r="B46"/>
    </row>
    <row r="47" spans="2:9" ht="15.5" x14ac:dyDescent="0.35">
      <c r="B47"/>
    </row>
    <row r="48" spans="2:9" ht="15.5" x14ac:dyDescent="0.35">
      <c r="B48"/>
    </row>
    <row r="49" spans="2:2" ht="15.5" x14ac:dyDescent="0.35">
      <c r="B49"/>
    </row>
    <row r="50" spans="2:2" ht="15.5" x14ac:dyDescent="0.35">
      <c r="B50"/>
    </row>
    <row r="51" spans="2:2" ht="15.5" x14ac:dyDescent="0.35">
      <c r="B51"/>
    </row>
    <row r="52" spans="2:2" ht="15.5" x14ac:dyDescent="0.35">
      <c r="B52"/>
    </row>
    <row r="53" spans="2:2" ht="15.5" x14ac:dyDescent="0.35">
      <c r="B53"/>
    </row>
    <row r="54" spans="2:2" ht="15.5" x14ac:dyDescent="0.35">
      <c r="B54"/>
    </row>
    <row r="55" spans="2:2" ht="15.5" x14ac:dyDescent="0.35">
      <c r="B55"/>
    </row>
    <row r="56" spans="2:2" ht="15.5" x14ac:dyDescent="0.35">
      <c r="B56"/>
    </row>
    <row r="57" spans="2:2" ht="15.5" x14ac:dyDescent="0.35">
      <c r="B57"/>
    </row>
    <row r="58" spans="2:2" ht="15.5" x14ac:dyDescent="0.35">
      <c r="B58"/>
    </row>
    <row r="59" spans="2:2" ht="15.5" x14ac:dyDescent="0.35">
      <c r="B59"/>
    </row>
    <row r="60" spans="2:2" ht="15.5" x14ac:dyDescent="0.35">
      <c r="B60"/>
    </row>
    <row r="61" spans="2:2" ht="15.5" x14ac:dyDescent="0.35">
      <c r="B61"/>
    </row>
    <row r="62" spans="2:2" ht="15.5" x14ac:dyDescent="0.35">
      <c r="B62"/>
    </row>
    <row r="63" spans="2:2" ht="15.5" x14ac:dyDescent="0.35">
      <c r="B63"/>
    </row>
    <row r="64" spans="2:2" ht="15.5" x14ac:dyDescent="0.35">
      <c r="B64"/>
    </row>
    <row r="65" spans="2:2" ht="15.5" x14ac:dyDescent="0.35">
      <c r="B65"/>
    </row>
    <row r="66" spans="2:2" ht="15.5" x14ac:dyDescent="0.35">
      <c r="B66"/>
    </row>
    <row r="67" spans="2:2" ht="15.5" x14ac:dyDescent="0.35">
      <c r="B67"/>
    </row>
    <row r="68" spans="2:2" ht="15.5" x14ac:dyDescent="0.35">
      <c r="B68"/>
    </row>
    <row r="69" spans="2:2" ht="15.5" x14ac:dyDescent="0.35">
      <c r="B69"/>
    </row>
    <row r="70" spans="2:2" ht="15.5" x14ac:dyDescent="0.35">
      <c r="B70"/>
    </row>
    <row r="71" spans="2:2" ht="15.5" x14ac:dyDescent="0.35">
      <c r="B71"/>
    </row>
    <row r="72" spans="2:2" ht="15.5" x14ac:dyDescent="0.35">
      <c r="B72"/>
    </row>
    <row r="73" spans="2:2" ht="15.5" x14ac:dyDescent="0.35">
      <c r="B73"/>
    </row>
    <row r="74" spans="2:2" ht="15.5" x14ac:dyDescent="0.35">
      <c r="B74"/>
    </row>
    <row r="75" spans="2:2" ht="15.5" x14ac:dyDescent="0.35">
      <c r="B75"/>
    </row>
    <row r="76" spans="2:2" ht="15.5" x14ac:dyDescent="0.35">
      <c r="B76"/>
    </row>
    <row r="77" spans="2:2" ht="15.5" x14ac:dyDescent="0.35">
      <c r="B77"/>
    </row>
    <row r="78" spans="2:2" ht="15.5" x14ac:dyDescent="0.35">
      <c r="B78"/>
    </row>
    <row r="79" spans="2:2" ht="15.5" x14ac:dyDescent="0.35">
      <c r="B79"/>
    </row>
    <row r="80" spans="2:2" ht="15.5" x14ac:dyDescent="0.35">
      <c r="B80"/>
    </row>
    <row r="81" spans="2:2" ht="15.5" x14ac:dyDescent="0.35">
      <c r="B81"/>
    </row>
    <row r="82" spans="2:2" ht="15.5" x14ac:dyDescent="0.35">
      <c r="B82"/>
    </row>
    <row r="83" spans="2:2" ht="15.5" x14ac:dyDescent="0.35">
      <c r="B83"/>
    </row>
    <row r="84" spans="2:2" ht="15.5" x14ac:dyDescent="0.35">
      <c r="B84"/>
    </row>
    <row r="85" spans="2:2" ht="15.5" x14ac:dyDescent="0.35">
      <c r="B85"/>
    </row>
    <row r="86" spans="2:2" ht="15.5" x14ac:dyDescent="0.35">
      <c r="B86"/>
    </row>
    <row r="87" spans="2:2" ht="15.5" x14ac:dyDescent="0.35">
      <c r="B87"/>
    </row>
    <row r="88" spans="2:2" ht="15.5" x14ac:dyDescent="0.35">
      <c r="B88"/>
    </row>
    <row r="89" spans="2:2" ht="15.5" x14ac:dyDescent="0.35">
      <c r="B89"/>
    </row>
    <row r="90" spans="2:2" ht="15.5" x14ac:dyDescent="0.35">
      <c r="B90"/>
    </row>
    <row r="91" spans="2:2" ht="15.5" x14ac:dyDescent="0.35">
      <c r="B91"/>
    </row>
    <row r="92" spans="2:2" ht="15.5" x14ac:dyDescent="0.35">
      <c r="B92"/>
    </row>
    <row r="93" spans="2:2" ht="15.5" x14ac:dyDescent="0.35">
      <c r="B93"/>
    </row>
    <row r="94" spans="2:2" ht="15.5" x14ac:dyDescent="0.35">
      <c r="B94"/>
    </row>
    <row r="95" spans="2:2" ht="15.5" x14ac:dyDescent="0.35">
      <c r="B95"/>
    </row>
    <row r="96" spans="2:2" ht="15.5" x14ac:dyDescent="0.35">
      <c r="B96"/>
    </row>
    <row r="97" spans="2:2" ht="15.5" x14ac:dyDescent="0.35">
      <c r="B97"/>
    </row>
    <row r="98" spans="2:2" ht="15.5" x14ac:dyDescent="0.35">
      <c r="B98"/>
    </row>
    <row r="99" spans="2:2" ht="15.5" x14ac:dyDescent="0.35">
      <c r="B99"/>
    </row>
    <row r="100" spans="2:2" ht="15.5" x14ac:dyDescent="0.35">
      <c r="B100"/>
    </row>
    <row r="101" spans="2:2" ht="15.5" x14ac:dyDescent="0.35">
      <c r="B101"/>
    </row>
    <row r="102" spans="2:2" ht="15.5" x14ac:dyDescent="0.35">
      <c r="B102"/>
    </row>
    <row r="103" spans="2:2" ht="15.5" x14ac:dyDescent="0.35">
      <c r="B103"/>
    </row>
    <row r="104" spans="2:2" ht="15.5" x14ac:dyDescent="0.35">
      <c r="B104"/>
    </row>
    <row r="105" spans="2:2" ht="15.5" x14ac:dyDescent="0.35">
      <c r="B105"/>
    </row>
    <row r="106" spans="2:2" ht="15.5" x14ac:dyDescent="0.35">
      <c r="B106"/>
    </row>
    <row r="107" spans="2:2" ht="15.5" x14ac:dyDescent="0.35">
      <c r="B107"/>
    </row>
    <row r="108" spans="2:2" ht="15.5" x14ac:dyDescent="0.35">
      <c r="B108"/>
    </row>
    <row r="109" spans="2:2" ht="15.5" x14ac:dyDescent="0.35">
      <c r="B109"/>
    </row>
    <row r="110" spans="2:2" ht="15.5" x14ac:dyDescent="0.35">
      <c r="B110"/>
    </row>
    <row r="111" spans="2:2" ht="15.5" x14ac:dyDescent="0.35">
      <c r="B111"/>
    </row>
    <row r="112" spans="2:2" ht="15.5" x14ac:dyDescent="0.35">
      <c r="B112"/>
    </row>
    <row r="113" spans="2:2" ht="15.5" x14ac:dyDescent="0.35">
      <c r="B113"/>
    </row>
    <row r="114" spans="2:2" ht="15.5" x14ac:dyDescent="0.35">
      <c r="B114"/>
    </row>
    <row r="115" spans="2:2" ht="15.5" x14ac:dyDescent="0.35">
      <c r="B115"/>
    </row>
    <row r="116" spans="2:2" ht="15.5" x14ac:dyDescent="0.35">
      <c r="B116"/>
    </row>
    <row r="117" spans="2:2" ht="15.5" x14ac:dyDescent="0.35">
      <c r="B117"/>
    </row>
    <row r="118" spans="2:2" ht="15.5" x14ac:dyDescent="0.35">
      <c r="B118"/>
    </row>
    <row r="119" spans="2:2" ht="15.5" x14ac:dyDescent="0.35">
      <c r="B119"/>
    </row>
    <row r="120" spans="2:2" ht="15.5" x14ac:dyDescent="0.35">
      <c r="B120"/>
    </row>
    <row r="121" spans="2:2" ht="15.5" x14ac:dyDescent="0.35">
      <c r="B121"/>
    </row>
    <row r="122" spans="2:2" ht="15.5" x14ac:dyDescent="0.35">
      <c r="B122"/>
    </row>
    <row r="123" spans="2:2" ht="15.5" x14ac:dyDescent="0.35">
      <c r="B123"/>
    </row>
    <row r="124" spans="2:2" ht="15.5" x14ac:dyDescent="0.35">
      <c r="B124"/>
    </row>
    <row r="125" spans="2:2" ht="15.5" x14ac:dyDescent="0.35">
      <c r="B125"/>
    </row>
    <row r="126" spans="2:2" ht="15.5" x14ac:dyDescent="0.35">
      <c r="B126"/>
    </row>
    <row r="127" spans="2:2" ht="15.5" x14ac:dyDescent="0.35">
      <c r="B127"/>
    </row>
    <row r="128" spans="2:2" ht="15.5" x14ac:dyDescent="0.35">
      <c r="B128"/>
    </row>
    <row r="129" spans="2:2" ht="15.5" x14ac:dyDescent="0.35">
      <c r="B129"/>
    </row>
    <row r="130" spans="2:2" ht="15.5" x14ac:dyDescent="0.35">
      <c r="B130"/>
    </row>
    <row r="131" spans="2:2" ht="15.5" x14ac:dyDescent="0.35">
      <c r="B131"/>
    </row>
    <row r="132" spans="2:2" ht="15.5" x14ac:dyDescent="0.35">
      <c r="B132"/>
    </row>
    <row r="133" spans="2:2" ht="15.5" x14ac:dyDescent="0.35">
      <c r="B133"/>
    </row>
    <row r="134" spans="2:2" ht="15.5" x14ac:dyDescent="0.35">
      <c r="B134"/>
    </row>
  </sheetData>
  <mergeCells count="7">
    <mergeCell ref="Y2:Z2"/>
    <mergeCell ref="AA2:AB2"/>
    <mergeCell ref="AD1:AE6"/>
    <mergeCell ref="L1:M6"/>
    <mergeCell ref="P2:Q2"/>
    <mergeCell ref="U1:V6"/>
    <mergeCell ref="R2:S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D115"/>
  <sheetViews>
    <sheetView workbookViewId="0">
      <selection activeCell="O39" sqref="O39"/>
    </sheetView>
  </sheetViews>
  <sheetFormatPr defaultColWidth="9" defaultRowHeight="11.5" x14ac:dyDescent="0.25"/>
  <cols>
    <col min="1" max="1" width="3.5" style="9" customWidth="1"/>
    <col min="2" max="2" width="5.33203125" style="8" bestFit="1" customWidth="1"/>
    <col min="3" max="3" width="15.33203125" style="8" bestFit="1" customWidth="1"/>
    <col min="4" max="4" width="12" style="8" bestFit="1" customWidth="1"/>
    <col min="5" max="9" width="12" style="8" customWidth="1"/>
    <col min="10" max="10" width="10.25" style="8" bestFit="1" customWidth="1"/>
    <col min="11" max="11" width="7.83203125" style="48" bestFit="1" customWidth="1"/>
    <col min="12" max="12" width="10.25" style="8" bestFit="1" customWidth="1"/>
    <col min="13" max="13" width="8.75" style="8" bestFit="1" customWidth="1"/>
    <col min="14" max="14" width="10.83203125" style="8" bestFit="1" customWidth="1"/>
    <col min="15" max="15" width="16.33203125" style="8" bestFit="1" customWidth="1"/>
    <col min="16" max="16" width="17.5" style="8" bestFit="1" customWidth="1"/>
    <col min="17" max="17" width="25.08203125" style="8" bestFit="1" customWidth="1"/>
    <col min="18" max="18" width="18.08203125" style="8" bestFit="1" customWidth="1"/>
    <col min="19" max="19" width="16.08203125" style="8" bestFit="1" customWidth="1"/>
    <col min="20" max="20" width="30.08203125" style="8" bestFit="1" customWidth="1"/>
    <col min="21" max="21" width="21.6640625" style="8" bestFit="1" customWidth="1"/>
    <col min="22" max="22" width="17.08203125" style="8" bestFit="1" customWidth="1"/>
    <col min="23" max="23" width="22.75" style="8" bestFit="1" customWidth="1"/>
    <col min="24" max="24" width="17.58203125" style="8" bestFit="1" customWidth="1"/>
    <col min="25" max="25" width="25.9140625" style="8" bestFit="1" customWidth="1"/>
    <col min="26" max="26" width="20.4140625" style="8" bestFit="1" customWidth="1"/>
    <col min="27" max="27" width="38.1640625" style="8" bestFit="1" customWidth="1"/>
    <col min="28" max="28" width="18" style="8" bestFit="1" customWidth="1"/>
    <col min="29" max="29" width="9.25" style="58" bestFit="1" customWidth="1"/>
    <col min="30" max="30" width="24.75" style="58" bestFit="1" customWidth="1"/>
    <col min="31" max="16384" width="9" style="58"/>
  </cols>
  <sheetData>
    <row r="1" spans="1:30" s="3" customFormat="1" ht="32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4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0" s="3" customForma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4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0" s="3" customForma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4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0" s="3" customFormat="1" x14ac:dyDescent="0.25">
      <c r="A4" s="4" t="s">
        <v>81</v>
      </c>
      <c r="B4" s="2"/>
      <c r="C4" s="2"/>
      <c r="D4" s="2"/>
      <c r="E4" s="2"/>
      <c r="F4" s="2"/>
      <c r="G4" s="2"/>
      <c r="H4" s="2"/>
      <c r="I4" s="2"/>
      <c r="J4" s="2"/>
      <c r="K4" s="4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0" s="3" customFormat="1" x14ac:dyDescent="0.25">
      <c r="A5" s="5"/>
      <c r="B5" s="2"/>
      <c r="C5" s="2"/>
      <c r="D5" s="2"/>
      <c r="E5" s="2"/>
      <c r="F5" s="2"/>
      <c r="G5" s="2"/>
      <c r="H5" s="2"/>
      <c r="I5" s="2"/>
      <c r="J5" s="2"/>
      <c r="K5" s="4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30" s="3" customFormat="1" ht="12" thickBot="1" x14ac:dyDescent="0.3">
      <c r="A6" s="6"/>
      <c r="B6" s="2"/>
      <c r="C6" s="2"/>
      <c r="D6" s="2"/>
      <c r="E6" s="2"/>
      <c r="F6" s="2"/>
      <c r="G6" s="2"/>
      <c r="H6" s="2"/>
      <c r="I6" s="2"/>
      <c r="J6" s="2"/>
      <c r="K6" s="4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30" s="56" customFormat="1" ht="27" customHeight="1" thickBot="1" x14ac:dyDescent="0.3">
      <c r="A7" s="74"/>
      <c r="B7" s="96" t="s">
        <v>7</v>
      </c>
      <c r="C7" s="96" t="s">
        <v>18</v>
      </c>
      <c r="D7" s="96" t="s">
        <v>83</v>
      </c>
      <c r="E7" s="98" t="s">
        <v>474</v>
      </c>
      <c r="F7" s="98" t="s">
        <v>475</v>
      </c>
      <c r="G7" s="98" t="s">
        <v>476</v>
      </c>
      <c r="H7" s="98" t="s">
        <v>477</v>
      </c>
      <c r="I7" s="98" t="s">
        <v>478</v>
      </c>
      <c r="J7" s="96" t="s">
        <v>20</v>
      </c>
      <c r="K7" s="100" t="s">
        <v>84</v>
      </c>
      <c r="L7" s="96" t="s">
        <v>21</v>
      </c>
      <c r="M7" s="96" t="s">
        <v>36</v>
      </c>
      <c r="N7" s="98" t="s">
        <v>37</v>
      </c>
      <c r="O7" s="26" t="s">
        <v>1</v>
      </c>
      <c r="P7" s="26" t="s">
        <v>63</v>
      </c>
      <c r="Q7" s="26" t="s">
        <v>0</v>
      </c>
      <c r="R7" s="26" t="s">
        <v>65</v>
      </c>
      <c r="S7" s="26" t="s">
        <v>2</v>
      </c>
      <c r="T7" s="26" t="s">
        <v>3</v>
      </c>
      <c r="U7" s="54" t="s">
        <v>504</v>
      </c>
      <c r="V7" s="54" t="s">
        <v>505</v>
      </c>
      <c r="W7" s="54" t="s">
        <v>506</v>
      </c>
      <c r="X7" s="54" t="s">
        <v>507</v>
      </c>
      <c r="Y7" s="54" t="s">
        <v>508</v>
      </c>
      <c r="Z7" s="54" t="s">
        <v>509</v>
      </c>
      <c r="AA7" s="54" t="s">
        <v>510</v>
      </c>
      <c r="AB7" s="54" t="s">
        <v>511</v>
      </c>
      <c r="AC7" s="54" t="s">
        <v>513</v>
      </c>
      <c r="AD7" s="54" t="s">
        <v>514</v>
      </c>
    </row>
    <row r="8" spans="1:30" s="56" customFormat="1" ht="16.5" hidden="1" customHeight="1" thickBot="1" x14ac:dyDescent="0.3">
      <c r="A8" s="74"/>
      <c r="B8" s="97"/>
      <c r="C8" s="97"/>
      <c r="D8" s="97"/>
      <c r="E8" s="99"/>
      <c r="F8" s="99"/>
      <c r="G8" s="99"/>
      <c r="H8" s="99"/>
      <c r="I8" s="99"/>
      <c r="J8" s="97"/>
      <c r="K8" s="101"/>
      <c r="L8" s="97"/>
      <c r="M8" s="97"/>
      <c r="N8" s="99"/>
      <c r="O8" s="27" t="s">
        <v>61</v>
      </c>
      <c r="P8" s="27" t="s">
        <v>62</v>
      </c>
      <c r="Q8" s="27" t="s">
        <v>64</v>
      </c>
      <c r="R8" s="27" t="s">
        <v>66</v>
      </c>
      <c r="S8" s="27" t="s">
        <v>66</v>
      </c>
      <c r="T8" s="27" t="s">
        <v>67</v>
      </c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30" s="56" customFormat="1" ht="16.5" customHeight="1" x14ac:dyDescent="0.25">
      <c r="A9" s="75" t="s">
        <v>501</v>
      </c>
      <c r="B9" s="28"/>
      <c r="C9" s="28"/>
      <c r="D9" s="28"/>
      <c r="E9" s="28"/>
      <c r="F9" s="28"/>
      <c r="G9" s="28"/>
      <c r="H9" s="28"/>
      <c r="I9" s="28"/>
      <c r="J9" s="28"/>
      <c r="K9" s="47"/>
      <c r="L9" s="28"/>
      <c r="M9" s="28"/>
      <c r="N9" s="28"/>
      <c r="O9" s="29" t="s">
        <v>503</v>
      </c>
      <c r="P9" s="52" t="s">
        <v>503</v>
      </c>
      <c r="Q9" s="29" t="s">
        <v>503</v>
      </c>
      <c r="R9" s="29" t="s">
        <v>503</v>
      </c>
      <c r="S9" s="29" t="s">
        <v>503</v>
      </c>
      <c r="T9" s="29" t="s">
        <v>503</v>
      </c>
      <c r="U9" s="55" t="s">
        <v>512</v>
      </c>
      <c r="V9" s="55" t="s">
        <v>502</v>
      </c>
      <c r="W9" s="55" t="s">
        <v>502</v>
      </c>
      <c r="X9" s="55" t="s">
        <v>502</v>
      </c>
      <c r="Y9" s="55" t="s">
        <v>502</v>
      </c>
      <c r="Z9" s="55" t="s">
        <v>502</v>
      </c>
      <c r="AA9" s="55" t="s">
        <v>502</v>
      </c>
      <c r="AB9" s="55" t="s">
        <v>502</v>
      </c>
      <c r="AC9" s="55" t="s">
        <v>502</v>
      </c>
      <c r="AD9" s="55" t="s">
        <v>502</v>
      </c>
    </row>
    <row r="10" spans="1:30" s="57" customFormat="1" x14ac:dyDescent="0.25">
      <c r="A10" s="1" t="str">
        <f>_xlfn.CONCAT(B10,K10)</f>
        <v>ALB2009</v>
      </c>
      <c r="B10" s="7" t="s">
        <v>85</v>
      </c>
      <c r="C10" s="7" t="s">
        <v>86</v>
      </c>
      <c r="D10" s="7" t="s">
        <v>87</v>
      </c>
      <c r="E10" s="7" t="s">
        <v>434</v>
      </c>
      <c r="F10" s="7" t="s">
        <v>435</v>
      </c>
      <c r="G10" s="7" t="s">
        <v>436</v>
      </c>
      <c r="H10" s="7" t="s">
        <v>437</v>
      </c>
      <c r="I10" s="7" t="s">
        <v>438</v>
      </c>
      <c r="J10" s="7" t="s">
        <v>91</v>
      </c>
      <c r="K10" s="50">
        <v>2009</v>
      </c>
      <c r="L10" s="7" t="s">
        <v>6</v>
      </c>
      <c r="M10" s="7" t="s">
        <v>92</v>
      </c>
      <c r="N10" s="7" t="s">
        <v>89</v>
      </c>
      <c r="O10" s="7">
        <v>9.1832600000000006</v>
      </c>
      <c r="P10" s="7">
        <v>0.39624464999999998</v>
      </c>
      <c r="Q10" s="7">
        <v>12.596759</v>
      </c>
      <c r="R10" s="7">
        <v>10.194531</v>
      </c>
      <c r="S10" s="7">
        <v>13.040545</v>
      </c>
      <c r="T10" s="7">
        <v>54.588664999999999</v>
      </c>
      <c r="U10" s="7">
        <v>0.17914800000000003</v>
      </c>
      <c r="V10" s="53">
        <f>$U10*(O10/100)</f>
        <v>1.6451626624800004E-2</v>
      </c>
      <c r="W10" s="53">
        <f t="shared" ref="W10:AA10" si="0">$U10*(P10/100)</f>
        <v>7.0986436558200005E-4</v>
      </c>
      <c r="X10" s="53">
        <f t="shared" si="0"/>
        <v>2.2566841813320006E-2</v>
      </c>
      <c r="Y10" s="53">
        <f t="shared" si="0"/>
        <v>1.8263298395880003E-2</v>
      </c>
      <c r="Z10" s="53">
        <f t="shared" si="0"/>
        <v>2.3361875556600006E-2</v>
      </c>
      <c r="AA10" s="53">
        <f t="shared" si="0"/>
        <v>9.7794501574200027E-2</v>
      </c>
      <c r="AB10" s="7">
        <f>SUM(V10:Z10)</f>
        <v>8.1353506756182026E-2</v>
      </c>
      <c r="AC10" s="57" t="s">
        <v>515</v>
      </c>
      <c r="AD10" s="57" t="s">
        <v>434</v>
      </c>
    </row>
    <row r="11" spans="1:30" s="57" customFormat="1" ht="10.9" customHeight="1" x14ac:dyDescent="0.25">
      <c r="A11" s="1" t="str">
        <f t="shared" ref="A11:A74" si="1">_xlfn.CONCAT(B11,K11)</f>
        <v>DZA2012</v>
      </c>
      <c r="B11" s="30" t="s">
        <v>93</v>
      </c>
      <c r="C11" s="30" t="s">
        <v>94</v>
      </c>
      <c r="D11" s="30" t="s">
        <v>95</v>
      </c>
      <c r="E11" s="30" t="s">
        <v>439</v>
      </c>
      <c r="F11" s="30" t="s">
        <v>440</v>
      </c>
      <c r="G11" s="30" t="s">
        <v>441</v>
      </c>
      <c r="H11" s="30" t="s">
        <v>437</v>
      </c>
      <c r="I11" s="30" t="s">
        <v>442</v>
      </c>
      <c r="J11" s="30" t="s">
        <v>96</v>
      </c>
      <c r="K11" s="51">
        <v>2012</v>
      </c>
      <c r="L11" s="30" t="s">
        <v>5</v>
      </c>
      <c r="M11" s="30" t="s">
        <v>97</v>
      </c>
      <c r="N11" s="30" t="s">
        <v>89</v>
      </c>
      <c r="O11" s="30">
        <v>3.8533189000000001</v>
      </c>
      <c r="P11" s="30">
        <v>0.25343179999999998</v>
      </c>
      <c r="Q11" s="30">
        <v>7.8568749000000002</v>
      </c>
      <c r="R11" s="30">
        <v>3.5792909000000002</v>
      </c>
      <c r="S11" s="30">
        <v>8.835248</v>
      </c>
      <c r="T11" s="30">
        <v>75.621834000000007</v>
      </c>
      <c r="U11" s="7">
        <v>4.3404560000000005</v>
      </c>
      <c r="V11" s="53">
        <f t="shared" ref="V11:V74" si="2">$U11*(O11/100)</f>
        <v>0.16725161139418404</v>
      </c>
      <c r="W11" s="53">
        <f t="shared" ref="W11:W74" si="3">$U11*(P11/100)</f>
        <v>1.1000095769008001E-2</v>
      </c>
      <c r="X11" s="53">
        <f t="shared" ref="X11:X74" si="4">$U11*(Q11/100)</f>
        <v>0.34102419800954409</v>
      </c>
      <c r="Y11" s="53">
        <f t="shared" ref="Y11:Y74" si="5">$U11*(R11/100)</f>
        <v>0.15535754662650403</v>
      </c>
      <c r="Z11" s="53">
        <f t="shared" ref="Z11:Z74" si="6">$U11*(S11/100)</f>
        <v>0.38349005193088004</v>
      </c>
      <c r="AA11" s="53">
        <f t="shared" ref="AA11:AA74" si="7">$U11*(T11/100)</f>
        <v>3.2823324311630406</v>
      </c>
      <c r="AB11" s="7">
        <f t="shared" ref="AB11:AB74" si="8">SUM(V11:Z11)</f>
        <v>1.0581235037301202</v>
      </c>
      <c r="AC11" s="57" t="s">
        <v>516</v>
      </c>
      <c r="AD11" s="57" t="s">
        <v>439</v>
      </c>
    </row>
    <row r="12" spans="1:30" s="57" customFormat="1" x14ac:dyDescent="0.25">
      <c r="A12" s="1" t="str">
        <f t="shared" si="1"/>
        <v>AGO2016</v>
      </c>
      <c r="B12" s="7" t="s">
        <v>98</v>
      </c>
      <c r="C12" s="7" t="s">
        <v>99</v>
      </c>
      <c r="D12" s="7" t="s">
        <v>100</v>
      </c>
      <c r="E12" s="7" t="s">
        <v>443</v>
      </c>
      <c r="F12" s="7" t="s">
        <v>444</v>
      </c>
      <c r="G12" s="7" t="s">
        <v>441</v>
      </c>
      <c r="H12" s="7" t="s">
        <v>445</v>
      </c>
      <c r="I12" s="7" t="s">
        <v>444</v>
      </c>
      <c r="J12" s="7" t="s">
        <v>101</v>
      </c>
      <c r="K12" s="50">
        <v>2016</v>
      </c>
      <c r="L12" s="7" t="s">
        <v>6</v>
      </c>
      <c r="M12" s="7" t="s">
        <v>102</v>
      </c>
      <c r="N12" s="7" t="s">
        <v>89</v>
      </c>
      <c r="O12" s="7">
        <v>2.8803806000000001</v>
      </c>
      <c r="P12" s="7">
        <v>2.0406133999999998</v>
      </c>
      <c r="Q12" s="7">
        <v>34.143593000000003</v>
      </c>
      <c r="R12" s="7">
        <v>1.3887711</v>
      </c>
      <c r="S12" s="7">
        <v>1.9848714999999999</v>
      </c>
      <c r="T12" s="7">
        <v>57.561771</v>
      </c>
      <c r="U12" s="7">
        <v>5.2771219999999994</v>
      </c>
      <c r="V12" s="53">
        <f t="shared" si="2"/>
        <v>0.15200119832633199</v>
      </c>
      <c r="W12" s="53">
        <f t="shared" si="3"/>
        <v>0.10768565866634798</v>
      </c>
      <c r="X12" s="53">
        <f t="shared" si="4"/>
        <v>1.8017990577934602</v>
      </c>
      <c r="Y12" s="53">
        <f t="shared" si="5"/>
        <v>7.3287145247741992E-2</v>
      </c>
      <c r="Z12" s="53">
        <f t="shared" si="6"/>
        <v>0.10474409059822999</v>
      </c>
      <c r="AA12" s="53">
        <f>$U12*(T12/100)</f>
        <v>3.0376048810306195</v>
      </c>
      <c r="AB12" s="7">
        <f t="shared" si="8"/>
        <v>2.2395171506321119</v>
      </c>
      <c r="AC12" s="57" t="s">
        <v>516</v>
      </c>
      <c r="AD12" s="57" t="s">
        <v>444</v>
      </c>
    </row>
    <row r="13" spans="1:30" s="57" customFormat="1" ht="10.9" customHeight="1" x14ac:dyDescent="0.25">
      <c r="A13" s="1" t="str">
        <f t="shared" si="1"/>
        <v>ARM2016</v>
      </c>
      <c r="B13" s="30" t="s">
        <v>103</v>
      </c>
      <c r="C13" s="30" t="s">
        <v>104</v>
      </c>
      <c r="D13" s="30" t="s">
        <v>87</v>
      </c>
      <c r="E13" s="30" t="s">
        <v>446</v>
      </c>
      <c r="F13" s="30" t="s">
        <v>440</v>
      </c>
      <c r="G13" s="30" t="s">
        <v>436</v>
      </c>
      <c r="H13" s="30" t="s">
        <v>445</v>
      </c>
      <c r="I13" s="30" t="s">
        <v>438</v>
      </c>
      <c r="J13" s="30" t="s">
        <v>101</v>
      </c>
      <c r="K13" s="51">
        <v>2016</v>
      </c>
      <c r="L13" s="30" t="s">
        <v>6</v>
      </c>
      <c r="M13" s="30" t="s">
        <v>106</v>
      </c>
      <c r="N13" s="30" t="s">
        <v>89</v>
      </c>
      <c r="O13" s="30">
        <v>4.2302337000000003</v>
      </c>
      <c r="P13" s="30">
        <v>0.22255728999999999</v>
      </c>
      <c r="Q13" s="30">
        <v>5.8455639000000001</v>
      </c>
      <c r="R13" s="30">
        <v>3.3308249000000001</v>
      </c>
      <c r="S13" s="30">
        <v>10.353999</v>
      </c>
      <c r="T13" s="30">
        <v>76.016823000000002</v>
      </c>
      <c r="U13" s="7">
        <v>0.20219899999999999</v>
      </c>
      <c r="V13" s="53">
        <f t="shared" si="2"/>
        <v>8.5534902390630007E-3</v>
      </c>
      <c r="W13" s="53">
        <f t="shared" si="3"/>
        <v>4.5000861480709993E-4</v>
      </c>
      <c r="X13" s="53">
        <f t="shared" si="4"/>
        <v>1.1819671750161E-2</v>
      </c>
      <c r="Y13" s="53">
        <f t="shared" si="5"/>
        <v>6.7348946395509989E-3</v>
      </c>
      <c r="Z13" s="53">
        <f t="shared" si="6"/>
        <v>2.0935682438009997E-2</v>
      </c>
      <c r="AA13" s="53">
        <f t="shared" si="7"/>
        <v>0.15370525593776999</v>
      </c>
      <c r="AB13" s="7">
        <f t="shared" si="8"/>
        <v>4.8493747681592092E-2</v>
      </c>
      <c r="AC13" s="57" t="s">
        <v>517</v>
      </c>
      <c r="AD13" s="57" t="s">
        <v>446</v>
      </c>
    </row>
    <row r="14" spans="1:30" s="57" customFormat="1" x14ac:dyDescent="0.25">
      <c r="A14" s="1" t="str">
        <f t="shared" si="1"/>
        <v>NIC2012</v>
      </c>
      <c r="B14" s="7" t="s">
        <v>312</v>
      </c>
      <c r="C14" s="7" t="s">
        <v>313</v>
      </c>
      <c r="D14" s="7" t="s">
        <v>118</v>
      </c>
      <c r="E14" s="7" t="s">
        <v>457</v>
      </c>
      <c r="F14" s="7" t="s">
        <v>452</v>
      </c>
      <c r="G14" s="7" t="s">
        <v>453</v>
      </c>
      <c r="H14" s="7" t="s">
        <v>445</v>
      </c>
      <c r="I14" s="7" t="s">
        <v>455</v>
      </c>
      <c r="J14" s="7" t="s">
        <v>143</v>
      </c>
      <c r="K14" s="50">
        <v>2012</v>
      </c>
      <c r="L14" s="7" t="s">
        <v>361</v>
      </c>
      <c r="M14" s="7" t="s">
        <v>482</v>
      </c>
      <c r="N14" s="7" t="s">
        <v>89</v>
      </c>
      <c r="O14" s="7">
        <v>1.7312129999999999</v>
      </c>
      <c r="P14" s="7">
        <v>0.42344207</v>
      </c>
      <c r="Q14" s="7">
        <v>15.287660000000001</v>
      </c>
      <c r="R14" s="7">
        <v>1.5482414</v>
      </c>
      <c r="S14" s="7">
        <v>6.7201309</v>
      </c>
      <c r="T14" s="7">
        <v>74.289306999999994</v>
      </c>
      <c r="U14" s="7">
        <v>0.62570000000000003</v>
      </c>
      <c r="V14" s="53">
        <f t="shared" si="2"/>
        <v>1.0832199741E-2</v>
      </c>
      <c r="W14" s="53">
        <f t="shared" si="3"/>
        <v>2.64947703199E-3</v>
      </c>
      <c r="X14" s="53">
        <f t="shared" si="4"/>
        <v>9.5654888620000003E-2</v>
      </c>
      <c r="Y14" s="53">
        <f t="shared" si="5"/>
        <v>9.6873464397999997E-3</v>
      </c>
      <c r="Z14" s="53">
        <f t="shared" si="6"/>
        <v>4.2047859041300005E-2</v>
      </c>
      <c r="AA14" s="53">
        <f t="shared" si="7"/>
        <v>0.46482819389899999</v>
      </c>
      <c r="AB14" s="7">
        <f t="shared" si="8"/>
        <v>0.16087177087409002</v>
      </c>
      <c r="AC14" s="57" t="s">
        <v>518</v>
      </c>
      <c r="AD14" s="57" t="s">
        <v>452</v>
      </c>
    </row>
    <row r="15" spans="1:30" s="57" customFormat="1" ht="10.9" customHeight="1" x14ac:dyDescent="0.25">
      <c r="A15" s="1" t="str">
        <f t="shared" si="1"/>
        <v>NER2012</v>
      </c>
      <c r="B15" s="30" t="s">
        <v>314</v>
      </c>
      <c r="C15" s="30" t="s">
        <v>315</v>
      </c>
      <c r="D15" s="30" t="s">
        <v>129</v>
      </c>
      <c r="E15" s="30" t="s">
        <v>458</v>
      </c>
      <c r="F15" s="30" t="s">
        <v>444</v>
      </c>
      <c r="G15" s="30" t="s">
        <v>441</v>
      </c>
      <c r="H15" s="30" t="s">
        <v>459</v>
      </c>
      <c r="I15" s="30" t="s">
        <v>444</v>
      </c>
      <c r="J15" s="30" t="s">
        <v>119</v>
      </c>
      <c r="K15" s="51">
        <v>2012</v>
      </c>
      <c r="L15" s="30" t="s">
        <v>6</v>
      </c>
      <c r="M15" s="30" t="s">
        <v>316</v>
      </c>
      <c r="N15" s="30" t="s">
        <v>89</v>
      </c>
      <c r="O15" s="30">
        <v>10.767032</v>
      </c>
      <c r="P15" s="30">
        <v>7.4666475999999999</v>
      </c>
      <c r="Q15" s="30">
        <v>34.619038000000003</v>
      </c>
      <c r="R15" s="30">
        <v>1.4635773999999999</v>
      </c>
      <c r="S15" s="30">
        <v>1.6013926999999999</v>
      </c>
      <c r="T15" s="30">
        <v>44.082313999999997</v>
      </c>
      <c r="U15" s="7">
        <v>3.667929</v>
      </c>
      <c r="V15" s="53">
        <f t="shared" si="2"/>
        <v>0.39492708916727998</v>
      </c>
      <c r="W15" s="53">
        <f t="shared" si="3"/>
        <v>0.27387133264820396</v>
      </c>
      <c r="X15" s="53">
        <f t="shared" si="4"/>
        <v>1.2698017343230201</v>
      </c>
      <c r="Y15" s="53">
        <f t="shared" si="5"/>
        <v>5.3682979892045998E-2</v>
      </c>
      <c r="Z15" s="53">
        <f t="shared" si="6"/>
        <v>5.8737947247182988E-2</v>
      </c>
      <c r="AA15" s="53">
        <f t="shared" si="7"/>
        <v>1.6169079790770597</v>
      </c>
      <c r="AB15" s="7">
        <f t="shared" si="8"/>
        <v>2.0510210832777331</v>
      </c>
      <c r="AC15" s="57" t="s">
        <v>516</v>
      </c>
      <c r="AD15" s="57" t="s">
        <v>444</v>
      </c>
    </row>
    <row r="16" spans="1:30" s="57" customFormat="1" x14ac:dyDescent="0.25">
      <c r="A16" s="1" t="str">
        <f t="shared" si="1"/>
        <v>AZE2006</v>
      </c>
      <c r="B16" s="7" t="s">
        <v>107</v>
      </c>
      <c r="C16" s="7" t="s">
        <v>108</v>
      </c>
      <c r="D16" s="7" t="s">
        <v>87</v>
      </c>
      <c r="E16" s="7" t="s">
        <v>446</v>
      </c>
      <c r="F16" s="7" t="s">
        <v>440</v>
      </c>
      <c r="G16" s="7" t="s">
        <v>436</v>
      </c>
      <c r="H16" s="7" t="s">
        <v>437</v>
      </c>
      <c r="I16" s="7" t="s">
        <v>438</v>
      </c>
      <c r="J16" s="7" t="s">
        <v>109</v>
      </c>
      <c r="K16" s="50">
        <v>2006</v>
      </c>
      <c r="L16" s="7" t="s">
        <v>6</v>
      </c>
      <c r="M16" s="7" t="s">
        <v>110</v>
      </c>
      <c r="N16" s="7" t="s">
        <v>89</v>
      </c>
      <c r="O16" s="7">
        <v>5.9477596000000004</v>
      </c>
      <c r="P16" s="7">
        <v>0.84984802999999998</v>
      </c>
      <c r="Q16" s="7">
        <v>16.451329999999999</v>
      </c>
      <c r="R16" s="7">
        <v>9.2462987999999999</v>
      </c>
      <c r="S16" s="7">
        <v>4.6412468000000002</v>
      </c>
      <c r="T16" s="7">
        <v>62.863517999999999</v>
      </c>
      <c r="U16" s="7">
        <v>0.65686100000000003</v>
      </c>
      <c r="V16" s="53">
        <f t="shared" si="2"/>
        <v>3.9068513186155999E-2</v>
      </c>
      <c r="W16" s="53">
        <f t="shared" si="3"/>
        <v>5.5823202683383004E-3</v>
      </c>
      <c r="X16" s="53">
        <f t="shared" si="4"/>
        <v>0.10806237075129999</v>
      </c>
      <c r="Y16" s="53">
        <f t="shared" si="5"/>
        <v>6.0735330760667998E-2</v>
      </c>
      <c r="Z16" s="53">
        <f t="shared" si="6"/>
        <v>3.0486540142948004E-2</v>
      </c>
      <c r="AA16" s="53">
        <f t="shared" si="7"/>
        <v>0.41292593296997998</v>
      </c>
      <c r="AB16" s="7">
        <f t="shared" si="8"/>
        <v>0.24393507510941029</v>
      </c>
      <c r="AC16" s="57" t="s">
        <v>517</v>
      </c>
      <c r="AD16" s="57" t="s">
        <v>446</v>
      </c>
    </row>
    <row r="17" spans="1:30" s="57" customFormat="1" ht="10.9" customHeight="1" x14ac:dyDescent="0.25">
      <c r="A17" s="1" t="str">
        <f t="shared" si="1"/>
        <v>BGD2014</v>
      </c>
      <c r="B17" s="30" t="s">
        <v>111</v>
      </c>
      <c r="C17" s="30" t="s">
        <v>112</v>
      </c>
      <c r="D17" s="30" t="s">
        <v>113</v>
      </c>
      <c r="E17" s="30" t="s">
        <v>447</v>
      </c>
      <c r="F17" s="30" t="s">
        <v>448</v>
      </c>
      <c r="G17" s="30" t="s">
        <v>449</v>
      </c>
      <c r="H17" s="30" t="s">
        <v>445</v>
      </c>
      <c r="I17" s="30" t="s">
        <v>450</v>
      </c>
      <c r="J17" s="30" t="s">
        <v>130</v>
      </c>
      <c r="K17" s="51">
        <v>2014</v>
      </c>
      <c r="L17" s="30" t="s">
        <v>6</v>
      </c>
      <c r="M17" s="30" t="s">
        <v>429</v>
      </c>
      <c r="N17" s="30" t="s">
        <v>89</v>
      </c>
      <c r="O17" s="30">
        <v>9.0319079999999996</v>
      </c>
      <c r="P17" s="30">
        <v>5.3486599999999997</v>
      </c>
      <c r="Q17" s="30">
        <v>30.104265000000002</v>
      </c>
      <c r="R17" s="30">
        <v>0.72255670999999999</v>
      </c>
      <c r="S17" s="30">
        <v>0.85456091000000001</v>
      </c>
      <c r="T17" s="30">
        <v>53.938048999999999</v>
      </c>
      <c r="U17" s="7">
        <v>15.329075000000001</v>
      </c>
      <c r="V17" s="53">
        <f t="shared" si="2"/>
        <v>1.3845079512510001</v>
      </c>
      <c r="W17" s="53">
        <f t="shared" si="3"/>
        <v>0.81990010289500004</v>
      </c>
      <c r="X17" s="53">
        <f t="shared" si="4"/>
        <v>4.6147053600487506</v>
      </c>
      <c r="Y17" s="53">
        <f t="shared" si="5"/>
        <v>0.1107612599934325</v>
      </c>
      <c r="Z17" s="53">
        <f t="shared" si="6"/>
        <v>0.13099628281458253</v>
      </c>
      <c r="AA17" s="53">
        <f t="shared" si="7"/>
        <v>8.2682039847467514</v>
      </c>
      <c r="AB17" s="7">
        <f t="shared" si="8"/>
        <v>7.0608709570027663</v>
      </c>
      <c r="AC17" s="57" t="s">
        <v>517</v>
      </c>
      <c r="AD17" s="57" t="s">
        <v>447</v>
      </c>
    </row>
    <row r="18" spans="1:30" s="57" customFormat="1" x14ac:dyDescent="0.25">
      <c r="A18" s="1" t="str">
        <f t="shared" si="1"/>
        <v>BRB2012</v>
      </c>
      <c r="B18" s="7" t="s">
        <v>116</v>
      </c>
      <c r="C18" s="7" t="s">
        <v>117</v>
      </c>
      <c r="D18" s="7" t="s">
        <v>118</v>
      </c>
      <c r="E18" s="7" t="s">
        <v>451</v>
      </c>
      <c r="F18" s="7" t="s">
        <v>452</v>
      </c>
      <c r="G18" s="7" t="s">
        <v>453</v>
      </c>
      <c r="H18" s="7" t="s">
        <v>454</v>
      </c>
      <c r="I18" s="7" t="s">
        <v>455</v>
      </c>
      <c r="J18" s="7" t="s">
        <v>119</v>
      </c>
      <c r="K18" s="50">
        <v>2012</v>
      </c>
      <c r="L18" s="7" t="s">
        <v>5</v>
      </c>
      <c r="M18" s="7" t="s">
        <v>120</v>
      </c>
      <c r="N18" s="7" t="s">
        <v>89</v>
      </c>
      <c r="O18" s="7">
        <v>5.7445520999999999</v>
      </c>
      <c r="P18" s="7">
        <v>1.0255295</v>
      </c>
      <c r="Q18" s="7">
        <v>4.9273319000000004</v>
      </c>
      <c r="R18" s="7">
        <v>1.754964</v>
      </c>
      <c r="S18" s="7">
        <v>10.457644999999999</v>
      </c>
      <c r="T18" s="7">
        <v>76.089980999999995</v>
      </c>
      <c r="U18" s="7">
        <v>1.7318E-2</v>
      </c>
      <c r="V18" s="53">
        <f t="shared" si="2"/>
        <v>9.9484153267800001E-4</v>
      </c>
      <c r="W18" s="53">
        <f t="shared" si="3"/>
        <v>1.7760119880999998E-4</v>
      </c>
      <c r="X18" s="53">
        <f t="shared" si="4"/>
        <v>8.5331533844200001E-4</v>
      </c>
      <c r="Y18" s="53">
        <f t="shared" si="5"/>
        <v>3.0392466551999996E-4</v>
      </c>
      <c r="Z18" s="53">
        <f t="shared" si="6"/>
        <v>1.8110549610999998E-3</v>
      </c>
      <c r="AA18" s="53">
        <f t="shared" si="7"/>
        <v>1.3177262909579998E-2</v>
      </c>
      <c r="AB18" s="7">
        <f t="shared" si="8"/>
        <v>4.1407376965500002E-3</v>
      </c>
      <c r="AC18" s="57" t="s">
        <v>518</v>
      </c>
      <c r="AD18" s="57" t="s">
        <v>452</v>
      </c>
    </row>
    <row r="19" spans="1:30" s="57" customFormat="1" ht="10.9" customHeight="1" x14ac:dyDescent="0.25">
      <c r="A19" s="1" t="str">
        <f t="shared" si="1"/>
        <v>BLR2005</v>
      </c>
      <c r="B19" s="30" t="s">
        <v>121</v>
      </c>
      <c r="C19" s="30" t="s">
        <v>122</v>
      </c>
      <c r="D19" s="30" t="s">
        <v>87</v>
      </c>
      <c r="E19" s="30" t="s">
        <v>456</v>
      </c>
      <c r="F19" s="30" t="s">
        <v>435</v>
      </c>
      <c r="G19" s="30" t="s">
        <v>436</v>
      </c>
      <c r="H19" s="30" t="s">
        <v>437</v>
      </c>
      <c r="I19" s="30" t="s">
        <v>438</v>
      </c>
      <c r="J19" s="30" t="s">
        <v>90</v>
      </c>
      <c r="K19" s="51">
        <v>2005</v>
      </c>
      <c r="L19" s="30" t="s">
        <v>5</v>
      </c>
      <c r="M19" s="30" t="s">
        <v>123</v>
      </c>
      <c r="N19" s="30" t="s">
        <v>89</v>
      </c>
      <c r="O19" s="30">
        <v>1.9166377000000001</v>
      </c>
      <c r="P19" s="30">
        <v>0.28996146</v>
      </c>
      <c r="Q19" s="30">
        <v>3.1889286000000001</v>
      </c>
      <c r="R19" s="30">
        <v>0.97864532000000004</v>
      </c>
      <c r="S19" s="30">
        <v>8.7548274999999993</v>
      </c>
      <c r="T19" s="30">
        <v>84.871002000000004</v>
      </c>
      <c r="U19" s="7">
        <v>0.448326</v>
      </c>
      <c r="V19" s="53">
        <f t="shared" si="2"/>
        <v>8.5927851349020014E-3</v>
      </c>
      <c r="W19" s="53">
        <f t="shared" si="3"/>
        <v>1.2999726151596001E-3</v>
      </c>
      <c r="X19" s="53">
        <f t="shared" si="4"/>
        <v>1.4296796035236002E-2</v>
      </c>
      <c r="Y19" s="53">
        <f t="shared" si="5"/>
        <v>4.3875214173432001E-3</v>
      </c>
      <c r="Z19" s="53">
        <f t="shared" si="6"/>
        <v>3.9250167937649995E-2</v>
      </c>
      <c r="AA19" s="53">
        <f t="shared" si="7"/>
        <v>0.38049876842652003</v>
      </c>
      <c r="AB19" s="7">
        <f t="shared" si="8"/>
        <v>6.7827243140290802E-2</v>
      </c>
      <c r="AC19" s="57" t="s">
        <v>515</v>
      </c>
      <c r="AD19" s="57" t="s">
        <v>456</v>
      </c>
    </row>
    <row r="20" spans="1:30" s="57" customFormat="1" x14ac:dyDescent="0.25">
      <c r="A20" s="1" t="str">
        <f t="shared" si="1"/>
        <v>BLZ2011</v>
      </c>
      <c r="B20" s="7" t="s">
        <v>124</v>
      </c>
      <c r="C20" s="7" t="s">
        <v>125</v>
      </c>
      <c r="D20" s="7" t="s">
        <v>118</v>
      </c>
      <c r="E20" s="7" t="s">
        <v>457</v>
      </c>
      <c r="F20" s="7" t="s">
        <v>452</v>
      </c>
      <c r="G20" s="7" t="s">
        <v>453</v>
      </c>
      <c r="H20" s="7" t="s">
        <v>437</v>
      </c>
      <c r="I20" s="7" t="s">
        <v>455</v>
      </c>
      <c r="J20" s="7" t="s">
        <v>115</v>
      </c>
      <c r="K20" s="50">
        <v>2011</v>
      </c>
      <c r="L20" s="7" t="s">
        <v>5</v>
      </c>
      <c r="M20" s="7" t="s">
        <v>126</v>
      </c>
      <c r="N20" s="7" t="s">
        <v>89</v>
      </c>
      <c r="O20" s="7">
        <v>2.8210676000000001</v>
      </c>
      <c r="P20" s="7">
        <v>0.46643665000000001</v>
      </c>
      <c r="Q20" s="7">
        <v>16.68281</v>
      </c>
      <c r="R20" s="7">
        <v>2.1540313000000002</v>
      </c>
      <c r="S20" s="7">
        <v>5.7024045000000001</v>
      </c>
      <c r="T20" s="7">
        <v>72.173248000000001</v>
      </c>
      <c r="U20" s="7">
        <v>3.7530000000000001E-2</v>
      </c>
      <c r="V20" s="53">
        <f t="shared" si="2"/>
        <v>1.0587466702800001E-3</v>
      </c>
      <c r="W20" s="53">
        <f t="shared" si="3"/>
        <v>1.7505367474500002E-4</v>
      </c>
      <c r="X20" s="53">
        <f t="shared" si="4"/>
        <v>6.2610585930000006E-3</v>
      </c>
      <c r="Y20" s="53">
        <f t="shared" si="5"/>
        <v>8.0840794689000014E-4</v>
      </c>
      <c r="Z20" s="53">
        <f t="shared" si="6"/>
        <v>2.1401124088500003E-3</v>
      </c>
      <c r="AA20" s="53">
        <f t="shared" si="7"/>
        <v>2.7086619974400001E-2</v>
      </c>
      <c r="AB20" s="7">
        <f t="shared" si="8"/>
        <v>1.0443379293765001E-2</v>
      </c>
      <c r="AC20" s="57" t="s">
        <v>518</v>
      </c>
      <c r="AD20" s="57" t="s">
        <v>452</v>
      </c>
    </row>
    <row r="21" spans="1:30" s="57" customFormat="1" ht="10.9" customHeight="1" x14ac:dyDescent="0.25">
      <c r="A21" s="1" t="str">
        <f t="shared" si="1"/>
        <v>BEN2014</v>
      </c>
      <c r="B21" s="30" t="s">
        <v>127</v>
      </c>
      <c r="C21" s="30" t="s">
        <v>128</v>
      </c>
      <c r="D21" s="30" t="s">
        <v>129</v>
      </c>
      <c r="E21" s="30" t="s">
        <v>458</v>
      </c>
      <c r="F21" s="30" t="s">
        <v>444</v>
      </c>
      <c r="G21" s="30" t="s">
        <v>441</v>
      </c>
      <c r="H21" s="30" t="s">
        <v>459</v>
      </c>
      <c r="I21" s="30" t="s">
        <v>444</v>
      </c>
      <c r="J21" s="30" t="s">
        <v>130</v>
      </c>
      <c r="K21" s="51">
        <v>2014</v>
      </c>
      <c r="L21" s="30" t="s">
        <v>5</v>
      </c>
      <c r="M21" s="30" t="s">
        <v>131</v>
      </c>
      <c r="N21" s="30" t="s">
        <v>89</v>
      </c>
      <c r="O21" s="30">
        <v>3.0731790000000001</v>
      </c>
      <c r="P21" s="30">
        <v>2.2301907999999999</v>
      </c>
      <c r="Q21" s="30">
        <v>31.110291</v>
      </c>
      <c r="R21" s="30">
        <v>0.70329553</v>
      </c>
      <c r="S21" s="30">
        <v>1.0143114</v>
      </c>
      <c r="T21" s="30">
        <v>61.868732000000001</v>
      </c>
      <c r="U21" s="7">
        <v>1.7044110000000001</v>
      </c>
      <c r="V21" s="53">
        <f t="shared" si="2"/>
        <v>5.2379600925690009E-2</v>
      </c>
      <c r="W21" s="53">
        <f t="shared" si="3"/>
        <v>3.8011617316188004E-2</v>
      </c>
      <c r="X21" s="53">
        <f t="shared" si="4"/>
        <v>0.53024722193601004</v>
      </c>
      <c r="Y21" s="53">
        <f t="shared" si="5"/>
        <v>1.19870463758283E-2</v>
      </c>
      <c r="Z21" s="53">
        <f t="shared" si="6"/>
        <v>1.7288035075854E-2</v>
      </c>
      <c r="AA21" s="53">
        <f t="shared" si="7"/>
        <v>1.0544974737685202</v>
      </c>
      <c r="AB21" s="7">
        <f t="shared" si="8"/>
        <v>0.64991352162957028</v>
      </c>
      <c r="AC21" s="57" t="s">
        <v>516</v>
      </c>
      <c r="AD21" s="57" t="s">
        <v>444</v>
      </c>
    </row>
    <row r="22" spans="1:30" s="57" customFormat="1" x14ac:dyDescent="0.25">
      <c r="A22" s="1" t="str">
        <f t="shared" si="1"/>
        <v>BTN2010</v>
      </c>
      <c r="B22" s="7" t="s">
        <v>132</v>
      </c>
      <c r="C22" s="7" t="s">
        <v>133</v>
      </c>
      <c r="D22" s="7" t="s">
        <v>113</v>
      </c>
      <c r="E22" s="7" t="s">
        <v>447</v>
      </c>
      <c r="F22" s="7" t="s">
        <v>448</v>
      </c>
      <c r="G22" s="7" t="s">
        <v>449</v>
      </c>
      <c r="H22" s="7" t="s">
        <v>445</v>
      </c>
      <c r="I22" s="7" t="s">
        <v>450</v>
      </c>
      <c r="J22" s="7" t="s">
        <v>105</v>
      </c>
      <c r="K22" s="50">
        <v>2010</v>
      </c>
      <c r="L22" s="7" t="s">
        <v>5</v>
      </c>
      <c r="M22" s="7" t="s">
        <v>134</v>
      </c>
      <c r="N22" s="7" t="s">
        <v>89</v>
      </c>
      <c r="O22" s="7">
        <v>4.5937719000000001</v>
      </c>
      <c r="P22" s="7">
        <v>1.2585827000000001</v>
      </c>
      <c r="Q22" s="7">
        <v>27.671211</v>
      </c>
      <c r="R22" s="7">
        <v>4.5793080000000002</v>
      </c>
      <c r="S22" s="7">
        <v>2.9861941000000001</v>
      </c>
      <c r="T22" s="7">
        <v>58.910930999999998</v>
      </c>
      <c r="U22" s="7">
        <v>7.3480000000000004E-2</v>
      </c>
      <c r="V22" s="53">
        <f t="shared" si="2"/>
        <v>3.3755035921200004E-3</v>
      </c>
      <c r="W22" s="53">
        <f t="shared" si="3"/>
        <v>9.2480656796000012E-4</v>
      </c>
      <c r="X22" s="53">
        <f t="shared" si="4"/>
        <v>2.0332805842800002E-2</v>
      </c>
      <c r="Y22" s="53">
        <f t="shared" si="5"/>
        <v>3.3648755184000003E-3</v>
      </c>
      <c r="Z22" s="53">
        <f t="shared" si="6"/>
        <v>2.1942554246799999E-3</v>
      </c>
      <c r="AA22" s="53">
        <f t="shared" si="7"/>
        <v>4.3287752098800002E-2</v>
      </c>
      <c r="AB22" s="7">
        <f t="shared" si="8"/>
        <v>3.019224694596E-2</v>
      </c>
      <c r="AC22" s="57" t="s">
        <v>517</v>
      </c>
      <c r="AD22" s="57" t="s">
        <v>447</v>
      </c>
    </row>
    <row r="23" spans="1:30" s="57" customFormat="1" ht="10.9" customHeight="1" x14ac:dyDescent="0.25">
      <c r="A23" s="1" t="str">
        <f t="shared" si="1"/>
        <v>BOL2016</v>
      </c>
      <c r="B23" s="30" t="s">
        <v>135</v>
      </c>
      <c r="C23" s="30" t="s">
        <v>136</v>
      </c>
      <c r="D23" s="30" t="s">
        <v>118</v>
      </c>
      <c r="E23" s="30" t="s">
        <v>460</v>
      </c>
      <c r="F23" s="30" t="s">
        <v>452</v>
      </c>
      <c r="G23" s="30" t="s">
        <v>453</v>
      </c>
      <c r="H23" s="30" t="s">
        <v>445</v>
      </c>
      <c r="I23" s="30" t="s">
        <v>455</v>
      </c>
      <c r="J23" s="30" t="s">
        <v>138</v>
      </c>
      <c r="K23" s="51">
        <v>2016</v>
      </c>
      <c r="L23" s="30" t="s">
        <v>139</v>
      </c>
      <c r="M23" s="30" t="s">
        <v>140</v>
      </c>
      <c r="N23" s="30" t="s">
        <v>89</v>
      </c>
      <c r="O23" s="30">
        <v>1.6686283</v>
      </c>
      <c r="P23" s="30">
        <v>0.29920232000000002</v>
      </c>
      <c r="Q23" s="30">
        <v>13.639879000000001</v>
      </c>
      <c r="R23" s="30">
        <v>2.1519548999999998</v>
      </c>
      <c r="S23" s="30">
        <v>7.9980387999999998</v>
      </c>
      <c r="T23" s="30">
        <v>74.242294000000001</v>
      </c>
      <c r="U23" s="7">
        <v>1.1884999999999999</v>
      </c>
      <c r="V23" s="53">
        <f t="shared" si="2"/>
        <v>1.9831647345499998E-2</v>
      </c>
      <c r="W23" s="53">
        <f t="shared" si="3"/>
        <v>3.5560195732000002E-3</v>
      </c>
      <c r="X23" s="53">
        <f t="shared" si="4"/>
        <v>0.16210996191499999</v>
      </c>
      <c r="Y23" s="53">
        <f t="shared" si="5"/>
        <v>2.5575983986499996E-2</v>
      </c>
      <c r="Z23" s="53">
        <f t="shared" si="6"/>
        <v>9.5056691137999985E-2</v>
      </c>
      <c r="AA23" s="53">
        <f t="shared" si="7"/>
        <v>0.88236966418999985</v>
      </c>
      <c r="AB23" s="7">
        <f t="shared" si="8"/>
        <v>0.30613030395819996</v>
      </c>
      <c r="AC23" s="57" t="s">
        <v>518</v>
      </c>
      <c r="AD23" s="57" t="s">
        <v>452</v>
      </c>
    </row>
    <row r="24" spans="1:30" s="57" customFormat="1" x14ac:dyDescent="0.25">
      <c r="A24" s="1" t="str">
        <f t="shared" si="1"/>
        <v>BIH2012</v>
      </c>
      <c r="B24" s="7" t="s">
        <v>141</v>
      </c>
      <c r="C24" s="7" t="s">
        <v>142</v>
      </c>
      <c r="D24" s="7" t="s">
        <v>87</v>
      </c>
      <c r="E24" s="7" t="s">
        <v>434</v>
      </c>
      <c r="F24" s="7" t="s">
        <v>435</v>
      </c>
      <c r="G24" s="7" t="s">
        <v>436</v>
      </c>
      <c r="H24" s="7" t="s">
        <v>437</v>
      </c>
      <c r="I24" s="7" t="s">
        <v>438</v>
      </c>
      <c r="J24" s="7" t="s">
        <v>143</v>
      </c>
      <c r="K24" s="50">
        <v>2012</v>
      </c>
      <c r="L24" s="7" t="s">
        <v>5</v>
      </c>
      <c r="M24" s="7" t="s">
        <v>144</v>
      </c>
      <c r="N24" s="7" t="s">
        <v>89</v>
      </c>
      <c r="O24" s="7">
        <v>2.3090956</v>
      </c>
      <c r="P24" s="7">
        <v>3.9062236E-2</v>
      </c>
      <c r="Q24" s="7">
        <v>4.9043812999999998</v>
      </c>
      <c r="R24" s="7">
        <v>3.9431181</v>
      </c>
      <c r="S24" s="7">
        <v>13.408002</v>
      </c>
      <c r="T24" s="7">
        <v>75.396338999999998</v>
      </c>
      <c r="U24" s="7">
        <v>0.179641</v>
      </c>
      <c r="V24" s="53">
        <f t="shared" si="2"/>
        <v>4.1480824267959996E-3</v>
      </c>
      <c r="W24" s="53">
        <f t="shared" si="3"/>
        <v>7.0171791372759996E-5</v>
      </c>
      <c r="X24" s="53">
        <f t="shared" si="4"/>
        <v>8.8102796111329991E-3</v>
      </c>
      <c r="Y24" s="53">
        <f t="shared" si="5"/>
        <v>7.0834567860210002E-3</v>
      </c>
      <c r="Z24" s="53">
        <f t="shared" si="6"/>
        <v>2.4086268872819998E-2</v>
      </c>
      <c r="AA24" s="53">
        <f t="shared" si="7"/>
        <v>0.13544273734299001</v>
      </c>
      <c r="AB24" s="7">
        <f t="shared" si="8"/>
        <v>4.4198259488142752E-2</v>
      </c>
      <c r="AC24" s="57" t="s">
        <v>515</v>
      </c>
      <c r="AD24" s="57" t="s">
        <v>434</v>
      </c>
    </row>
    <row r="25" spans="1:30" s="57" customFormat="1" ht="10.9" customHeight="1" x14ac:dyDescent="0.25">
      <c r="A25" s="1" t="str">
        <f t="shared" si="1"/>
        <v>BWA2000</v>
      </c>
      <c r="B25" s="30" t="s">
        <v>145</v>
      </c>
      <c r="C25" s="30" t="s">
        <v>146</v>
      </c>
      <c r="D25" s="30" t="s">
        <v>100</v>
      </c>
      <c r="E25" s="30" t="s">
        <v>461</v>
      </c>
      <c r="F25" s="30" t="s">
        <v>444</v>
      </c>
      <c r="G25" s="30" t="s">
        <v>441</v>
      </c>
      <c r="H25" s="30" t="s">
        <v>437</v>
      </c>
      <c r="I25" s="30" t="s">
        <v>444</v>
      </c>
      <c r="J25" s="30" t="s">
        <v>88</v>
      </c>
      <c r="K25" s="51">
        <v>2000</v>
      </c>
      <c r="L25" s="30" t="s">
        <v>5</v>
      </c>
      <c r="M25" s="30" t="s">
        <v>147</v>
      </c>
      <c r="N25" s="30" t="s">
        <v>89</v>
      </c>
      <c r="O25" s="30">
        <v>4.6316414000000004</v>
      </c>
      <c r="P25" s="30">
        <v>1.2752758</v>
      </c>
      <c r="Q25" s="30">
        <v>23.245467999999999</v>
      </c>
      <c r="R25" s="30">
        <v>4.6275367999999997</v>
      </c>
      <c r="S25" s="30">
        <v>5.4926804999999996</v>
      </c>
      <c r="T25" s="30">
        <v>60.727393999999997</v>
      </c>
      <c r="U25" s="7">
        <v>0.22097600000000003</v>
      </c>
      <c r="V25" s="53">
        <f t="shared" si="2"/>
        <v>1.0234815900064002E-2</v>
      </c>
      <c r="W25" s="53">
        <f t="shared" si="3"/>
        <v>2.8180534518080004E-3</v>
      </c>
      <c r="X25" s="53">
        <f t="shared" si="4"/>
        <v>5.1366905367680009E-2</v>
      </c>
      <c r="Y25" s="53">
        <f t="shared" si="5"/>
        <v>1.0225745719168001E-2</v>
      </c>
      <c r="Z25" s="53">
        <f t="shared" si="6"/>
        <v>1.2137505661680001E-2</v>
      </c>
      <c r="AA25" s="53">
        <f t="shared" si="7"/>
        <v>0.13419296616544002</v>
      </c>
      <c r="AB25" s="7">
        <f t="shared" si="8"/>
        <v>8.6783026100400007E-2</v>
      </c>
      <c r="AC25" s="57" t="s">
        <v>516</v>
      </c>
      <c r="AD25" s="57" t="s">
        <v>444</v>
      </c>
    </row>
    <row r="26" spans="1:30" s="57" customFormat="1" x14ac:dyDescent="0.25">
      <c r="A26" s="1" t="str">
        <f t="shared" si="1"/>
        <v>BRA1996</v>
      </c>
      <c r="B26" s="7" t="s">
        <v>148</v>
      </c>
      <c r="C26" s="7" t="s">
        <v>149</v>
      </c>
      <c r="D26" s="7" t="s">
        <v>118</v>
      </c>
      <c r="E26" s="7" t="s">
        <v>460</v>
      </c>
      <c r="F26" s="7" t="s">
        <v>452</v>
      </c>
      <c r="G26" s="7" t="s">
        <v>453</v>
      </c>
      <c r="H26" s="7" t="s">
        <v>437</v>
      </c>
      <c r="I26" s="7" t="s">
        <v>455</v>
      </c>
      <c r="J26" s="7" t="s">
        <v>150</v>
      </c>
      <c r="K26" s="50">
        <v>1996</v>
      </c>
      <c r="L26" s="7" t="s">
        <v>6</v>
      </c>
      <c r="M26" s="7" t="s">
        <v>151</v>
      </c>
      <c r="N26" s="7" t="s">
        <v>89</v>
      </c>
      <c r="O26" s="7">
        <v>2.4774512999999998</v>
      </c>
      <c r="P26" s="7">
        <v>0.37086450999999998</v>
      </c>
      <c r="Q26" s="7">
        <v>11.747019</v>
      </c>
      <c r="R26" s="7">
        <v>0.86265354999999999</v>
      </c>
      <c r="S26" s="7">
        <v>5.1827797999999996</v>
      </c>
      <c r="T26" s="7">
        <v>79.359229999999997</v>
      </c>
      <c r="U26" s="7">
        <v>17.560196000000001</v>
      </c>
      <c r="V26" s="53">
        <f t="shared" si="2"/>
        <v>0.435045304084548</v>
      </c>
      <c r="W26" s="53">
        <f t="shared" si="3"/>
        <v>6.5124534850439592E-2</v>
      </c>
      <c r="X26" s="53">
        <f t="shared" si="4"/>
        <v>2.0627995605572402</v>
      </c>
      <c r="Y26" s="53">
        <f t="shared" si="5"/>
        <v>0.15148365418095799</v>
      </c>
      <c r="Z26" s="53">
        <f t="shared" si="6"/>
        <v>0.91010629112840802</v>
      </c>
      <c r="AA26" s="53">
        <f t="shared" si="7"/>
        <v>13.9356363320908</v>
      </c>
      <c r="AB26" s="7">
        <f t="shared" si="8"/>
        <v>3.6245593448015936</v>
      </c>
      <c r="AC26" s="57" t="s">
        <v>518</v>
      </c>
      <c r="AD26" s="57" t="s">
        <v>452</v>
      </c>
    </row>
    <row r="27" spans="1:30" s="57" customFormat="1" ht="10.9" customHeight="1" x14ac:dyDescent="0.25">
      <c r="A27" s="1" t="str">
        <f t="shared" si="1"/>
        <v>BFA2010</v>
      </c>
      <c r="B27" s="30" t="s">
        <v>152</v>
      </c>
      <c r="C27" s="30" t="s">
        <v>153</v>
      </c>
      <c r="D27" s="30" t="s">
        <v>129</v>
      </c>
      <c r="E27" s="30" t="s">
        <v>458</v>
      </c>
      <c r="F27" s="30" t="s">
        <v>444</v>
      </c>
      <c r="G27" s="30" t="s">
        <v>441</v>
      </c>
      <c r="H27" s="30" t="s">
        <v>459</v>
      </c>
      <c r="I27" s="30" t="s">
        <v>444</v>
      </c>
      <c r="J27" s="30" t="s">
        <v>105</v>
      </c>
      <c r="K27" s="51">
        <v>2010</v>
      </c>
      <c r="L27" s="30" t="s">
        <v>6</v>
      </c>
      <c r="M27" s="30" t="s">
        <v>154</v>
      </c>
      <c r="N27" s="30" t="s">
        <v>89</v>
      </c>
      <c r="O27" s="30">
        <v>11.078169000000001</v>
      </c>
      <c r="P27" s="30">
        <v>4.4652013999999998</v>
      </c>
      <c r="Q27" s="30">
        <v>28.755908999999999</v>
      </c>
      <c r="R27" s="30">
        <v>1.4938524</v>
      </c>
      <c r="S27" s="30">
        <v>1.2832037999999999</v>
      </c>
      <c r="T27" s="30">
        <v>52.923667999999999</v>
      </c>
      <c r="U27" s="7">
        <v>2.8429450000000003</v>
      </c>
      <c r="V27" s="53">
        <f t="shared" si="2"/>
        <v>0.31494625167705004</v>
      </c>
      <c r="W27" s="53">
        <f t="shared" si="3"/>
        <v>0.12694321994123001</v>
      </c>
      <c r="X27" s="53">
        <f t="shared" si="4"/>
        <v>0.8175146771200501</v>
      </c>
      <c r="Y27" s="53">
        <f t="shared" si="5"/>
        <v>4.2469402113180003E-2</v>
      </c>
      <c r="Z27" s="53">
        <f t="shared" si="6"/>
        <v>3.648077827191E-2</v>
      </c>
      <c r="AA27" s="53">
        <f t="shared" si="7"/>
        <v>1.5045907732226003</v>
      </c>
      <c r="AB27" s="7">
        <f t="shared" si="8"/>
        <v>1.3383543291234201</v>
      </c>
      <c r="AC27" s="57" t="s">
        <v>516</v>
      </c>
      <c r="AD27" s="57" t="s">
        <v>444</v>
      </c>
    </row>
    <row r="28" spans="1:30" s="57" customFormat="1" x14ac:dyDescent="0.25">
      <c r="A28" s="1" t="str">
        <f t="shared" si="1"/>
        <v>BDI2016</v>
      </c>
      <c r="B28" s="7" t="s">
        <v>155</v>
      </c>
      <c r="C28" s="7" t="s">
        <v>156</v>
      </c>
      <c r="D28" s="7" t="s">
        <v>100</v>
      </c>
      <c r="E28" s="7" t="s">
        <v>462</v>
      </c>
      <c r="F28" s="7" t="s">
        <v>444</v>
      </c>
      <c r="G28" s="7" t="s">
        <v>441</v>
      </c>
      <c r="H28" s="7" t="s">
        <v>459</v>
      </c>
      <c r="I28" s="7" t="s">
        <v>444</v>
      </c>
      <c r="J28" s="7" t="s">
        <v>158</v>
      </c>
      <c r="K28" s="50">
        <v>2016</v>
      </c>
      <c r="L28" s="7" t="s">
        <v>6</v>
      </c>
      <c r="M28" s="7" t="s">
        <v>159</v>
      </c>
      <c r="N28" s="7" t="s">
        <v>89</v>
      </c>
      <c r="O28" s="7">
        <v>1.6720701</v>
      </c>
      <c r="P28" s="7">
        <v>3.4217618000000001</v>
      </c>
      <c r="Q28" s="7">
        <v>51.792324000000001</v>
      </c>
      <c r="R28" s="7">
        <v>0.73307186000000002</v>
      </c>
      <c r="S28" s="7">
        <v>0.63056493000000002</v>
      </c>
      <c r="T28" s="7">
        <v>41.750210000000003</v>
      </c>
      <c r="U28" s="7">
        <v>1.9013450000000001</v>
      </c>
      <c r="V28" s="53">
        <f t="shared" si="2"/>
        <v>3.1791821242845006E-2</v>
      </c>
      <c r="W28" s="53">
        <f t="shared" si="3"/>
        <v>6.5059496896210003E-2</v>
      </c>
      <c r="X28" s="53">
        <f t="shared" si="4"/>
        <v>0.98475076275780005</v>
      </c>
      <c r="Y28" s="53">
        <f t="shared" si="5"/>
        <v>1.3938225156517001E-2</v>
      </c>
      <c r="Z28" s="53">
        <f t="shared" si="6"/>
        <v>1.1989214768308502E-2</v>
      </c>
      <c r="AA28" s="53">
        <f t="shared" si="7"/>
        <v>0.79381553032450014</v>
      </c>
      <c r="AB28" s="7">
        <f t="shared" si="8"/>
        <v>1.1075295208216807</v>
      </c>
      <c r="AC28" s="57" t="s">
        <v>516</v>
      </c>
      <c r="AD28" s="57" t="s">
        <v>444</v>
      </c>
    </row>
    <row r="29" spans="1:30" s="57" customFormat="1" ht="10.9" customHeight="1" x14ac:dyDescent="0.25">
      <c r="A29" s="1" t="str">
        <f t="shared" si="1"/>
        <v>KHM2014</v>
      </c>
      <c r="B29" s="30" t="s">
        <v>160</v>
      </c>
      <c r="C29" s="30" t="s">
        <v>161</v>
      </c>
      <c r="D29" s="30" t="s">
        <v>162</v>
      </c>
      <c r="E29" s="30" t="s">
        <v>463</v>
      </c>
      <c r="F29" s="30" t="s">
        <v>464</v>
      </c>
      <c r="G29" s="30" t="s">
        <v>465</v>
      </c>
      <c r="H29" s="30" t="s">
        <v>445</v>
      </c>
      <c r="I29" s="30" t="s">
        <v>466</v>
      </c>
      <c r="J29" s="30" t="s">
        <v>130</v>
      </c>
      <c r="K29" s="51">
        <v>2014</v>
      </c>
      <c r="L29" s="30" t="s">
        <v>6</v>
      </c>
      <c r="M29" s="30" t="s">
        <v>163</v>
      </c>
      <c r="N29" s="30" t="s">
        <v>89</v>
      </c>
      <c r="O29" s="30">
        <v>6.3350635000000004</v>
      </c>
      <c r="P29" s="30">
        <v>3.5094007999999999</v>
      </c>
      <c r="Q29" s="30">
        <v>28.024274999999999</v>
      </c>
      <c r="R29" s="30">
        <v>0.90954946999999997</v>
      </c>
      <c r="S29" s="30">
        <v>1.3203639</v>
      </c>
      <c r="T29" s="30">
        <v>59.901344000000002</v>
      </c>
      <c r="U29" s="7">
        <v>1.758251</v>
      </c>
      <c r="V29" s="53">
        <f t="shared" si="2"/>
        <v>0.111386317339385</v>
      </c>
      <c r="W29" s="53">
        <f t="shared" si="3"/>
        <v>6.170407466000799E-2</v>
      </c>
      <c r="X29" s="53">
        <f t="shared" si="4"/>
        <v>0.49273709543024996</v>
      </c>
      <c r="Y29" s="53">
        <f t="shared" si="5"/>
        <v>1.5992162651769698E-2</v>
      </c>
      <c r="Z29" s="53">
        <f t="shared" si="6"/>
        <v>2.3215311475388998E-2</v>
      </c>
      <c r="AA29" s="53">
        <f t="shared" si="7"/>
        <v>1.05321597989344</v>
      </c>
      <c r="AB29" s="7">
        <f t="shared" si="8"/>
        <v>0.70503496155680168</v>
      </c>
      <c r="AC29" s="57" t="s">
        <v>517</v>
      </c>
      <c r="AD29" s="57" t="s">
        <v>520</v>
      </c>
    </row>
    <row r="30" spans="1:30" s="57" customFormat="1" x14ac:dyDescent="0.25">
      <c r="A30" s="1" t="str">
        <f t="shared" si="1"/>
        <v>CMR2014</v>
      </c>
      <c r="B30" s="7" t="s">
        <v>164</v>
      </c>
      <c r="C30" s="7" t="s">
        <v>165</v>
      </c>
      <c r="D30" s="7" t="s">
        <v>129</v>
      </c>
      <c r="E30" s="7" t="s">
        <v>443</v>
      </c>
      <c r="F30" s="7" t="s">
        <v>444</v>
      </c>
      <c r="G30" s="7" t="s">
        <v>441</v>
      </c>
      <c r="H30" s="7" t="s">
        <v>445</v>
      </c>
      <c r="I30" s="7" t="s">
        <v>444</v>
      </c>
      <c r="J30" s="7" t="s">
        <v>130</v>
      </c>
      <c r="K30" s="50">
        <v>2014</v>
      </c>
      <c r="L30" s="7" t="s">
        <v>5</v>
      </c>
      <c r="M30" s="7" t="s">
        <v>166</v>
      </c>
      <c r="N30" s="7" t="s">
        <v>89</v>
      </c>
      <c r="O30" s="7">
        <v>3.1680590999999998</v>
      </c>
      <c r="P30" s="7">
        <v>2.0513365000000001</v>
      </c>
      <c r="Q30" s="7">
        <v>27.520451000000001</v>
      </c>
      <c r="R30" s="7">
        <v>2.1315672000000001</v>
      </c>
      <c r="S30" s="7">
        <v>4.5681596000000004</v>
      </c>
      <c r="T30" s="7">
        <v>60.560428999999999</v>
      </c>
      <c r="U30" s="7">
        <v>3.6793440000000004</v>
      </c>
      <c r="V30" s="53">
        <f t="shared" si="2"/>
        <v>0.11656379241230401</v>
      </c>
      <c r="W30" s="53">
        <f t="shared" si="3"/>
        <v>7.5475726432560022E-2</v>
      </c>
      <c r="X30" s="53">
        <f t="shared" si="4"/>
        <v>1.0125720626414401</v>
      </c>
      <c r="Y30" s="53">
        <f t="shared" si="5"/>
        <v>7.8427689879168011E-2</v>
      </c>
      <c r="Z30" s="53">
        <f t="shared" si="6"/>
        <v>0.16807830615302405</v>
      </c>
      <c r="AA30" s="53">
        <f t="shared" si="7"/>
        <v>2.2282265107857606</v>
      </c>
      <c r="AB30" s="7">
        <f t="shared" si="8"/>
        <v>1.4511175775184961</v>
      </c>
      <c r="AC30" s="57" t="s">
        <v>516</v>
      </c>
      <c r="AD30" s="57" t="s">
        <v>444</v>
      </c>
    </row>
    <row r="31" spans="1:30" s="57" customFormat="1" ht="10.9" customHeight="1" x14ac:dyDescent="0.25">
      <c r="A31" s="1" t="str">
        <f t="shared" si="1"/>
        <v>CAF2010</v>
      </c>
      <c r="B31" s="30" t="s">
        <v>167</v>
      </c>
      <c r="C31" s="30" t="s">
        <v>168</v>
      </c>
      <c r="D31" s="30" t="s">
        <v>129</v>
      </c>
      <c r="E31" s="30" t="s">
        <v>443</v>
      </c>
      <c r="F31" s="30" t="s">
        <v>444</v>
      </c>
      <c r="G31" s="30" t="s">
        <v>441</v>
      </c>
      <c r="H31" s="30" t="s">
        <v>459</v>
      </c>
      <c r="I31" s="30" t="s">
        <v>444</v>
      </c>
      <c r="J31" s="30" t="s">
        <v>157</v>
      </c>
      <c r="K31" s="51">
        <v>2010</v>
      </c>
      <c r="L31" s="30" t="s">
        <v>5</v>
      </c>
      <c r="M31" s="30" t="s">
        <v>169</v>
      </c>
      <c r="N31" s="30" t="s">
        <v>89</v>
      </c>
      <c r="O31" s="30">
        <v>3.9985924000000002</v>
      </c>
      <c r="P31" s="30">
        <v>4.3041853999999997</v>
      </c>
      <c r="Q31" s="30">
        <v>35.459892000000004</v>
      </c>
      <c r="R31" s="30">
        <v>0.97160840000000004</v>
      </c>
      <c r="S31" s="30">
        <v>0.84341281999999995</v>
      </c>
      <c r="T31" s="30">
        <v>54.422305999999999</v>
      </c>
      <c r="U31" s="7">
        <v>0.71316499999999994</v>
      </c>
      <c r="V31" s="53">
        <f t="shared" si="2"/>
        <v>2.8516561489459996E-2</v>
      </c>
      <c r="W31" s="53">
        <f t="shared" si="3"/>
        <v>3.0695943807909996E-2</v>
      </c>
      <c r="X31" s="53">
        <f t="shared" si="4"/>
        <v>0.25288753878179998</v>
      </c>
      <c r="Y31" s="53">
        <f t="shared" si="5"/>
        <v>6.9291710458599994E-3</v>
      </c>
      <c r="Z31" s="53">
        <f t="shared" si="6"/>
        <v>6.0149250377529995E-3</v>
      </c>
      <c r="AA31" s="53">
        <f t="shared" si="7"/>
        <v>0.38812083858489993</v>
      </c>
      <c r="AB31" s="7">
        <f t="shared" si="8"/>
        <v>0.32504414016278294</v>
      </c>
      <c r="AC31" s="57" t="s">
        <v>516</v>
      </c>
      <c r="AD31" s="57" t="s">
        <v>444</v>
      </c>
    </row>
    <row r="32" spans="1:30" s="57" customFormat="1" x14ac:dyDescent="0.25">
      <c r="A32" s="1" t="str">
        <f t="shared" si="1"/>
        <v>TCD2015</v>
      </c>
      <c r="B32" s="7" t="s">
        <v>170</v>
      </c>
      <c r="C32" s="7" t="s">
        <v>171</v>
      </c>
      <c r="D32" s="7" t="s">
        <v>129</v>
      </c>
      <c r="E32" s="7" t="s">
        <v>443</v>
      </c>
      <c r="F32" s="7" t="s">
        <v>444</v>
      </c>
      <c r="G32" s="7" t="s">
        <v>441</v>
      </c>
      <c r="H32" s="7" t="s">
        <v>459</v>
      </c>
      <c r="I32" s="7" t="s">
        <v>444</v>
      </c>
      <c r="J32" s="7" t="s">
        <v>172</v>
      </c>
      <c r="K32" s="50">
        <v>2015</v>
      </c>
      <c r="L32" s="7" t="s">
        <v>6</v>
      </c>
      <c r="M32" s="7" t="s">
        <v>173</v>
      </c>
      <c r="N32" s="7" t="s">
        <v>89</v>
      </c>
      <c r="O32" s="7">
        <v>8.1491527999999995</v>
      </c>
      <c r="P32" s="7">
        <v>5.1544379999999999</v>
      </c>
      <c r="Q32" s="7">
        <v>33.284500000000001</v>
      </c>
      <c r="R32" s="7">
        <v>1.3301128</v>
      </c>
      <c r="S32" s="7">
        <v>1.4890730000000001</v>
      </c>
      <c r="T32" s="7">
        <v>50.59272</v>
      </c>
      <c r="U32" s="7">
        <v>2.600644</v>
      </c>
      <c r="V32" s="53">
        <f t="shared" si="2"/>
        <v>0.21193045334403199</v>
      </c>
      <c r="W32" s="53">
        <f t="shared" si="3"/>
        <v>0.13404858258072</v>
      </c>
      <c r="X32" s="53">
        <f t="shared" si="4"/>
        <v>0.86561135217999996</v>
      </c>
      <c r="Y32" s="53">
        <f t="shared" si="5"/>
        <v>3.4591498726432003E-2</v>
      </c>
      <c r="Z32" s="53">
        <f t="shared" si="6"/>
        <v>3.8725487630120001E-2</v>
      </c>
      <c r="AA32" s="53">
        <f t="shared" si="7"/>
        <v>1.3157365371167999</v>
      </c>
      <c r="AB32" s="7">
        <f t="shared" si="8"/>
        <v>1.284907374461304</v>
      </c>
      <c r="AC32" s="57" t="s">
        <v>516</v>
      </c>
      <c r="AD32" s="57" t="s">
        <v>444</v>
      </c>
    </row>
    <row r="33" spans="1:30" s="57" customFormat="1" ht="10.9" customHeight="1" x14ac:dyDescent="0.25">
      <c r="A33" s="1" t="str">
        <f t="shared" si="1"/>
        <v>COL2010</v>
      </c>
      <c r="B33" s="30" t="s">
        <v>174</v>
      </c>
      <c r="C33" s="30" t="s">
        <v>175</v>
      </c>
      <c r="D33" s="30" t="s">
        <v>118</v>
      </c>
      <c r="E33" s="30" t="s">
        <v>460</v>
      </c>
      <c r="F33" s="30" t="s">
        <v>452</v>
      </c>
      <c r="G33" s="30" t="s">
        <v>453</v>
      </c>
      <c r="H33" s="30" t="s">
        <v>437</v>
      </c>
      <c r="I33" s="30" t="s">
        <v>455</v>
      </c>
      <c r="J33" s="30" t="s">
        <v>176</v>
      </c>
      <c r="K33" s="51">
        <v>2010</v>
      </c>
      <c r="L33" s="30" t="s">
        <v>6</v>
      </c>
      <c r="M33" s="30" t="s">
        <v>177</v>
      </c>
      <c r="N33" s="30" t="s">
        <v>89</v>
      </c>
      <c r="O33" s="30">
        <v>0.70302916000000004</v>
      </c>
      <c r="P33" s="30">
        <v>0.19597829999999999</v>
      </c>
      <c r="Q33" s="30">
        <v>11.895697999999999</v>
      </c>
      <c r="R33" s="30">
        <v>0.50360841000000001</v>
      </c>
      <c r="S33" s="30">
        <v>4.3252835000000003</v>
      </c>
      <c r="T33" s="30">
        <v>82.376403999999994</v>
      </c>
      <c r="U33" s="7">
        <v>3.9290050000000005</v>
      </c>
      <c r="V33" s="53">
        <f t="shared" si="2"/>
        <v>2.7622050847858005E-2</v>
      </c>
      <c r="W33" s="53">
        <f t="shared" si="3"/>
        <v>7.6999972059150013E-3</v>
      </c>
      <c r="X33" s="53">
        <f t="shared" si="4"/>
        <v>0.46738256920490001</v>
      </c>
      <c r="Y33" s="53">
        <f t="shared" si="5"/>
        <v>1.9786799609320505E-2</v>
      </c>
      <c r="Z33" s="53">
        <f t="shared" si="6"/>
        <v>0.16994060497917504</v>
      </c>
      <c r="AA33" s="53">
        <f t="shared" si="7"/>
        <v>3.2365730319802002</v>
      </c>
      <c r="AB33" s="7">
        <f t="shared" si="8"/>
        <v>0.69243202184716857</v>
      </c>
      <c r="AC33" s="57" t="s">
        <v>518</v>
      </c>
      <c r="AD33" s="57" t="s">
        <v>452</v>
      </c>
    </row>
    <row r="34" spans="1:30" s="57" customFormat="1" x14ac:dyDescent="0.25">
      <c r="A34" s="1" t="str">
        <f t="shared" si="1"/>
        <v>COM2012</v>
      </c>
      <c r="B34" s="7" t="s">
        <v>178</v>
      </c>
      <c r="C34" s="7" t="s">
        <v>179</v>
      </c>
      <c r="D34" s="7" t="s">
        <v>100</v>
      </c>
      <c r="E34" s="7" t="s">
        <v>462</v>
      </c>
      <c r="F34" s="7" t="s">
        <v>444</v>
      </c>
      <c r="G34" s="7" t="s">
        <v>441</v>
      </c>
      <c r="H34" s="7" t="s">
        <v>459</v>
      </c>
      <c r="I34" s="7" t="s">
        <v>444</v>
      </c>
      <c r="J34" s="7" t="s">
        <v>119</v>
      </c>
      <c r="K34" s="50">
        <v>2012</v>
      </c>
      <c r="L34" s="7" t="s">
        <v>6</v>
      </c>
      <c r="M34" s="7" t="s">
        <v>180</v>
      </c>
      <c r="N34" s="7" t="s">
        <v>89</v>
      </c>
      <c r="O34" s="7">
        <v>9.0818814999999997</v>
      </c>
      <c r="P34" s="7">
        <v>2.1873922000000001</v>
      </c>
      <c r="Q34" s="7">
        <v>23.431711</v>
      </c>
      <c r="R34" s="7">
        <v>5.4974179000000003</v>
      </c>
      <c r="S34" s="7">
        <v>5.0820780000000001</v>
      </c>
      <c r="T34" s="7">
        <v>54.719521</v>
      </c>
      <c r="U34" s="7">
        <v>0.111399</v>
      </c>
      <c r="V34" s="53">
        <f t="shared" si="2"/>
        <v>1.0117125172185E-2</v>
      </c>
      <c r="W34" s="53">
        <f t="shared" si="3"/>
        <v>2.4367330368780002E-3</v>
      </c>
      <c r="X34" s="53">
        <f t="shared" si="4"/>
        <v>2.6102691736889998E-2</v>
      </c>
      <c r="Y34" s="53">
        <f t="shared" si="5"/>
        <v>6.1240685664210003E-3</v>
      </c>
      <c r="Z34" s="53">
        <f t="shared" si="6"/>
        <v>5.6613840712200006E-3</v>
      </c>
      <c r="AA34" s="53">
        <f t="shared" si="7"/>
        <v>6.0956999198790003E-2</v>
      </c>
      <c r="AB34" s="7">
        <f t="shared" si="8"/>
        <v>5.0442002583593999E-2</v>
      </c>
      <c r="AC34" s="57" t="s">
        <v>516</v>
      </c>
      <c r="AD34" s="57" t="s">
        <v>444</v>
      </c>
    </row>
    <row r="35" spans="1:30" s="57" customFormat="1" ht="10.9" customHeight="1" x14ac:dyDescent="0.25">
      <c r="A35" s="1" t="str">
        <f t="shared" si="1"/>
        <v>COG2011</v>
      </c>
      <c r="B35" s="30" t="s">
        <v>181</v>
      </c>
      <c r="C35" s="30" t="s">
        <v>182</v>
      </c>
      <c r="D35" s="30" t="s">
        <v>129</v>
      </c>
      <c r="E35" s="30" t="s">
        <v>443</v>
      </c>
      <c r="F35" s="30" t="s">
        <v>444</v>
      </c>
      <c r="G35" s="30" t="s">
        <v>441</v>
      </c>
      <c r="H35" s="30" t="s">
        <v>445</v>
      </c>
      <c r="I35" s="30" t="s">
        <v>444</v>
      </c>
      <c r="J35" s="30" t="s">
        <v>143</v>
      </c>
      <c r="K35" s="51">
        <v>2011</v>
      </c>
      <c r="L35" s="30" t="s">
        <v>6</v>
      </c>
      <c r="M35" s="30" t="s">
        <v>183</v>
      </c>
      <c r="N35" s="30" t="s">
        <v>89</v>
      </c>
      <c r="O35" s="30">
        <v>4.7984761999999996</v>
      </c>
      <c r="P35" s="30">
        <v>1.223193</v>
      </c>
      <c r="Q35" s="30">
        <v>21.694714000000001</v>
      </c>
      <c r="R35" s="30">
        <v>1.5202178</v>
      </c>
      <c r="S35" s="30">
        <v>1.9554114</v>
      </c>
      <c r="T35" s="30">
        <v>68.807982999999993</v>
      </c>
      <c r="U35" s="7">
        <v>0.75467099999999998</v>
      </c>
      <c r="V35" s="53">
        <f t="shared" si="2"/>
        <v>3.6212708323301993E-2</v>
      </c>
      <c r="W35" s="53">
        <f t="shared" si="3"/>
        <v>9.2310828450300007E-3</v>
      </c>
      <c r="X35" s="53">
        <f t="shared" si="4"/>
        <v>0.16372371509094</v>
      </c>
      <c r="Y35" s="53">
        <f t="shared" si="5"/>
        <v>1.1472642873438001E-2</v>
      </c>
      <c r="Z35" s="53">
        <f t="shared" si="6"/>
        <v>1.4756922766494001E-2</v>
      </c>
      <c r="AA35" s="53">
        <f t="shared" si="7"/>
        <v>0.51927389338593</v>
      </c>
      <c r="AB35" s="7">
        <f t="shared" si="8"/>
        <v>0.235397071899204</v>
      </c>
      <c r="AC35" s="57" t="s">
        <v>516</v>
      </c>
      <c r="AD35" s="57" t="s">
        <v>444</v>
      </c>
    </row>
    <row r="36" spans="1:30" s="57" customFormat="1" x14ac:dyDescent="0.25">
      <c r="A36" s="1" t="str">
        <f t="shared" si="1"/>
        <v>CIV2012</v>
      </c>
      <c r="B36" s="7" t="s">
        <v>184</v>
      </c>
      <c r="C36" s="7" t="s">
        <v>185</v>
      </c>
      <c r="D36" s="7" t="s">
        <v>129</v>
      </c>
      <c r="E36" s="7" t="s">
        <v>458</v>
      </c>
      <c r="F36" s="7" t="s">
        <v>444</v>
      </c>
      <c r="G36" s="7" t="s">
        <v>441</v>
      </c>
      <c r="H36" s="7" t="s">
        <v>445</v>
      </c>
      <c r="I36" s="7" t="s">
        <v>444</v>
      </c>
      <c r="J36" s="7" t="s">
        <v>143</v>
      </c>
      <c r="K36" s="50">
        <v>2012</v>
      </c>
      <c r="L36" s="7" t="s">
        <v>6</v>
      </c>
      <c r="M36" s="7" t="s">
        <v>186</v>
      </c>
      <c r="N36" s="7" t="s">
        <v>89</v>
      </c>
      <c r="O36" s="7">
        <v>5.7602696</v>
      </c>
      <c r="P36" s="7">
        <v>1.8461443</v>
      </c>
      <c r="Q36" s="7">
        <v>26.716709000000002</v>
      </c>
      <c r="R36" s="7">
        <v>1.3314233</v>
      </c>
      <c r="S36" s="7">
        <v>1.8945121</v>
      </c>
      <c r="T36" s="7">
        <v>62.450946999999999</v>
      </c>
      <c r="U36" s="7">
        <v>3.5117970000000005</v>
      </c>
      <c r="V36" s="53">
        <f t="shared" si="2"/>
        <v>0.20228897500471205</v>
      </c>
      <c r="W36" s="53">
        <f t="shared" si="3"/>
        <v>6.4832840143071016E-2</v>
      </c>
      <c r="X36" s="53">
        <f t="shared" si="4"/>
        <v>0.93823658516073016</v>
      </c>
      <c r="Y36" s="53">
        <f t="shared" si="5"/>
        <v>4.6756883506701007E-2</v>
      </c>
      <c r="Z36" s="53">
        <f t="shared" si="6"/>
        <v>6.6531419092437011E-2</v>
      </c>
      <c r="AA36" s="53">
        <f t="shared" si="7"/>
        <v>2.1931504832175905</v>
      </c>
      <c r="AB36" s="7">
        <f t="shared" si="8"/>
        <v>1.3186467029076512</v>
      </c>
      <c r="AC36" s="57" t="s">
        <v>516</v>
      </c>
      <c r="AD36" s="57" t="s">
        <v>444</v>
      </c>
    </row>
    <row r="37" spans="1:30" s="57" customFormat="1" ht="10.9" customHeight="1" x14ac:dyDescent="0.25">
      <c r="A37" s="1" t="str">
        <f t="shared" si="1"/>
        <v>COD2013</v>
      </c>
      <c r="B37" s="30" t="s">
        <v>187</v>
      </c>
      <c r="C37" s="30" t="s">
        <v>188</v>
      </c>
      <c r="D37" s="30" t="s">
        <v>129</v>
      </c>
      <c r="E37" s="30" t="s">
        <v>443</v>
      </c>
      <c r="F37" s="30" t="s">
        <v>444</v>
      </c>
      <c r="G37" s="30" t="s">
        <v>441</v>
      </c>
      <c r="H37" s="30" t="s">
        <v>459</v>
      </c>
      <c r="I37" s="30" t="s">
        <v>444</v>
      </c>
      <c r="J37" s="30" t="s">
        <v>189</v>
      </c>
      <c r="K37" s="51">
        <v>2013</v>
      </c>
      <c r="L37" s="30" t="s">
        <v>6</v>
      </c>
      <c r="M37" s="30" t="s">
        <v>190</v>
      </c>
      <c r="N37" s="30" t="s">
        <v>89</v>
      </c>
      <c r="O37" s="30">
        <v>5.6789240999999997</v>
      </c>
      <c r="P37" s="30">
        <v>2.4533402999999998</v>
      </c>
      <c r="Q37" s="30">
        <v>37.733372000000003</v>
      </c>
      <c r="R37" s="30">
        <v>2.5050631000000001</v>
      </c>
      <c r="S37" s="30">
        <v>1.9424287</v>
      </c>
      <c r="T37" s="30">
        <v>49.686874000000003</v>
      </c>
      <c r="U37" s="7">
        <v>13.347830999999998</v>
      </c>
      <c r="V37" s="53">
        <f t="shared" si="2"/>
        <v>0.75801319148627078</v>
      </c>
      <c r="W37" s="53">
        <f t="shared" si="3"/>
        <v>0.32746771709889294</v>
      </c>
      <c r="X37" s="53">
        <f t="shared" si="4"/>
        <v>5.0365867251613192</v>
      </c>
      <c r="Y37" s="53">
        <f t="shared" si="5"/>
        <v>0.33437158903136094</v>
      </c>
      <c r="Z37" s="53">
        <f t="shared" si="6"/>
        <v>0.25927210017149693</v>
      </c>
      <c r="AA37" s="53">
        <f t="shared" si="7"/>
        <v>6.6321199707029388</v>
      </c>
      <c r="AB37" s="7">
        <f t="shared" si="8"/>
        <v>6.7157113229493408</v>
      </c>
      <c r="AC37" s="57" t="s">
        <v>516</v>
      </c>
      <c r="AD37" s="57" t="s">
        <v>444</v>
      </c>
    </row>
    <row r="38" spans="1:30" s="57" customFormat="1" x14ac:dyDescent="0.25">
      <c r="A38" s="1" t="str">
        <f t="shared" si="1"/>
        <v>DJI2006</v>
      </c>
      <c r="B38" s="7" t="s">
        <v>191</v>
      </c>
      <c r="C38" s="7" t="s">
        <v>192</v>
      </c>
      <c r="D38" s="7" t="s">
        <v>100</v>
      </c>
      <c r="E38" s="7" t="s">
        <v>462</v>
      </c>
      <c r="F38" s="7" t="s">
        <v>444</v>
      </c>
      <c r="G38" s="7" t="s">
        <v>467</v>
      </c>
      <c r="H38" s="7" t="s">
        <v>445</v>
      </c>
      <c r="I38" s="7" t="s">
        <v>442</v>
      </c>
      <c r="J38" s="7" t="s">
        <v>109</v>
      </c>
      <c r="K38" s="50">
        <v>2006</v>
      </c>
      <c r="L38" s="7" t="s">
        <v>5</v>
      </c>
      <c r="M38" s="7" t="s">
        <v>193</v>
      </c>
      <c r="N38" s="7" t="s">
        <v>89</v>
      </c>
      <c r="O38" s="7">
        <v>20.974955000000001</v>
      </c>
      <c r="P38" s="7">
        <v>4.4361806000000001</v>
      </c>
      <c r="Q38" s="7">
        <v>21.443714</v>
      </c>
      <c r="R38" s="7">
        <v>7.0816702999999999</v>
      </c>
      <c r="S38" s="7">
        <v>6.2769880000000002</v>
      </c>
      <c r="T38" s="7">
        <v>39.786495000000002</v>
      </c>
      <c r="U38" s="7">
        <v>0.10243199999999998</v>
      </c>
      <c r="V38" s="53">
        <f t="shared" si="2"/>
        <v>2.1485065905599995E-2</v>
      </c>
      <c r="W38" s="53">
        <f t="shared" si="3"/>
        <v>4.5440685121919998E-3</v>
      </c>
      <c r="X38" s="53">
        <f t="shared" si="4"/>
        <v>2.1965225124479997E-2</v>
      </c>
      <c r="Y38" s="53">
        <f t="shared" si="5"/>
        <v>7.2538965216959982E-3</v>
      </c>
      <c r="Z38" s="53">
        <f t="shared" si="6"/>
        <v>6.4296443481599991E-3</v>
      </c>
      <c r="AA38" s="53">
        <f t="shared" si="7"/>
        <v>4.0754102558399993E-2</v>
      </c>
      <c r="AB38" s="7">
        <f t="shared" si="8"/>
        <v>6.1677900412127992E-2</v>
      </c>
      <c r="AC38" s="57" t="s">
        <v>516</v>
      </c>
      <c r="AD38" s="57" t="s">
        <v>444</v>
      </c>
    </row>
    <row r="39" spans="1:30" s="57" customFormat="1" ht="10.9" customHeight="1" x14ac:dyDescent="0.25">
      <c r="A39" s="1" t="str">
        <f t="shared" si="1"/>
        <v>DOM2013</v>
      </c>
      <c r="B39" s="30" t="s">
        <v>194</v>
      </c>
      <c r="C39" s="30" t="s">
        <v>195</v>
      </c>
      <c r="D39" s="30" t="s">
        <v>118</v>
      </c>
      <c r="E39" s="30" t="s">
        <v>451</v>
      </c>
      <c r="F39" s="30" t="s">
        <v>452</v>
      </c>
      <c r="G39" s="30" t="s">
        <v>453</v>
      </c>
      <c r="H39" s="30" t="s">
        <v>437</v>
      </c>
      <c r="I39" s="30" t="s">
        <v>455</v>
      </c>
      <c r="J39" s="30" t="s">
        <v>197</v>
      </c>
      <c r="K39" s="51">
        <v>2013</v>
      </c>
      <c r="L39" s="30" t="s">
        <v>6</v>
      </c>
      <c r="M39" s="30" t="s">
        <v>198</v>
      </c>
      <c r="N39" s="30" t="s">
        <v>89</v>
      </c>
      <c r="O39" s="30">
        <v>2.1136493999999999</v>
      </c>
      <c r="P39" s="30">
        <v>0.26415017000000002</v>
      </c>
      <c r="Q39" s="30">
        <v>5.8700026999999997</v>
      </c>
      <c r="R39" s="30">
        <v>0.98967521999999997</v>
      </c>
      <c r="S39" s="30">
        <v>6.6303939999999999</v>
      </c>
      <c r="T39" s="30">
        <v>84.132126</v>
      </c>
      <c r="U39" s="7">
        <v>1.0634479999999999</v>
      </c>
      <c r="V39" s="53">
        <f t="shared" si="2"/>
        <v>2.2477562271311997E-2</v>
      </c>
      <c r="W39" s="53">
        <f t="shared" si="3"/>
        <v>2.8090996998616003E-3</v>
      </c>
      <c r="X39" s="53">
        <f t="shared" si="4"/>
        <v>6.2424426313095992E-2</v>
      </c>
      <c r="Y39" s="53">
        <f t="shared" si="5"/>
        <v>1.0524681333585599E-2</v>
      </c>
      <c r="Z39" s="53">
        <f t="shared" si="6"/>
        <v>7.0510792385120008E-2</v>
      </c>
      <c r="AA39" s="53">
        <f t="shared" si="7"/>
        <v>0.89470141130447989</v>
      </c>
      <c r="AB39" s="7">
        <f t="shared" si="8"/>
        <v>0.16874656200297519</v>
      </c>
      <c r="AC39" s="57" t="s">
        <v>518</v>
      </c>
      <c r="AD39" s="57" t="s">
        <v>452</v>
      </c>
    </row>
    <row r="40" spans="1:30" s="57" customFormat="1" x14ac:dyDescent="0.25">
      <c r="A40" s="1" t="str">
        <f t="shared" si="1"/>
        <v>ECU2014</v>
      </c>
      <c r="B40" s="7" t="s">
        <v>479</v>
      </c>
      <c r="C40" s="7" t="s">
        <v>480</v>
      </c>
      <c r="D40" s="7" t="s">
        <v>118</v>
      </c>
      <c r="E40" s="7" t="s">
        <v>460</v>
      </c>
      <c r="F40" s="7" t="s">
        <v>452</v>
      </c>
      <c r="G40" s="7" t="s">
        <v>453</v>
      </c>
      <c r="H40" s="7" t="s">
        <v>437</v>
      </c>
      <c r="I40" s="7" t="s">
        <v>455</v>
      </c>
      <c r="J40" s="7" t="s">
        <v>189</v>
      </c>
      <c r="K40" s="50">
        <v>2014</v>
      </c>
      <c r="L40" s="7" t="s">
        <v>25</v>
      </c>
      <c r="M40" s="7" t="s">
        <v>481</v>
      </c>
      <c r="N40" s="7" t="s">
        <v>89</v>
      </c>
      <c r="O40" s="7">
        <v>1.2654114999999999</v>
      </c>
      <c r="P40" s="7">
        <v>0.36170021000000002</v>
      </c>
      <c r="Q40" s="7">
        <v>21.336966</v>
      </c>
      <c r="R40" s="7">
        <v>2.2381198000000002</v>
      </c>
      <c r="S40" s="7">
        <v>5.8108778000000001</v>
      </c>
      <c r="T40" s="7">
        <v>68.986930999999998</v>
      </c>
      <c r="U40" s="7">
        <v>1.6080000000000001</v>
      </c>
      <c r="V40" s="53">
        <f t="shared" si="2"/>
        <v>2.0347816919999998E-2</v>
      </c>
      <c r="W40" s="53">
        <f t="shared" si="3"/>
        <v>5.8161393768000006E-3</v>
      </c>
      <c r="X40" s="53">
        <f t="shared" si="4"/>
        <v>0.34309841328000007</v>
      </c>
      <c r="Y40" s="53">
        <f t="shared" si="5"/>
        <v>3.5988966384000003E-2</v>
      </c>
      <c r="Z40" s="53">
        <f t="shared" si="6"/>
        <v>9.3438915024000008E-2</v>
      </c>
      <c r="AA40" s="53">
        <f t="shared" si="7"/>
        <v>1.1093098504800001</v>
      </c>
      <c r="AB40" s="7">
        <f t="shared" si="8"/>
        <v>0.49869025098480013</v>
      </c>
      <c r="AC40" s="57" t="s">
        <v>518</v>
      </c>
      <c r="AD40" s="57" t="s">
        <v>452</v>
      </c>
    </row>
    <row r="41" spans="1:30" s="57" customFormat="1" ht="10.9" customHeight="1" x14ac:dyDescent="0.25">
      <c r="A41" s="1" t="str">
        <f t="shared" si="1"/>
        <v>EGY2014</v>
      </c>
      <c r="B41" s="30" t="s">
        <v>199</v>
      </c>
      <c r="C41" s="30" t="s">
        <v>200</v>
      </c>
      <c r="D41" s="30" t="s">
        <v>95</v>
      </c>
      <c r="E41" s="30" t="s">
        <v>439</v>
      </c>
      <c r="F41" s="30" t="s">
        <v>440</v>
      </c>
      <c r="G41" s="30" t="s">
        <v>467</v>
      </c>
      <c r="H41" s="30" t="s">
        <v>445</v>
      </c>
      <c r="I41" s="30" t="s">
        <v>442</v>
      </c>
      <c r="J41" s="30" t="s">
        <v>130</v>
      </c>
      <c r="K41" s="51">
        <v>2014</v>
      </c>
      <c r="L41" s="30" t="s">
        <v>6</v>
      </c>
      <c r="M41" s="30" t="s">
        <v>201</v>
      </c>
      <c r="N41" s="30" t="s">
        <v>89</v>
      </c>
      <c r="O41" s="30">
        <v>8.8793477999999997</v>
      </c>
      <c r="P41" s="30">
        <v>0.61259496000000002</v>
      </c>
      <c r="Q41" s="30">
        <v>13.592453000000001</v>
      </c>
      <c r="R41" s="30">
        <v>8.0593491000000004</v>
      </c>
      <c r="S41" s="30">
        <v>7.6191791999999996</v>
      </c>
      <c r="T41" s="30">
        <v>61.237071999999998</v>
      </c>
      <c r="U41" s="7">
        <v>11.982539000000001</v>
      </c>
      <c r="V41" s="53">
        <f t="shared" si="2"/>
        <v>1.0639713130806421</v>
      </c>
      <c r="W41" s="53">
        <f t="shared" si="3"/>
        <v>7.3404429994034417E-2</v>
      </c>
      <c r="X41" s="53">
        <f t="shared" si="4"/>
        <v>1.6287209817816704</v>
      </c>
      <c r="Y41" s="53">
        <f t="shared" si="5"/>
        <v>0.96571464905364912</v>
      </c>
      <c r="Z41" s="53">
        <f t="shared" si="6"/>
        <v>0.91297111911988804</v>
      </c>
      <c r="AA41" s="53">
        <f t="shared" si="7"/>
        <v>7.3377560348580797</v>
      </c>
      <c r="AB41" s="7">
        <f t="shared" si="8"/>
        <v>4.6447824930298838</v>
      </c>
      <c r="AC41" s="57" t="s">
        <v>516</v>
      </c>
      <c r="AD41" s="57" t="s">
        <v>439</v>
      </c>
    </row>
    <row r="42" spans="1:30" s="57" customFormat="1" x14ac:dyDescent="0.25">
      <c r="A42" s="1" t="str">
        <f t="shared" si="1"/>
        <v>SLV2014</v>
      </c>
      <c r="B42" s="7" t="s">
        <v>202</v>
      </c>
      <c r="C42" s="7" t="s">
        <v>203</v>
      </c>
      <c r="D42" s="7" t="s">
        <v>118</v>
      </c>
      <c r="E42" s="7" t="s">
        <v>457</v>
      </c>
      <c r="F42" s="7" t="s">
        <v>452</v>
      </c>
      <c r="G42" s="7" t="s">
        <v>453</v>
      </c>
      <c r="H42" s="7" t="s">
        <v>445</v>
      </c>
      <c r="I42" s="7" t="s">
        <v>455</v>
      </c>
      <c r="J42" s="7" t="s">
        <v>130</v>
      </c>
      <c r="K42" s="50">
        <v>2014</v>
      </c>
      <c r="L42" s="7" t="s">
        <v>5</v>
      </c>
      <c r="M42" s="7" t="s">
        <v>204</v>
      </c>
      <c r="N42" s="7" t="s">
        <v>89</v>
      </c>
      <c r="O42" s="7">
        <v>1.5569915999999999</v>
      </c>
      <c r="P42" s="7">
        <v>0.58174461</v>
      </c>
      <c r="Q42" s="7">
        <v>12.561673000000001</v>
      </c>
      <c r="R42" s="7">
        <v>0.50500869999999998</v>
      </c>
      <c r="S42" s="7">
        <v>5.8786816999999996</v>
      </c>
      <c r="T42" s="7">
        <v>78.915901000000005</v>
      </c>
      <c r="U42" s="7">
        <v>0.58486800000000005</v>
      </c>
      <c r="V42" s="53">
        <f t="shared" si="2"/>
        <v>9.1063456310880014E-3</v>
      </c>
      <c r="W42" s="53">
        <f t="shared" si="3"/>
        <v>3.4024380656148003E-3</v>
      </c>
      <c r="X42" s="53">
        <f t="shared" si="4"/>
        <v>7.3469205641640015E-2</v>
      </c>
      <c r="Y42" s="53">
        <f t="shared" si="5"/>
        <v>2.9536342835160003E-3</v>
      </c>
      <c r="Z42" s="53">
        <f t="shared" si="6"/>
        <v>3.4382528085156003E-2</v>
      </c>
      <c r="AA42" s="53">
        <f t="shared" si="7"/>
        <v>0.4615538518606801</v>
      </c>
      <c r="AB42" s="7">
        <f t="shared" si="8"/>
        <v>0.12331415170701482</v>
      </c>
      <c r="AC42" s="57" t="s">
        <v>518</v>
      </c>
      <c r="AD42" s="57" t="s">
        <v>452</v>
      </c>
    </row>
    <row r="43" spans="1:30" s="57" customFormat="1" ht="10.9" customHeight="1" x14ac:dyDescent="0.25">
      <c r="A43" s="1" t="str">
        <f t="shared" si="1"/>
        <v>GNQ2000</v>
      </c>
      <c r="B43" s="30" t="s">
        <v>205</v>
      </c>
      <c r="C43" s="30" t="s">
        <v>206</v>
      </c>
      <c r="D43" s="30" t="s">
        <v>129</v>
      </c>
      <c r="E43" s="30" t="s">
        <v>443</v>
      </c>
      <c r="F43" s="30" t="s">
        <v>444</v>
      </c>
      <c r="G43" s="30" t="s">
        <v>441</v>
      </c>
      <c r="H43" s="30" t="s">
        <v>437</v>
      </c>
      <c r="I43" s="30" t="s">
        <v>444</v>
      </c>
      <c r="J43" s="30" t="s">
        <v>88</v>
      </c>
      <c r="K43" s="51">
        <v>2000</v>
      </c>
      <c r="L43" s="30" t="s">
        <v>5</v>
      </c>
      <c r="M43" s="30" t="s">
        <v>207</v>
      </c>
      <c r="N43" s="30" t="s">
        <v>89</v>
      </c>
      <c r="O43" s="30">
        <v>7.0871057999999998</v>
      </c>
      <c r="P43" s="30">
        <v>2.1504892999999998</v>
      </c>
      <c r="Q43" s="30">
        <v>31.927256</v>
      </c>
      <c r="R43" s="30">
        <v>8.5638846999999991</v>
      </c>
      <c r="S43" s="30">
        <v>5.3839793</v>
      </c>
      <c r="T43" s="30">
        <v>44.887287000000001</v>
      </c>
      <c r="U43" s="7">
        <v>0.102044</v>
      </c>
      <c r="V43" s="53">
        <f t="shared" si="2"/>
        <v>7.2319662425519996E-3</v>
      </c>
      <c r="W43" s="53">
        <f t="shared" si="3"/>
        <v>2.1944453012919998E-3</v>
      </c>
      <c r="X43" s="53">
        <f t="shared" si="4"/>
        <v>3.2579849112639996E-2</v>
      </c>
      <c r="Y43" s="53">
        <f t="shared" si="5"/>
        <v>8.7389305032679991E-3</v>
      </c>
      <c r="Z43" s="53">
        <f t="shared" si="6"/>
        <v>5.4940278368919996E-3</v>
      </c>
      <c r="AA43" s="53">
        <f t="shared" si="7"/>
        <v>4.5804783146279997E-2</v>
      </c>
      <c r="AB43" s="7">
        <f t="shared" si="8"/>
        <v>5.6239218996643997E-2</v>
      </c>
      <c r="AC43" s="57" t="s">
        <v>516</v>
      </c>
      <c r="AD43" s="57" t="s">
        <v>444</v>
      </c>
    </row>
    <row r="44" spans="1:30" s="57" customFormat="1" x14ac:dyDescent="0.25">
      <c r="A44" s="1" t="str">
        <f t="shared" si="1"/>
        <v>ERI2002</v>
      </c>
      <c r="B44" s="7" t="s">
        <v>208</v>
      </c>
      <c r="C44" s="7" t="s">
        <v>209</v>
      </c>
      <c r="D44" s="7" t="s">
        <v>100</v>
      </c>
      <c r="E44" s="7" t="s">
        <v>462</v>
      </c>
      <c r="F44" s="7" t="s">
        <v>444</v>
      </c>
      <c r="G44" s="7" t="s">
        <v>441</v>
      </c>
      <c r="H44" s="7" t="s">
        <v>459</v>
      </c>
      <c r="I44" s="7" t="s">
        <v>444</v>
      </c>
      <c r="J44" s="7" t="s">
        <v>196</v>
      </c>
      <c r="K44" s="50">
        <v>2002</v>
      </c>
      <c r="L44" s="7" t="s">
        <v>6</v>
      </c>
      <c r="M44" s="7" t="s">
        <v>210</v>
      </c>
      <c r="N44" s="7" t="s">
        <v>89</v>
      </c>
      <c r="O44" s="7">
        <v>8.2364663999999994</v>
      </c>
      <c r="P44" s="7">
        <v>6.7869754000000002</v>
      </c>
      <c r="Q44" s="7">
        <v>35.612037999999998</v>
      </c>
      <c r="R44" s="7">
        <v>0.59766810999999997</v>
      </c>
      <c r="S44" s="7">
        <v>1.0372760999999999</v>
      </c>
      <c r="T44" s="7">
        <v>47.729576000000002</v>
      </c>
      <c r="U44" s="7">
        <v>0.55248600000000003</v>
      </c>
      <c r="V44" s="53">
        <f t="shared" si="2"/>
        <v>4.5505323754703994E-2</v>
      </c>
      <c r="W44" s="53">
        <f t="shared" si="3"/>
        <v>3.7497088908444005E-2</v>
      </c>
      <c r="X44" s="53">
        <f t="shared" si="4"/>
        <v>0.19675152426467998</v>
      </c>
      <c r="Y44" s="53">
        <f t="shared" si="5"/>
        <v>3.3020326342146E-3</v>
      </c>
      <c r="Z44" s="53">
        <f t="shared" si="6"/>
        <v>5.7308052338460001E-3</v>
      </c>
      <c r="AA44" s="53">
        <f t="shared" si="7"/>
        <v>0.26369922525936002</v>
      </c>
      <c r="AB44" s="7">
        <f t="shared" si="8"/>
        <v>0.2887867747958886</v>
      </c>
      <c r="AC44" s="57" t="s">
        <v>516</v>
      </c>
      <c r="AD44" s="57" t="s">
        <v>444</v>
      </c>
    </row>
    <row r="45" spans="1:30" s="57" customFormat="1" ht="10.9" customHeight="1" x14ac:dyDescent="0.25">
      <c r="A45" s="1" t="str">
        <f t="shared" si="1"/>
        <v>ETH2016</v>
      </c>
      <c r="B45" s="30" t="s">
        <v>211</v>
      </c>
      <c r="C45" s="30" t="s">
        <v>212</v>
      </c>
      <c r="D45" s="30" t="s">
        <v>100</v>
      </c>
      <c r="E45" s="30" t="s">
        <v>462</v>
      </c>
      <c r="F45" s="30" t="s">
        <v>444</v>
      </c>
      <c r="G45" s="30" t="s">
        <v>441</v>
      </c>
      <c r="H45" s="30" t="s">
        <v>459</v>
      </c>
      <c r="I45" s="30" t="s">
        <v>444</v>
      </c>
      <c r="J45" s="30" t="s">
        <v>138</v>
      </c>
      <c r="K45" s="51">
        <v>2016</v>
      </c>
      <c r="L45" s="30" t="s">
        <v>6</v>
      </c>
      <c r="M45" s="30" t="s">
        <v>213</v>
      </c>
      <c r="N45" s="30" t="s">
        <v>89</v>
      </c>
      <c r="O45" s="30">
        <v>6.9778403999999998</v>
      </c>
      <c r="P45" s="30">
        <v>3.0138878999999998</v>
      </c>
      <c r="Q45" s="30">
        <v>34.049339000000003</v>
      </c>
      <c r="R45" s="30">
        <v>1.3404087</v>
      </c>
      <c r="S45" s="30">
        <v>1.5780323000000001</v>
      </c>
      <c r="T45" s="30">
        <v>53.040492999999998</v>
      </c>
      <c r="U45" s="7">
        <v>15.177181000000001</v>
      </c>
      <c r="V45" s="53">
        <f t="shared" si="2"/>
        <v>1.0590394673991241</v>
      </c>
      <c r="W45" s="53">
        <f t="shared" si="3"/>
        <v>0.45742322172009897</v>
      </c>
      <c r="X45" s="53">
        <f t="shared" si="4"/>
        <v>5.1677298093335908</v>
      </c>
      <c r="Y45" s="53">
        <f t="shared" si="5"/>
        <v>0.20343625453874703</v>
      </c>
      <c r="Z45" s="53">
        <f t="shared" si="6"/>
        <v>0.239500818409463</v>
      </c>
      <c r="AA45" s="53">
        <f t="shared" si="7"/>
        <v>8.0500516259023307</v>
      </c>
      <c r="AB45" s="7">
        <f t="shared" si="8"/>
        <v>7.1271295714010252</v>
      </c>
      <c r="AC45" s="57" t="s">
        <v>516</v>
      </c>
      <c r="AD45" s="57" t="s">
        <v>444</v>
      </c>
    </row>
    <row r="46" spans="1:30" s="57" customFormat="1" x14ac:dyDescent="0.25">
      <c r="A46" s="1" t="str">
        <f t="shared" si="1"/>
        <v>GAB2012</v>
      </c>
      <c r="B46" s="7" t="s">
        <v>214</v>
      </c>
      <c r="C46" s="7" t="s">
        <v>215</v>
      </c>
      <c r="D46" s="7" t="s">
        <v>129</v>
      </c>
      <c r="E46" s="7" t="s">
        <v>443</v>
      </c>
      <c r="F46" s="7" t="s">
        <v>444</v>
      </c>
      <c r="G46" s="7" t="s">
        <v>441</v>
      </c>
      <c r="H46" s="7" t="s">
        <v>437</v>
      </c>
      <c r="I46" s="7" t="s">
        <v>444</v>
      </c>
      <c r="J46" s="7" t="s">
        <v>119</v>
      </c>
      <c r="K46" s="50">
        <v>2012</v>
      </c>
      <c r="L46" s="7" t="s">
        <v>6</v>
      </c>
      <c r="M46" s="7" t="s">
        <v>216</v>
      </c>
      <c r="N46" s="7" t="s">
        <v>89</v>
      </c>
      <c r="O46" s="7">
        <v>2.8349807</v>
      </c>
      <c r="P46" s="7">
        <v>0.61319785999999998</v>
      </c>
      <c r="Q46" s="7">
        <v>14.052695</v>
      </c>
      <c r="R46" s="7">
        <v>2.3641944000000001</v>
      </c>
      <c r="S46" s="7">
        <v>5.3445229999999997</v>
      </c>
      <c r="T46" s="7">
        <v>74.790405000000007</v>
      </c>
      <c r="U46" s="7">
        <v>0.24701000000000001</v>
      </c>
      <c r="V46" s="53">
        <f t="shared" si="2"/>
        <v>7.0026858270700008E-3</v>
      </c>
      <c r="W46" s="53">
        <f t="shared" si="3"/>
        <v>1.5146600339860001E-3</v>
      </c>
      <c r="X46" s="53">
        <f t="shared" si="4"/>
        <v>3.4711561919500006E-2</v>
      </c>
      <c r="Y46" s="53">
        <f t="shared" si="5"/>
        <v>5.8397965874400007E-3</v>
      </c>
      <c r="Z46" s="53">
        <f t="shared" si="6"/>
        <v>1.3201506262299999E-2</v>
      </c>
      <c r="AA46" s="53">
        <f t="shared" si="7"/>
        <v>0.18473977939050001</v>
      </c>
      <c r="AB46" s="7">
        <f t="shared" si="8"/>
        <v>6.2270210630296002E-2</v>
      </c>
      <c r="AC46" s="57" t="s">
        <v>516</v>
      </c>
      <c r="AD46" s="57" t="s">
        <v>444</v>
      </c>
    </row>
    <row r="47" spans="1:30" s="57" customFormat="1" ht="10.9" customHeight="1" x14ac:dyDescent="0.25">
      <c r="A47" s="1" t="str">
        <f t="shared" si="1"/>
        <v>GMB2013</v>
      </c>
      <c r="B47" s="30" t="s">
        <v>217</v>
      </c>
      <c r="C47" s="30" t="s">
        <v>218</v>
      </c>
      <c r="D47" s="30" t="s">
        <v>129</v>
      </c>
      <c r="E47" s="30" t="s">
        <v>458</v>
      </c>
      <c r="F47" s="30" t="s">
        <v>444</v>
      </c>
      <c r="G47" s="30" t="s">
        <v>441</v>
      </c>
      <c r="H47" s="30" t="s">
        <v>459</v>
      </c>
      <c r="I47" s="30" t="s">
        <v>444</v>
      </c>
      <c r="J47" s="30" t="s">
        <v>197</v>
      </c>
      <c r="K47" s="51">
        <v>2013</v>
      </c>
      <c r="L47" s="30" t="s">
        <v>6</v>
      </c>
      <c r="M47" s="30" t="s">
        <v>219</v>
      </c>
      <c r="N47" s="30" t="s">
        <v>89</v>
      </c>
      <c r="O47" s="30">
        <v>8.6534300000000002</v>
      </c>
      <c r="P47" s="30">
        <v>2.3831608000000002</v>
      </c>
      <c r="Q47" s="30">
        <v>20.381112999999999</v>
      </c>
      <c r="R47" s="30">
        <v>1.8038730999999999</v>
      </c>
      <c r="S47" s="30">
        <v>1.3850055999999999</v>
      </c>
      <c r="T47" s="30">
        <v>65.393416999999999</v>
      </c>
      <c r="U47" s="7">
        <v>0.33565899999999999</v>
      </c>
      <c r="V47" s="53">
        <f t="shared" si="2"/>
        <v>2.9046016603700001E-2</v>
      </c>
      <c r="W47" s="53">
        <f t="shared" si="3"/>
        <v>7.9992937096719993E-3</v>
      </c>
      <c r="X47" s="53">
        <f t="shared" si="4"/>
        <v>6.8411040084669986E-2</v>
      </c>
      <c r="Y47" s="53">
        <f t="shared" si="5"/>
        <v>6.0548624087289997E-3</v>
      </c>
      <c r="Z47" s="53">
        <f t="shared" si="6"/>
        <v>4.6488959469039998E-3</v>
      </c>
      <c r="AA47" s="53">
        <f t="shared" si="7"/>
        <v>0.21949888956802999</v>
      </c>
      <c r="AB47" s="7">
        <f t="shared" si="8"/>
        <v>0.116160108753675</v>
      </c>
      <c r="AC47" s="57" t="s">
        <v>516</v>
      </c>
      <c r="AD47" s="57" t="s">
        <v>444</v>
      </c>
    </row>
    <row r="48" spans="1:30" s="57" customFormat="1" x14ac:dyDescent="0.25">
      <c r="A48" s="1" t="str">
        <f t="shared" si="1"/>
        <v>GEO2005</v>
      </c>
      <c r="B48" s="7" t="s">
        <v>220</v>
      </c>
      <c r="C48" s="7" t="s">
        <v>221</v>
      </c>
      <c r="D48" s="7" t="s">
        <v>87</v>
      </c>
      <c r="E48" s="7" t="s">
        <v>446</v>
      </c>
      <c r="F48" s="7" t="s">
        <v>440</v>
      </c>
      <c r="G48" s="7" t="s">
        <v>436</v>
      </c>
      <c r="H48" s="7" t="s">
        <v>445</v>
      </c>
      <c r="I48" s="7" t="s">
        <v>438</v>
      </c>
      <c r="J48" s="7" t="s">
        <v>90</v>
      </c>
      <c r="K48" s="50">
        <v>2005</v>
      </c>
      <c r="L48" s="7" t="s">
        <v>5</v>
      </c>
      <c r="M48" s="7" t="s">
        <v>222</v>
      </c>
      <c r="N48" s="7" t="s">
        <v>89</v>
      </c>
      <c r="O48" s="7">
        <v>2.8264699000000002</v>
      </c>
      <c r="P48" s="7">
        <v>0.16400929</v>
      </c>
      <c r="Q48" s="7">
        <v>7.8743672</v>
      </c>
      <c r="R48" s="7">
        <v>6.5545149</v>
      </c>
      <c r="S48" s="7">
        <v>14.293678999999999</v>
      </c>
      <c r="T48" s="7">
        <v>68.286957000000001</v>
      </c>
      <c r="U48" s="7">
        <v>0.24964599999999998</v>
      </c>
      <c r="V48" s="53">
        <f t="shared" si="2"/>
        <v>7.0561690465539995E-3</v>
      </c>
      <c r="W48" s="53">
        <f t="shared" si="3"/>
        <v>4.0944263211339997E-4</v>
      </c>
      <c r="X48" s="53">
        <f t="shared" si="4"/>
        <v>1.9658042740112E-2</v>
      </c>
      <c r="Y48" s="53">
        <f t="shared" si="5"/>
        <v>1.6363084267253997E-2</v>
      </c>
      <c r="Z48" s="53">
        <f t="shared" si="6"/>
        <v>3.5683597876339991E-2</v>
      </c>
      <c r="AA48" s="53">
        <f t="shared" si="7"/>
        <v>0.17047565667222001</v>
      </c>
      <c r="AB48" s="7">
        <f t="shared" si="8"/>
        <v>7.9170336562373378E-2</v>
      </c>
      <c r="AC48" s="57" t="s">
        <v>517</v>
      </c>
      <c r="AD48" s="57" t="s">
        <v>446</v>
      </c>
    </row>
    <row r="49" spans="1:30" s="57" customFormat="1" ht="10.9" customHeight="1" x14ac:dyDescent="0.25">
      <c r="A49" s="1" t="str">
        <f t="shared" si="1"/>
        <v>GHA2014</v>
      </c>
      <c r="B49" s="30" t="s">
        <v>223</v>
      </c>
      <c r="C49" s="30" t="s">
        <v>224</v>
      </c>
      <c r="D49" s="30" t="s">
        <v>129</v>
      </c>
      <c r="E49" s="30" t="s">
        <v>458</v>
      </c>
      <c r="F49" s="30" t="s">
        <v>444</v>
      </c>
      <c r="G49" s="30" t="s">
        <v>441</v>
      </c>
      <c r="H49" s="30" t="s">
        <v>445</v>
      </c>
      <c r="I49" s="30" t="s">
        <v>444</v>
      </c>
      <c r="J49" s="30" t="s">
        <v>130</v>
      </c>
      <c r="K49" s="51">
        <v>2014</v>
      </c>
      <c r="L49" s="30" t="s">
        <v>6</v>
      </c>
      <c r="M49" s="30" t="s">
        <v>225</v>
      </c>
      <c r="N49" s="30" t="s">
        <v>89</v>
      </c>
      <c r="O49" s="30">
        <v>3.3867345000000002</v>
      </c>
      <c r="P49" s="30">
        <v>1.3102100000000001</v>
      </c>
      <c r="Q49" s="30">
        <v>16.609938</v>
      </c>
      <c r="R49" s="30">
        <v>0.87502670000000005</v>
      </c>
      <c r="S49" s="30">
        <v>1.7615722</v>
      </c>
      <c r="T49" s="30">
        <v>76.056518999999994</v>
      </c>
      <c r="U49" s="7">
        <v>3.9632700000000001</v>
      </c>
      <c r="V49" s="53">
        <f t="shared" si="2"/>
        <v>0.13422543241814999</v>
      </c>
      <c r="W49" s="53">
        <f t="shared" si="3"/>
        <v>5.1927159867E-2</v>
      </c>
      <c r="X49" s="53">
        <f t="shared" si="4"/>
        <v>0.65829668977260003</v>
      </c>
      <c r="Y49" s="53">
        <f t="shared" si="5"/>
        <v>3.4679670693090005E-2</v>
      </c>
      <c r="Z49" s="53">
        <f t="shared" si="6"/>
        <v>6.9815862530940007E-2</v>
      </c>
      <c r="AA49" s="53">
        <f t="shared" si="7"/>
        <v>3.0143252005712995</v>
      </c>
      <c r="AB49" s="7">
        <f t="shared" si="8"/>
        <v>0.94894481528177999</v>
      </c>
      <c r="AC49" s="57" t="s">
        <v>516</v>
      </c>
      <c r="AD49" s="57" t="s">
        <v>444</v>
      </c>
    </row>
    <row r="50" spans="1:30" s="57" customFormat="1" x14ac:dyDescent="0.25">
      <c r="A50" s="1" t="str">
        <f t="shared" si="1"/>
        <v>GTM2015</v>
      </c>
      <c r="B50" s="7" t="s">
        <v>226</v>
      </c>
      <c r="C50" s="7" t="s">
        <v>227</v>
      </c>
      <c r="D50" s="7" t="s">
        <v>118</v>
      </c>
      <c r="E50" s="7" t="s">
        <v>457</v>
      </c>
      <c r="F50" s="7" t="s">
        <v>452</v>
      </c>
      <c r="G50" s="7" t="s">
        <v>453</v>
      </c>
      <c r="H50" s="7" t="s">
        <v>445</v>
      </c>
      <c r="I50" s="7" t="s">
        <v>455</v>
      </c>
      <c r="J50" s="7" t="s">
        <v>172</v>
      </c>
      <c r="K50" s="50">
        <v>2015</v>
      </c>
      <c r="L50" s="7" t="s">
        <v>6</v>
      </c>
      <c r="M50" s="7" t="s">
        <v>228</v>
      </c>
      <c r="N50" s="7" t="s">
        <v>89</v>
      </c>
      <c r="O50" s="7">
        <v>0.33193314000000002</v>
      </c>
      <c r="P50" s="7">
        <v>0.42013328999999999</v>
      </c>
      <c r="Q50" s="7">
        <v>44.712752999999999</v>
      </c>
      <c r="R50" s="7">
        <v>1.5807234999999999</v>
      </c>
      <c r="S50" s="7">
        <v>3.363718</v>
      </c>
      <c r="T50" s="7">
        <v>49.590736</v>
      </c>
      <c r="U50" s="7">
        <v>1.9940290000000001</v>
      </c>
      <c r="V50" s="53">
        <f t="shared" si="2"/>
        <v>6.6188430722106005E-3</v>
      </c>
      <c r="W50" s="53">
        <f t="shared" si="3"/>
        <v>8.3775796412541015E-3</v>
      </c>
      <c r="X50" s="53">
        <f t="shared" si="4"/>
        <v>0.89158526151837003</v>
      </c>
      <c r="Y50" s="53">
        <f t="shared" si="5"/>
        <v>3.1520084999814998E-2</v>
      </c>
      <c r="Z50" s="53">
        <f t="shared" si="6"/>
        <v>6.707351239822E-2</v>
      </c>
      <c r="AA50" s="53">
        <f t="shared" si="7"/>
        <v>0.98885365715344009</v>
      </c>
      <c r="AB50" s="7">
        <f t="shared" si="8"/>
        <v>1.0051752816298696</v>
      </c>
      <c r="AC50" s="57" t="s">
        <v>518</v>
      </c>
      <c r="AD50" s="57" t="s">
        <v>452</v>
      </c>
    </row>
    <row r="51" spans="1:30" s="57" customFormat="1" ht="10.9" customHeight="1" x14ac:dyDescent="0.25">
      <c r="A51" s="1" t="str">
        <f t="shared" si="1"/>
        <v>GIN2012</v>
      </c>
      <c r="B51" s="30" t="s">
        <v>229</v>
      </c>
      <c r="C51" s="30" t="s">
        <v>230</v>
      </c>
      <c r="D51" s="30" t="s">
        <v>129</v>
      </c>
      <c r="E51" s="30" t="s">
        <v>458</v>
      </c>
      <c r="F51" s="30" t="s">
        <v>444</v>
      </c>
      <c r="G51" s="30" t="s">
        <v>441</v>
      </c>
      <c r="H51" s="30" t="s">
        <v>459</v>
      </c>
      <c r="I51" s="30" t="s">
        <v>444</v>
      </c>
      <c r="J51" s="30" t="s">
        <v>119</v>
      </c>
      <c r="K51" s="51">
        <v>2012</v>
      </c>
      <c r="L51" s="30" t="s">
        <v>6</v>
      </c>
      <c r="M51" s="30" t="s">
        <v>231</v>
      </c>
      <c r="N51" s="30" t="s">
        <v>89</v>
      </c>
      <c r="O51" s="30">
        <v>7.5721555</v>
      </c>
      <c r="P51" s="30">
        <v>2.3988185</v>
      </c>
      <c r="Q51" s="30">
        <v>26.999510000000001</v>
      </c>
      <c r="R51" s="30">
        <v>1.7079181999999999</v>
      </c>
      <c r="S51" s="30">
        <v>2.0744237999999999</v>
      </c>
      <c r="T51" s="30">
        <v>59.247172999999997</v>
      </c>
      <c r="U51" s="7">
        <v>1.8663700000000001</v>
      </c>
      <c r="V51" s="53">
        <f t="shared" si="2"/>
        <v>0.14132443860534999</v>
      </c>
      <c r="W51" s="53">
        <f t="shared" si="3"/>
        <v>4.4770828838450002E-2</v>
      </c>
      <c r="X51" s="53">
        <f t="shared" si="4"/>
        <v>0.50391075478699998</v>
      </c>
      <c r="Y51" s="53">
        <f t="shared" si="5"/>
        <v>3.1876072909339997E-2</v>
      </c>
      <c r="Z51" s="53">
        <f t="shared" si="6"/>
        <v>3.8716423476059997E-2</v>
      </c>
      <c r="AA51" s="53">
        <f t="shared" si="7"/>
        <v>1.1057714627201001</v>
      </c>
      <c r="AB51" s="7">
        <f t="shared" si="8"/>
        <v>0.76059851861619998</v>
      </c>
      <c r="AC51" s="57" t="s">
        <v>516</v>
      </c>
      <c r="AD51" s="57" t="s">
        <v>444</v>
      </c>
    </row>
    <row r="52" spans="1:30" s="57" customFormat="1" x14ac:dyDescent="0.25">
      <c r="A52" s="1" t="str">
        <f t="shared" si="1"/>
        <v>GNB2014</v>
      </c>
      <c r="B52" s="7" t="s">
        <v>232</v>
      </c>
      <c r="C52" s="7" t="s">
        <v>233</v>
      </c>
      <c r="D52" s="7" t="s">
        <v>129</v>
      </c>
      <c r="E52" s="7" t="s">
        <v>458</v>
      </c>
      <c r="F52" s="7" t="s">
        <v>444</v>
      </c>
      <c r="G52" s="7" t="s">
        <v>441</v>
      </c>
      <c r="H52" s="7" t="s">
        <v>459</v>
      </c>
      <c r="I52" s="7" t="s">
        <v>444</v>
      </c>
      <c r="J52" s="7" t="s">
        <v>130</v>
      </c>
      <c r="K52" s="50">
        <v>2014</v>
      </c>
      <c r="L52" s="7" t="s">
        <v>5</v>
      </c>
      <c r="M52" s="7" t="s">
        <v>234</v>
      </c>
      <c r="N52" s="7" t="s">
        <v>89</v>
      </c>
      <c r="O52" s="7">
        <v>3.7395147999999998</v>
      </c>
      <c r="P52" s="7">
        <v>2.2234273</v>
      </c>
      <c r="Q52" s="7">
        <v>24.558658999999999</v>
      </c>
      <c r="R52" s="7">
        <v>0.83116323000000003</v>
      </c>
      <c r="S52" s="7">
        <v>1.4943427</v>
      </c>
      <c r="T52" s="7">
        <v>67.152893000000006</v>
      </c>
      <c r="U52" s="7">
        <v>0.28044600000000003</v>
      </c>
      <c r="V52" s="53">
        <f t="shared" si="2"/>
        <v>1.0487319676008E-2</v>
      </c>
      <c r="W52" s="53">
        <f t="shared" si="3"/>
        <v>6.2355129257580001E-3</v>
      </c>
      <c r="X52" s="53">
        <f t="shared" si="4"/>
        <v>6.8873776819140003E-2</v>
      </c>
      <c r="Y52" s="53">
        <f t="shared" si="5"/>
        <v>2.3309640320058004E-3</v>
      </c>
      <c r="Z52" s="53">
        <f t="shared" si="6"/>
        <v>4.1908243284420003E-3</v>
      </c>
      <c r="AA52" s="53">
        <f t="shared" si="7"/>
        <v>0.18832760230278003</v>
      </c>
      <c r="AB52" s="7">
        <f t="shared" si="8"/>
        <v>9.2118397781353806E-2</v>
      </c>
      <c r="AC52" s="57" t="s">
        <v>516</v>
      </c>
      <c r="AD52" s="57" t="s">
        <v>444</v>
      </c>
    </row>
    <row r="53" spans="1:30" s="57" customFormat="1" ht="10.9" customHeight="1" x14ac:dyDescent="0.25">
      <c r="A53" s="1" t="str">
        <f t="shared" si="1"/>
        <v>GUY2014</v>
      </c>
      <c r="B53" s="30" t="s">
        <v>235</v>
      </c>
      <c r="C53" s="30" t="s">
        <v>236</v>
      </c>
      <c r="D53" s="30" t="s">
        <v>118</v>
      </c>
      <c r="E53" s="30" t="s">
        <v>460</v>
      </c>
      <c r="F53" s="30" t="s">
        <v>452</v>
      </c>
      <c r="G53" s="30" t="s">
        <v>453</v>
      </c>
      <c r="H53" s="30" t="s">
        <v>437</v>
      </c>
      <c r="I53" s="30" t="s">
        <v>455</v>
      </c>
      <c r="J53" s="30" t="s">
        <v>130</v>
      </c>
      <c r="K53" s="51">
        <v>2014</v>
      </c>
      <c r="L53" s="30" t="s">
        <v>5</v>
      </c>
      <c r="M53" s="30" t="s">
        <v>238</v>
      </c>
      <c r="N53" s="30" t="s">
        <v>89</v>
      </c>
      <c r="O53" s="30">
        <v>5.7444028999999999</v>
      </c>
      <c r="P53" s="30">
        <v>0.68443810999999999</v>
      </c>
      <c r="Q53" s="30">
        <v>9.4966954999999995</v>
      </c>
      <c r="R53" s="30">
        <v>1.0897517000000001</v>
      </c>
      <c r="S53" s="30">
        <v>4.1637124999999999</v>
      </c>
      <c r="T53" s="30">
        <v>78.820999</v>
      </c>
      <c r="U53" s="7">
        <v>7.4768000000000001E-2</v>
      </c>
      <c r="V53" s="53">
        <f t="shared" si="2"/>
        <v>4.294975160272E-3</v>
      </c>
      <c r="W53" s="53">
        <f t="shared" si="3"/>
        <v>5.1174068608479998E-4</v>
      </c>
      <c r="X53" s="53">
        <f t="shared" si="4"/>
        <v>7.1004892914399995E-3</v>
      </c>
      <c r="Y53" s="53">
        <f t="shared" si="5"/>
        <v>8.1478555105600004E-4</v>
      </c>
      <c r="Z53" s="53">
        <f t="shared" si="6"/>
        <v>3.113124562E-3</v>
      </c>
      <c r="AA53" s="53">
        <f t="shared" si="7"/>
        <v>5.8932884532320005E-2</v>
      </c>
      <c r="AB53" s="7">
        <f t="shared" si="8"/>
        <v>1.5835115250852797E-2</v>
      </c>
      <c r="AC53" s="57" t="s">
        <v>518</v>
      </c>
      <c r="AD53" s="57" t="s">
        <v>452</v>
      </c>
    </row>
    <row r="54" spans="1:30" s="57" customFormat="1" x14ac:dyDescent="0.25">
      <c r="A54" s="1" t="str">
        <f t="shared" si="1"/>
        <v>HTI2012</v>
      </c>
      <c r="B54" s="7" t="s">
        <v>239</v>
      </c>
      <c r="C54" s="7" t="s">
        <v>240</v>
      </c>
      <c r="D54" s="7" t="s">
        <v>118</v>
      </c>
      <c r="E54" s="7" t="s">
        <v>451</v>
      </c>
      <c r="F54" s="7" t="s">
        <v>452</v>
      </c>
      <c r="G54" s="7" t="s">
        <v>453</v>
      </c>
      <c r="H54" s="7" t="s">
        <v>459</v>
      </c>
      <c r="I54" s="7" t="s">
        <v>455</v>
      </c>
      <c r="J54" s="7" t="s">
        <v>119</v>
      </c>
      <c r="K54" s="50">
        <v>2012</v>
      </c>
      <c r="L54" s="7" t="s">
        <v>6</v>
      </c>
      <c r="M54" s="7" t="s">
        <v>241</v>
      </c>
      <c r="N54" s="7" t="s">
        <v>89</v>
      </c>
      <c r="O54" s="7">
        <v>3.5765218999999999</v>
      </c>
      <c r="P54" s="7">
        <v>1.5638015999999999</v>
      </c>
      <c r="Q54" s="7">
        <v>19.278331999999999</v>
      </c>
      <c r="R54" s="7">
        <v>1.201133</v>
      </c>
      <c r="S54" s="7">
        <v>2.4156635</v>
      </c>
      <c r="T54" s="7">
        <v>71.964554000000007</v>
      </c>
      <c r="U54" s="7">
        <v>1.2533449999999999</v>
      </c>
      <c r="V54" s="53">
        <f t="shared" si="2"/>
        <v>4.4826158407555002E-2</v>
      </c>
      <c r="W54" s="53">
        <f t="shared" si="3"/>
        <v>1.9599829163519995E-2</v>
      </c>
      <c r="X54" s="53">
        <f t="shared" si="4"/>
        <v>0.24162401020539997</v>
      </c>
      <c r="Y54" s="53">
        <f t="shared" si="5"/>
        <v>1.5054340398849999E-2</v>
      </c>
      <c r="Z54" s="53">
        <f t="shared" si="6"/>
        <v>3.0276597694074998E-2</v>
      </c>
      <c r="AA54" s="53">
        <f t="shared" si="7"/>
        <v>0.90196413933130004</v>
      </c>
      <c r="AB54" s="7">
        <f t="shared" si="8"/>
        <v>0.35138093586939995</v>
      </c>
      <c r="AC54" s="57" t="s">
        <v>518</v>
      </c>
      <c r="AD54" s="57" t="s">
        <v>452</v>
      </c>
    </row>
    <row r="55" spans="1:30" s="57" customFormat="1" ht="10.9" customHeight="1" x14ac:dyDescent="0.25">
      <c r="A55" s="1" t="str">
        <f t="shared" si="1"/>
        <v>HND2012</v>
      </c>
      <c r="B55" s="30" t="s">
        <v>242</v>
      </c>
      <c r="C55" s="30" t="s">
        <v>243</v>
      </c>
      <c r="D55" s="30" t="s">
        <v>118</v>
      </c>
      <c r="E55" s="30" t="s">
        <v>457</v>
      </c>
      <c r="F55" s="30" t="s">
        <v>452</v>
      </c>
      <c r="G55" s="30" t="s">
        <v>453</v>
      </c>
      <c r="H55" s="30" t="s">
        <v>445</v>
      </c>
      <c r="I55" s="30" t="s">
        <v>455</v>
      </c>
      <c r="J55" s="30" t="s">
        <v>143</v>
      </c>
      <c r="K55" s="51">
        <v>2012</v>
      </c>
      <c r="L55" s="30" t="s">
        <v>6</v>
      </c>
      <c r="M55" s="30" t="s">
        <v>244</v>
      </c>
      <c r="N55" s="30" t="s">
        <v>89</v>
      </c>
      <c r="O55" s="30">
        <v>0.95335639000000005</v>
      </c>
      <c r="P55" s="30">
        <v>0.41504609999999997</v>
      </c>
      <c r="Q55" s="30">
        <v>21.622026000000002</v>
      </c>
      <c r="R55" s="30">
        <v>0.58535117000000003</v>
      </c>
      <c r="S55" s="30">
        <v>4.5673075000000001</v>
      </c>
      <c r="T55" s="30">
        <v>71.856917999999993</v>
      </c>
      <c r="U55" s="7">
        <v>0.976935</v>
      </c>
      <c r="V55" s="53">
        <f t="shared" si="2"/>
        <v>9.3136722486464995E-3</v>
      </c>
      <c r="W55" s="53">
        <f t="shared" si="3"/>
        <v>4.0547306170349998E-3</v>
      </c>
      <c r="X55" s="53">
        <f t="shared" si="4"/>
        <v>0.21123313970310004</v>
      </c>
      <c r="Y55" s="53">
        <f t="shared" si="5"/>
        <v>5.7185004526395002E-3</v>
      </c>
      <c r="Z55" s="53">
        <f t="shared" si="6"/>
        <v>4.4619625525125002E-2</v>
      </c>
      <c r="AA55" s="53">
        <f t="shared" si="7"/>
        <v>0.70199538186329991</v>
      </c>
      <c r="AB55" s="7">
        <f t="shared" si="8"/>
        <v>0.27493966854654606</v>
      </c>
      <c r="AC55" s="57" t="s">
        <v>518</v>
      </c>
      <c r="AD55" s="57" t="s">
        <v>452</v>
      </c>
    </row>
    <row r="56" spans="1:30" s="57" customFormat="1" x14ac:dyDescent="0.25">
      <c r="A56" s="1" t="str">
        <f t="shared" si="1"/>
        <v>IND2015</v>
      </c>
      <c r="B56" s="7" t="s">
        <v>245</v>
      </c>
      <c r="C56" s="7" t="s">
        <v>246</v>
      </c>
      <c r="D56" s="7" t="s">
        <v>113</v>
      </c>
      <c r="E56" s="7" t="s">
        <v>447</v>
      </c>
      <c r="F56" s="7" t="s">
        <v>448</v>
      </c>
      <c r="G56" s="7" t="s">
        <v>449</v>
      </c>
      <c r="H56" s="7" t="s">
        <v>445</v>
      </c>
      <c r="I56" s="7" t="s">
        <v>450</v>
      </c>
      <c r="J56" s="7" t="s">
        <v>101</v>
      </c>
      <c r="K56" s="50">
        <v>2015</v>
      </c>
      <c r="L56" s="7" t="s">
        <v>6</v>
      </c>
      <c r="M56" s="7" t="s">
        <v>430</v>
      </c>
      <c r="N56" s="7" t="s">
        <v>89</v>
      </c>
      <c r="O56" s="7">
        <v>14.453435000000001</v>
      </c>
      <c r="P56" s="7">
        <v>6.3348227000000001</v>
      </c>
      <c r="Q56" s="7">
        <v>30.225273000000001</v>
      </c>
      <c r="R56" s="7">
        <v>1.3318392999999999</v>
      </c>
      <c r="S56" s="7">
        <v>1.0744777000000001</v>
      </c>
      <c r="T56" s="7">
        <v>46.580154</v>
      </c>
      <c r="U56" s="7">
        <v>121.41529300000001</v>
      </c>
      <c r="V56" s="53">
        <f t="shared" si="2"/>
        <v>17.548680453814551</v>
      </c>
      <c r="W56" s="53">
        <f t="shared" si="3"/>
        <v>7.6914435422355121</v>
      </c>
      <c r="X56" s="53">
        <f t="shared" si="4"/>
        <v>36.698103772999893</v>
      </c>
      <c r="Y56" s="53">
        <f t="shared" si="5"/>
        <v>1.617056588384149</v>
      </c>
      <c r="Z56" s="53">
        <f t="shared" si="6"/>
        <v>1.3045802476746611</v>
      </c>
      <c r="AA56" s="53">
        <f t="shared" si="7"/>
        <v>56.555430458951221</v>
      </c>
      <c r="AB56" s="7">
        <f t="shared" si="8"/>
        <v>64.859864605108768</v>
      </c>
      <c r="AC56" s="57" t="s">
        <v>517</v>
      </c>
      <c r="AD56" s="57" t="s">
        <v>447</v>
      </c>
    </row>
    <row r="57" spans="1:30" s="57" customFormat="1" ht="10.9" customHeight="1" x14ac:dyDescent="0.25">
      <c r="A57" s="1" t="str">
        <f t="shared" si="1"/>
        <v>IRQ2011</v>
      </c>
      <c r="B57" s="30" t="s">
        <v>247</v>
      </c>
      <c r="C57" s="30" t="s">
        <v>248</v>
      </c>
      <c r="D57" s="30" t="s">
        <v>95</v>
      </c>
      <c r="E57" s="30" t="s">
        <v>446</v>
      </c>
      <c r="F57" s="30" t="s">
        <v>440</v>
      </c>
      <c r="G57" s="30" t="s">
        <v>467</v>
      </c>
      <c r="H57" s="30" t="s">
        <v>437</v>
      </c>
      <c r="I57" s="30" t="s">
        <v>442</v>
      </c>
      <c r="J57" s="30" t="s">
        <v>115</v>
      </c>
      <c r="K57" s="51">
        <v>2011</v>
      </c>
      <c r="L57" s="30" t="s">
        <v>5</v>
      </c>
      <c r="M57" s="30" t="s">
        <v>249</v>
      </c>
      <c r="N57" s="30" t="s">
        <v>89</v>
      </c>
      <c r="O57" s="30">
        <v>5.3867035000000003</v>
      </c>
      <c r="P57" s="30">
        <v>1.1094518</v>
      </c>
      <c r="Q57" s="30">
        <v>15.572666999999999</v>
      </c>
      <c r="R57" s="30">
        <v>5.3776425999999997</v>
      </c>
      <c r="S57" s="30">
        <v>5.9817594999999999</v>
      </c>
      <c r="T57" s="30">
        <v>66.571770000000001</v>
      </c>
      <c r="U57" s="7">
        <v>5.0181589999999998</v>
      </c>
      <c r="V57" s="53">
        <f t="shared" si="2"/>
        <v>0.27031334648856498</v>
      </c>
      <c r="W57" s="53">
        <f t="shared" si="3"/>
        <v>5.5674055352361994E-2</v>
      </c>
      <c r="X57" s="53">
        <f t="shared" si="4"/>
        <v>0.78146119060052988</v>
      </c>
      <c r="Y57" s="53">
        <f t="shared" si="5"/>
        <v>0.26985865611973398</v>
      </c>
      <c r="Z57" s="53">
        <f t="shared" si="6"/>
        <v>0.30017420270760498</v>
      </c>
      <c r="AA57" s="53">
        <f t="shared" si="7"/>
        <v>3.3406772677142995</v>
      </c>
      <c r="AB57" s="7">
        <f t="shared" si="8"/>
        <v>1.6774814512687959</v>
      </c>
      <c r="AC57" s="57" t="s">
        <v>517</v>
      </c>
      <c r="AD57" s="57" t="s">
        <v>446</v>
      </c>
    </row>
    <row r="58" spans="1:30" s="57" customFormat="1" x14ac:dyDescent="0.25">
      <c r="A58" s="1" t="str">
        <f t="shared" si="1"/>
        <v>JOR2012</v>
      </c>
      <c r="B58" s="7" t="s">
        <v>250</v>
      </c>
      <c r="C58" s="7" t="s">
        <v>251</v>
      </c>
      <c r="D58" s="7" t="s">
        <v>95</v>
      </c>
      <c r="E58" s="7" t="s">
        <v>446</v>
      </c>
      <c r="F58" s="7" t="s">
        <v>440</v>
      </c>
      <c r="G58" s="7" t="s">
        <v>467</v>
      </c>
      <c r="H58" s="7" t="s">
        <v>445</v>
      </c>
      <c r="I58" s="7" t="s">
        <v>442</v>
      </c>
      <c r="J58" s="7" t="s">
        <v>119</v>
      </c>
      <c r="K58" s="50">
        <v>2012</v>
      </c>
      <c r="L58" s="7" t="s">
        <v>6</v>
      </c>
      <c r="M58" s="7" t="s">
        <v>252</v>
      </c>
      <c r="N58" s="7" t="s">
        <v>89</v>
      </c>
      <c r="O58" s="7">
        <v>2.1385748000000002</v>
      </c>
      <c r="P58" s="7">
        <v>0.28196785000000002</v>
      </c>
      <c r="Q58" s="7">
        <v>6.8645228999999999</v>
      </c>
      <c r="R58" s="7">
        <v>0.63012868</v>
      </c>
      <c r="S58" s="7">
        <v>4.1066642</v>
      </c>
      <c r="T58" s="7">
        <v>85.978142000000005</v>
      </c>
      <c r="U58" s="7">
        <v>1.0847740000000001</v>
      </c>
      <c r="V58" s="53">
        <f t="shared" si="2"/>
        <v>2.3198703400952005E-2</v>
      </c>
      <c r="W58" s="53">
        <f t="shared" si="3"/>
        <v>3.0587139251590004E-3</v>
      </c>
      <c r="X58" s="53">
        <f t="shared" si="4"/>
        <v>7.4464559643246012E-2</v>
      </c>
      <c r="Y58" s="53">
        <f t="shared" si="5"/>
        <v>6.8354720871832012E-3</v>
      </c>
      <c r="Z58" s="53">
        <f t="shared" si="6"/>
        <v>4.4548025508908004E-2</v>
      </c>
      <c r="AA58" s="53">
        <f t="shared" si="7"/>
        <v>0.93266853009908013</v>
      </c>
      <c r="AB58" s="7">
        <f t="shared" si="8"/>
        <v>0.15210547456544821</v>
      </c>
      <c r="AC58" s="57" t="s">
        <v>517</v>
      </c>
      <c r="AD58" s="57" t="s">
        <v>446</v>
      </c>
    </row>
    <row r="59" spans="1:30" s="57" customFormat="1" ht="10.9" customHeight="1" x14ac:dyDescent="0.25">
      <c r="A59" s="1" t="str">
        <f t="shared" si="1"/>
        <v>KAZ2015</v>
      </c>
      <c r="B59" s="30" t="s">
        <v>253</v>
      </c>
      <c r="C59" s="30" t="s">
        <v>254</v>
      </c>
      <c r="D59" s="30" t="s">
        <v>87</v>
      </c>
      <c r="E59" s="30" t="s">
        <v>468</v>
      </c>
      <c r="F59" s="30" t="s">
        <v>448</v>
      </c>
      <c r="G59" s="30" t="s">
        <v>436</v>
      </c>
      <c r="H59" s="30" t="s">
        <v>437</v>
      </c>
      <c r="I59" s="30" t="s">
        <v>438</v>
      </c>
      <c r="J59" s="30" t="s">
        <v>255</v>
      </c>
      <c r="K59" s="51">
        <v>2015</v>
      </c>
      <c r="L59" s="30" t="s">
        <v>5</v>
      </c>
      <c r="M59" s="30" t="s">
        <v>256</v>
      </c>
      <c r="N59" s="30" t="s">
        <v>89</v>
      </c>
      <c r="O59" s="30">
        <v>3.0386793999999999</v>
      </c>
      <c r="P59" s="30">
        <v>6.1124592999999998E-2</v>
      </c>
      <c r="Q59" s="30">
        <v>6.0291962999999997</v>
      </c>
      <c r="R59" s="30">
        <v>1.9455127999999999</v>
      </c>
      <c r="S59" s="30">
        <v>7.4004516999999996</v>
      </c>
      <c r="T59" s="30">
        <v>81.525031999999996</v>
      </c>
      <c r="U59" s="7">
        <v>1.991066</v>
      </c>
      <c r="V59" s="53">
        <f t="shared" si="2"/>
        <v>6.0502112382403994E-2</v>
      </c>
      <c r="W59" s="53">
        <f t="shared" si="3"/>
        <v>1.2170309888613802E-3</v>
      </c>
      <c r="X59" s="53">
        <f t="shared" si="4"/>
        <v>0.120045277602558</v>
      </c>
      <c r="Y59" s="53">
        <f t="shared" si="5"/>
        <v>3.8736443886448001E-2</v>
      </c>
      <c r="Z59" s="53">
        <f t="shared" si="6"/>
        <v>0.14734787764512197</v>
      </c>
      <c r="AA59" s="53">
        <f t="shared" si="7"/>
        <v>1.6232171936411199</v>
      </c>
      <c r="AB59" s="7">
        <f t="shared" si="8"/>
        <v>0.36784874250539334</v>
      </c>
      <c r="AC59" s="57" t="s">
        <v>517</v>
      </c>
      <c r="AD59" s="57" t="s">
        <v>468</v>
      </c>
    </row>
    <row r="60" spans="1:30" s="57" customFormat="1" x14ac:dyDescent="0.25">
      <c r="A60" s="1" t="str">
        <f t="shared" si="1"/>
        <v>KEN2014</v>
      </c>
      <c r="B60" s="7" t="s">
        <v>257</v>
      </c>
      <c r="C60" s="7" t="s">
        <v>258</v>
      </c>
      <c r="D60" s="7" t="s">
        <v>100</v>
      </c>
      <c r="E60" s="7" t="s">
        <v>462</v>
      </c>
      <c r="F60" s="7" t="s">
        <v>444</v>
      </c>
      <c r="G60" s="7" t="s">
        <v>441</v>
      </c>
      <c r="H60" s="7" t="s">
        <v>445</v>
      </c>
      <c r="I60" s="7" t="s">
        <v>444</v>
      </c>
      <c r="J60" s="7" t="s">
        <v>130</v>
      </c>
      <c r="K60" s="50">
        <v>2014</v>
      </c>
      <c r="L60" s="7" t="s">
        <v>6</v>
      </c>
      <c r="M60" s="7" t="s">
        <v>259</v>
      </c>
      <c r="N60" s="7" t="s">
        <v>89</v>
      </c>
      <c r="O60" s="7">
        <v>2.8940804</v>
      </c>
      <c r="P60" s="7">
        <v>1.2832752000000001</v>
      </c>
      <c r="Q60" s="7">
        <v>23.737235999999999</v>
      </c>
      <c r="R60" s="7">
        <v>1.1680967</v>
      </c>
      <c r="S60" s="7">
        <v>2.9728425000000001</v>
      </c>
      <c r="T60" s="7">
        <v>67.944466000000006</v>
      </c>
      <c r="U60" s="7">
        <v>6.9504039999999998</v>
      </c>
      <c r="V60" s="53">
        <f t="shared" si="2"/>
        <v>0.20115027988481599</v>
      </c>
      <c r="W60" s="53">
        <f t="shared" si="3"/>
        <v>8.9192810831808009E-2</v>
      </c>
      <c r="X60" s="53">
        <f t="shared" si="4"/>
        <v>1.6498338004334401</v>
      </c>
      <c r="Y60" s="53">
        <f t="shared" si="5"/>
        <v>8.1187439760668001E-2</v>
      </c>
      <c r="Z60" s="53">
        <f t="shared" si="6"/>
        <v>0.2066245640337</v>
      </c>
      <c r="AA60" s="53">
        <f t="shared" si="7"/>
        <v>4.7224148826426404</v>
      </c>
      <c r="AB60" s="7">
        <f t="shared" si="8"/>
        <v>2.2279888949444318</v>
      </c>
      <c r="AC60" s="57" t="s">
        <v>516</v>
      </c>
      <c r="AD60" s="57" t="s">
        <v>444</v>
      </c>
    </row>
    <row r="61" spans="1:30" s="57" customFormat="1" ht="10.9" customHeight="1" x14ac:dyDescent="0.25">
      <c r="A61" s="1" t="str">
        <f t="shared" si="1"/>
        <v>KGZ2014</v>
      </c>
      <c r="B61" s="30" t="s">
        <v>260</v>
      </c>
      <c r="C61" s="30" t="s">
        <v>261</v>
      </c>
      <c r="D61" s="30" t="s">
        <v>87</v>
      </c>
      <c r="E61" s="30" t="s">
        <v>468</v>
      </c>
      <c r="F61" s="30" t="s">
        <v>448</v>
      </c>
      <c r="G61" s="30" t="s">
        <v>436</v>
      </c>
      <c r="H61" s="30" t="s">
        <v>445</v>
      </c>
      <c r="I61" s="30" t="s">
        <v>438</v>
      </c>
      <c r="J61" s="30" t="s">
        <v>130</v>
      </c>
      <c r="K61" s="51">
        <v>2014</v>
      </c>
      <c r="L61" s="30" t="s">
        <v>5</v>
      </c>
      <c r="M61" s="30" t="s">
        <v>262</v>
      </c>
      <c r="N61" s="30" t="s">
        <v>89</v>
      </c>
      <c r="O61" s="30">
        <v>2.6713013999999999</v>
      </c>
      <c r="P61" s="30">
        <v>0.17271864000000001</v>
      </c>
      <c r="Q61" s="30">
        <v>11.029883999999999</v>
      </c>
      <c r="R61" s="30">
        <v>1.7165055</v>
      </c>
      <c r="S61" s="30">
        <v>5.2640595000000001</v>
      </c>
      <c r="T61" s="30">
        <v>79.145531000000005</v>
      </c>
      <c r="U61" s="7">
        <v>0.73229499999999992</v>
      </c>
      <c r="V61" s="53">
        <f t="shared" si="2"/>
        <v>1.9561806587129998E-2</v>
      </c>
      <c r="W61" s="53">
        <f t="shared" si="3"/>
        <v>1.2648099647879999E-3</v>
      </c>
      <c r="X61" s="53">
        <f t="shared" si="4"/>
        <v>8.0771289037799981E-2</v>
      </c>
      <c r="Y61" s="53">
        <f t="shared" si="5"/>
        <v>1.2569883951224997E-2</v>
      </c>
      <c r="Z61" s="53">
        <f t="shared" si="6"/>
        <v>3.8548444515524992E-2</v>
      </c>
      <c r="AA61" s="53">
        <f t="shared" si="7"/>
        <v>0.57957876623644999</v>
      </c>
      <c r="AB61" s="7">
        <f t="shared" si="8"/>
        <v>0.15271623405646798</v>
      </c>
      <c r="AC61" s="57" t="s">
        <v>517</v>
      </c>
      <c r="AD61" s="57" t="s">
        <v>468</v>
      </c>
    </row>
    <row r="62" spans="1:30" s="57" customFormat="1" x14ac:dyDescent="0.25">
      <c r="A62" s="1" t="str">
        <f t="shared" si="1"/>
        <v>LAO2011</v>
      </c>
      <c r="B62" s="7" t="s">
        <v>263</v>
      </c>
      <c r="C62" s="7" t="s">
        <v>264</v>
      </c>
      <c r="D62" s="7" t="s">
        <v>162</v>
      </c>
      <c r="E62" s="7" t="s">
        <v>463</v>
      </c>
      <c r="F62" s="7" t="s">
        <v>464</v>
      </c>
      <c r="G62" s="7" t="s">
        <v>465</v>
      </c>
      <c r="H62" s="7" t="s">
        <v>445</v>
      </c>
      <c r="I62" s="7" t="s">
        <v>466</v>
      </c>
      <c r="J62" s="7" t="s">
        <v>143</v>
      </c>
      <c r="K62" s="50">
        <v>2011</v>
      </c>
      <c r="L62" s="7" t="s">
        <v>265</v>
      </c>
      <c r="M62" s="7" t="s">
        <v>266</v>
      </c>
      <c r="N62" s="7" t="s">
        <v>89</v>
      </c>
      <c r="O62" s="7">
        <v>3.7179994999999999</v>
      </c>
      <c r="P62" s="7">
        <v>2.6592617000000001</v>
      </c>
      <c r="Q62" s="7">
        <v>40.471943000000003</v>
      </c>
      <c r="R62" s="7">
        <v>1.0483028999999999</v>
      </c>
      <c r="S62" s="7">
        <v>0.97650241999999998</v>
      </c>
      <c r="T62" s="7">
        <v>51.125991999999997</v>
      </c>
      <c r="U62" s="7">
        <v>0.78946299999999991</v>
      </c>
      <c r="V62" s="53">
        <f t="shared" si="2"/>
        <v>2.9352230392684996E-2</v>
      </c>
      <c r="W62" s="53">
        <f t="shared" si="3"/>
        <v>2.0993887194670997E-2</v>
      </c>
      <c r="X62" s="53">
        <f t="shared" si="4"/>
        <v>0.31951101536609</v>
      </c>
      <c r="Y62" s="53">
        <f t="shared" si="5"/>
        <v>8.2759635234269987E-3</v>
      </c>
      <c r="Z62" s="53">
        <f t="shared" si="6"/>
        <v>7.7091253000045991E-3</v>
      </c>
      <c r="AA62" s="53">
        <f t="shared" si="7"/>
        <v>0.40362079022295994</v>
      </c>
      <c r="AB62" s="7">
        <f t="shared" si="8"/>
        <v>0.38584222177687766</v>
      </c>
      <c r="AC62" s="57" t="s">
        <v>517</v>
      </c>
      <c r="AD62" s="57" t="s">
        <v>520</v>
      </c>
    </row>
    <row r="63" spans="1:30" s="57" customFormat="1" ht="10.9" customHeight="1" x14ac:dyDescent="0.25">
      <c r="A63" s="1" t="str">
        <f t="shared" si="1"/>
        <v>LSO2014</v>
      </c>
      <c r="B63" s="30" t="s">
        <v>267</v>
      </c>
      <c r="C63" s="30" t="s">
        <v>268</v>
      </c>
      <c r="D63" s="30" t="s">
        <v>100</v>
      </c>
      <c r="E63" s="30" t="s">
        <v>461</v>
      </c>
      <c r="F63" s="30" t="s">
        <v>444</v>
      </c>
      <c r="G63" s="30" t="s">
        <v>441</v>
      </c>
      <c r="H63" s="30" t="s">
        <v>445</v>
      </c>
      <c r="I63" s="30" t="s">
        <v>444</v>
      </c>
      <c r="J63" s="30" t="s">
        <v>130</v>
      </c>
      <c r="K63" s="51">
        <v>2014</v>
      </c>
      <c r="L63" s="30" t="s">
        <v>6</v>
      </c>
      <c r="M63" s="30" t="s">
        <v>269</v>
      </c>
      <c r="N63" s="30" t="s">
        <v>89</v>
      </c>
      <c r="O63" s="30">
        <v>2.2193963999999999</v>
      </c>
      <c r="P63" s="30">
        <v>0.62563270000000004</v>
      </c>
      <c r="Q63" s="30">
        <v>30.110512</v>
      </c>
      <c r="R63" s="30">
        <v>2.6628642</v>
      </c>
      <c r="S63" s="30">
        <v>4.8141388999999997</v>
      </c>
      <c r="T63" s="30">
        <v>59.567458999999999</v>
      </c>
      <c r="U63" s="7">
        <v>0.27604199999999995</v>
      </c>
      <c r="V63" s="53">
        <f t="shared" si="2"/>
        <v>6.1264662104879991E-3</v>
      </c>
      <c r="W63" s="53">
        <f t="shared" si="3"/>
        <v>1.7270090177339999E-3</v>
      </c>
      <c r="X63" s="53">
        <f t="shared" si="4"/>
        <v>8.3117659535039981E-2</v>
      </c>
      <c r="Y63" s="53">
        <f t="shared" si="5"/>
        <v>7.3506235949639988E-3</v>
      </c>
      <c r="Z63" s="53">
        <f t="shared" si="6"/>
        <v>1.3289045302337998E-2</v>
      </c>
      <c r="AA63" s="53">
        <f t="shared" si="7"/>
        <v>0.16443120517277998</v>
      </c>
      <c r="AB63" s="7">
        <f t="shared" si="8"/>
        <v>0.11161080366056397</v>
      </c>
      <c r="AC63" s="57" t="s">
        <v>516</v>
      </c>
      <c r="AD63" s="57" t="s">
        <v>444</v>
      </c>
    </row>
    <row r="64" spans="1:30" s="57" customFormat="1" x14ac:dyDescent="0.25">
      <c r="A64" s="1" t="str">
        <f t="shared" si="1"/>
        <v>LBR2013</v>
      </c>
      <c r="B64" s="7" t="s">
        <v>270</v>
      </c>
      <c r="C64" s="7" t="s">
        <v>271</v>
      </c>
      <c r="D64" s="7" t="s">
        <v>129</v>
      </c>
      <c r="E64" s="7" t="s">
        <v>458</v>
      </c>
      <c r="F64" s="7" t="s">
        <v>444</v>
      </c>
      <c r="G64" s="7" t="s">
        <v>441</v>
      </c>
      <c r="H64" s="7" t="s">
        <v>459</v>
      </c>
      <c r="I64" s="7" t="s">
        <v>444</v>
      </c>
      <c r="J64" s="7" t="s">
        <v>197</v>
      </c>
      <c r="K64" s="50">
        <v>2013</v>
      </c>
      <c r="L64" s="7" t="s">
        <v>6</v>
      </c>
      <c r="M64" s="7" t="s">
        <v>272</v>
      </c>
      <c r="N64" s="7" t="s">
        <v>89</v>
      </c>
      <c r="O64" s="7">
        <v>3.9434135000000001</v>
      </c>
      <c r="P64" s="7">
        <v>1.6844227000000001</v>
      </c>
      <c r="Q64" s="7">
        <v>28.860796000000001</v>
      </c>
      <c r="R64" s="7">
        <v>1.5364477999999999</v>
      </c>
      <c r="S64" s="7">
        <v>1.6599664999999999</v>
      </c>
      <c r="T64" s="7">
        <v>62.314953000000003</v>
      </c>
      <c r="U64" s="7">
        <v>0.68658200000000003</v>
      </c>
      <c r="V64" s="53">
        <f t="shared" si="2"/>
        <v>2.7074767276570003E-2</v>
      </c>
      <c r="W64" s="53">
        <f t="shared" si="3"/>
        <v>1.1564943062114001E-2</v>
      </c>
      <c r="X64" s="53">
        <f t="shared" si="4"/>
        <v>0.19815303039272</v>
      </c>
      <c r="Y64" s="53">
        <f t="shared" si="5"/>
        <v>1.0548974034195999E-2</v>
      </c>
      <c r="Z64" s="53">
        <f t="shared" si="6"/>
        <v>1.1397031195029999E-2</v>
      </c>
      <c r="AA64" s="53">
        <f t="shared" si="7"/>
        <v>0.42784325060646006</v>
      </c>
      <c r="AB64" s="7">
        <f t="shared" si="8"/>
        <v>0.25873874596063001</v>
      </c>
      <c r="AC64" s="57" t="s">
        <v>516</v>
      </c>
      <c r="AD64" s="57" t="s">
        <v>444</v>
      </c>
    </row>
    <row r="65" spans="1:30" s="57" customFormat="1" ht="10.9" customHeight="1" x14ac:dyDescent="0.25">
      <c r="A65" s="1" t="str">
        <f t="shared" si="1"/>
        <v>MDG2004</v>
      </c>
      <c r="B65" s="30" t="s">
        <v>273</v>
      </c>
      <c r="C65" s="30" t="s">
        <v>274</v>
      </c>
      <c r="D65" s="30" t="s">
        <v>100</v>
      </c>
      <c r="E65" s="30" t="s">
        <v>462</v>
      </c>
      <c r="F65" s="30" t="s">
        <v>444</v>
      </c>
      <c r="G65" s="30" t="s">
        <v>441</v>
      </c>
      <c r="H65" s="30" t="s">
        <v>459</v>
      </c>
      <c r="I65" s="30" t="s">
        <v>444</v>
      </c>
      <c r="J65" s="30" t="s">
        <v>137</v>
      </c>
      <c r="K65" s="51">
        <v>2004</v>
      </c>
      <c r="L65" s="30" t="s">
        <v>6</v>
      </c>
      <c r="M65" s="30" t="s">
        <v>275</v>
      </c>
      <c r="N65" s="30" t="s">
        <v>89</v>
      </c>
      <c r="O65" s="30">
        <v>9.5916356999999994</v>
      </c>
      <c r="P65" s="30">
        <v>5.6372156000000002</v>
      </c>
      <c r="Q65" s="30">
        <v>42.937088000000003</v>
      </c>
      <c r="R65" s="30">
        <v>4.0465083000000002</v>
      </c>
      <c r="S65" s="30">
        <v>2.1742197999999999</v>
      </c>
      <c r="T65" s="30">
        <v>35.613334999999999</v>
      </c>
      <c r="U65" s="7">
        <v>3.079358</v>
      </c>
      <c r="V65" s="53">
        <f t="shared" si="2"/>
        <v>0.29536080125880598</v>
      </c>
      <c r="W65" s="53">
        <f t="shared" si="3"/>
        <v>0.173590049555848</v>
      </c>
      <c r="X65" s="53">
        <f t="shared" si="4"/>
        <v>1.32218665429504</v>
      </c>
      <c r="Y65" s="53">
        <f t="shared" si="5"/>
        <v>0.124606477056714</v>
      </c>
      <c r="Z65" s="53">
        <f t="shared" si="6"/>
        <v>6.6952011348883997E-2</v>
      </c>
      <c r="AA65" s="53">
        <f t="shared" si="7"/>
        <v>1.0966620803893001</v>
      </c>
      <c r="AB65" s="7">
        <f t="shared" si="8"/>
        <v>1.9826959935152919</v>
      </c>
      <c r="AC65" s="57" t="s">
        <v>516</v>
      </c>
      <c r="AD65" s="57" t="s">
        <v>444</v>
      </c>
    </row>
    <row r="66" spans="1:30" s="57" customFormat="1" x14ac:dyDescent="0.25">
      <c r="A66" s="1" t="str">
        <f t="shared" si="1"/>
        <v>MWI2015</v>
      </c>
      <c r="B66" s="7" t="s">
        <v>276</v>
      </c>
      <c r="C66" s="7" t="s">
        <v>277</v>
      </c>
      <c r="D66" s="7" t="s">
        <v>100</v>
      </c>
      <c r="E66" s="7" t="s">
        <v>462</v>
      </c>
      <c r="F66" s="7" t="s">
        <v>444</v>
      </c>
      <c r="G66" s="7" t="s">
        <v>441</v>
      </c>
      <c r="H66" s="7" t="s">
        <v>459</v>
      </c>
      <c r="I66" s="7" t="s">
        <v>444</v>
      </c>
      <c r="J66" s="7" t="s">
        <v>101</v>
      </c>
      <c r="K66" s="50">
        <v>2015</v>
      </c>
      <c r="L66" s="7" t="s">
        <v>6</v>
      </c>
      <c r="M66" s="7" t="s">
        <v>278</v>
      </c>
      <c r="N66" s="7" t="s">
        <v>89</v>
      </c>
      <c r="O66" s="7">
        <v>1.8567737</v>
      </c>
      <c r="P66" s="7">
        <v>0.91810327999999997</v>
      </c>
      <c r="Q66" s="7">
        <v>34.368546000000002</v>
      </c>
      <c r="R66" s="7">
        <v>2.1021225000000001</v>
      </c>
      <c r="S66" s="7">
        <v>2.4847929</v>
      </c>
      <c r="T66" s="7">
        <v>58.269660999999999</v>
      </c>
      <c r="U66" s="7">
        <v>2.8878670000000004</v>
      </c>
      <c r="V66" s="53">
        <f t="shared" si="2"/>
        <v>5.3621154946979013E-2</v>
      </c>
      <c r="W66" s="53">
        <f t="shared" si="3"/>
        <v>2.6513601649037599E-2</v>
      </c>
      <c r="X66" s="53">
        <f t="shared" si="4"/>
        <v>0.99251789831382009</v>
      </c>
      <c r="Y66" s="53">
        <f t="shared" si="5"/>
        <v>6.0706501977075014E-2</v>
      </c>
      <c r="Z66" s="53">
        <f t="shared" si="6"/>
        <v>7.1757514177443013E-2</v>
      </c>
      <c r="AA66" s="53">
        <f t="shared" si="7"/>
        <v>1.6827503110308701</v>
      </c>
      <c r="AB66" s="7">
        <f t="shared" si="8"/>
        <v>1.2051166710643546</v>
      </c>
      <c r="AC66" s="57" t="s">
        <v>516</v>
      </c>
      <c r="AD66" s="57" t="s">
        <v>444</v>
      </c>
    </row>
    <row r="67" spans="1:30" s="57" customFormat="1" ht="10.9" customHeight="1" x14ac:dyDescent="0.25">
      <c r="A67" s="1" t="str">
        <f t="shared" si="1"/>
        <v>MDV2009</v>
      </c>
      <c r="B67" s="30" t="s">
        <v>279</v>
      </c>
      <c r="C67" s="30" t="s">
        <v>280</v>
      </c>
      <c r="D67" s="30" t="s">
        <v>113</v>
      </c>
      <c r="E67" s="30" t="s">
        <v>447</v>
      </c>
      <c r="F67" s="30" t="s">
        <v>448</v>
      </c>
      <c r="G67" s="30" t="s">
        <v>449</v>
      </c>
      <c r="H67" s="30" t="s">
        <v>437</v>
      </c>
      <c r="I67" s="30" t="s">
        <v>450</v>
      </c>
      <c r="J67" s="30" t="s">
        <v>237</v>
      </c>
      <c r="K67" s="51">
        <v>2009</v>
      </c>
      <c r="L67" s="30" t="s">
        <v>6</v>
      </c>
      <c r="M67" s="30" t="s">
        <v>281</v>
      </c>
      <c r="N67" s="30" t="s">
        <v>89</v>
      </c>
      <c r="O67" s="30">
        <v>8.4201554999999999</v>
      </c>
      <c r="P67" s="30">
        <v>2.3551362</v>
      </c>
      <c r="Q67" s="30">
        <v>14.808377</v>
      </c>
      <c r="R67" s="30">
        <v>1.4276211000000001</v>
      </c>
      <c r="S67" s="30">
        <v>4.7033496000000001</v>
      </c>
      <c r="T67" s="30">
        <v>68.285354999999996</v>
      </c>
      <c r="U67" s="7">
        <v>3.1933000000000003E-2</v>
      </c>
      <c r="V67" s="53">
        <f t="shared" si="2"/>
        <v>2.6888082558150003E-3</v>
      </c>
      <c r="W67" s="53">
        <f t="shared" si="3"/>
        <v>7.5206564274600009E-4</v>
      </c>
      <c r="X67" s="53">
        <f t="shared" si="4"/>
        <v>4.7287590274100004E-3</v>
      </c>
      <c r="Y67" s="53">
        <f t="shared" si="5"/>
        <v>4.5588224586300005E-4</v>
      </c>
      <c r="Z67" s="53">
        <f t="shared" si="6"/>
        <v>1.5019206277680002E-3</v>
      </c>
      <c r="AA67" s="53">
        <f t="shared" si="7"/>
        <v>2.1805562412149999E-2</v>
      </c>
      <c r="AB67" s="7">
        <f t="shared" si="8"/>
        <v>1.0127435799602E-2</v>
      </c>
      <c r="AC67" s="57" t="s">
        <v>517</v>
      </c>
      <c r="AD67" s="57" t="s">
        <v>447</v>
      </c>
    </row>
    <row r="68" spans="1:30" s="57" customFormat="1" x14ac:dyDescent="0.25">
      <c r="A68" s="1" t="str">
        <f t="shared" si="1"/>
        <v>MLI2015</v>
      </c>
      <c r="B68" s="7" t="s">
        <v>282</v>
      </c>
      <c r="C68" s="7" t="s">
        <v>283</v>
      </c>
      <c r="D68" s="7" t="s">
        <v>129</v>
      </c>
      <c r="E68" s="7" t="s">
        <v>458</v>
      </c>
      <c r="F68" s="7" t="s">
        <v>444</v>
      </c>
      <c r="G68" s="7" t="s">
        <v>441</v>
      </c>
      <c r="H68" s="7" t="s">
        <v>459</v>
      </c>
      <c r="I68" s="7" t="s">
        <v>444</v>
      </c>
      <c r="J68" s="7" t="s">
        <v>255</v>
      </c>
      <c r="K68" s="50">
        <v>2015</v>
      </c>
      <c r="L68" s="7" t="s">
        <v>5</v>
      </c>
      <c r="M68" s="7" t="s">
        <v>284</v>
      </c>
      <c r="N68" s="7" t="s">
        <v>89</v>
      </c>
      <c r="O68" s="7">
        <v>8.6810569999999991</v>
      </c>
      <c r="P68" s="7">
        <v>4.8103255999999996</v>
      </c>
      <c r="Q68" s="7">
        <v>24.574417</v>
      </c>
      <c r="R68" s="7">
        <v>1.0358560000000001</v>
      </c>
      <c r="S68" s="7">
        <v>0.90251797</v>
      </c>
      <c r="T68" s="7">
        <v>59.995831000000003</v>
      </c>
      <c r="U68" s="7">
        <v>3.274146</v>
      </c>
      <c r="V68" s="53">
        <f t="shared" si="2"/>
        <v>0.28423048052321997</v>
      </c>
      <c r="W68" s="53">
        <f t="shared" si="3"/>
        <v>0.157497083219376</v>
      </c>
      <c r="X68" s="53">
        <f t="shared" si="4"/>
        <v>0.80460229122881999</v>
      </c>
      <c r="Y68" s="53">
        <f t="shared" si="5"/>
        <v>3.391543778976E-2</v>
      </c>
      <c r="Z68" s="53">
        <f t="shared" si="6"/>
        <v>2.9549756014036199E-2</v>
      </c>
      <c r="AA68" s="53">
        <f t="shared" si="7"/>
        <v>1.9643511008532599</v>
      </c>
      <c r="AB68" s="7">
        <f t="shared" si="8"/>
        <v>1.3097950487752121</v>
      </c>
      <c r="AC68" s="57" t="s">
        <v>516</v>
      </c>
      <c r="AD68" s="57" t="s">
        <v>444</v>
      </c>
    </row>
    <row r="69" spans="1:30" s="57" customFormat="1" ht="10.9" customHeight="1" x14ac:dyDescent="0.25">
      <c r="A69" s="1" t="str">
        <f t="shared" si="1"/>
        <v>MRT2011</v>
      </c>
      <c r="B69" s="30" t="s">
        <v>285</v>
      </c>
      <c r="C69" s="30" t="s">
        <v>286</v>
      </c>
      <c r="D69" s="30" t="s">
        <v>129</v>
      </c>
      <c r="E69" s="30" t="s">
        <v>458</v>
      </c>
      <c r="F69" s="30" t="s">
        <v>444</v>
      </c>
      <c r="G69" s="30" t="s">
        <v>441</v>
      </c>
      <c r="H69" s="30" t="s">
        <v>445</v>
      </c>
      <c r="I69" s="30" t="s">
        <v>444</v>
      </c>
      <c r="J69" s="30" t="s">
        <v>115</v>
      </c>
      <c r="K69" s="51">
        <v>2011</v>
      </c>
      <c r="L69" s="30" t="s">
        <v>5</v>
      </c>
      <c r="M69" s="30" t="s">
        <v>287</v>
      </c>
      <c r="N69" s="30" t="s">
        <v>89</v>
      </c>
      <c r="O69" s="30">
        <v>12.111528</v>
      </c>
      <c r="P69" s="30">
        <v>6.0001997999999999</v>
      </c>
      <c r="Q69" s="30">
        <v>22.278590999999999</v>
      </c>
      <c r="R69" s="30">
        <v>1.4473866</v>
      </c>
      <c r="S69" s="30">
        <v>1.6318003999999999</v>
      </c>
      <c r="T69" s="30">
        <v>56.530495000000002</v>
      </c>
      <c r="U69" s="7">
        <v>0.58106900000000006</v>
      </c>
      <c r="V69" s="53">
        <f t="shared" si="2"/>
        <v>7.0376334634319998E-2</v>
      </c>
      <c r="W69" s="53">
        <f t="shared" si="3"/>
        <v>3.4865300975862004E-2</v>
      </c>
      <c r="X69" s="53">
        <f t="shared" si="4"/>
        <v>0.12945398593779001</v>
      </c>
      <c r="Y69" s="53">
        <f t="shared" si="5"/>
        <v>8.4103148427540006E-3</v>
      </c>
      <c r="Z69" s="53">
        <f t="shared" si="6"/>
        <v>9.4818862662760014E-3</v>
      </c>
      <c r="AA69" s="53">
        <f t="shared" si="7"/>
        <v>0.32848118199155008</v>
      </c>
      <c r="AB69" s="7">
        <f t="shared" si="8"/>
        <v>0.25258782265700203</v>
      </c>
      <c r="AC69" s="57" t="s">
        <v>516</v>
      </c>
      <c r="AD69" s="57" t="s">
        <v>444</v>
      </c>
    </row>
    <row r="70" spans="1:30" s="57" customFormat="1" x14ac:dyDescent="0.25">
      <c r="A70" s="1" t="str">
        <f t="shared" si="1"/>
        <v>MEX2015</v>
      </c>
      <c r="B70" s="7" t="s">
        <v>288</v>
      </c>
      <c r="C70" s="7" t="s">
        <v>289</v>
      </c>
      <c r="D70" s="7" t="s">
        <v>118</v>
      </c>
      <c r="E70" s="7" t="s">
        <v>457</v>
      </c>
      <c r="F70" s="7" t="s">
        <v>452</v>
      </c>
      <c r="G70" s="7" t="s">
        <v>453</v>
      </c>
      <c r="H70" s="7" t="s">
        <v>437</v>
      </c>
      <c r="I70" s="7" t="s">
        <v>455</v>
      </c>
      <c r="J70" s="7" t="s">
        <v>255</v>
      </c>
      <c r="K70" s="50">
        <v>2015</v>
      </c>
      <c r="L70" s="7" t="s">
        <v>5</v>
      </c>
      <c r="M70" s="7" t="s">
        <v>290</v>
      </c>
      <c r="N70" s="7" t="s">
        <v>89</v>
      </c>
      <c r="O70" s="7">
        <v>0.79577726000000004</v>
      </c>
      <c r="P70" s="7">
        <v>0.23883937</v>
      </c>
      <c r="Q70" s="7">
        <v>11.777525000000001</v>
      </c>
      <c r="R70" s="7">
        <v>0.36057668999999998</v>
      </c>
      <c r="S70" s="7">
        <v>4.8426651999999999</v>
      </c>
      <c r="T70" s="7">
        <v>81.984618999999995</v>
      </c>
      <c r="U70" s="7">
        <v>11.533065000000001</v>
      </c>
      <c r="V70" s="53">
        <f t="shared" si="2"/>
        <v>9.1777508651019024E-2</v>
      </c>
      <c r="W70" s="53">
        <f t="shared" si="3"/>
        <v>2.7545499787690497E-2</v>
      </c>
      <c r="X70" s="53">
        <f t="shared" si="4"/>
        <v>1.3583096136412502</v>
      </c>
      <c r="Y70" s="53">
        <f t="shared" si="5"/>
        <v>4.1585544032548501E-2</v>
      </c>
      <c r="Z70" s="53">
        <f t="shared" si="6"/>
        <v>0.55850772524837999</v>
      </c>
      <c r="AA70" s="53">
        <f t="shared" si="7"/>
        <v>9.4553393992723489</v>
      </c>
      <c r="AB70" s="7">
        <f t="shared" si="8"/>
        <v>2.0777258913608883</v>
      </c>
      <c r="AC70" s="57" t="s">
        <v>518</v>
      </c>
      <c r="AD70" s="57" t="s">
        <v>452</v>
      </c>
    </row>
    <row r="71" spans="1:30" s="57" customFormat="1" ht="10.9" customHeight="1" x14ac:dyDescent="0.25">
      <c r="A71" s="1" t="str">
        <f t="shared" si="1"/>
        <v>MNG2013</v>
      </c>
      <c r="B71" s="30" t="s">
        <v>291</v>
      </c>
      <c r="C71" s="30" t="s">
        <v>292</v>
      </c>
      <c r="D71" s="30" t="s">
        <v>162</v>
      </c>
      <c r="E71" s="30" t="s">
        <v>469</v>
      </c>
      <c r="F71" s="30" t="s">
        <v>464</v>
      </c>
      <c r="G71" s="30" t="s">
        <v>465</v>
      </c>
      <c r="H71" s="30" t="s">
        <v>445</v>
      </c>
      <c r="I71" s="30" t="s">
        <v>466</v>
      </c>
      <c r="J71" s="30" t="s">
        <v>197</v>
      </c>
      <c r="K71" s="51">
        <v>2013</v>
      </c>
      <c r="L71" s="30" t="s">
        <v>5</v>
      </c>
      <c r="M71" s="30" t="s">
        <v>293</v>
      </c>
      <c r="N71" s="30" t="s">
        <v>89</v>
      </c>
      <c r="O71" s="30">
        <v>0.86432891999999995</v>
      </c>
      <c r="P71" s="30">
        <v>0.12441574</v>
      </c>
      <c r="Q71" s="30">
        <v>9.1638888999999999</v>
      </c>
      <c r="R71" s="30">
        <v>1.5219377000000001</v>
      </c>
      <c r="S71" s="30">
        <v>8.9660844999999991</v>
      </c>
      <c r="T71" s="30">
        <v>79.359343999999993</v>
      </c>
      <c r="U71" s="7">
        <v>0.33711099999999999</v>
      </c>
      <c r="V71" s="53">
        <f t="shared" si="2"/>
        <v>2.9137478655011997E-3</v>
      </c>
      <c r="W71" s="53">
        <f t="shared" si="3"/>
        <v>4.1941914527139998E-4</v>
      </c>
      <c r="X71" s="53">
        <f t="shared" si="4"/>
        <v>3.0892477509678998E-2</v>
      </c>
      <c r="Y71" s="53">
        <f t="shared" si="5"/>
        <v>5.1306193998470005E-3</v>
      </c>
      <c r="Z71" s="53">
        <f t="shared" si="6"/>
        <v>3.0225657118794994E-2</v>
      </c>
      <c r="AA71" s="53">
        <f t="shared" si="7"/>
        <v>0.26752907815184002</v>
      </c>
      <c r="AB71" s="7">
        <f t="shared" si="8"/>
        <v>6.9581921039093594E-2</v>
      </c>
      <c r="AC71" s="57" t="s">
        <v>517</v>
      </c>
      <c r="AD71" s="57" t="s">
        <v>469</v>
      </c>
    </row>
    <row r="72" spans="1:30" s="57" customFormat="1" x14ac:dyDescent="0.25">
      <c r="A72" s="1" t="str">
        <f t="shared" si="1"/>
        <v>MNE2013</v>
      </c>
      <c r="B72" s="7" t="s">
        <v>294</v>
      </c>
      <c r="C72" s="7" t="s">
        <v>295</v>
      </c>
      <c r="D72" s="7" t="s">
        <v>87</v>
      </c>
      <c r="E72" s="7" t="s">
        <v>434</v>
      </c>
      <c r="F72" s="7" t="s">
        <v>435</v>
      </c>
      <c r="G72" s="7" t="s">
        <v>436</v>
      </c>
      <c r="H72" s="7" t="s">
        <v>437</v>
      </c>
      <c r="I72" s="7" t="s">
        <v>438</v>
      </c>
      <c r="J72" s="7" t="s">
        <v>197</v>
      </c>
      <c r="K72" s="50">
        <v>2013</v>
      </c>
      <c r="L72" s="7" t="s">
        <v>5</v>
      </c>
      <c r="M72" s="7" t="s">
        <v>296</v>
      </c>
      <c r="N72" s="7" t="s">
        <v>89</v>
      </c>
      <c r="O72" s="7">
        <v>2.8035139999999998</v>
      </c>
      <c r="P72" s="7">
        <v>0</v>
      </c>
      <c r="Q72" s="7">
        <v>3.6847808</v>
      </c>
      <c r="R72" s="7">
        <v>5.7092109000000004</v>
      </c>
      <c r="S72" s="7">
        <v>16.593277</v>
      </c>
      <c r="T72" s="7">
        <v>71.209213000000005</v>
      </c>
      <c r="U72" s="7">
        <v>3.8513999999999993E-2</v>
      </c>
      <c r="V72" s="53">
        <f t="shared" si="2"/>
        <v>1.0797453819599999E-3</v>
      </c>
      <c r="W72" s="53">
        <f t="shared" si="3"/>
        <v>0</v>
      </c>
      <c r="X72" s="53">
        <f t="shared" si="4"/>
        <v>1.4191564773119998E-3</v>
      </c>
      <c r="Y72" s="53">
        <f t="shared" si="5"/>
        <v>2.1988454860259994E-3</v>
      </c>
      <c r="Z72" s="53">
        <f t="shared" si="6"/>
        <v>6.390734703779999E-3</v>
      </c>
      <c r="AA72" s="53">
        <f t="shared" si="7"/>
        <v>2.7425516294819995E-2</v>
      </c>
      <c r="AB72" s="7">
        <f t="shared" si="8"/>
        <v>1.1088482049077999E-2</v>
      </c>
      <c r="AC72" s="57" t="s">
        <v>515</v>
      </c>
      <c r="AD72" s="57" t="s">
        <v>434</v>
      </c>
    </row>
    <row r="73" spans="1:30" s="57" customFormat="1" ht="10.9" customHeight="1" x14ac:dyDescent="0.25">
      <c r="A73" s="1" t="str">
        <f t="shared" si="1"/>
        <v>MAR2003</v>
      </c>
      <c r="B73" s="30" t="s">
        <v>297</v>
      </c>
      <c r="C73" s="30" t="s">
        <v>298</v>
      </c>
      <c r="D73" s="30" t="s">
        <v>95</v>
      </c>
      <c r="E73" s="30" t="s">
        <v>439</v>
      </c>
      <c r="F73" s="30" t="s">
        <v>440</v>
      </c>
      <c r="G73" s="30" t="s">
        <v>467</v>
      </c>
      <c r="H73" s="30" t="s">
        <v>445</v>
      </c>
      <c r="I73" s="30" t="s">
        <v>442</v>
      </c>
      <c r="J73" s="30" t="s">
        <v>137</v>
      </c>
      <c r="K73" s="51">
        <v>2003</v>
      </c>
      <c r="L73" s="30" t="s">
        <v>6</v>
      </c>
      <c r="M73" s="30" t="s">
        <v>299</v>
      </c>
      <c r="N73" s="30" t="s">
        <v>89</v>
      </c>
      <c r="O73" s="30">
        <v>9.8606833999999992</v>
      </c>
      <c r="P73" s="30">
        <v>0.90909766999999997</v>
      </c>
      <c r="Q73" s="30">
        <v>16.442464999999999</v>
      </c>
      <c r="R73" s="30">
        <v>5.7426076000000004</v>
      </c>
      <c r="S73" s="30">
        <v>7.5690017000000003</v>
      </c>
      <c r="T73" s="30">
        <v>59.476151000000002</v>
      </c>
      <c r="U73" s="7">
        <v>3.0379489999999998</v>
      </c>
      <c r="V73" s="53">
        <f t="shared" si="2"/>
        <v>0.29956253274346595</v>
      </c>
      <c r="W73" s="53">
        <f t="shared" si="3"/>
        <v>2.7617923574788296E-2</v>
      </c>
      <c r="X73" s="53">
        <f t="shared" si="4"/>
        <v>0.49951370104284992</v>
      </c>
      <c r="Y73" s="53">
        <f t="shared" si="5"/>
        <v>0.17445749015812401</v>
      </c>
      <c r="Z73" s="53">
        <f t="shared" si="6"/>
        <v>0.22994241145513297</v>
      </c>
      <c r="AA73" s="53">
        <f t="shared" si="7"/>
        <v>1.80685513454299</v>
      </c>
      <c r="AB73" s="7">
        <f t="shared" si="8"/>
        <v>1.2310940589743611</v>
      </c>
      <c r="AC73" s="57" t="s">
        <v>516</v>
      </c>
      <c r="AD73" s="57" t="s">
        <v>439</v>
      </c>
    </row>
    <row r="74" spans="1:30" s="57" customFormat="1" x14ac:dyDescent="0.25">
      <c r="A74" s="1" t="str">
        <f t="shared" si="1"/>
        <v>MOZ2011</v>
      </c>
      <c r="B74" s="7" t="s">
        <v>300</v>
      </c>
      <c r="C74" s="7" t="s">
        <v>301</v>
      </c>
      <c r="D74" s="7" t="s">
        <v>100</v>
      </c>
      <c r="E74" s="7" t="s">
        <v>462</v>
      </c>
      <c r="F74" s="7" t="s">
        <v>444</v>
      </c>
      <c r="G74" s="7" t="s">
        <v>441</v>
      </c>
      <c r="H74" s="7" t="s">
        <v>459</v>
      </c>
      <c r="I74" s="7" t="s">
        <v>444</v>
      </c>
      <c r="J74" s="7" t="s">
        <v>115</v>
      </c>
      <c r="K74" s="50">
        <v>2011</v>
      </c>
      <c r="L74" s="7" t="s">
        <v>6</v>
      </c>
      <c r="M74" s="7" t="s">
        <v>302</v>
      </c>
      <c r="N74" s="7" t="s">
        <v>89</v>
      </c>
      <c r="O74" s="7">
        <v>4.4504847999999999</v>
      </c>
      <c r="P74" s="7">
        <v>1.6945992000000001</v>
      </c>
      <c r="Q74" s="7">
        <v>36.562469</v>
      </c>
      <c r="R74" s="7">
        <v>4.6861129000000004</v>
      </c>
      <c r="S74" s="7">
        <v>3.1578734000000002</v>
      </c>
      <c r="T74" s="7">
        <v>49.448459999999997</v>
      </c>
      <c r="U74" s="7">
        <v>4.4436159999999996</v>
      </c>
      <c r="V74" s="53">
        <f t="shared" si="2"/>
        <v>0.19776245465036799</v>
      </c>
      <c r="W74" s="53">
        <f t="shared" si="3"/>
        <v>7.5301481187071986E-2</v>
      </c>
      <c r="X74" s="53">
        <f t="shared" si="4"/>
        <v>1.6246957224790397</v>
      </c>
      <c r="Y74" s="53">
        <f t="shared" si="5"/>
        <v>0.20823286260246399</v>
      </c>
      <c r="Z74" s="53">
        <f t="shared" si="6"/>
        <v>0.14032376766214399</v>
      </c>
      <c r="AA74" s="53">
        <f t="shared" si="7"/>
        <v>2.1972996803135998</v>
      </c>
      <c r="AB74" s="7">
        <f t="shared" si="8"/>
        <v>2.2463162885810877</v>
      </c>
      <c r="AC74" s="57" t="s">
        <v>516</v>
      </c>
      <c r="AD74" s="57" t="s">
        <v>444</v>
      </c>
    </row>
    <row r="75" spans="1:30" s="57" customFormat="1" ht="10.9" customHeight="1" x14ac:dyDescent="0.25">
      <c r="A75" s="1" t="str">
        <f t="shared" ref="A75:A115" si="9">_xlfn.CONCAT(B75,K75)</f>
        <v>MMR2016</v>
      </c>
      <c r="B75" s="30" t="s">
        <v>303</v>
      </c>
      <c r="C75" s="30" t="s">
        <v>304</v>
      </c>
      <c r="D75" s="30" t="s">
        <v>162</v>
      </c>
      <c r="E75" s="30" t="s">
        <v>463</v>
      </c>
      <c r="F75" s="30" t="s">
        <v>464</v>
      </c>
      <c r="G75" s="30" t="s">
        <v>449</v>
      </c>
      <c r="H75" s="30" t="s">
        <v>445</v>
      </c>
      <c r="I75" s="30" t="s">
        <v>466</v>
      </c>
      <c r="J75" s="30" t="s">
        <v>101</v>
      </c>
      <c r="K75" s="51">
        <v>2016</v>
      </c>
      <c r="L75" s="30" t="s">
        <v>6</v>
      </c>
      <c r="M75" s="30" t="s">
        <v>305</v>
      </c>
      <c r="N75" s="30" t="s">
        <v>89</v>
      </c>
      <c r="O75" s="30">
        <v>5.1166530000000003</v>
      </c>
      <c r="P75" s="30">
        <v>1.5085917</v>
      </c>
      <c r="Q75" s="30">
        <v>27.293137000000002</v>
      </c>
      <c r="R75" s="30">
        <v>0.56600541000000004</v>
      </c>
      <c r="S75" s="30">
        <v>0.94017881000000003</v>
      </c>
      <c r="T75" s="30">
        <v>64.575432000000006</v>
      </c>
      <c r="U75" s="7">
        <v>4.5378099999999995</v>
      </c>
      <c r="V75" s="53">
        <f t="shared" ref="V75:V115" si="10">$U75*(O75/100)</f>
        <v>0.23218399149929997</v>
      </c>
      <c r="W75" s="53">
        <f t="shared" ref="W75:W115" si="11">$U75*(P75/100)</f>
        <v>6.8457025021769993E-2</v>
      </c>
      <c r="X75" s="53">
        <f t="shared" ref="X75:X115" si="12">$U75*(Q75/100)</f>
        <v>1.2385107000997</v>
      </c>
      <c r="Y75" s="53">
        <f t="shared" ref="Y75:Y115" si="13">$U75*(R75/100)</f>
        <v>2.5684250095521E-2</v>
      </c>
      <c r="Z75" s="53">
        <f t="shared" ref="Z75:Z115" si="14">$U75*(S75/100)</f>
        <v>4.2663528058061E-2</v>
      </c>
      <c r="AA75" s="53">
        <f t="shared" ref="AA75:AA115" si="15">$U75*(T75/100)</f>
        <v>2.9303104108392</v>
      </c>
      <c r="AB75" s="7">
        <f t="shared" ref="AB75:AB115" si="16">SUM(V75:Z75)</f>
        <v>1.6074994947743519</v>
      </c>
      <c r="AC75" s="57" t="s">
        <v>517</v>
      </c>
      <c r="AD75" s="57" t="s">
        <v>520</v>
      </c>
    </row>
    <row r="76" spans="1:30" s="57" customFormat="1" x14ac:dyDescent="0.25">
      <c r="A76" s="1" t="str">
        <f t="shared" si="9"/>
        <v>NAM2013</v>
      </c>
      <c r="B76" s="7" t="s">
        <v>306</v>
      </c>
      <c r="C76" s="7" t="s">
        <v>307</v>
      </c>
      <c r="D76" s="7" t="s">
        <v>100</v>
      </c>
      <c r="E76" s="7" t="s">
        <v>461</v>
      </c>
      <c r="F76" s="7" t="s">
        <v>444</v>
      </c>
      <c r="G76" s="7" t="s">
        <v>441</v>
      </c>
      <c r="H76" s="7" t="s">
        <v>437</v>
      </c>
      <c r="I76" s="7" t="s">
        <v>444</v>
      </c>
      <c r="J76" s="7" t="s">
        <v>197</v>
      </c>
      <c r="K76" s="50">
        <v>2013</v>
      </c>
      <c r="L76" s="7" t="s">
        <v>6</v>
      </c>
      <c r="M76" s="7" t="s">
        <v>308</v>
      </c>
      <c r="N76" s="7" t="s">
        <v>89</v>
      </c>
      <c r="O76" s="7">
        <v>5.5950369999999996</v>
      </c>
      <c r="P76" s="7">
        <v>1.5445154999999999</v>
      </c>
      <c r="Q76" s="7">
        <v>19.876048999999998</v>
      </c>
      <c r="R76" s="7">
        <v>1.2957771</v>
      </c>
      <c r="S76" s="7">
        <v>2.7034254</v>
      </c>
      <c r="T76" s="7">
        <v>68.985198999999994</v>
      </c>
      <c r="U76" s="7">
        <v>0.31796099999999994</v>
      </c>
      <c r="V76" s="53">
        <f t="shared" si="10"/>
        <v>1.7790035595569995E-2</v>
      </c>
      <c r="W76" s="53">
        <f t="shared" si="11"/>
        <v>4.9109569289549982E-3</v>
      </c>
      <c r="X76" s="53">
        <f t="shared" si="12"/>
        <v>6.3198084160889983E-2</v>
      </c>
      <c r="Y76" s="53">
        <f t="shared" si="13"/>
        <v>4.1200658249309994E-3</v>
      </c>
      <c r="Z76" s="53">
        <f t="shared" si="14"/>
        <v>8.5958384360939992E-3</v>
      </c>
      <c r="AA76" s="53">
        <f t="shared" si="15"/>
        <v>0.21934602859238994</v>
      </c>
      <c r="AB76" s="7">
        <f t="shared" si="16"/>
        <v>9.8614980946439987E-2</v>
      </c>
      <c r="AC76" s="57" t="s">
        <v>516</v>
      </c>
      <c r="AD76" s="57" t="s">
        <v>444</v>
      </c>
    </row>
    <row r="77" spans="1:30" s="57" customFormat="1" ht="10.9" customHeight="1" x14ac:dyDescent="0.25">
      <c r="A77" s="1" t="str">
        <f t="shared" si="9"/>
        <v>NPL2016</v>
      </c>
      <c r="B77" s="30" t="s">
        <v>309</v>
      </c>
      <c r="C77" s="30" t="s">
        <v>310</v>
      </c>
      <c r="D77" s="30" t="s">
        <v>113</v>
      </c>
      <c r="E77" s="30" t="s">
        <v>447</v>
      </c>
      <c r="F77" s="30" t="s">
        <v>448</v>
      </c>
      <c r="G77" s="30" t="s">
        <v>449</v>
      </c>
      <c r="H77" s="30" t="s">
        <v>459</v>
      </c>
      <c r="I77" s="30" t="s">
        <v>450</v>
      </c>
      <c r="J77" s="30" t="s">
        <v>158</v>
      </c>
      <c r="K77" s="51">
        <v>2016</v>
      </c>
      <c r="L77" s="30" t="s">
        <v>6</v>
      </c>
      <c r="M77" s="30" t="s">
        <v>311</v>
      </c>
      <c r="N77" s="30" t="s">
        <v>89</v>
      </c>
      <c r="O77" s="30">
        <v>6.4629345000000002</v>
      </c>
      <c r="P77" s="30">
        <v>3.1731117000000002</v>
      </c>
      <c r="Q77" s="30">
        <v>32.415996999999997</v>
      </c>
      <c r="R77" s="30">
        <v>0.43107074000000001</v>
      </c>
      <c r="S77" s="30">
        <v>0.74352061999999997</v>
      </c>
      <c r="T77" s="30">
        <v>56.773364999999998</v>
      </c>
      <c r="U77" s="7">
        <v>2.7562810000000004</v>
      </c>
      <c r="V77" s="53">
        <f t="shared" si="10"/>
        <v>0.17813663566594504</v>
      </c>
      <c r="W77" s="53">
        <f t="shared" si="11"/>
        <v>8.7459874895877018E-2</v>
      </c>
      <c r="X77" s="53">
        <f t="shared" si="12"/>
        <v>0.89347596627157</v>
      </c>
      <c r="Y77" s="53">
        <f t="shared" si="13"/>
        <v>1.1881520903179401E-2</v>
      </c>
      <c r="Z77" s="53">
        <f t="shared" si="14"/>
        <v>2.0493517580142204E-2</v>
      </c>
      <c r="AA77" s="53">
        <f t="shared" si="15"/>
        <v>1.5648334725556501</v>
      </c>
      <c r="AB77" s="7">
        <f t="shared" si="16"/>
        <v>1.1914475153167137</v>
      </c>
      <c r="AC77" s="57" t="s">
        <v>517</v>
      </c>
      <c r="AD77" s="57" t="s">
        <v>447</v>
      </c>
    </row>
    <row r="78" spans="1:30" s="57" customFormat="1" x14ac:dyDescent="0.25">
      <c r="A78" s="1" t="str">
        <f t="shared" si="9"/>
        <v>NGA2016</v>
      </c>
      <c r="B78" s="7" t="s">
        <v>317</v>
      </c>
      <c r="C78" s="7" t="s">
        <v>318</v>
      </c>
      <c r="D78" s="7" t="s">
        <v>129</v>
      </c>
      <c r="E78" s="7" t="s">
        <v>458</v>
      </c>
      <c r="F78" s="7" t="s">
        <v>444</v>
      </c>
      <c r="G78" s="7" t="s">
        <v>441</v>
      </c>
      <c r="H78" s="7" t="s">
        <v>445</v>
      </c>
      <c r="I78" s="7" t="s">
        <v>444</v>
      </c>
      <c r="J78" s="7" t="s">
        <v>158</v>
      </c>
      <c r="K78" s="50">
        <v>2016</v>
      </c>
      <c r="L78" s="7" t="s">
        <v>5</v>
      </c>
      <c r="M78" s="7" t="s">
        <v>319</v>
      </c>
      <c r="N78" s="7" t="s">
        <v>89</v>
      </c>
      <c r="O78" s="7">
        <v>5.3083625000000003</v>
      </c>
      <c r="P78" s="7">
        <v>5.4782295000000003</v>
      </c>
      <c r="Q78" s="7">
        <v>37.243884999999999</v>
      </c>
      <c r="R78" s="7">
        <v>0.85328238999999995</v>
      </c>
      <c r="S78" s="7">
        <v>0.65440303</v>
      </c>
      <c r="T78" s="7">
        <v>50.461841999999997</v>
      </c>
      <c r="U78" s="7">
        <v>31.801500000000001</v>
      </c>
      <c r="V78" s="53">
        <f t="shared" si="10"/>
        <v>1.6881389004375</v>
      </c>
      <c r="W78" s="53">
        <f t="shared" si="11"/>
        <v>1.7421591544425001</v>
      </c>
      <c r="X78" s="53">
        <f t="shared" si="12"/>
        <v>11.844114088274999</v>
      </c>
      <c r="Y78" s="53">
        <f t="shared" si="13"/>
        <v>0.27135659925584998</v>
      </c>
      <c r="Z78" s="53">
        <f t="shared" si="14"/>
        <v>0.20810997958544999</v>
      </c>
      <c r="AA78" s="53">
        <f t="shared" si="15"/>
        <v>16.047622683629999</v>
      </c>
      <c r="AB78" s="7">
        <f t="shared" si="16"/>
        <v>15.753878721996298</v>
      </c>
      <c r="AC78" s="57" t="s">
        <v>516</v>
      </c>
      <c r="AD78" s="57" t="s">
        <v>444</v>
      </c>
    </row>
    <row r="79" spans="1:30" s="57" customFormat="1" ht="10.9" customHeight="1" x14ac:dyDescent="0.25">
      <c r="A79" s="1" t="str">
        <f t="shared" si="9"/>
        <v>PAK2012</v>
      </c>
      <c r="B79" s="30" t="s">
        <v>320</v>
      </c>
      <c r="C79" s="30" t="s">
        <v>321</v>
      </c>
      <c r="D79" s="30" t="s">
        <v>113</v>
      </c>
      <c r="E79" s="30" t="s">
        <v>447</v>
      </c>
      <c r="F79" s="30" t="s">
        <v>448</v>
      </c>
      <c r="G79" s="30" t="s">
        <v>467</v>
      </c>
      <c r="H79" s="30" t="s">
        <v>445</v>
      </c>
      <c r="I79" s="30" t="s">
        <v>450</v>
      </c>
      <c r="J79" s="30" t="s">
        <v>96</v>
      </c>
      <c r="K79" s="51">
        <v>2012</v>
      </c>
      <c r="L79" s="30" t="s">
        <v>6</v>
      </c>
      <c r="M79" s="30" t="s">
        <v>322</v>
      </c>
      <c r="N79" s="30" t="s">
        <v>89</v>
      </c>
      <c r="O79" s="30">
        <v>5.5088376999999999</v>
      </c>
      <c r="P79" s="30">
        <v>4.9507994999999996</v>
      </c>
      <c r="Q79" s="30">
        <v>37.437781999999999</v>
      </c>
      <c r="R79" s="30">
        <v>2.5779079999999999</v>
      </c>
      <c r="S79" s="30">
        <v>2.1800017</v>
      </c>
      <c r="T79" s="30">
        <v>47.344673</v>
      </c>
      <c r="U79" s="7">
        <v>23.818566000000001</v>
      </c>
      <c r="V79" s="53">
        <f t="shared" si="10"/>
        <v>1.3121261434073821</v>
      </c>
      <c r="W79" s="53">
        <f t="shared" si="11"/>
        <v>1.1792094464351701</v>
      </c>
      <c r="X79" s="53">
        <f t="shared" si="12"/>
        <v>8.9171428146061196</v>
      </c>
      <c r="Y79" s="53">
        <f t="shared" si="13"/>
        <v>0.61402071839927996</v>
      </c>
      <c r="Z79" s="53">
        <f t="shared" si="14"/>
        <v>0.51924514371562203</v>
      </c>
      <c r="AA79" s="53">
        <f t="shared" si="15"/>
        <v>11.276822185989181</v>
      </c>
      <c r="AB79" s="7">
        <f t="shared" si="16"/>
        <v>12.541744266563574</v>
      </c>
      <c r="AC79" s="57" t="s">
        <v>517</v>
      </c>
      <c r="AD79" s="57" t="s">
        <v>447</v>
      </c>
    </row>
    <row r="80" spans="1:30" s="57" customFormat="1" x14ac:dyDescent="0.25">
      <c r="A80" s="1" t="str">
        <f t="shared" si="9"/>
        <v>PRY2016</v>
      </c>
      <c r="B80" s="7" t="s">
        <v>323</v>
      </c>
      <c r="C80" s="7" t="s">
        <v>324</v>
      </c>
      <c r="D80" s="7" t="s">
        <v>118</v>
      </c>
      <c r="E80" s="7" t="s">
        <v>460</v>
      </c>
      <c r="F80" s="7" t="s">
        <v>452</v>
      </c>
      <c r="G80" s="7" t="s">
        <v>453</v>
      </c>
      <c r="H80" s="7" t="s">
        <v>437</v>
      </c>
      <c r="I80" s="7" t="s">
        <v>455</v>
      </c>
      <c r="J80" s="7" t="s">
        <v>138</v>
      </c>
      <c r="K80" s="50">
        <v>2016</v>
      </c>
      <c r="L80" s="7" t="s">
        <v>5</v>
      </c>
      <c r="M80" s="7" t="s">
        <v>483</v>
      </c>
      <c r="N80" s="7" t="s">
        <v>89</v>
      </c>
      <c r="O80" s="7">
        <v>0.90441751000000004</v>
      </c>
      <c r="P80" s="7">
        <v>5.7663354999999999E-2</v>
      </c>
      <c r="Q80" s="7">
        <v>4.9552312000000001</v>
      </c>
      <c r="R80" s="7">
        <v>0.58458745000000001</v>
      </c>
      <c r="S80" s="7">
        <v>11.853120000000001</v>
      </c>
      <c r="T80" s="7">
        <v>81.644981000000001</v>
      </c>
      <c r="U80" s="7">
        <v>0.67170000000000007</v>
      </c>
      <c r="V80" s="53">
        <f t="shared" si="10"/>
        <v>6.0749724146700011E-3</v>
      </c>
      <c r="W80" s="53">
        <f t="shared" si="11"/>
        <v>3.8732475553500005E-4</v>
      </c>
      <c r="X80" s="53">
        <f t="shared" si="12"/>
        <v>3.3284287970400006E-2</v>
      </c>
      <c r="Y80" s="53">
        <f t="shared" si="13"/>
        <v>3.9266739016500006E-3</v>
      </c>
      <c r="Z80" s="53">
        <f t="shared" si="14"/>
        <v>7.9617407040000004E-2</v>
      </c>
      <c r="AA80" s="53">
        <f t="shared" si="15"/>
        <v>0.54840933737700015</v>
      </c>
      <c r="AB80" s="7">
        <f t="shared" si="16"/>
        <v>0.12329066608225502</v>
      </c>
      <c r="AC80" s="57" t="s">
        <v>518</v>
      </c>
      <c r="AD80" s="57" t="s">
        <v>452</v>
      </c>
    </row>
    <row r="81" spans="1:30" s="57" customFormat="1" ht="10.9" customHeight="1" x14ac:dyDescent="0.25">
      <c r="A81" s="1" t="str">
        <f t="shared" si="9"/>
        <v>PER2012</v>
      </c>
      <c r="B81" s="30" t="s">
        <v>325</v>
      </c>
      <c r="C81" s="30" t="s">
        <v>326</v>
      </c>
      <c r="D81" s="30" t="s">
        <v>118</v>
      </c>
      <c r="E81" s="30" t="s">
        <v>460</v>
      </c>
      <c r="F81" s="30" t="s">
        <v>452</v>
      </c>
      <c r="G81" s="30" t="s">
        <v>453</v>
      </c>
      <c r="H81" s="30" t="s">
        <v>437</v>
      </c>
      <c r="I81" s="30" t="s">
        <v>455</v>
      </c>
      <c r="J81" s="30" t="s">
        <v>119</v>
      </c>
      <c r="K81" s="51">
        <v>2012</v>
      </c>
      <c r="L81" s="30" t="s">
        <v>327</v>
      </c>
      <c r="M81" s="30" t="s">
        <v>328</v>
      </c>
      <c r="N81" s="30" t="s">
        <v>89</v>
      </c>
      <c r="O81" s="30">
        <v>0.41999659</v>
      </c>
      <c r="P81" s="30">
        <v>0.22729004999999999</v>
      </c>
      <c r="Q81" s="30">
        <v>17.656466999999999</v>
      </c>
      <c r="R81" s="30">
        <v>0.46738625</v>
      </c>
      <c r="S81" s="30">
        <v>6.7254228999999999</v>
      </c>
      <c r="T81" s="30">
        <v>74.503433000000001</v>
      </c>
      <c r="U81" s="7">
        <v>2.972648</v>
      </c>
      <c r="V81" s="53">
        <f t="shared" si="10"/>
        <v>1.24850202327032E-2</v>
      </c>
      <c r="W81" s="53">
        <f t="shared" si="11"/>
        <v>6.7565331255239995E-3</v>
      </c>
      <c r="X81" s="53">
        <f t="shared" si="12"/>
        <v>0.52486461314615995</v>
      </c>
      <c r="Y81" s="53">
        <f t="shared" si="13"/>
        <v>1.38937480129E-2</v>
      </c>
      <c r="Z81" s="53">
        <f t="shared" si="14"/>
        <v>0.199923149328392</v>
      </c>
      <c r="AA81" s="53">
        <f t="shared" si="15"/>
        <v>2.2147248110058397</v>
      </c>
      <c r="AB81" s="7">
        <f t="shared" si="16"/>
        <v>0.75792306384567909</v>
      </c>
      <c r="AC81" s="57" t="s">
        <v>518</v>
      </c>
      <c r="AD81" s="57" t="s">
        <v>452</v>
      </c>
    </row>
    <row r="82" spans="1:30" s="57" customFormat="1" x14ac:dyDescent="0.25">
      <c r="A82" s="1" t="str">
        <f t="shared" si="9"/>
        <v>MDA2012</v>
      </c>
      <c r="B82" s="7" t="s">
        <v>329</v>
      </c>
      <c r="C82" s="7" t="s">
        <v>330</v>
      </c>
      <c r="D82" s="7" t="s">
        <v>87</v>
      </c>
      <c r="E82" s="7" t="s">
        <v>456</v>
      </c>
      <c r="F82" s="7" t="s">
        <v>435</v>
      </c>
      <c r="G82" s="7" t="s">
        <v>436</v>
      </c>
      <c r="H82" s="7" t="s">
        <v>445</v>
      </c>
      <c r="I82" s="7" t="s">
        <v>438</v>
      </c>
      <c r="J82" s="7" t="s">
        <v>119</v>
      </c>
      <c r="K82" s="50">
        <v>2012</v>
      </c>
      <c r="L82" s="7" t="s">
        <v>5</v>
      </c>
      <c r="M82" s="7" t="s">
        <v>331</v>
      </c>
      <c r="N82" s="7" t="s">
        <v>89</v>
      </c>
      <c r="O82" s="7">
        <v>1.7000569999999999</v>
      </c>
      <c r="P82" s="7">
        <v>0.21333426</v>
      </c>
      <c r="Q82" s="7">
        <v>5.5750937</v>
      </c>
      <c r="R82" s="7">
        <v>0.62192731999999995</v>
      </c>
      <c r="S82" s="7">
        <v>4.2351273999999997</v>
      </c>
      <c r="T82" s="7">
        <v>87.654456999999994</v>
      </c>
      <c r="U82" s="7">
        <v>0.225609</v>
      </c>
      <c r="V82" s="53">
        <f t="shared" si="10"/>
        <v>3.8354815971299999E-3</v>
      </c>
      <c r="W82" s="53">
        <f t="shared" si="11"/>
        <v>4.8130129064340003E-4</v>
      </c>
      <c r="X82" s="53">
        <f t="shared" si="12"/>
        <v>1.2577913145633E-2</v>
      </c>
      <c r="Y82" s="53">
        <f t="shared" si="13"/>
        <v>1.4031240073787998E-3</v>
      </c>
      <c r="Z82" s="53">
        <f t="shared" si="14"/>
        <v>9.5548285758659986E-3</v>
      </c>
      <c r="AA82" s="53">
        <f t="shared" si="15"/>
        <v>0.19775634389312999</v>
      </c>
      <c r="AB82" s="7">
        <f t="shared" si="16"/>
        <v>2.78526486166512E-2</v>
      </c>
      <c r="AC82" s="57" t="s">
        <v>515</v>
      </c>
      <c r="AD82" s="57" t="s">
        <v>456</v>
      </c>
    </row>
    <row r="83" spans="1:30" s="57" customFormat="1" ht="10.9" customHeight="1" x14ac:dyDescent="0.25">
      <c r="A83" s="1" t="str">
        <f t="shared" si="9"/>
        <v>RWA2014</v>
      </c>
      <c r="B83" s="30" t="s">
        <v>332</v>
      </c>
      <c r="C83" s="30" t="s">
        <v>333</v>
      </c>
      <c r="D83" s="30" t="s">
        <v>100</v>
      </c>
      <c r="E83" s="30" t="s">
        <v>462</v>
      </c>
      <c r="F83" s="30" t="s">
        <v>444</v>
      </c>
      <c r="G83" s="30" t="s">
        <v>441</v>
      </c>
      <c r="H83" s="30" t="s">
        <v>459</v>
      </c>
      <c r="I83" s="30" t="s">
        <v>444</v>
      </c>
      <c r="J83" s="30" t="s">
        <v>172</v>
      </c>
      <c r="K83" s="51">
        <v>2014</v>
      </c>
      <c r="L83" s="30" t="s">
        <v>6</v>
      </c>
      <c r="M83" s="30" t="s">
        <v>334</v>
      </c>
      <c r="N83" s="30" t="s">
        <v>89</v>
      </c>
      <c r="O83" s="30">
        <v>1.5903130000000001</v>
      </c>
      <c r="P83" s="30">
        <v>0.69629960999999996</v>
      </c>
      <c r="Q83" s="30">
        <v>34.463473999999998</v>
      </c>
      <c r="R83" s="30">
        <v>3.0647275</v>
      </c>
      <c r="S83" s="30">
        <v>4.8851199000000003</v>
      </c>
      <c r="T83" s="30">
        <v>55.300068000000003</v>
      </c>
      <c r="U83" s="7">
        <v>1.7345429999999999</v>
      </c>
      <c r="V83" s="53">
        <f t="shared" si="10"/>
        <v>2.7584662819590003E-2</v>
      </c>
      <c r="W83" s="53">
        <f t="shared" si="11"/>
        <v>1.2077616144282299E-2</v>
      </c>
      <c r="X83" s="53">
        <f t="shared" si="12"/>
        <v>0.59778377582381992</v>
      </c>
      <c r="Y83" s="53">
        <f t="shared" si="13"/>
        <v>5.3159016320324999E-2</v>
      </c>
      <c r="Z83" s="53">
        <f t="shared" si="14"/>
        <v>8.4734505267057003E-2</v>
      </c>
      <c r="AA83" s="53">
        <f t="shared" si="15"/>
        <v>0.95920345848924005</v>
      </c>
      <c r="AB83" s="7">
        <f t="shared" si="16"/>
        <v>0.77533957637507434</v>
      </c>
      <c r="AC83" s="57" t="s">
        <v>516</v>
      </c>
      <c r="AD83" s="57" t="s">
        <v>444</v>
      </c>
    </row>
    <row r="84" spans="1:30" s="57" customFormat="1" x14ac:dyDescent="0.25">
      <c r="A84" s="1" t="str">
        <f t="shared" si="9"/>
        <v>LCA2012</v>
      </c>
      <c r="B84" s="7" t="s">
        <v>335</v>
      </c>
      <c r="C84" s="7" t="s">
        <v>336</v>
      </c>
      <c r="D84" s="7" t="s">
        <v>118</v>
      </c>
      <c r="E84" s="7" t="s">
        <v>451</v>
      </c>
      <c r="F84" s="7" t="s">
        <v>452</v>
      </c>
      <c r="G84" s="7" t="s">
        <v>453</v>
      </c>
      <c r="H84" s="7" t="s">
        <v>437</v>
      </c>
      <c r="I84" s="7" t="s">
        <v>455</v>
      </c>
      <c r="J84" s="7" t="s">
        <v>119</v>
      </c>
      <c r="K84" s="50">
        <v>2012</v>
      </c>
      <c r="L84" s="7" t="s">
        <v>5</v>
      </c>
      <c r="M84" s="7" t="s">
        <v>337</v>
      </c>
      <c r="N84" s="7" t="s">
        <v>89</v>
      </c>
      <c r="O84" s="7">
        <v>3.2566845</v>
      </c>
      <c r="P84" s="7">
        <v>0.43980860999999999</v>
      </c>
      <c r="Q84" s="7">
        <v>1.5782084000000001</v>
      </c>
      <c r="R84" s="7">
        <v>0.46729662999999999</v>
      </c>
      <c r="S84" s="7">
        <v>5.8354936000000004</v>
      </c>
      <c r="T84" s="7">
        <v>88.422507999999993</v>
      </c>
      <c r="U84" s="7">
        <v>1.0895E-2</v>
      </c>
      <c r="V84" s="53">
        <f t="shared" si="10"/>
        <v>3.5481577627499998E-4</v>
      </c>
      <c r="W84" s="53">
        <f t="shared" si="11"/>
        <v>4.7917148059500006E-5</v>
      </c>
      <c r="X84" s="53">
        <f t="shared" si="12"/>
        <v>1.7194580518000002E-4</v>
      </c>
      <c r="Y84" s="53">
        <f t="shared" si="13"/>
        <v>5.0911967838500005E-5</v>
      </c>
      <c r="Z84" s="53">
        <f t="shared" si="14"/>
        <v>6.3577702772000004E-4</v>
      </c>
      <c r="AA84" s="53">
        <f t="shared" si="15"/>
        <v>9.6336322465999987E-3</v>
      </c>
      <c r="AB84" s="7">
        <f t="shared" si="16"/>
        <v>1.2613677250730001E-3</v>
      </c>
      <c r="AC84" s="57" t="s">
        <v>518</v>
      </c>
      <c r="AD84" s="57" t="s">
        <v>452</v>
      </c>
    </row>
    <row r="85" spans="1:30" s="57" customFormat="1" ht="10.9" customHeight="1" x14ac:dyDescent="0.25">
      <c r="A85" s="1" t="str">
        <f t="shared" si="9"/>
        <v>WSM2014</v>
      </c>
      <c r="B85" s="30" t="s">
        <v>338</v>
      </c>
      <c r="C85" s="30" t="s">
        <v>339</v>
      </c>
      <c r="D85" s="30" t="s">
        <v>162</v>
      </c>
      <c r="E85" s="30" t="s">
        <v>471</v>
      </c>
      <c r="F85" s="30" t="s">
        <v>472</v>
      </c>
      <c r="G85" s="30" t="s">
        <v>465</v>
      </c>
      <c r="H85" s="30" t="s">
        <v>437</v>
      </c>
      <c r="I85" s="30" t="s">
        <v>466</v>
      </c>
      <c r="J85" s="30" t="s">
        <v>130</v>
      </c>
      <c r="K85" s="51">
        <v>2014</v>
      </c>
      <c r="L85" s="30" t="s">
        <v>139</v>
      </c>
      <c r="M85" s="30" t="s">
        <v>340</v>
      </c>
      <c r="N85" s="30" t="s">
        <v>89</v>
      </c>
      <c r="O85" s="30">
        <v>3.5937884000000002</v>
      </c>
      <c r="P85" s="30">
        <v>0.27810800000000002</v>
      </c>
      <c r="Q85" s="30">
        <v>3.9504237</v>
      </c>
      <c r="R85" s="30">
        <v>0.69175452000000004</v>
      </c>
      <c r="S85" s="30">
        <v>4.6178374</v>
      </c>
      <c r="T85" s="30">
        <v>86.868088</v>
      </c>
      <c r="U85" s="7">
        <v>2.4718000000000004E-2</v>
      </c>
      <c r="V85" s="53">
        <f t="shared" si="10"/>
        <v>8.883126167120002E-4</v>
      </c>
      <c r="W85" s="53">
        <f t="shared" si="11"/>
        <v>6.874273544000001E-5</v>
      </c>
      <c r="X85" s="53">
        <f t="shared" si="12"/>
        <v>9.7646573016600007E-4</v>
      </c>
      <c r="Y85" s="53">
        <f t="shared" si="13"/>
        <v>1.7098788225360003E-4</v>
      </c>
      <c r="Z85" s="53">
        <f t="shared" si="14"/>
        <v>1.1414370485320002E-3</v>
      </c>
      <c r="AA85" s="53">
        <f t="shared" si="15"/>
        <v>2.1472053991840004E-2</v>
      </c>
      <c r="AB85" s="7">
        <f t="shared" si="16"/>
        <v>3.2459460131036002E-3</v>
      </c>
      <c r="AC85" s="57" t="s">
        <v>519</v>
      </c>
      <c r="AD85" s="57" t="s">
        <v>471</v>
      </c>
    </row>
    <row r="86" spans="1:30" s="57" customFormat="1" x14ac:dyDescent="0.25">
      <c r="A86" s="1" t="str">
        <f t="shared" si="9"/>
        <v>STP2014</v>
      </c>
      <c r="B86" s="7" t="s">
        <v>341</v>
      </c>
      <c r="C86" s="7" t="s">
        <v>342</v>
      </c>
      <c r="D86" s="7" t="s">
        <v>129</v>
      </c>
      <c r="E86" s="7" t="s">
        <v>443</v>
      </c>
      <c r="F86" s="7" t="s">
        <v>444</v>
      </c>
      <c r="G86" s="7" t="s">
        <v>441</v>
      </c>
      <c r="H86" s="7" t="s">
        <v>445</v>
      </c>
      <c r="I86" s="7" t="s">
        <v>444</v>
      </c>
      <c r="J86" s="7" t="s">
        <v>130</v>
      </c>
      <c r="K86" s="50">
        <v>2014</v>
      </c>
      <c r="L86" s="7" t="s">
        <v>5</v>
      </c>
      <c r="M86" s="7" t="s">
        <v>343</v>
      </c>
      <c r="N86" s="7" t="s">
        <v>89</v>
      </c>
      <c r="O86" s="7">
        <v>2.7800999000000002</v>
      </c>
      <c r="P86" s="7">
        <v>1.2185006</v>
      </c>
      <c r="Q86" s="7">
        <v>14.971394999999999</v>
      </c>
      <c r="R86" s="7">
        <v>1.005571</v>
      </c>
      <c r="S86" s="7">
        <v>1.3964603</v>
      </c>
      <c r="T86" s="7">
        <v>78.627975000000006</v>
      </c>
      <c r="U86" s="7">
        <v>3.058E-2</v>
      </c>
      <c r="V86" s="53">
        <f t="shared" si="10"/>
        <v>8.5015454942000005E-4</v>
      </c>
      <c r="W86" s="53">
        <f t="shared" si="11"/>
        <v>3.7261748348000001E-4</v>
      </c>
      <c r="X86" s="53">
        <f t="shared" si="12"/>
        <v>4.5782525909999995E-3</v>
      </c>
      <c r="Y86" s="53">
        <f t="shared" si="13"/>
        <v>3.0750361180000002E-4</v>
      </c>
      <c r="Z86" s="53">
        <f t="shared" si="14"/>
        <v>4.2703755973999997E-4</v>
      </c>
      <c r="AA86" s="53">
        <f t="shared" si="15"/>
        <v>2.4044434755E-2</v>
      </c>
      <c r="AB86" s="7">
        <f t="shared" si="16"/>
        <v>6.5355657954399996E-3</v>
      </c>
      <c r="AC86" s="57" t="s">
        <v>516</v>
      </c>
      <c r="AD86" s="57" t="s">
        <v>444</v>
      </c>
    </row>
    <row r="87" spans="1:30" s="57" customFormat="1" ht="10.9" customHeight="1" x14ac:dyDescent="0.25">
      <c r="A87" s="1" t="str">
        <f t="shared" si="9"/>
        <v>SEN2016</v>
      </c>
      <c r="B87" s="30" t="s">
        <v>344</v>
      </c>
      <c r="C87" s="30" t="s">
        <v>345</v>
      </c>
      <c r="D87" s="30" t="s">
        <v>129</v>
      </c>
      <c r="E87" s="30" t="s">
        <v>458</v>
      </c>
      <c r="F87" s="30" t="s">
        <v>444</v>
      </c>
      <c r="G87" s="30" t="s">
        <v>441</v>
      </c>
      <c r="H87" s="30" t="s">
        <v>459</v>
      </c>
      <c r="I87" s="30" t="s">
        <v>444</v>
      </c>
      <c r="J87" s="30" t="s">
        <v>138</v>
      </c>
      <c r="K87" s="51">
        <v>2016</v>
      </c>
      <c r="L87" s="30" t="s">
        <v>327</v>
      </c>
      <c r="M87" s="30" t="s">
        <v>346</v>
      </c>
      <c r="N87" s="30" t="s">
        <v>89</v>
      </c>
      <c r="O87" s="30">
        <v>5.5682859000000002</v>
      </c>
      <c r="P87" s="30">
        <v>1.5759835</v>
      </c>
      <c r="Q87" s="30">
        <v>15.403411999999999</v>
      </c>
      <c r="R87" s="30">
        <v>0.12381718999999999</v>
      </c>
      <c r="S87" s="30">
        <v>0.82019770000000003</v>
      </c>
      <c r="T87" s="30">
        <v>76.508301000000003</v>
      </c>
      <c r="U87" s="7">
        <v>2.5443129999999998</v>
      </c>
      <c r="V87" s="53">
        <f t="shared" si="10"/>
        <v>0.141674622030867</v>
      </c>
      <c r="W87" s="53">
        <f t="shared" si="11"/>
        <v>4.0097953068354994E-2</v>
      </c>
      <c r="X87" s="53">
        <f t="shared" si="12"/>
        <v>0.39191101395955996</v>
      </c>
      <c r="Y87" s="53">
        <f t="shared" si="13"/>
        <v>3.1502968614046997E-3</v>
      </c>
      <c r="Z87" s="53">
        <f t="shared" si="14"/>
        <v>2.0868396706801001E-2</v>
      </c>
      <c r="AA87" s="53">
        <f t="shared" si="15"/>
        <v>1.9466106484221299</v>
      </c>
      <c r="AB87" s="7">
        <f t="shared" si="16"/>
        <v>0.59770228262698755</v>
      </c>
      <c r="AC87" s="57" t="s">
        <v>516</v>
      </c>
      <c r="AD87" s="57" t="s">
        <v>444</v>
      </c>
    </row>
    <row r="88" spans="1:30" s="57" customFormat="1" x14ac:dyDescent="0.25">
      <c r="A88" s="1" t="str">
        <f t="shared" si="9"/>
        <v>SRB2014</v>
      </c>
      <c r="B88" s="7" t="s">
        <v>347</v>
      </c>
      <c r="C88" s="7" t="s">
        <v>348</v>
      </c>
      <c r="D88" s="7" t="s">
        <v>87</v>
      </c>
      <c r="E88" s="7" t="s">
        <v>434</v>
      </c>
      <c r="F88" s="7" t="s">
        <v>435</v>
      </c>
      <c r="G88" s="7" t="s">
        <v>436</v>
      </c>
      <c r="H88" s="7" t="s">
        <v>437</v>
      </c>
      <c r="I88" s="7" t="s">
        <v>438</v>
      </c>
      <c r="J88" s="7" t="s">
        <v>130</v>
      </c>
      <c r="K88" s="50">
        <v>2014</v>
      </c>
      <c r="L88" s="7" t="s">
        <v>5</v>
      </c>
      <c r="M88" s="7" t="s">
        <v>349</v>
      </c>
      <c r="N88" s="7" t="s">
        <v>89</v>
      </c>
      <c r="O88" s="7">
        <v>3.8103714000000002</v>
      </c>
      <c r="P88" s="7">
        <v>8.7330319000000003E-2</v>
      </c>
      <c r="Q88" s="7">
        <v>3.7135284</v>
      </c>
      <c r="R88" s="7">
        <v>2.1813109000000002</v>
      </c>
      <c r="S88" s="7">
        <v>11.703436</v>
      </c>
      <c r="T88" s="7">
        <v>78.504028000000005</v>
      </c>
      <c r="U88" s="7">
        <v>0.46962700000000002</v>
      </c>
      <c r="V88" s="53">
        <f t="shared" si="10"/>
        <v>1.7894532894678003E-2</v>
      </c>
      <c r="W88" s="53">
        <f t="shared" si="11"/>
        <v>4.1012675721013007E-4</v>
      </c>
      <c r="X88" s="53">
        <f t="shared" si="12"/>
        <v>1.7439732019068E-2</v>
      </c>
      <c r="Y88" s="53">
        <f t="shared" si="13"/>
        <v>1.0244024940343001E-2</v>
      </c>
      <c r="Z88" s="53">
        <f t="shared" si="14"/>
        <v>5.4962495383720007E-2</v>
      </c>
      <c r="AA88" s="53">
        <f t="shared" si="15"/>
        <v>0.36867611157556002</v>
      </c>
      <c r="AB88" s="7">
        <f t="shared" si="16"/>
        <v>0.10095091199501915</v>
      </c>
      <c r="AC88" s="57" t="s">
        <v>515</v>
      </c>
      <c r="AD88" s="57" t="s">
        <v>434</v>
      </c>
    </row>
    <row r="89" spans="1:30" s="57" customFormat="1" ht="10.9" customHeight="1" x14ac:dyDescent="0.25">
      <c r="A89" s="1" t="str">
        <f t="shared" si="9"/>
        <v>SLE2013</v>
      </c>
      <c r="B89" s="30" t="s">
        <v>350</v>
      </c>
      <c r="C89" s="30" t="s">
        <v>351</v>
      </c>
      <c r="D89" s="30" t="s">
        <v>129</v>
      </c>
      <c r="E89" s="30" t="s">
        <v>458</v>
      </c>
      <c r="F89" s="30" t="s">
        <v>444</v>
      </c>
      <c r="G89" s="30" t="s">
        <v>441</v>
      </c>
      <c r="H89" s="30" t="s">
        <v>459</v>
      </c>
      <c r="I89" s="30" t="s">
        <v>444</v>
      </c>
      <c r="J89" s="30" t="s">
        <v>197</v>
      </c>
      <c r="K89" s="51">
        <v>2013</v>
      </c>
      <c r="L89" s="30" t="s">
        <v>6</v>
      </c>
      <c r="M89" s="30" t="s">
        <v>352</v>
      </c>
      <c r="N89" s="30" t="s">
        <v>89</v>
      </c>
      <c r="O89" s="30">
        <v>6.5484748000000002</v>
      </c>
      <c r="P89" s="30">
        <v>2.9096861000000001</v>
      </c>
      <c r="Q89" s="30">
        <v>30.464521000000001</v>
      </c>
      <c r="R89" s="30">
        <v>4.4470868000000001</v>
      </c>
      <c r="S89" s="30">
        <v>4.3063530999999999</v>
      </c>
      <c r="T89" s="30">
        <v>51.323878999999998</v>
      </c>
      <c r="U89" s="7">
        <v>1.1232249999999999</v>
      </c>
      <c r="V89" s="53">
        <f t="shared" si="10"/>
        <v>7.3554106072299993E-2</v>
      </c>
      <c r="W89" s="53">
        <f t="shared" si="11"/>
        <v>3.2682321696724997E-2</v>
      </c>
      <c r="X89" s="53">
        <f t="shared" si="12"/>
        <v>0.34218511600224999</v>
      </c>
      <c r="Y89" s="53">
        <f t="shared" si="13"/>
        <v>4.9950790709300003E-2</v>
      </c>
      <c r="Z89" s="53">
        <f t="shared" si="14"/>
        <v>4.8370034607475E-2</v>
      </c>
      <c r="AA89" s="53">
        <f t="shared" si="15"/>
        <v>0.57648263989774995</v>
      </c>
      <c r="AB89" s="7">
        <f t="shared" si="16"/>
        <v>0.54674236908804996</v>
      </c>
      <c r="AC89" s="57" t="s">
        <v>516</v>
      </c>
      <c r="AD89" s="57" t="s">
        <v>444</v>
      </c>
    </row>
    <row r="90" spans="1:30" s="57" customFormat="1" x14ac:dyDescent="0.25">
      <c r="A90" s="1" t="str">
        <f t="shared" si="9"/>
        <v>SLB2015</v>
      </c>
      <c r="B90" s="7" t="s">
        <v>353</v>
      </c>
      <c r="C90" s="7" t="s">
        <v>354</v>
      </c>
      <c r="D90" s="7" t="s">
        <v>162</v>
      </c>
      <c r="E90" s="7" t="s">
        <v>473</v>
      </c>
      <c r="F90" s="7" t="s">
        <v>472</v>
      </c>
      <c r="G90" s="7" t="s">
        <v>465</v>
      </c>
      <c r="H90" s="7" t="s">
        <v>445</v>
      </c>
      <c r="I90" s="7" t="s">
        <v>466</v>
      </c>
      <c r="J90" s="7" t="s">
        <v>255</v>
      </c>
      <c r="K90" s="50">
        <v>2015</v>
      </c>
      <c r="L90" s="7" t="s">
        <v>139</v>
      </c>
      <c r="M90" s="7" t="s">
        <v>355</v>
      </c>
      <c r="N90" s="7" t="s">
        <v>89</v>
      </c>
      <c r="O90" s="7">
        <v>6.4456157999999997</v>
      </c>
      <c r="P90" s="7">
        <v>2.0198119000000001</v>
      </c>
      <c r="Q90" s="7">
        <v>27.171377</v>
      </c>
      <c r="R90" s="7">
        <v>2.4535412999999999</v>
      </c>
      <c r="S90" s="7">
        <v>2.0565812999999999</v>
      </c>
      <c r="T90" s="7">
        <v>59.853076999999999</v>
      </c>
      <c r="U90" s="7">
        <v>8.2681000000000018E-2</v>
      </c>
      <c r="V90" s="53">
        <f t="shared" si="10"/>
        <v>5.3292995995980015E-3</v>
      </c>
      <c r="W90" s="53">
        <f t="shared" si="11"/>
        <v>1.6700006770390004E-3</v>
      </c>
      <c r="X90" s="53">
        <f t="shared" si="12"/>
        <v>2.2465566217370007E-2</v>
      </c>
      <c r="Y90" s="53">
        <f t="shared" si="13"/>
        <v>2.0286124822530005E-3</v>
      </c>
      <c r="Z90" s="53">
        <f t="shared" si="14"/>
        <v>1.7004019846530002E-3</v>
      </c>
      <c r="AA90" s="53">
        <f t="shared" si="15"/>
        <v>4.9487122594370013E-2</v>
      </c>
      <c r="AB90" s="7">
        <f t="shared" si="16"/>
        <v>3.3193880960913011E-2</v>
      </c>
      <c r="AC90" s="57" t="s">
        <v>519</v>
      </c>
      <c r="AD90" s="57" t="s">
        <v>473</v>
      </c>
    </row>
    <row r="91" spans="1:30" s="57" customFormat="1" ht="10.9" customHeight="1" x14ac:dyDescent="0.25">
      <c r="A91" s="1" t="str">
        <f t="shared" si="9"/>
        <v>SOM2006</v>
      </c>
      <c r="B91" s="30" t="s">
        <v>356</v>
      </c>
      <c r="C91" s="30" t="s">
        <v>357</v>
      </c>
      <c r="D91" s="30" t="s">
        <v>100</v>
      </c>
      <c r="E91" s="30" t="s">
        <v>462</v>
      </c>
      <c r="F91" s="30" t="s">
        <v>444</v>
      </c>
      <c r="G91" s="30" t="s">
        <v>467</v>
      </c>
      <c r="H91" s="30" t="s">
        <v>459</v>
      </c>
      <c r="I91" s="30" t="s">
        <v>444</v>
      </c>
      <c r="J91" s="30" t="s">
        <v>109</v>
      </c>
      <c r="K91" s="51">
        <v>2006</v>
      </c>
      <c r="L91" s="30" t="s">
        <v>5</v>
      </c>
      <c r="M91" s="30" t="s">
        <v>358</v>
      </c>
      <c r="N91" s="30" t="s">
        <v>89</v>
      </c>
      <c r="O91" s="30">
        <v>8.5672159000000008</v>
      </c>
      <c r="P91" s="30">
        <v>4.6942525000000002</v>
      </c>
      <c r="Q91" s="30">
        <v>35.106746999999999</v>
      </c>
      <c r="R91" s="30">
        <v>2.2209631999999999</v>
      </c>
      <c r="S91" s="30">
        <v>2.4806881000000001</v>
      </c>
      <c r="T91" s="30">
        <v>46.930134000000002</v>
      </c>
      <c r="U91" s="7">
        <v>2.042357</v>
      </c>
      <c r="V91" s="53">
        <f t="shared" si="10"/>
        <v>0.17497313363876302</v>
      </c>
      <c r="W91" s="53">
        <f t="shared" si="11"/>
        <v>9.5873394531425002E-2</v>
      </c>
      <c r="X91" s="53">
        <f t="shared" si="12"/>
        <v>0.71700510482679003</v>
      </c>
      <c r="Y91" s="53">
        <f t="shared" si="13"/>
        <v>4.5359997382624001E-2</v>
      </c>
      <c r="Z91" s="53">
        <f t="shared" si="14"/>
        <v>5.0664507058517001E-2</v>
      </c>
      <c r="AA91" s="53">
        <f t="shared" si="15"/>
        <v>0.95848087685838002</v>
      </c>
      <c r="AB91" s="7">
        <f t="shared" si="16"/>
        <v>1.0838761374381189</v>
      </c>
      <c r="AC91" s="57" t="s">
        <v>516</v>
      </c>
      <c r="AD91" s="57" t="s">
        <v>444</v>
      </c>
    </row>
    <row r="92" spans="1:30" s="57" customFormat="1" x14ac:dyDescent="0.25">
      <c r="A92" s="1" t="str">
        <f t="shared" si="9"/>
        <v>ZAF2012</v>
      </c>
      <c r="B92" s="7" t="s">
        <v>359</v>
      </c>
      <c r="C92" s="7" t="s">
        <v>360</v>
      </c>
      <c r="D92" s="7" t="s">
        <v>100</v>
      </c>
      <c r="E92" s="7" t="s">
        <v>461</v>
      </c>
      <c r="F92" s="7" t="s">
        <v>444</v>
      </c>
      <c r="G92" s="7" t="s">
        <v>441</v>
      </c>
      <c r="H92" s="7" t="s">
        <v>437</v>
      </c>
      <c r="I92" s="7" t="s">
        <v>444</v>
      </c>
      <c r="J92" s="7" t="s">
        <v>119</v>
      </c>
      <c r="K92" s="50">
        <v>2012</v>
      </c>
      <c r="L92" s="7" t="s">
        <v>361</v>
      </c>
      <c r="M92" s="7" t="s">
        <v>362</v>
      </c>
      <c r="N92" s="7" t="s">
        <v>89</v>
      </c>
      <c r="O92" s="7">
        <v>4.7702508000000003</v>
      </c>
      <c r="P92" s="7">
        <v>0.8579002</v>
      </c>
      <c r="Q92" s="7">
        <v>19.516967999999999</v>
      </c>
      <c r="R92" s="7">
        <v>6.8354777999999996</v>
      </c>
      <c r="S92" s="7">
        <v>10.317310000000001</v>
      </c>
      <c r="T92" s="7">
        <v>57.702095</v>
      </c>
      <c r="U92" s="7">
        <v>5.5138999999999996</v>
      </c>
      <c r="V92" s="53">
        <f t="shared" si="10"/>
        <v>0.26302685886120003</v>
      </c>
      <c r="W92" s="53">
        <f t="shared" si="11"/>
        <v>4.7303759127800001E-2</v>
      </c>
      <c r="X92" s="53">
        <f t="shared" si="12"/>
        <v>1.0761460985519999</v>
      </c>
      <c r="Y92" s="53">
        <f t="shared" si="13"/>
        <v>0.37690141041419994</v>
      </c>
      <c r="Z92" s="53">
        <f t="shared" si="14"/>
        <v>0.56888615608999993</v>
      </c>
      <c r="AA92" s="53">
        <f t="shared" si="15"/>
        <v>3.1816358162049996</v>
      </c>
      <c r="AB92" s="7">
        <f t="shared" si="16"/>
        <v>2.3322642830451996</v>
      </c>
      <c r="AC92" s="57" t="s">
        <v>516</v>
      </c>
      <c r="AD92" s="57" t="s">
        <v>444</v>
      </c>
    </row>
    <row r="93" spans="1:30" s="57" customFormat="1" ht="10.9" customHeight="1" x14ac:dyDescent="0.25">
      <c r="A93" s="1" t="str">
        <f t="shared" si="9"/>
        <v>SSD2010</v>
      </c>
      <c r="B93" s="30" t="s">
        <v>363</v>
      </c>
      <c r="C93" s="30" t="s">
        <v>364</v>
      </c>
      <c r="D93" s="30" t="s">
        <v>100</v>
      </c>
      <c r="E93" s="30" t="s">
        <v>462</v>
      </c>
      <c r="F93" s="30" t="s">
        <v>444</v>
      </c>
      <c r="G93" s="30" t="s">
        <v>436</v>
      </c>
      <c r="H93" s="30" t="s">
        <v>459</v>
      </c>
      <c r="I93" s="30" t="s">
        <v>444</v>
      </c>
      <c r="J93" s="30" t="s">
        <v>105</v>
      </c>
      <c r="K93" s="51">
        <v>2010</v>
      </c>
      <c r="L93" s="30" t="s">
        <v>5</v>
      </c>
      <c r="M93" s="30" t="s">
        <v>365</v>
      </c>
      <c r="N93" s="30" t="s">
        <v>89</v>
      </c>
      <c r="O93" s="30">
        <v>17.643906000000001</v>
      </c>
      <c r="P93" s="30">
        <v>6.6904143999999999</v>
      </c>
      <c r="Q93" s="30">
        <v>21.267537999999998</v>
      </c>
      <c r="R93" s="30">
        <v>3.3246159999999998</v>
      </c>
      <c r="S93" s="30">
        <v>2.4881310000000001</v>
      </c>
      <c r="T93" s="30">
        <v>48.585396000000003</v>
      </c>
      <c r="U93" s="7">
        <v>1.6575799999999996</v>
      </c>
      <c r="V93" s="53">
        <f t="shared" si="10"/>
        <v>0.29246185707479994</v>
      </c>
      <c r="W93" s="53">
        <f t="shared" si="11"/>
        <v>0.11089897101151998</v>
      </c>
      <c r="X93" s="53">
        <f t="shared" si="12"/>
        <v>0.35252645638039987</v>
      </c>
      <c r="Y93" s="53">
        <f t="shared" si="13"/>
        <v>5.5108169892799978E-2</v>
      </c>
      <c r="Z93" s="53">
        <f t="shared" si="14"/>
        <v>4.1242761829799988E-2</v>
      </c>
      <c r="AA93" s="53">
        <f t="shared" si="15"/>
        <v>0.8053418070167998</v>
      </c>
      <c r="AB93" s="7">
        <f t="shared" si="16"/>
        <v>0.85223821618931972</v>
      </c>
      <c r="AC93" s="57" t="s">
        <v>516</v>
      </c>
      <c r="AD93" s="57" t="s">
        <v>444</v>
      </c>
    </row>
    <row r="94" spans="1:30" s="57" customFormat="1" x14ac:dyDescent="0.25">
      <c r="A94" s="1" t="str">
        <f t="shared" si="9"/>
        <v>SDN2014</v>
      </c>
      <c r="B94" s="7" t="s">
        <v>369</v>
      </c>
      <c r="C94" s="7" t="s">
        <v>370</v>
      </c>
      <c r="D94" s="7" t="s">
        <v>100</v>
      </c>
      <c r="E94" s="7" t="s">
        <v>439</v>
      </c>
      <c r="F94" s="7" t="s">
        <v>440</v>
      </c>
      <c r="G94" s="7" t="s">
        <v>467</v>
      </c>
      <c r="H94" s="7" t="s">
        <v>445</v>
      </c>
      <c r="I94" s="7" t="s">
        <v>444</v>
      </c>
      <c r="J94" s="7" t="s">
        <v>130</v>
      </c>
      <c r="K94" s="50">
        <v>2014</v>
      </c>
      <c r="L94" s="7" t="s">
        <v>5</v>
      </c>
      <c r="M94" s="7" t="s">
        <v>371</v>
      </c>
      <c r="N94" s="7" t="s">
        <v>89</v>
      </c>
      <c r="O94" s="7">
        <v>10.08039</v>
      </c>
      <c r="P94" s="7">
        <v>6.6927852999999997</v>
      </c>
      <c r="Q94" s="7">
        <v>29.693273999999999</v>
      </c>
      <c r="R94" s="7">
        <v>1.8574808</v>
      </c>
      <c r="S94" s="7">
        <v>1.1106765999999999</v>
      </c>
      <c r="T94" s="7">
        <v>50.565398999999999</v>
      </c>
      <c r="U94" s="7">
        <v>5.7838619999999992</v>
      </c>
      <c r="V94" s="53">
        <f t="shared" si="10"/>
        <v>0.58303584666179997</v>
      </c>
      <c r="W94" s="53">
        <f t="shared" si="11"/>
        <v>0.38710146570828591</v>
      </c>
      <c r="X94" s="53">
        <f t="shared" si="12"/>
        <v>1.7174179914418797</v>
      </c>
      <c r="Y94" s="53">
        <f t="shared" si="13"/>
        <v>0.107434126148496</v>
      </c>
      <c r="Z94" s="53">
        <f t="shared" si="14"/>
        <v>6.4240001810291977E-2</v>
      </c>
      <c r="AA94" s="53">
        <f t="shared" si="15"/>
        <v>2.9246328979093796</v>
      </c>
      <c r="AB94" s="7">
        <f t="shared" si="16"/>
        <v>2.8592294317707534</v>
      </c>
      <c r="AC94" s="57" t="s">
        <v>516</v>
      </c>
      <c r="AD94" s="57" t="s">
        <v>439</v>
      </c>
    </row>
    <row r="95" spans="1:30" s="57" customFormat="1" ht="10.9" customHeight="1" x14ac:dyDescent="0.25">
      <c r="A95" s="1" t="str">
        <f t="shared" si="9"/>
        <v>SUR2010</v>
      </c>
      <c r="B95" s="30" t="s">
        <v>372</v>
      </c>
      <c r="C95" s="30" t="s">
        <v>373</v>
      </c>
      <c r="D95" s="30" t="s">
        <v>118</v>
      </c>
      <c r="E95" s="30" t="s">
        <v>460</v>
      </c>
      <c r="F95" s="30" t="s">
        <v>452</v>
      </c>
      <c r="G95" s="30" t="s">
        <v>453</v>
      </c>
      <c r="H95" s="30" t="s">
        <v>437</v>
      </c>
      <c r="I95" s="30" t="s">
        <v>455</v>
      </c>
      <c r="J95" s="30" t="s">
        <v>105</v>
      </c>
      <c r="K95" s="51">
        <v>2010</v>
      </c>
      <c r="L95" s="30" t="s">
        <v>5</v>
      </c>
      <c r="M95" s="30" t="s">
        <v>374</v>
      </c>
      <c r="N95" s="30" t="s">
        <v>89</v>
      </c>
      <c r="O95" s="30">
        <v>4.9671291999999996</v>
      </c>
      <c r="P95" s="30">
        <v>0.8095715</v>
      </c>
      <c r="Q95" s="30">
        <v>7.3658637999999996</v>
      </c>
      <c r="R95" s="30">
        <v>0.62049465999999998</v>
      </c>
      <c r="S95" s="30">
        <v>3.3906379000000002</v>
      </c>
      <c r="T95" s="30">
        <v>82.846298000000004</v>
      </c>
      <c r="U95" s="7">
        <v>5.0042999999999997E-2</v>
      </c>
      <c r="V95" s="53">
        <f t="shared" si="10"/>
        <v>2.485700465556E-3</v>
      </c>
      <c r="W95" s="53">
        <f t="shared" si="11"/>
        <v>4.0513386574499995E-4</v>
      </c>
      <c r="X95" s="53">
        <f t="shared" si="12"/>
        <v>3.6860992214339996E-3</v>
      </c>
      <c r="Y95" s="53">
        <f t="shared" si="13"/>
        <v>3.1051414270379996E-4</v>
      </c>
      <c r="Z95" s="53">
        <f t="shared" si="14"/>
        <v>1.6967769242969999E-3</v>
      </c>
      <c r="AA95" s="53">
        <f t="shared" si="15"/>
        <v>4.1458772908139999E-2</v>
      </c>
      <c r="AB95" s="7">
        <f t="shared" si="16"/>
        <v>8.5842246197357988E-3</v>
      </c>
      <c r="AC95" s="57" t="s">
        <v>518</v>
      </c>
      <c r="AD95" s="57" t="s">
        <v>452</v>
      </c>
    </row>
    <row r="96" spans="1:30" s="57" customFormat="1" x14ac:dyDescent="0.25">
      <c r="A96" s="1" t="str">
        <f t="shared" si="9"/>
        <v>SWZ2014</v>
      </c>
      <c r="B96" s="7" t="s">
        <v>375</v>
      </c>
      <c r="C96" s="7" t="s">
        <v>376</v>
      </c>
      <c r="D96" s="7" t="s">
        <v>100</v>
      </c>
      <c r="E96" s="7" t="s">
        <v>461</v>
      </c>
      <c r="F96" s="7" t="s">
        <v>444</v>
      </c>
      <c r="G96" s="7" t="s">
        <v>441</v>
      </c>
      <c r="H96" s="7" t="s">
        <v>445</v>
      </c>
      <c r="I96" s="7" t="s">
        <v>444</v>
      </c>
      <c r="J96" s="7" t="s">
        <v>130</v>
      </c>
      <c r="K96" s="50">
        <v>2014</v>
      </c>
      <c r="L96" s="7" t="s">
        <v>5</v>
      </c>
      <c r="M96" s="7" t="s">
        <v>377</v>
      </c>
      <c r="N96" s="7" t="s">
        <v>89</v>
      </c>
      <c r="O96" s="7">
        <v>1.3738163000000001</v>
      </c>
      <c r="P96" s="7">
        <v>0.62405323999999995</v>
      </c>
      <c r="Q96" s="7">
        <v>22.935828999999998</v>
      </c>
      <c r="R96" s="7">
        <v>1.9895858</v>
      </c>
      <c r="S96" s="7">
        <v>7.0008806999999997</v>
      </c>
      <c r="T96" s="7">
        <v>66.075835999999995</v>
      </c>
      <c r="U96" s="7">
        <v>0.17687899999999998</v>
      </c>
      <c r="V96" s="53">
        <f t="shared" si="10"/>
        <v>2.429992533277E-3</v>
      </c>
      <c r="W96" s="53">
        <f t="shared" si="11"/>
        <v>1.1038191303795997E-3</v>
      </c>
      <c r="X96" s="53">
        <f t="shared" si="12"/>
        <v>4.0568664976909995E-2</v>
      </c>
      <c r="Y96" s="53">
        <f t="shared" si="13"/>
        <v>3.5191594671819993E-3</v>
      </c>
      <c r="Z96" s="53">
        <f t="shared" si="14"/>
        <v>1.2383087773352997E-2</v>
      </c>
      <c r="AA96" s="53">
        <f t="shared" si="15"/>
        <v>0.11687427795843998</v>
      </c>
      <c r="AB96" s="7">
        <f t="shared" si="16"/>
        <v>6.000472388110159E-2</v>
      </c>
      <c r="AC96" s="57" t="s">
        <v>516</v>
      </c>
      <c r="AD96" s="57" t="s">
        <v>444</v>
      </c>
    </row>
    <row r="97" spans="1:30" s="57" customFormat="1" ht="10.9" customHeight="1" x14ac:dyDescent="0.25">
      <c r="A97" s="1" t="str">
        <f t="shared" si="9"/>
        <v>SYR2006</v>
      </c>
      <c r="B97" s="30" t="s">
        <v>378</v>
      </c>
      <c r="C97" s="30" t="s">
        <v>379</v>
      </c>
      <c r="D97" s="30" t="s">
        <v>95</v>
      </c>
      <c r="E97" s="30" t="s">
        <v>446</v>
      </c>
      <c r="F97" s="30" t="s">
        <v>440</v>
      </c>
      <c r="G97" s="30" t="s">
        <v>467</v>
      </c>
      <c r="H97" s="30" t="s">
        <v>445</v>
      </c>
      <c r="I97" s="30" t="s">
        <v>442</v>
      </c>
      <c r="J97" s="30" t="s">
        <v>109</v>
      </c>
      <c r="K97" s="51">
        <v>2006</v>
      </c>
      <c r="L97" s="30" t="s">
        <v>5</v>
      </c>
      <c r="M97" s="30" t="s">
        <v>380</v>
      </c>
      <c r="N97" s="30" t="s">
        <v>89</v>
      </c>
      <c r="O97" s="30">
        <v>9.4932718000000005</v>
      </c>
      <c r="P97" s="30">
        <v>0.77874958999999999</v>
      </c>
      <c r="Q97" s="30">
        <v>17.048683</v>
      </c>
      <c r="R97" s="30">
        <v>10.862975</v>
      </c>
      <c r="S97" s="30">
        <v>7.8837590000000004</v>
      </c>
      <c r="T97" s="30">
        <v>53.932560000000002</v>
      </c>
      <c r="U97" s="7">
        <v>2.5323629999999997</v>
      </c>
      <c r="V97" s="53">
        <f t="shared" si="10"/>
        <v>0.24040410255263397</v>
      </c>
      <c r="W97" s="53">
        <f t="shared" si="11"/>
        <v>1.9720766479811698E-2</v>
      </c>
      <c r="X97" s="53">
        <f t="shared" si="12"/>
        <v>0.43173454027928998</v>
      </c>
      <c r="Y97" s="53">
        <f t="shared" si="13"/>
        <v>0.27508995959924998</v>
      </c>
      <c r="Z97" s="53">
        <f t="shared" si="14"/>
        <v>0.19964539592516997</v>
      </c>
      <c r="AA97" s="53">
        <f t="shared" si="15"/>
        <v>1.3657681943928</v>
      </c>
      <c r="AB97" s="7">
        <f t="shared" si="16"/>
        <v>1.1665947648361557</v>
      </c>
      <c r="AC97" s="57" t="s">
        <v>517</v>
      </c>
      <c r="AD97" s="57" t="s">
        <v>446</v>
      </c>
    </row>
    <row r="98" spans="1:30" s="57" customFormat="1" x14ac:dyDescent="0.25">
      <c r="A98" s="1" t="str">
        <f t="shared" si="9"/>
        <v>TJK2012</v>
      </c>
      <c r="B98" s="7" t="s">
        <v>381</v>
      </c>
      <c r="C98" s="7" t="s">
        <v>382</v>
      </c>
      <c r="D98" s="7" t="s">
        <v>87</v>
      </c>
      <c r="E98" s="7" t="s">
        <v>468</v>
      </c>
      <c r="F98" s="7" t="s">
        <v>448</v>
      </c>
      <c r="G98" s="7" t="s">
        <v>436</v>
      </c>
      <c r="H98" s="7" t="s">
        <v>445</v>
      </c>
      <c r="I98" s="7" t="s">
        <v>438</v>
      </c>
      <c r="J98" s="7" t="s">
        <v>119</v>
      </c>
      <c r="K98" s="50">
        <v>2012</v>
      </c>
      <c r="L98" s="7" t="s">
        <v>6</v>
      </c>
      <c r="M98" s="7" t="s">
        <v>383</v>
      </c>
      <c r="N98" s="7" t="s">
        <v>89</v>
      </c>
      <c r="O98" s="7">
        <v>8.1164722000000005</v>
      </c>
      <c r="P98" s="7">
        <v>1.7793224999999999</v>
      </c>
      <c r="Q98" s="7">
        <v>21.555389000000002</v>
      </c>
      <c r="R98" s="7">
        <v>3.4625556</v>
      </c>
      <c r="S98" s="7">
        <v>3.2598647999999999</v>
      </c>
      <c r="T98" s="7">
        <v>61.826397</v>
      </c>
      <c r="U98" s="7">
        <v>1.099272</v>
      </c>
      <c r="V98" s="53">
        <f t="shared" si="10"/>
        <v>8.9222106282384014E-2</v>
      </c>
      <c r="W98" s="53">
        <f t="shared" si="11"/>
        <v>1.9559594032199999E-2</v>
      </c>
      <c r="X98" s="53">
        <f t="shared" si="12"/>
        <v>0.23695235576808005</v>
      </c>
      <c r="Y98" s="53">
        <f t="shared" si="13"/>
        <v>3.8062904195232006E-2</v>
      </c>
      <c r="Z98" s="53">
        <f t="shared" si="14"/>
        <v>3.5834780984256E-2</v>
      </c>
      <c r="AA98" s="53">
        <f t="shared" si="15"/>
        <v>0.67964027082984002</v>
      </c>
      <c r="AB98" s="7">
        <f t="shared" si="16"/>
        <v>0.41963174126215208</v>
      </c>
      <c r="AC98" s="57" t="s">
        <v>517</v>
      </c>
      <c r="AD98" s="57" t="s">
        <v>468</v>
      </c>
    </row>
    <row r="99" spans="1:30" s="57" customFormat="1" ht="10.9" customHeight="1" x14ac:dyDescent="0.25">
      <c r="A99" s="1" t="str">
        <f t="shared" si="9"/>
        <v>THA2012</v>
      </c>
      <c r="B99" s="30" t="s">
        <v>384</v>
      </c>
      <c r="C99" s="30" t="s">
        <v>385</v>
      </c>
      <c r="D99" s="30" t="s">
        <v>162</v>
      </c>
      <c r="E99" s="30" t="s">
        <v>463</v>
      </c>
      <c r="F99" s="30" t="s">
        <v>464</v>
      </c>
      <c r="G99" s="30" t="s">
        <v>449</v>
      </c>
      <c r="H99" s="30" t="s">
        <v>437</v>
      </c>
      <c r="I99" s="30" t="s">
        <v>466</v>
      </c>
      <c r="J99" s="30" t="s">
        <v>96</v>
      </c>
      <c r="K99" s="51">
        <v>2012</v>
      </c>
      <c r="L99" s="30" t="s">
        <v>5</v>
      </c>
      <c r="M99" s="30" t="s">
        <v>386</v>
      </c>
      <c r="N99" s="30" t="s">
        <v>89</v>
      </c>
      <c r="O99" s="30">
        <v>5.7553406000000003</v>
      </c>
      <c r="P99" s="30">
        <v>0.95584195999999999</v>
      </c>
      <c r="Q99" s="30">
        <v>12.595959000000001</v>
      </c>
      <c r="R99" s="30">
        <v>2.7605946000000001</v>
      </c>
      <c r="S99" s="30">
        <v>8.1189060000000008</v>
      </c>
      <c r="T99" s="30">
        <v>69.813361999999998</v>
      </c>
      <c r="U99" s="7">
        <v>4.019889</v>
      </c>
      <c r="V99" s="53">
        <f t="shared" si="10"/>
        <v>0.231358303691934</v>
      </c>
      <c r="W99" s="53">
        <f t="shared" si="11"/>
        <v>3.84237858074244E-2</v>
      </c>
      <c r="X99" s="53">
        <f t="shared" si="12"/>
        <v>0.50634357028551003</v>
      </c>
      <c r="Y99" s="53">
        <f t="shared" si="13"/>
        <v>0.11097283865999401</v>
      </c>
      <c r="Z99" s="53">
        <f t="shared" si="14"/>
        <v>0.32637100921434004</v>
      </c>
      <c r="AA99" s="53">
        <f t="shared" si="15"/>
        <v>2.8064196595681801</v>
      </c>
      <c r="AB99" s="7">
        <f t="shared" si="16"/>
        <v>1.2134695076592026</v>
      </c>
      <c r="AC99" s="57" t="s">
        <v>517</v>
      </c>
      <c r="AD99" s="57" t="s">
        <v>520</v>
      </c>
    </row>
    <row r="100" spans="1:30" s="57" customFormat="1" x14ac:dyDescent="0.25">
      <c r="A100" s="1" t="str">
        <f t="shared" si="9"/>
        <v>MKD2011</v>
      </c>
      <c r="B100" s="7" t="s">
        <v>387</v>
      </c>
      <c r="C100" s="7" t="s">
        <v>388</v>
      </c>
      <c r="D100" s="7" t="s">
        <v>87</v>
      </c>
      <c r="E100" s="7" t="s">
        <v>434</v>
      </c>
      <c r="F100" s="7" t="s">
        <v>435</v>
      </c>
      <c r="G100" s="7" t="s">
        <v>436</v>
      </c>
      <c r="H100" s="7" t="s">
        <v>437</v>
      </c>
      <c r="I100" s="7" t="s">
        <v>438</v>
      </c>
      <c r="J100" s="7" t="s">
        <v>115</v>
      </c>
      <c r="K100" s="50">
        <v>2011</v>
      </c>
      <c r="L100" s="7" t="s">
        <v>5</v>
      </c>
      <c r="M100" s="7" t="s">
        <v>389</v>
      </c>
      <c r="N100" s="7" t="s">
        <v>89</v>
      </c>
      <c r="O100" s="7">
        <v>1.6294804000000001</v>
      </c>
      <c r="P100" s="7">
        <v>0.19257556000000001</v>
      </c>
      <c r="Q100" s="7">
        <v>3.7447848000000001</v>
      </c>
      <c r="R100" s="7">
        <v>1.0109918</v>
      </c>
      <c r="S100" s="7">
        <v>11.402474</v>
      </c>
      <c r="T100" s="7">
        <v>82.019690999999995</v>
      </c>
      <c r="U100" s="7">
        <v>0.11093699999999999</v>
      </c>
      <c r="V100" s="53">
        <f t="shared" si="10"/>
        <v>1.8076966713479999E-3</v>
      </c>
      <c r="W100" s="53">
        <f t="shared" si="11"/>
        <v>2.136375489972E-4</v>
      </c>
      <c r="X100" s="53">
        <f t="shared" si="12"/>
        <v>4.1543519135759993E-3</v>
      </c>
      <c r="Y100" s="53">
        <f t="shared" si="13"/>
        <v>1.1215639731659999E-3</v>
      </c>
      <c r="Z100" s="53">
        <f t="shared" si="14"/>
        <v>1.2649562581379999E-2</v>
      </c>
      <c r="AA100" s="53">
        <f t="shared" si="15"/>
        <v>9.0990184604669982E-2</v>
      </c>
      <c r="AB100" s="7">
        <f t="shared" si="16"/>
        <v>1.9946812688467198E-2</v>
      </c>
      <c r="AC100" s="57" t="s">
        <v>515</v>
      </c>
      <c r="AD100" s="57" t="s">
        <v>434</v>
      </c>
    </row>
    <row r="101" spans="1:30" s="57" customFormat="1" ht="10.9" customHeight="1" x14ac:dyDescent="0.25">
      <c r="A101" s="1" t="str">
        <f t="shared" si="9"/>
        <v>TLS2009</v>
      </c>
      <c r="B101" s="30" t="s">
        <v>390</v>
      </c>
      <c r="C101" s="30" t="s">
        <v>391</v>
      </c>
      <c r="D101" s="30" t="s">
        <v>162</v>
      </c>
      <c r="E101" s="30" t="s">
        <v>463</v>
      </c>
      <c r="F101" s="30" t="s">
        <v>464</v>
      </c>
      <c r="G101" s="30" t="s">
        <v>449</v>
      </c>
      <c r="H101" s="30" t="s">
        <v>445</v>
      </c>
      <c r="I101" s="30" t="s">
        <v>466</v>
      </c>
      <c r="J101" s="30" t="s">
        <v>176</v>
      </c>
      <c r="K101" s="51">
        <v>2009</v>
      </c>
      <c r="L101" s="30" t="s">
        <v>6</v>
      </c>
      <c r="M101" s="30" t="s">
        <v>392</v>
      </c>
      <c r="N101" s="30" t="s">
        <v>89</v>
      </c>
      <c r="O101" s="30">
        <v>11.713936</v>
      </c>
      <c r="P101" s="30">
        <v>7.1955179999999999</v>
      </c>
      <c r="Q101" s="30">
        <v>46.628956000000002</v>
      </c>
      <c r="R101" s="30">
        <v>3.7242994</v>
      </c>
      <c r="S101" s="30">
        <v>2.1148462000000001</v>
      </c>
      <c r="T101" s="30">
        <v>28.622441999999999</v>
      </c>
      <c r="U101" s="7">
        <v>0.18228599999999998</v>
      </c>
      <c r="V101" s="53">
        <f t="shared" si="10"/>
        <v>2.1352865376959997E-2</v>
      </c>
      <c r="W101" s="53">
        <f t="shared" si="11"/>
        <v>1.3116421941479998E-2</v>
      </c>
      <c r="X101" s="53">
        <f t="shared" si="12"/>
        <v>8.4998058734159998E-2</v>
      </c>
      <c r="Y101" s="53">
        <f t="shared" si="13"/>
        <v>6.7888764042839996E-3</v>
      </c>
      <c r="Z101" s="53">
        <f t="shared" si="14"/>
        <v>3.8550685441319996E-3</v>
      </c>
      <c r="AA101" s="53">
        <f t="shared" si="15"/>
        <v>5.2174704624119987E-2</v>
      </c>
      <c r="AB101" s="7">
        <f t="shared" si="16"/>
        <v>0.13011129100101601</v>
      </c>
      <c r="AC101" s="57" t="s">
        <v>517</v>
      </c>
      <c r="AD101" s="57" t="s">
        <v>520</v>
      </c>
    </row>
    <row r="102" spans="1:30" s="57" customFormat="1" x14ac:dyDescent="0.25">
      <c r="A102" s="1" t="str">
        <f t="shared" si="9"/>
        <v>TGO2014</v>
      </c>
      <c r="B102" s="7" t="s">
        <v>393</v>
      </c>
      <c r="C102" s="7" t="s">
        <v>394</v>
      </c>
      <c r="D102" s="7" t="s">
        <v>129</v>
      </c>
      <c r="E102" s="7" t="s">
        <v>458</v>
      </c>
      <c r="F102" s="7" t="s">
        <v>444</v>
      </c>
      <c r="G102" s="7" t="s">
        <v>441</v>
      </c>
      <c r="H102" s="7" t="s">
        <v>459</v>
      </c>
      <c r="I102" s="7" t="s">
        <v>444</v>
      </c>
      <c r="J102" s="7" t="s">
        <v>189</v>
      </c>
      <c r="K102" s="50">
        <v>2014</v>
      </c>
      <c r="L102" s="7" t="s">
        <v>6</v>
      </c>
      <c r="M102" s="7" t="s">
        <v>395</v>
      </c>
      <c r="N102" s="7" t="s">
        <v>89</v>
      </c>
      <c r="O102" s="7">
        <v>4.3134832000000003</v>
      </c>
      <c r="P102" s="7">
        <v>2.3281710000000002</v>
      </c>
      <c r="Q102" s="7">
        <v>24.414148000000001</v>
      </c>
      <c r="R102" s="7">
        <v>0.83579749000000003</v>
      </c>
      <c r="S102" s="7">
        <v>1.1633252000000001</v>
      </c>
      <c r="T102" s="7">
        <v>66.945076</v>
      </c>
      <c r="U102" s="7">
        <v>1.147214</v>
      </c>
      <c r="V102" s="53">
        <f t="shared" si="10"/>
        <v>4.9484883158048006E-2</v>
      </c>
      <c r="W102" s="53">
        <f t="shared" si="11"/>
        <v>2.6709103655939998E-2</v>
      </c>
      <c r="X102" s="53">
        <f t="shared" si="12"/>
        <v>0.28008252383672</v>
      </c>
      <c r="Y102" s="53">
        <f t="shared" si="13"/>
        <v>9.5883858169286008E-3</v>
      </c>
      <c r="Z102" s="53">
        <f t="shared" si="14"/>
        <v>1.3345829559928E-2</v>
      </c>
      <c r="AA102" s="53">
        <f t="shared" si="15"/>
        <v>0.76800328418263997</v>
      </c>
      <c r="AB102" s="7">
        <f t="shared" si="16"/>
        <v>0.37921072602756462</v>
      </c>
      <c r="AC102" s="57" t="s">
        <v>516</v>
      </c>
      <c r="AD102" s="57" t="s">
        <v>444</v>
      </c>
    </row>
    <row r="103" spans="1:30" s="57" customFormat="1" ht="10.9" customHeight="1" x14ac:dyDescent="0.25">
      <c r="A103" s="1" t="str">
        <f t="shared" si="9"/>
        <v>TTO2000</v>
      </c>
      <c r="B103" s="30" t="s">
        <v>396</v>
      </c>
      <c r="C103" s="30" t="s">
        <v>397</v>
      </c>
      <c r="D103" s="30" t="s">
        <v>118</v>
      </c>
      <c r="E103" s="30" t="s">
        <v>451</v>
      </c>
      <c r="F103" s="30" t="s">
        <v>452</v>
      </c>
      <c r="G103" s="30" t="s">
        <v>453</v>
      </c>
      <c r="H103" s="30" t="s">
        <v>454</v>
      </c>
      <c r="I103" s="30" t="s">
        <v>455</v>
      </c>
      <c r="J103" s="30" t="s">
        <v>88</v>
      </c>
      <c r="K103" s="51">
        <v>2000</v>
      </c>
      <c r="L103" s="30" t="s">
        <v>5</v>
      </c>
      <c r="M103" s="30" t="s">
        <v>398</v>
      </c>
      <c r="N103" s="30" t="s">
        <v>89</v>
      </c>
      <c r="O103" s="30">
        <v>4.9452185999999996</v>
      </c>
      <c r="P103" s="30">
        <v>0.26990554</v>
      </c>
      <c r="Q103" s="30">
        <v>4.5307373999999996</v>
      </c>
      <c r="R103" s="30">
        <v>0.53981106999999995</v>
      </c>
      <c r="S103" s="30">
        <v>4.4145564999999998</v>
      </c>
      <c r="T103" s="30">
        <v>85.299773999999999</v>
      </c>
      <c r="U103" s="7">
        <v>8.9616000000000001E-2</v>
      </c>
      <c r="V103" s="53">
        <f t="shared" si="10"/>
        <v>4.4317071005759998E-3</v>
      </c>
      <c r="W103" s="53">
        <f t="shared" si="11"/>
        <v>2.4187854872639999E-4</v>
      </c>
      <c r="X103" s="53">
        <f t="shared" si="12"/>
        <v>4.0602656283839998E-3</v>
      </c>
      <c r="Y103" s="53">
        <f t="shared" si="13"/>
        <v>4.8375708849119991E-4</v>
      </c>
      <c r="Z103" s="53">
        <f t="shared" si="14"/>
        <v>3.9561489530399998E-3</v>
      </c>
      <c r="AA103" s="53">
        <f t="shared" si="15"/>
        <v>7.6442245467839995E-2</v>
      </c>
      <c r="AB103" s="7">
        <f t="shared" si="16"/>
        <v>1.3173757319217598E-2</v>
      </c>
      <c r="AC103" s="57" t="s">
        <v>518</v>
      </c>
      <c r="AD103" s="57" t="s">
        <v>452</v>
      </c>
    </row>
    <row r="104" spans="1:30" s="57" customFormat="1" x14ac:dyDescent="0.25">
      <c r="A104" s="1" t="str">
        <f t="shared" si="9"/>
        <v>TUN2012</v>
      </c>
      <c r="B104" s="7" t="s">
        <v>399</v>
      </c>
      <c r="C104" s="7" t="s">
        <v>400</v>
      </c>
      <c r="D104" s="7" t="s">
        <v>95</v>
      </c>
      <c r="E104" s="7" t="s">
        <v>439</v>
      </c>
      <c r="F104" s="7" t="s">
        <v>440</v>
      </c>
      <c r="G104" s="7" t="s">
        <v>467</v>
      </c>
      <c r="H104" s="7" t="s">
        <v>445</v>
      </c>
      <c r="I104" s="7" t="s">
        <v>442</v>
      </c>
      <c r="J104" s="7" t="s">
        <v>143</v>
      </c>
      <c r="K104" s="50">
        <v>2012</v>
      </c>
      <c r="L104" s="7" t="s">
        <v>5</v>
      </c>
      <c r="M104" s="7" t="s">
        <v>401</v>
      </c>
      <c r="N104" s="7" t="s">
        <v>89</v>
      </c>
      <c r="O104" s="7">
        <v>3.0945608999999998</v>
      </c>
      <c r="P104" s="7">
        <v>0.18242607999999999</v>
      </c>
      <c r="Q104" s="7">
        <v>6.8231187000000002</v>
      </c>
      <c r="R104" s="7">
        <v>3.1258588</v>
      </c>
      <c r="S104" s="7">
        <v>11.111291</v>
      </c>
      <c r="T104" s="7">
        <v>75.662743000000006</v>
      </c>
      <c r="U104" s="7">
        <v>0.92751899999999998</v>
      </c>
      <c r="V104" s="53">
        <f t="shared" si="10"/>
        <v>2.8702640314071E-2</v>
      </c>
      <c r="W104" s="53">
        <f t="shared" si="11"/>
        <v>1.6920365529551999E-3</v>
      </c>
      <c r="X104" s="53">
        <f t="shared" si="12"/>
        <v>6.3285722335053002E-2</v>
      </c>
      <c r="Y104" s="53">
        <f t="shared" si="13"/>
        <v>2.8992934283172005E-2</v>
      </c>
      <c r="Z104" s="53">
        <f t="shared" si="14"/>
        <v>0.10305933517028999</v>
      </c>
      <c r="AA104" s="53">
        <f t="shared" si="15"/>
        <v>0.70178631724617013</v>
      </c>
      <c r="AB104" s="7">
        <f t="shared" si="16"/>
        <v>0.2257326686555412</v>
      </c>
      <c r="AC104" s="57" t="s">
        <v>516</v>
      </c>
      <c r="AD104" s="57" t="s">
        <v>439</v>
      </c>
    </row>
    <row r="105" spans="1:30" s="57" customFormat="1" ht="10.9" customHeight="1" x14ac:dyDescent="0.25">
      <c r="A105" s="1" t="str">
        <f t="shared" si="9"/>
        <v>TUR2004</v>
      </c>
      <c r="B105" s="30" t="s">
        <v>402</v>
      </c>
      <c r="C105" s="30" t="s">
        <v>403</v>
      </c>
      <c r="D105" s="30" t="s">
        <v>87</v>
      </c>
      <c r="E105" s="30" t="s">
        <v>446</v>
      </c>
      <c r="F105" s="30" t="s">
        <v>440</v>
      </c>
      <c r="G105" s="30" t="s">
        <v>436</v>
      </c>
      <c r="H105" s="30" t="s">
        <v>437</v>
      </c>
      <c r="I105" s="30" t="s">
        <v>438</v>
      </c>
      <c r="J105" s="30" t="s">
        <v>137</v>
      </c>
      <c r="K105" s="51">
        <v>2004</v>
      </c>
      <c r="L105" s="30" t="s">
        <v>6</v>
      </c>
      <c r="M105" s="30" t="s">
        <v>404</v>
      </c>
      <c r="N105" s="30" t="s">
        <v>89</v>
      </c>
      <c r="O105" s="30">
        <v>0.87039632</v>
      </c>
      <c r="P105" s="30">
        <v>0.18042336</v>
      </c>
      <c r="Q105" s="30">
        <v>13.805667</v>
      </c>
      <c r="R105" s="30">
        <v>1.2299986000000001</v>
      </c>
      <c r="S105" s="30">
        <v>7.533042</v>
      </c>
      <c r="T105" s="30">
        <v>76.380470000000003</v>
      </c>
      <c r="U105" s="7">
        <v>6.5801740000000004</v>
      </c>
      <c r="V105" s="53">
        <f t="shared" si="10"/>
        <v>5.7273592345596799E-2</v>
      </c>
      <c r="W105" s="53">
        <f t="shared" si="11"/>
        <v>1.1872171024646402E-2</v>
      </c>
      <c r="X105" s="53">
        <f t="shared" si="12"/>
        <v>0.90843691046058006</v>
      </c>
      <c r="Y105" s="53">
        <f t="shared" si="13"/>
        <v>8.0936048077564007E-2</v>
      </c>
      <c r="Z105" s="53">
        <f t="shared" si="14"/>
        <v>0.49568727109307997</v>
      </c>
      <c r="AA105" s="53">
        <f t="shared" si="15"/>
        <v>5.0259678280178006</v>
      </c>
      <c r="AB105" s="7">
        <f t="shared" si="16"/>
        <v>1.5542059930014673</v>
      </c>
      <c r="AC105" s="57" t="s">
        <v>517</v>
      </c>
      <c r="AD105" s="57" t="s">
        <v>446</v>
      </c>
    </row>
    <row r="106" spans="1:30" s="57" customFormat="1" x14ac:dyDescent="0.25">
      <c r="A106" s="1" t="str">
        <f t="shared" si="9"/>
        <v>TKM2015</v>
      </c>
      <c r="B106" s="7" t="s">
        <v>405</v>
      </c>
      <c r="C106" s="7" t="s">
        <v>406</v>
      </c>
      <c r="D106" s="7" t="s">
        <v>87</v>
      </c>
      <c r="E106" s="7" t="s">
        <v>468</v>
      </c>
      <c r="F106" s="7" t="s">
        <v>448</v>
      </c>
      <c r="G106" s="7" t="s">
        <v>436</v>
      </c>
      <c r="H106" s="7" t="s">
        <v>437</v>
      </c>
      <c r="I106" s="7" t="s">
        <v>438</v>
      </c>
      <c r="J106" s="7" t="s">
        <v>101</v>
      </c>
      <c r="K106" s="50">
        <v>2015</v>
      </c>
      <c r="L106" s="7" t="s">
        <v>5</v>
      </c>
      <c r="M106" s="7" t="s">
        <v>407</v>
      </c>
      <c r="N106" s="7" t="s">
        <v>89</v>
      </c>
      <c r="O106" s="7">
        <v>3.9237213</v>
      </c>
      <c r="P106" s="7">
        <v>0.24115141000000001</v>
      </c>
      <c r="Q106" s="7">
        <v>9.2530041000000001</v>
      </c>
      <c r="R106" s="7">
        <v>1.9661933</v>
      </c>
      <c r="S106" s="7">
        <v>3.9185895999999998</v>
      </c>
      <c r="T106" s="7">
        <v>80.697342000000006</v>
      </c>
      <c r="U106" s="7">
        <v>0.67876599999999998</v>
      </c>
      <c r="V106" s="53">
        <f t="shared" si="10"/>
        <v>2.6632886119158001E-2</v>
      </c>
      <c r="W106" s="53">
        <f t="shared" si="11"/>
        <v>1.6368537796006E-3</v>
      </c>
      <c r="X106" s="53">
        <f t="shared" si="12"/>
        <v>6.2806245809405997E-2</v>
      </c>
      <c r="Y106" s="53">
        <f t="shared" si="13"/>
        <v>1.3345851614678E-2</v>
      </c>
      <c r="Z106" s="53">
        <f t="shared" si="14"/>
        <v>2.6598053884335997E-2</v>
      </c>
      <c r="AA106" s="53">
        <f t="shared" si="15"/>
        <v>0.54774612039972004</v>
      </c>
      <c r="AB106" s="7">
        <f t="shared" si="16"/>
        <v>0.13101989120717858</v>
      </c>
      <c r="AC106" s="57" t="s">
        <v>517</v>
      </c>
      <c r="AD106" s="57" t="s">
        <v>468</v>
      </c>
    </row>
    <row r="107" spans="1:30" s="57" customFormat="1" ht="10.9" customHeight="1" x14ac:dyDescent="0.25">
      <c r="A107" s="1" t="str">
        <f t="shared" si="9"/>
        <v>UGA2016</v>
      </c>
      <c r="B107" s="30" t="s">
        <v>408</v>
      </c>
      <c r="C107" s="30" t="s">
        <v>409</v>
      </c>
      <c r="D107" s="30" t="s">
        <v>100</v>
      </c>
      <c r="E107" s="30" t="s">
        <v>462</v>
      </c>
      <c r="F107" s="30" t="s">
        <v>444</v>
      </c>
      <c r="G107" s="30" t="s">
        <v>441</v>
      </c>
      <c r="H107" s="30" t="s">
        <v>459</v>
      </c>
      <c r="I107" s="30" t="s">
        <v>444</v>
      </c>
      <c r="J107" s="30" t="s">
        <v>138</v>
      </c>
      <c r="K107" s="51">
        <v>2016</v>
      </c>
      <c r="L107" s="30" t="s">
        <v>6</v>
      </c>
      <c r="M107" s="30" t="s">
        <v>410</v>
      </c>
      <c r="N107" s="30" t="s">
        <v>89</v>
      </c>
      <c r="O107" s="30">
        <v>2.4680442999999999</v>
      </c>
      <c r="P107" s="30">
        <v>1.0042821</v>
      </c>
      <c r="Q107" s="30">
        <v>26.768954999999998</v>
      </c>
      <c r="R107" s="30">
        <v>1.1439527</v>
      </c>
      <c r="S107" s="30">
        <v>2.6046927000000002</v>
      </c>
      <c r="T107" s="30">
        <v>66.010070999999996</v>
      </c>
      <c r="U107" s="7">
        <v>7.6989079999999994</v>
      </c>
      <c r="V107" s="53">
        <f t="shared" si="10"/>
        <v>0.19001246005624398</v>
      </c>
      <c r="W107" s="53">
        <f t="shared" si="11"/>
        <v>7.7318754939467993E-2</v>
      </c>
      <c r="X107" s="53">
        <f t="shared" si="12"/>
        <v>2.0609172180113999</v>
      </c>
      <c r="Y107" s="53">
        <f t="shared" si="13"/>
        <v>8.8071865936515989E-2</v>
      </c>
      <c r="Z107" s="53">
        <f t="shared" si="14"/>
        <v>0.200532894655716</v>
      </c>
      <c r="AA107" s="53">
        <f t="shared" si="15"/>
        <v>5.0820546370246786</v>
      </c>
      <c r="AB107" s="7">
        <f t="shared" si="16"/>
        <v>2.616853193599344</v>
      </c>
      <c r="AC107" s="57" t="s">
        <v>516</v>
      </c>
      <c r="AD107" s="57" t="s">
        <v>444</v>
      </c>
    </row>
    <row r="108" spans="1:30" s="57" customFormat="1" x14ac:dyDescent="0.25">
      <c r="A108" s="1" t="str">
        <f t="shared" si="9"/>
        <v>TZA2015</v>
      </c>
      <c r="B108" s="7" t="s">
        <v>411</v>
      </c>
      <c r="C108" s="7" t="s">
        <v>412</v>
      </c>
      <c r="D108" s="7" t="s">
        <v>100</v>
      </c>
      <c r="E108" s="7" t="s">
        <v>462</v>
      </c>
      <c r="F108" s="7" t="s">
        <v>444</v>
      </c>
      <c r="G108" s="7" t="s">
        <v>441</v>
      </c>
      <c r="H108" s="7" t="s">
        <v>459</v>
      </c>
      <c r="I108" s="7" t="s">
        <v>444</v>
      </c>
      <c r="J108" s="7" t="s">
        <v>101</v>
      </c>
      <c r="K108" s="50">
        <v>2015</v>
      </c>
      <c r="L108" s="7" t="s">
        <v>6</v>
      </c>
      <c r="M108" s="7" t="s">
        <v>413</v>
      </c>
      <c r="N108" s="7" t="s">
        <v>89</v>
      </c>
      <c r="O108" s="7">
        <v>2.9864674</v>
      </c>
      <c r="P108" s="7">
        <v>1.5182655</v>
      </c>
      <c r="Q108" s="7">
        <v>31.367895000000001</v>
      </c>
      <c r="R108" s="7">
        <v>1.5694469</v>
      </c>
      <c r="S108" s="7">
        <v>2.1223035000000001</v>
      </c>
      <c r="T108" s="7">
        <v>60.435623</v>
      </c>
      <c r="U108" s="7">
        <v>9.4190840000000016</v>
      </c>
      <c r="V108" s="53">
        <f t="shared" si="10"/>
        <v>0.28129787303861603</v>
      </c>
      <c r="W108" s="53">
        <f t="shared" si="11"/>
        <v>0.14300670278802002</v>
      </c>
      <c r="X108" s="53">
        <f t="shared" si="12"/>
        <v>2.9545683790818007</v>
      </c>
      <c r="Y108" s="53">
        <f t="shared" si="13"/>
        <v>0.14782752184639603</v>
      </c>
      <c r="Z108" s="53">
        <f t="shared" si="14"/>
        <v>0.19990154939994004</v>
      </c>
      <c r="AA108" s="53">
        <f t="shared" si="15"/>
        <v>5.6924820962933218</v>
      </c>
      <c r="AB108" s="7">
        <f t="shared" si="16"/>
        <v>3.7266020261547728</v>
      </c>
      <c r="AC108" s="57" t="s">
        <v>516</v>
      </c>
      <c r="AD108" s="57" t="s">
        <v>444</v>
      </c>
    </row>
    <row r="109" spans="1:30" s="57" customFormat="1" ht="10.9" customHeight="1" x14ac:dyDescent="0.25">
      <c r="A109" s="1" t="str">
        <f t="shared" si="9"/>
        <v>UZB2006</v>
      </c>
      <c r="B109" s="30" t="s">
        <v>414</v>
      </c>
      <c r="C109" s="30" t="s">
        <v>415</v>
      </c>
      <c r="D109" s="30" t="s">
        <v>87</v>
      </c>
      <c r="E109" s="30" t="s">
        <v>468</v>
      </c>
      <c r="F109" s="30" t="s">
        <v>448</v>
      </c>
      <c r="G109" s="30" t="s">
        <v>436</v>
      </c>
      <c r="H109" s="30" t="s">
        <v>445</v>
      </c>
      <c r="I109" s="30" t="s">
        <v>438</v>
      </c>
      <c r="J109" s="30" t="s">
        <v>109</v>
      </c>
      <c r="K109" s="51">
        <v>2006</v>
      </c>
      <c r="L109" s="30" t="s">
        <v>5</v>
      </c>
      <c r="M109" s="30" t="s">
        <v>416</v>
      </c>
      <c r="N109" s="30" t="s">
        <v>89</v>
      </c>
      <c r="O109" s="30">
        <v>3.8368874000000002</v>
      </c>
      <c r="P109" s="30">
        <v>0.59335148000000004</v>
      </c>
      <c r="Q109" s="30">
        <v>14.775074999999999</v>
      </c>
      <c r="R109" s="30">
        <v>4.2244162999999997</v>
      </c>
      <c r="S109" s="30">
        <v>7.9960985000000004</v>
      </c>
      <c r="T109" s="30">
        <v>68.574173000000002</v>
      </c>
      <c r="U109" s="7">
        <v>2.6061680000000007</v>
      </c>
      <c r="V109" s="53">
        <f t="shared" si="10"/>
        <v>9.9995731614832037E-2</v>
      </c>
      <c r="W109" s="53">
        <f t="shared" si="11"/>
        <v>1.5463736399286405E-2</v>
      </c>
      <c r="X109" s="53">
        <f t="shared" si="12"/>
        <v>0.38506327662600009</v>
      </c>
      <c r="Y109" s="53">
        <f t="shared" si="13"/>
        <v>0.11009538579738401</v>
      </c>
      <c r="Z109" s="53">
        <f t="shared" si="14"/>
        <v>0.20839176035548004</v>
      </c>
      <c r="AA109" s="53">
        <f t="shared" si="15"/>
        <v>1.7871581529906406</v>
      </c>
      <c r="AB109" s="7">
        <f t="shared" si="16"/>
        <v>0.81900989079298259</v>
      </c>
      <c r="AC109" s="57" t="s">
        <v>517</v>
      </c>
      <c r="AD109" s="57" t="s">
        <v>468</v>
      </c>
    </row>
    <row r="110" spans="1:30" s="57" customFormat="1" x14ac:dyDescent="0.25">
      <c r="A110" s="1" t="str">
        <f t="shared" si="9"/>
        <v>VUT2007</v>
      </c>
      <c r="B110" s="7" t="s">
        <v>431</v>
      </c>
      <c r="C110" s="7" t="s">
        <v>432</v>
      </c>
      <c r="D110" s="7" t="s">
        <v>162</v>
      </c>
      <c r="E110" s="7" t="s">
        <v>473</v>
      </c>
      <c r="F110" s="7" t="s">
        <v>472</v>
      </c>
      <c r="G110" s="7" t="s">
        <v>465</v>
      </c>
      <c r="H110" s="7" t="s">
        <v>445</v>
      </c>
      <c r="I110" s="7" t="s">
        <v>466</v>
      </c>
      <c r="J110" s="7" t="s">
        <v>114</v>
      </c>
      <c r="K110" s="50">
        <v>2007</v>
      </c>
      <c r="L110" s="7" t="s">
        <v>5</v>
      </c>
      <c r="M110" s="7" t="s">
        <v>433</v>
      </c>
      <c r="N110" s="7" t="s">
        <v>89</v>
      </c>
      <c r="O110" s="7">
        <v>4.9868354999999998</v>
      </c>
      <c r="P110" s="7">
        <v>0.89371389000000001</v>
      </c>
      <c r="Q110" s="7">
        <v>22.330423</v>
      </c>
      <c r="R110" s="7">
        <v>2.4377276999999999</v>
      </c>
      <c r="S110" s="7">
        <v>2.3097352999999998</v>
      </c>
      <c r="T110" s="7">
        <v>67.041565000000006</v>
      </c>
      <c r="U110" s="7">
        <v>3.0912000000000002E-2</v>
      </c>
      <c r="V110" s="53">
        <f t="shared" si="10"/>
        <v>1.5415305897599999E-3</v>
      </c>
      <c r="W110" s="53">
        <f t="shared" si="11"/>
        <v>2.7626483767680002E-4</v>
      </c>
      <c r="X110" s="53">
        <f t="shared" si="12"/>
        <v>6.9027803577600003E-3</v>
      </c>
      <c r="Y110" s="53">
        <f t="shared" si="13"/>
        <v>7.5355038662400003E-4</v>
      </c>
      <c r="Z110" s="53">
        <f t="shared" si="14"/>
        <v>7.1398537593599998E-4</v>
      </c>
      <c r="AA110" s="53">
        <f t="shared" si="15"/>
        <v>2.0723888572800001E-2</v>
      </c>
      <c r="AB110" s="7">
        <f t="shared" si="16"/>
        <v>1.0188111547756801E-2</v>
      </c>
      <c r="AC110" s="57" t="s">
        <v>519</v>
      </c>
      <c r="AD110" s="57" t="s">
        <v>473</v>
      </c>
    </row>
    <row r="111" spans="1:30" s="57" customFormat="1" ht="10.9" customHeight="1" x14ac:dyDescent="0.25">
      <c r="A111" s="1" t="str">
        <f t="shared" si="9"/>
        <v>VNM2011</v>
      </c>
      <c r="B111" s="30" t="s">
        <v>417</v>
      </c>
      <c r="C111" s="30" t="s">
        <v>418</v>
      </c>
      <c r="D111" s="30" t="s">
        <v>162</v>
      </c>
      <c r="E111" s="30" t="s">
        <v>463</v>
      </c>
      <c r="F111" s="30" t="s">
        <v>464</v>
      </c>
      <c r="G111" s="30" t="s">
        <v>465</v>
      </c>
      <c r="H111" s="30" t="s">
        <v>445</v>
      </c>
      <c r="I111" s="30" t="s">
        <v>466</v>
      </c>
      <c r="J111" s="30" t="s">
        <v>157</v>
      </c>
      <c r="K111" s="51">
        <v>2011</v>
      </c>
      <c r="L111" s="30" t="s">
        <v>5</v>
      </c>
      <c r="M111" s="30" t="s">
        <v>419</v>
      </c>
      <c r="N111" s="30" t="s">
        <v>89</v>
      </c>
      <c r="O111" s="30">
        <v>3.3540882999999999</v>
      </c>
      <c r="P111" s="30">
        <v>1.0369993</v>
      </c>
      <c r="Q111" s="30">
        <v>20.948340999999999</v>
      </c>
      <c r="R111" s="30">
        <v>0.67722905</v>
      </c>
      <c r="S111" s="30">
        <v>3.7343403999999998</v>
      </c>
      <c r="T111" s="30">
        <v>70.249001000000007</v>
      </c>
      <c r="U111" s="7">
        <v>7.4183760000000003</v>
      </c>
      <c r="V111" s="53">
        <f t="shared" si="10"/>
        <v>0.248818881466008</v>
      </c>
      <c r="W111" s="53">
        <f t="shared" si="11"/>
        <v>7.6928507191367998E-2</v>
      </c>
      <c r="X111" s="53">
        <f t="shared" si="12"/>
        <v>1.55402670114216</v>
      </c>
      <c r="Y111" s="53">
        <f t="shared" si="13"/>
        <v>5.0239397310228001E-2</v>
      </c>
      <c r="Z111" s="53">
        <f t="shared" si="14"/>
        <v>0.277027411991904</v>
      </c>
      <c r="AA111" s="53">
        <f t="shared" si="15"/>
        <v>5.2113350304237613</v>
      </c>
      <c r="AB111" s="7">
        <f t="shared" si="16"/>
        <v>2.2070408991016679</v>
      </c>
      <c r="AC111" s="57" t="s">
        <v>517</v>
      </c>
      <c r="AD111" s="57" t="s">
        <v>520</v>
      </c>
    </row>
    <row r="112" spans="1:30" s="57" customFormat="1" x14ac:dyDescent="0.25">
      <c r="A112" s="1" t="str">
        <f t="shared" si="9"/>
        <v>PSE2014</v>
      </c>
      <c r="B112" s="7" t="s">
        <v>366</v>
      </c>
      <c r="C112" s="7" t="s">
        <v>367</v>
      </c>
      <c r="D112" s="7" t="s">
        <v>95</v>
      </c>
      <c r="E112" s="7" t="s">
        <v>446</v>
      </c>
      <c r="F112" s="7" t="s">
        <v>440</v>
      </c>
      <c r="G112" s="7" t="s">
        <v>470</v>
      </c>
      <c r="H112" s="7" t="s">
        <v>445</v>
      </c>
      <c r="I112" s="7" t="s">
        <v>442</v>
      </c>
      <c r="J112" s="7" t="s">
        <v>130</v>
      </c>
      <c r="K112" s="50">
        <v>2014</v>
      </c>
      <c r="L112" s="7" t="s">
        <v>5</v>
      </c>
      <c r="M112" s="7" t="s">
        <v>368</v>
      </c>
      <c r="N112" s="7" t="s">
        <v>89</v>
      </c>
      <c r="O112" s="7">
        <v>1.0323522000000001</v>
      </c>
      <c r="P112" s="7">
        <v>0.16121799000000001</v>
      </c>
      <c r="Q112" s="7">
        <v>6.0354375999999998</v>
      </c>
      <c r="R112" s="7">
        <v>1.1993008000000001</v>
      </c>
      <c r="S112" s="7">
        <v>6.9512472000000001</v>
      </c>
      <c r="T112" s="7">
        <v>84.620445000000004</v>
      </c>
      <c r="U112" s="7">
        <v>0.68562400000000001</v>
      </c>
      <c r="V112" s="53">
        <f t="shared" si="10"/>
        <v>7.0780544477279999E-3</v>
      </c>
      <c r="W112" s="53">
        <f t="shared" si="11"/>
        <v>1.1053492317576001E-3</v>
      </c>
      <c r="X112" s="53">
        <f t="shared" si="12"/>
        <v>4.1380408690624003E-2</v>
      </c>
      <c r="Y112" s="53">
        <f t="shared" si="13"/>
        <v>8.2226941169920003E-3</v>
      </c>
      <c r="Z112" s="53">
        <f t="shared" si="14"/>
        <v>4.7659419102528001E-2</v>
      </c>
      <c r="AA112" s="53">
        <f t="shared" si="15"/>
        <v>0.58017807982680003</v>
      </c>
      <c r="AB112" s="7">
        <f t="shared" si="16"/>
        <v>0.1054459255896296</v>
      </c>
      <c r="AC112" s="57" t="s">
        <v>517</v>
      </c>
      <c r="AD112" s="57" t="s">
        <v>446</v>
      </c>
    </row>
    <row r="113" spans="1:30" s="57" customFormat="1" ht="10.9" customHeight="1" x14ac:dyDescent="0.25">
      <c r="A113" s="1" t="str">
        <f t="shared" si="9"/>
        <v>YEM2013</v>
      </c>
      <c r="B113" s="30" t="s">
        <v>420</v>
      </c>
      <c r="C113" s="30" t="s">
        <v>421</v>
      </c>
      <c r="D113" s="30" t="s">
        <v>95</v>
      </c>
      <c r="E113" s="30" t="s">
        <v>446</v>
      </c>
      <c r="F113" s="30" t="s">
        <v>440</v>
      </c>
      <c r="G113" s="30" t="s">
        <v>467</v>
      </c>
      <c r="H113" s="30" t="s">
        <v>445</v>
      </c>
      <c r="I113" s="30" t="s">
        <v>442</v>
      </c>
      <c r="J113" s="30" t="s">
        <v>197</v>
      </c>
      <c r="K113" s="51">
        <v>2013</v>
      </c>
      <c r="L113" s="30" t="s">
        <v>6</v>
      </c>
      <c r="M113" s="30" t="s">
        <v>422</v>
      </c>
      <c r="N113" s="30" t="s">
        <v>89</v>
      </c>
      <c r="O113" s="30">
        <v>9.7428474000000005</v>
      </c>
      <c r="P113" s="30">
        <v>6.6792011000000002</v>
      </c>
      <c r="Q113" s="30">
        <v>38.367592000000002</v>
      </c>
      <c r="R113" s="30">
        <v>1.3626784999999999</v>
      </c>
      <c r="S113" s="30">
        <v>1.0935763999999999</v>
      </c>
      <c r="T113" s="30">
        <v>42.754100999999999</v>
      </c>
      <c r="U113" s="7">
        <v>3.8959489999999999</v>
      </c>
      <c r="V113" s="53">
        <f t="shared" si="10"/>
        <v>0.37957636585182597</v>
      </c>
      <c r="W113" s="53">
        <f t="shared" si="11"/>
        <v>0.26021826846343898</v>
      </c>
      <c r="X113" s="53">
        <f t="shared" si="12"/>
        <v>1.49478181684808</v>
      </c>
      <c r="Y113" s="53">
        <f t="shared" si="13"/>
        <v>5.3089259393964992E-2</v>
      </c>
      <c r="Z113" s="53">
        <f t="shared" si="14"/>
        <v>4.2605178820035991E-2</v>
      </c>
      <c r="AA113" s="53">
        <f t="shared" si="15"/>
        <v>1.6656779703684899</v>
      </c>
      <c r="AB113" s="7">
        <f t="shared" si="16"/>
        <v>2.230270889377346</v>
      </c>
      <c r="AC113" s="57" t="s">
        <v>517</v>
      </c>
      <c r="AD113" s="57" t="s">
        <v>446</v>
      </c>
    </row>
    <row r="114" spans="1:30" s="57" customFormat="1" x14ac:dyDescent="0.25">
      <c r="A114" s="1" t="str">
        <f t="shared" si="9"/>
        <v>ZMB2013</v>
      </c>
      <c r="B114" s="7" t="s">
        <v>423</v>
      </c>
      <c r="C114" s="7" t="s">
        <v>424</v>
      </c>
      <c r="D114" s="7" t="s">
        <v>100</v>
      </c>
      <c r="E114" s="7" t="s">
        <v>462</v>
      </c>
      <c r="F114" s="7" t="s">
        <v>444</v>
      </c>
      <c r="G114" s="7" t="s">
        <v>441</v>
      </c>
      <c r="H114" s="7" t="s">
        <v>445</v>
      </c>
      <c r="I114" s="7" t="s">
        <v>444</v>
      </c>
      <c r="J114" s="7" t="s">
        <v>189</v>
      </c>
      <c r="K114" s="50">
        <v>2013</v>
      </c>
      <c r="L114" s="7" t="s">
        <v>6</v>
      </c>
      <c r="M114" s="7" t="s">
        <v>425</v>
      </c>
      <c r="N114" s="7" t="s">
        <v>89</v>
      </c>
      <c r="O114" s="7">
        <v>4.9096121999999998</v>
      </c>
      <c r="P114" s="7">
        <v>1.3351583</v>
      </c>
      <c r="Q114" s="7">
        <v>35.250247999999999</v>
      </c>
      <c r="R114" s="7">
        <v>3.4088514000000001</v>
      </c>
      <c r="S114" s="7">
        <v>2.8298054000000001</v>
      </c>
      <c r="T114" s="7">
        <v>52.266323</v>
      </c>
      <c r="U114" s="7">
        <v>2.626277</v>
      </c>
      <c r="V114" s="53">
        <f t="shared" si="10"/>
        <v>0.12894001599779401</v>
      </c>
      <c r="W114" s="53">
        <f t="shared" si="11"/>
        <v>3.5064955346490997E-2</v>
      </c>
      <c r="X114" s="53">
        <f t="shared" si="12"/>
        <v>0.92576915566696005</v>
      </c>
      <c r="Y114" s="53">
        <f t="shared" si="13"/>
        <v>8.9525880282377998E-2</v>
      </c>
      <c r="Z114" s="53">
        <f t="shared" si="14"/>
        <v>7.4318528364958003E-2</v>
      </c>
      <c r="AA114" s="53">
        <f t="shared" si="15"/>
        <v>1.37265841969471</v>
      </c>
      <c r="AB114" s="7">
        <f t="shared" si="16"/>
        <v>1.2536185356585809</v>
      </c>
      <c r="AC114" s="57" t="s">
        <v>516</v>
      </c>
      <c r="AD114" s="57" t="s">
        <v>444</v>
      </c>
    </row>
    <row r="115" spans="1:30" s="57" customFormat="1" ht="10.9" customHeight="1" x14ac:dyDescent="0.25">
      <c r="A115" s="1" t="str">
        <f t="shared" si="9"/>
        <v>ZWE2015</v>
      </c>
      <c r="B115" s="30" t="s">
        <v>426</v>
      </c>
      <c r="C115" s="30" t="s">
        <v>427</v>
      </c>
      <c r="D115" s="30" t="s">
        <v>100</v>
      </c>
      <c r="E115" s="30" t="s">
        <v>462</v>
      </c>
      <c r="F115" s="30" t="s">
        <v>444</v>
      </c>
      <c r="G115" s="30" t="s">
        <v>441</v>
      </c>
      <c r="H115" s="30" t="s">
        <v>459</v>
      </c>
      <c r="I115" s="30" t="s">
        <v>444</v>
      </c>
      <c r="J115" s="30" t="s">
        <v>255</v>
      </c>
      <c r="K115" s="51">
        <v>2015</v>
      </c>
      <c r="L115" s="30" t="s">
        <v>6</v>
      </c>
      <c r="M115" s="30" t="s">
        <v>428</v>
      </c>
      <c r="N115" s="30" t="s">
        <v>89</v>
      </c>
      <c r="O115" s="30">
        <v>2.6157054999999998</v>
      </c>
      <c r="P115" s="30">
        <v>0.67591595999999998</v>
      </c>
      <c r="Q115" s="30">
        <v>24.402609000000002</v>
      </c>
      <c r="R115" s="30">
        <v>1.9949754</v>
      </c>
      <c r="S115" s="30">
        <v>3.6490909999999999</v>
      </c>
      <c r="T115" s="30">
        <v>66.661704999999998</v>
      </c>
      <c r="U115" s="7">
        <v>2.5054840000000005</v>
      </c>
      <c r="V115" s="53">
        <f t="shared" si="10"/>
        <v>6.5536082789620004E-2</v>
      </c>
      <c r="W115" s="53">
        <f t="shared" si="11"/>
        <v>1.6934966231246403E-2</v>
      </c>
      <c r="X115" s="53">
        <f t="shared" si="12"/>
        <v>0.61140346407756019</v>
      </c>
      <c r="Y115" s="53">
        <f t="shared" si="13"/>
        <v>4.9983789450936011E-2</v>
      </c>
      <c r="Z115" s="53">
        <f t="shared" si="14"/>
        <v>9.1427391150440018E-2</v>
      </c>
      <c r="AA115" s="53">
        <f t="shared" si="15"/>
        <v>1.6701983529022002</v>
      </c>
      <c r="AB115" s="7">
        <f t="shared" si="16"/>
        <v>0.83528569369980254</v>
      </c>
      <c r="AC115" s="57" t="s">
        <v>516</v>
      </c>
      <c r="AD115" s="57" t="s">
        <v>444</v>
      </c>
    </row>
  </sheetData>
  <mergeCells count="13">
    <mergeCell ref="B7:B8"/>
    <mergeCell ref="C7:C8"/>
    <mergeCell ref="D7:D8"/>
    <mergeCell ref="J7:J8"/>
    <mergeCell ref="K7:K8"/>
    <mergeCell ref="H7:H8"/>
    <mergeCell ref="I7:I8"/>
    <mergeCell ref="M7:M8"/>
    <mergeCell ref="N7:N8"/>
    <mergeCell ref="E7:E8"/>
    <mergeCell ref="F7:F8"/>
    <mergeCell ref="G7:G8"/>
    <mergeCell ref="L7:L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6734-53AD-4E67-B026-3CE7CB64C266}">
  <dimension ref="A1:AH29"/>
  <sheetViews>
    <sheetView topLeftCell="Q1" workbookViewId="0">
      <selection activeCell="AH12" sqref="AH12"/>
    </sheetView>
  </sheetViews>
  <sheetFormatPr defaultRowHeight="14.5" outlineLevelCol="1" x14ac:dyDescent="0.35"/>
  <cols>
    <col min="1" max="1" width="8.6640625" style="103" hidden="1" customWidth="1" outlineLevel="1"/>
    <col min="2" max="2" width="26.5" style="103" hidden="1" customWidth="1" outlineLevel="1"/>
    <col min="3" max="9" width="8.6640625" style="103" hidden="1" customWidth="1" outlineLevel="1"/>
    <col min="10" max="10" width="27.58203125" style="103" hidden="1" customWidth="1" outlineLevel="1"/>
    <col min="11" max="12" width="8.6640625" style="103" hidden="1" customWidth="1" outlineLevel="1"/>
    <col min="13" max="13" width="27.58203125" style="103" hidden="1" customWidth="1" outlineLevel="1"/>
    <col min="14" max="16" width="8.6640625" style="103" hidden="1" customWidth="1" outlineLevel="1"/>
    <col min="17" max="17" width="8.6640625" style="103" collapsed="1"/>
    <col min="18" max="33" width="8.6640625" style="103" hidden="1" customWidth="1" outlineLevel="1"/>
    <col min="34" max="34" width="15.9140625" style="103" customWidth="1" collapsed="1"/>
    <col min="35" max="16384" width="8.6640625" style="103"/>
  </cols>
  <sheetData>
    <row r="1" spans="1:34" ht="15" thickBot="1" x14ac:dyDescent="0.4">
      <c r="B1" s="118"/>
      <c r="C1" s="118"/>
      <c r="D1" s="118"/>
      <c r="E1" s="118"/>
      <c r="F1" s="118"/>
      <c r="G1" s="118"/>
      <c r="H1" s="118"/>
      <c r="P1" s="116" t="s">
        <v>551</v>
      </c>
      <c r="Q1" s="116"/>
      <c r="S1" s="118"/>
      <c r="T1" s="118"/>
      <c r="U1" s="118"/>
      <c r="V1" s="118"/>
      <c r="W1" s="118"/>
      <c r="X1" s="118"/>
      <c r="Y1" s="118"/>
      <c r="AG1" s="122" t="s">
        <v>552</v>
      </c>
      <c r="AH1" s="122"/>
    </row>
    <row r="2" spans="1:34" x14ac:dyDescent="0.35">
      <c r="A2" s="111"/>
      <c r="B2" s="117" t="s">
        <v>550</v>
      </c>
      <c r="C2" s="117" t="s">
        <v>1</v>
      </c>
      <c r="D2" s="117" t="s">
        <v>63</v>
      </c>
      <c r="E2" s="117" t="s">
        <v>0</v>
      </c>
      <c r="F2" s="117" t="s">
        <v>65</v>
      </c>
      <c r="G2" s="117" t="s">
        <v>2</v>
      </c>
      <c r="H2" s="113" t="s">
        <v>3</v>
      </c>
      <c r="I2" s="112" t="s">
        <v>541</v>
      </c>
      <c r="J2" s="115" t="s">
        <v>548</v>
      </c>
      <c r="K2" s="113" t="s">
        <v>549</v>
      </c>
      <c r="L2" s="112" t="s">
        <v>541</v>
      </c>
      <c r="M2" s="115" t="s">
        <v>548</v>
      </c>
      <c r="N2" s="113" t="s">
        <v>547</v>
      </c>
      <c r="O2" s="103" t="s">
        <v>541</v>
      </c>
      <c r="P2" s="116"/>
      <c r="Q2" s="116"/>
      <c r="S2" s="119" t="s">
        <v>550</v>
      </c>
      <c r="T2" s="117" t="s">
        <v>1</v>
      </c>
      <c r="U2" s="117" t="s">
        <v>63</v>
      </c>
      <c r="V2" s="117" t="s">
        <v>0</v>
      </c>
      <c r="W2" s="117" t="s">
        <v>65</v>
      </c>
      <c r="X2" s="117" t="s">
        <v>2</v>
      </c>
      <c r="Y2" s="113" t="s">
        <v>3</v>
      </c>
      <c r="Z2" s="112" t="s">
        <v>541</v>
      </c>
      <c r="AA2" s="115" t="s">
        <v>548</v>
      </c>
      <c r="AB2" s="113" t="s">
        <v>549</v>
      </c>
      <c r="AC2" s="112" t="s">
        <v>541</v>
      </c>
      <c r="AD2" s="115" t="s">
        <v>548</v>
      </c>
      <c r="AE2" s="113" t="s">
        <v>547</v>
      </c>
      <c r="AF2" s="103" t="s">
        <v>541</v>
      </c>
      <c r="AG2" s="122"/>
      <c r="AH2" s="122"/>
    </row>
    <row r="3" spans="1:34" x14ac:dyDescent="0.35">
      <c r="B3" s="109" t="s">
        <v>519</v>
      </c>
      <c r="C3" s="108">
        <v>5.6099245946237108E-2</v>
      </c>
      <c r="D3" s="108">
        <v>1.4568676751348774E-2</v>
      </c>
      <c r="E3" s="108">
        <v>0.2193955094337833</v>
      </c>
      <c r="F3" s="108">
        <v>2.135152483266407E-2</v>
      </c>
      <c r="G3" s="108">
        <v>2.5708905359089301E-2</v>
      </c>
      <c r="H3" s="107">
        <v>0.66287616428924667</v>
      </c>
      <c r="J3" s="109" t="s">
        <v>379</v>
      </c>
      <c r="K3" s="111">
        <v>10.862975</v>
      </c>
      <c r="M3" s="109" t="s">
        <v>315</v>
      </c>
      <c r="N3" s="111">
        <v>7.4666475999999999</v>
      </c>
      <c r="P3" s="116"/>
      <c r="Q3" s="116"/>
      <c r="S3" s="109" t="s">
        <v>519</v>
      </c>
      <c r="T3" s="108" t="b">
        <f>VLOOKUP($S3,Calcs!$B$3:$H$9,MATCH('Old JB calcs'!T$2,Calcs!$B$3:$H$3,0),FALSE)=C3</f>
        <v>1</v>
      </c>
      <c r="U3" s="108" t="b">
        <f>VLOOKUP($S3,Calcs!$B$3:$H$9,MATCH('Old JB calcs'!U$2,Calcs!$B$3:$H$3,0),FALSE)=D3</f>
        <v>1</v>
      </c>
      <c r="V3" s="108" t="b">
        <f>VLOOKUP($S3,Calcs!$B$3:$H$9,MATCH('Old JB calcs'!V$2,Calcs!$B$3:$H$3,0),FALSE)=E3</f>
        <v>1</v>
      </c>
      <c r="W3" s="108" t="b">
        <f>VLOOKUP($S3,Calcs!$B$3:$H$9,MATCH('Old JB calcs'!W$2,Calcs!$B$3:$H$3,0),FALSE)=F3</f>
        <v>1</v>
      </c>
      <c r="X3" s="108" t="b">
        <f>VLOOKUP($S3,Calcs!$B$3:$H$9,MATCH('Old JB calcs'!X$2,Calcs!$B$3:$H$3,0),FALSE)=G3</f>
        <v>1</v>
      </c>
      <c r="Y3" s="107" t="b">
        <f>VLOOKUP($S3,Calcs!$B$3:$H$9,MATCH('Old JB calcs'!Y$2,Calcs!$B$3:$H$3,0),FALSE)=H3</f>
        <v>1</v>
      </c>
      <c r="AA3" s="109" t="b">
        <f>J3=Calcs!R4</f>
        <v>1</v>
      </c>
      <c r="AB3" s="111" t="b">
        <f>K3=Calcs!S4</f>
        <v>1</v>
      </c>
      <c r="AD3" s="109" t="b">
        <f>M3=Calcs!P4</f>
        <v>1</v>
      </c>
      <c r="AE3" s="111" t="b">
        <f>N3=Calcs!Q4</f>
        <v>1</v>
      </c>
      <c r="AG3" s="122"/>
      <c r="AH3" s="122"/>
    </row>
    <row r="4" spans="1:34" x14ac:dyDescent="0.35">
      <c r="B4" s="109" t="s">
        <v>515</v>
      </c>
      <c r="C4" s="108">
        <v>3.2576513850700026E-2</v>
      </c>
      <c r="D4" s="108">
        <v>1.9282422281635995E-3</v>
      </c>
      <c r="E4" s="108">
        <v>4.919782819931081E-2</v>
      </c>
      <c r="F4" s="108">
        <v>2.7062465722984957E-2</v>
      </c>
      <c r="G4" s="108">
        <v>0.10307284626838811</v>
      </c>
      <c r="H4" s="107">
        <v>0.7861621209514762</v>
      </c>
      <c r="J4" s="109" t="s">
        <v>86</v>
      </c>
      <c r="K4" s="111">
        <v>10.194531</v>
      </c>
      <c r="M4" s="109" t="s">
        <v>391</v>
      </c>
      <c r="N4" s="111">
        <v>7.1955179999999999</v>
      </c>
      <c r="P4" s="116"/>
      <c r="Q4" s="116"/>
      <c r="S4" s="109" t="s">
        <v>515</v>
      </c>
      <c r="T4" s="108" t="b">
        <f>VLOOKUP($S4,Calcs!$B$3:$H$9,MATCH('Old JB calcs'!T$2,Calcs!$B$3:$H$3,0),FALSE)=C4</f>
        <v>1</v>
      </c>
      <c r="U4" s="108" t="b">
        <f>VLOOKUP($S4,Calcs!$B$3:$H$9,MATCH('Old JB calcs'!U$2,Calcs!$B$3:$H$3,0),FALSE)=D4</f>
        <v>1</v>
      </c>
      <c r="V4" s="108" t="b">
        <f>VLOOKUP($S4,Calcs!$B$3:$H$9,MATCH('Old JB calcs'!V$2,Calcs!$B$3:$H$3,0),FALSE)=E4</f>
        <v>1</v>
      </c>
      <c r="W4" s="108" t="b">
        <f>VLOOKUP($S4,Calcs!$B$3:$H$9,MATCH('Old JB calcs'!W$2,Calcs!$B$3:$H$3,0),FALSE)=F4</f>
        <v>1</v>
      </c>
      <c r="X4" s="108" t="b">
        <f>VLOOKUP($S4,Calcs!$B$3:$H$9,MATCH('Old JB calcs'!X$2,Calcs!$B$3:$H$3,0),FALSE)=G4</f>
        <v>1</v>
      </c>
      <c r="Y4" s="107" t="b">
        <f>VLOOKUP($S4,Calcs!$B$3:$H$9,MATCH('Old JB calcs'!Y$2,Calcs!$B$3:$H$3,0),FALSE)=H4</f>
        <v>1</v>
      </c>
      <c r="AA4" s="109" t="b">
        <f>J4=Calcs!R5</f>
        <v>1</v>
      </c>
      <c r="AB4" s="111" t="b">
        <f>K4=Calcs!S5</f>
        <v>1</v>
      </c>
      <c r="AD4" s="109" t="b">
        <f>M4=Calcs!P5</f>
        <v>1</v>
      </c>
      <c r="AE4" s="111" t="b">
        <f>N4=Calcs!Q5</f>
        <v>1</v>
      </c>
      <c r="AG4" s="122"/>
      <c r="AH4" s="122"/>
    </row>
    <row r="5" spans="1:34" x14ac:dyDescent="0.35">
      <c r="B5" s="109" t="s">
        <v>517</v>
      </c>
      <c r="C5" s="108">
        <v>0.10754084612793352</v>
      </c>
      <c r="D5" s="108">
        <v>4.9681252095099597E-2</v>
      </c>
      <c r="E5" s="108">
        <v>0.28569281747001191</v>
      </c>
      <c r="F5" s="108">
        <v>1.6967320642931282E-2</v>
      </c>
      <c r="G5" s="108">
        <v>2.0734517676427453E-2</v>
      </c>
      <c r="H5" s="107">
        <v>0.51938325440657906</v>
      </c>
      <c r="J5" s="109" t="s">
        <v>108</v>
      </c>
      <c r="K5" s="111">
        <v>9.2462987999999999</v>
      </c>
      <c r="M5" s="109" t="s">
        <v>209</v>
      </c>
      <c r="N5" s="111">
        <v>6.7869754000000002</v>
      </c>
      <c r="P5" s="116"/>
      <c r="Q5" s="116"/>
      <c r="S5" s="109" t="s">
        <v>517</v>
      </c>
      <c r="T5" s="108" t="b">
        <f>VLOOKUP($S5,Calcs!$B$3:$H$9,MATCH('Old JB calcs'!T$2,Calcs!$B$3:$H$3,0),FALSE)=C5</f>
        <v>1</v>
      </c>
      <c r="U5" s="108" t="b">
        <f>VLOOKUP($S5,Calcs!$B$3:$H$9,MATCH('Old JB calcs'!U$2,Calcs!$B$3:$H$3,0),FALSE)=D5</f>
        <v>1</v>
      </c>
      <c r="V5" s="108" t="b">
        <f>VLOOKUP($S5,Calcs!$B$3:$H$9,MATCH('Old JB calcs'!V$2,Calcs!$B$3:$H$3,0),FALSE)=E5</f>
        <v>1</v>
      </c>
      <c r="W5" s="108" t="b">
        <f>VLOOKUP($S5,Calcs!$B$3:$H$9,MATCH('Old JB calcs'!W$2,Calcs!$B$3:$H$3,0),FALSE)=F5</f>
        <v>1</v>
      </c>
      <c r="X5" s="108" t="b">
        <f>VLOOKUP($S5,Calcs!$B$3:$H$9,MATCH('Old JB calcs'!X$2,Calcs!$B$3:$H$3,0),FALSE)=G5</f>
        <v>1</v>
      </c>
      <c r="Y5" s="107" t="b">
        <f>VLOOKUP($S5,Calcs!$B$3:$H$9,MATCH('Old JB calcs'!Y$2,Calcs!$B$3:$H$3,0),FALSE)=H5</f>
        <v>1</v>
      </c>
      <c r="AA5" s="109" t="b">
        <f>J5=Calcs!R6</f>
        <v>1</v>
      </c>
      <c r="AB5" s="111" t="b">
        <f>K5=Calcs!S6</f>
        <v>1</v>
      </c>
      <c r="AD5" s="109" t="b">
        <f>M5=Calcs!P6</f>
        <v>1</v>
      </c>
      <c r="AE5" s="111" t="b">
        <f>N5=Calcs!Q6</f>
        <v>1</v>
      </c>
      <c r="AG5" s="122"/>
      <c r="AH5" s="122"/>
    </row>
    <row r="6" spans="1:34" x14ac:dyDescent="0.35">
      <c r="B6" s="109" t="s">
        <v>518</v>
      </c>
      <c r="C6" s="108">
        <v>1.5786212987825472E-2</v>
      </c>
      <c r="D6" s="108">
        <v>3.4457825205984984E-3</v>
      </c>
      <c r="E6" s="108">
        <v>0.14164673910015615</v>
      </c>
      <c r="F6" s="108">
        <v>8.0116645460711049E-3</v>
      </c>
      <c r="G6" s="108">
        <v>5.2092795773009487E-2</v>
      </c>
      <c r="H6" s="107">
        <v>0.77901680453738675</v>
      </c>
      <c r="J6" s="109" t="s">
        <v>206</v>
      </c>
      <c r="K6" s="111">
        <v>8.5638846999999991</v>
      </c>
      <c r="M6" s="109" t="s">
        <v>370</v>
      </c>
      <c r="N6" s="111">
        <v>6.6927852999999997</v>
      </c>
      <c r="P6" s="116"/>
      <c r="Q6" s="116"/>
      <c r="S6" s="109" t="s">
        <v>518</v>
      </c>
      <c r="T6" s="108" t="b">
        <f>VLOOKUP($S6,Calcs!$B$3:$H$9,MATCH('Old JB calcs'!T$2,Calcs!$B$3:$H$3,0),FALSE)=C6</f>
        <v>1</v>
      </c>
      <c r="U6" s="108" t="b">
        <f>VLOOKUP($S6,Calcs!$B$3:$H$9,MATCH('Old JB calcs'!U$2,Calcs!$B$3:$H$3,0),FALSE)=D6</f>
        <v>1</v>
      </c>
      <c r="V6" s="108" t="b">
        <f>VLOOKUP($S6,Calcs!$B$3:$H$9,MATCH('Old JB calcs'!V$2,Calcs!$B$3:$H$3,0),FALSE)=E6</f>
        <v>1</v>
      </c>
      <c r="W6" s="108" t="b">
        <f>ROUND(VLOOKUP($S6,Calcs!$B$3:$H$9,MATCH('Old JB calcs'!W$2,Calcs!$B$3:$H$3,0),FALSE),10)=ROUND(F6,10)</f>
        <v>1</v>
      </c>
      <c r="X6" s="108" t="b">
        <f>VLOOKUP($S6,Calcs!$B$3:$H$9,MATCH('Old JB calcs'!X$2,Calcs!$B$3:$H$3,0),FALSE)=G6</f>
        <v>1</v>
      </c>
      <c r="Y6" s="107" t="b">
        <f>VLOOKUP($S6,Calcs!$B$3:$H$9,MATCH('Old JB calcs'!Y$2,Calcs!$B$3:$H$3,0),FALSE)=H6</f>
        <v>1</v>
      </c>
      <c r="AA6" s="109" t="b">
        <f>J6=Calcs!R7</f>
        <v>1</v>
      </c>
      <c r="AB6" s="111" t="b">
        <f>K6=Calcs!S7</f>
        <v>1</v>
      </c>
      <c r="AD6" s="109" t="b">
        <f>M6=Calcs!P7</f>
        <v>1</v>
      </c>
      <c r="AE6" s="111" t="b">
        <f>N6=Calcs!Q7</f>
        <v>1</v>
      </c>
      <c r="AG6" s="122"/>
      <c r="AH6" s="122"/>
    </row>
    <row r="7" spans="1:34" x14ac:dyDescent="0.35">
      <c r="B7" s="109" t="s">
        <v>516</v>
      </c>
      <c r="C7" s="108">
        <v>5.7566269780087734E-2</v>
      </c>
      <c r="D7" s="108">
        <v>2.9359503802729413E-2</v>
      </c>
      <c r="E7" s="108">
        <v>0.2964539299979268</v>
      </c>
      <c r="F7" s="108">
        <v>2.3368674654561633E-2</v>
      </c>
      <c r="G7" s="108">
        <v>2.7843496750742588E-2</v>
      </c>
      <c r="H7" s="107">
        <v>0.56540813755705188</v>
      </c>
      <c r="J7" s="109" t="s">
        <v>200</v>
      </c>
      <c r="K7" s="111">
        <v>8.0593491000000004</v>
      </c>
      <c r="M7" s="109" t="s">
        <v>364</v>
      </c>
      <c r="N7" s="111">
        <v>6.6904143999999999</v>
      </c>
      <c r="S7" s="109" t="s">
        <v>516</v>
      </c>
      <c r="T7" s="108" t="b">
        <f>ROUND(VLOOKUP($S7,Calcs!$B$3:$H$9,MATCH('Old JB calcs'!T$2,Calcs!$B$3:$H$3,0),FALSE),10)=ROUND(C7,10)</f>
        <v>1</v>
      </c>
      <c r="U7" s="108" t="b">
        <f>VLOOKUP($S7,Calcs!$B$3:$H$9,MATCH('Old JB calcs'!U$2,Calcs!$B$3:$H$3,0),FALSE)=D7</f>
        <v>1</v>
      </c>
      <c r="V7" s="108" t="b">
        <f>VLOOKUP($S7,Calcs!$B$3:$H$9,MATCH('Old JB calcs'!V$2,Calcs!$B$3:$H$3,0),FALSE)=E7</f>
        <v>1</v>
      </c>
      <c r="W7" s="108" t="b">
        <f>VLOOKUP($S7,Calcs!$B$3:$H$9,MATCH('Old JB calcs'!W$2,Calcs!$B$3:$H$3,0),FALSE)=F7</f>
        <v>1</v>
      </c>
      <c r="X7" s="108" t="b">
        <f>VLOOKUP($S7,Calcs!$B$3:$H$9,MATCH('Old JB calcs'!X$2,Calcs!$B$3:$H$3,0),FALSE)=G7</f>
        <v>1</v>
      </c>
      <c r="Y7" s="107" t="b">
        <f>VLOOKUP($S7,Calcs!$B$3:$H$9,MATCH('Old JB calcs'!Y$2,Calcs!$B$3:$H$3,0),FALSE)=H7</f>
        <v>1</v>
      </c>
      <c r="AA7" s="109" t="b">
        <f>J7=Calcs!R8</f>
        <v>1</v>
      </c>
      <c r="AB7" s="111" t="b">
        <f>K7=Calcs!S8</f>
        <v>1</v>
      </c>
      <c r="AD7" s="109" t="b">
        <f>M7=Calcs!P8</f>
        <v>1</v>
      </c>
      <c r="AE7" s="111" t="b">
        <f>N7=Calcs!Q8</f>
        <v>1</v>
      </c>
    </row>
    <row r="8" spans="1:34" ht="15" thickBot="1" x14ac:dyDescent="0.4">
      <c r="B8" s="106" t="s">
        <v>546</v>
      </c>
      <c r="C8" s="105">
        <v>7.6984437756468252E-2</v>
      </c>
      <c r="D8" s="105">
        <v>3.6248710575470182E-2</v>
      </c>
      <c r="E8" s="105">
        <v>0.27408761800108505</v>
      </c>
      <c r="F8" s="105">
        <v>1.870646158169775E-2</v>
      </c>
      <c r="G8" s="105">
        <v>2.7273101802394114E-2</v>
      </c>
      <c r="H8" s="104">
        <v>0.5666996795011856</v>
      </c>
      <c r="J8" s="109" t="s">
        <v>192</v>
      </c>
      <c r="K8" s="111">
        <v>7.0816702999999999</v>
      </c>
      <c r="M8" s="109" t="s">
        <v>421</v>
      </c>
      <c r="N8" s="111">
        <v>6.6792011000000002</v>
      </c>
      <c r="S8" s="106" t="s">
        <v>522</v>
      </c>
      <c r="T8" s="105" t="b">
        <f>ROUND(VLOOKUP($S8,Calcs!$B$3:$H$9,MATCH('Old JB calcs'!T$2,Calcs!$B$3:$H$3,0),FALSE),10)=ROUND(C8,10)</f>
        <v>1</v>
      </c>
      <c r="U8" s="105" t="b">
        <f>VLOOKUP($S8,Calcs!$B$3:$H$9,MATCH('Old JB calcs'!U$2,Calcs!$B$3:$H$3,0),FALSE)=D8</f>
        <v>1</v>
      </c>
      <c r="V8" s="105" t="b">
        <f>VLOOKUP($S8,Calcs!$B$3:$H$9,MATCH('Old JB calcs'!V$2,Calcs!$B$3:$H$3,0),FALSE)=E8</f>
        <v>1</v>
      </c>
      <c r="W8" s="105" t="b">
        <f>VLOOKUP($S8,Calcs!$B$3:$H$9,MATCH('Old JB calcs'!W$2,Calcs!$B$3:$H$3,0),FALSE)=F8</f>
        <v>1</v>
      </c>
      <c r="X8" s="105" t="b">
        <f>VLOOKUP($S8,Calcs!$B$3:$H$9,MATCH('Old JB calcs'!X$2,Calcs!$B$3:$H$3,0),FALSE)=G8</f>
        <v>1</v>
      </c>
      <c r="Y8" s="104" t="b">
        <f>VLOOKUP($S8,Calcs!$B$3:$H$9,MATCH('Old JB calcs'!Y$2,Calcs!$B$3:$H$3,0),FALSE)=H8</f>
        <v>1</v>
      </c>
      <c r="AA8" s="109" t="b">
        <f>J8=Calcs!R9</f>
        <v>1</v>
      </c>
      <c r="AB8" s="111" t="b">
        <f>K8=Calcs!S9</f>
        <v>1</v>
      </c>
      <c r="AD8" s="109" t="b">
        <f>M8=Calcs!P9</f>
        <v>1</v>
      </c>
      <c r="AE8" s="111" t="b">
        <f>N8=Calcs!Q9</f>
        <v>1</v>
      </c>
    </row>
    <row r="9" spans="1:34" ht="15" thickBot="1" x14ac:dyDescent="0.4">
      <c r="J9" s="109" t="s">
        <v>360</v>
      </c>
      <c r="K9" s="111">
        <v>6.8354777999999996</v>
      </c>
      <c r="M9" s="109" t="s">
        <v>246</v>
      </c>
      <c r="N9" s="111">
        <v>6.3348227000000001</v>
      </c>
      <c r="T9" s="123"/>
      <c r="U9" s="123"/>
      <c r="V9" s="123"/>
      <c r="W9" s="123"/>
      <c r="X9" s="123"/>
      <c r="Y9" s="123"/>
      <c r="AA9" s="109" t="b">
        <f>J9=Calcs!R10</f>
        <v>1</v>
      </c>
      <c r="AB9" s="111" t="b">
        <f>K9=Calcs!S10</f>
        <v>1</v>
      </c>
      <c r="AD9" s="109" t="b">
        <f>M9=Calcs!P10</f>
        <v>1</v>
      </c>
      <c r="AE9" s="111" t="b">
        <f>N9=Calcs!Q10</f>
        <v>1</v>
      </c>
    </row>
    <row r="10" spans="1:34" x14ac:dyDescent="0.35">
      <c r="B10" s="115" t="s">
        <v>523</v>
      </c>
      <c r="C10" s="114" t="s">
        <v>1</v>
      </c>
      <c r="D10" s="114" t="s">
        <v>63</v>
      </c>
      <c r="E10" s="114" t="s">
        <v>0</v>
      </c>
      <c r="F10" s="114" t="s">
        <v>65</v>
      </c>
      <c r="G10" s="114" t="s">
        <v>2</v>
      </c>
      <c r="H10" s="113" t="s">
        <v>3</v>
      </c>
      <c r="I10" s="112" t="s">
        <v>541</v>
      </c>
      <c r="J10" s="109" t="s">
        <v>221</v>
      </c>
      <c r="K10" s="111">
        <v>6.5545149</v>
      </c>
      <c r="M10" s="109" t="s">
        <v>286</v>
      </c>
      <c r="N10" s="111">
        <v>6.0001997999999999</v>
      </c>
      <c r="S10" s="115" t="s">
        <v>523</v>
      </c>
      <c r="T10" s="117" t="s">
        <v>1</v>
      </c>
      <c r="U10" s="117" t="s">
        <v>63</v>
      </c>
      <c r="V10" s="117" t="s">
        <v>0</v>
      </c>
      <c r="W10" s="117" t="s">
        <v>65</v>
      </c>
      <c r="X10" s="117" t="s">
        <v>2</v>
      </c>
      <c r="Y10" s="120" t="s">
        <v>3</v>
      </c>
      <c r="Z10" s="112" t="s">
        <v>541</v>
      </c>
      <c r="AA10" s="109" t="b">
        <f>J10=Calcs!R11</f>
        <v>1</v>
      </c>
      <c r="AB10" s="111" t="b">
        <f>K10=Calcs!S11</f>
        <v>1</v>
      </c>
      <c r="AD10" s="109" t="b">
        <f>M10=Calcs!P11</f>
        <v>1</v>
      </c>
      <c r="AE10" s="111" t="b">
        <f>N10=Calcs!Q11</f>
        <v>1</v>
      </c>
    </row>
    <row r="11" spans="1:34" x14ac:dyDescent="0.35">
      <c r="B11" s="109" t="s">
        <v>459</v>
      </c>
      <c r="C11" s="108">
        <v>5.8546140988777494E-2</v>
      </c>
      <c r="D11" s="108">
        <v>2.8488746133187762E-2</v>
      </c>
      <c r="E11" s="108">
        <v>0.32322411710624038</v>
      </c>
      <c r="F11" s="108">
        <v>1.8405302072995237E-2</v>
      </c>
      <c r="G11" s="108">
        <v>1.980377661270941E-2</v>
      </c>
      <c r="H11" s="107">
        <v>0.55153192598276612</v>
      </c>
      <c r="J11" s="109" t="s">
        <v>298</v>
      </c>
      <c r="K11" s="111">
        <v>5.7426076000000004</v>
      </c>
      <c r="M11" s="109" t="s">
        <v>274</v>
      </c>
      <c r="N11" s="111">
        <v>5.6372156000000002</v>
      </c>
      <c r="S11" s="109" t="s">
        <v>459</v>
      </c>
      <c r="T11" s="108" t="b">
        <f>VLOOKUP('Old JB calcs'!$S11,Calcs!$B$28:$H$32,MATCH('Old JB calcs'!T$10,Calcs!$B$28:$H$28,0),FALSE)=C11</f>
        <v>1</v>
      </c>
      <c r="U11" s="108" t="b">
        <f>VLOOKUP('Old JB calcs'!$S11,Calcs!$B$28:$H$32,MATCH('Old JB calcs'!U$10,Calcs!$B$28:$H$28,0),FALSE)=D11</f>
        <v>1</v>
      </c>
      <c r="V11" s="108" t="b">
        <f>VLOOKUP('Old JB calcs'!$S11,Calcs!$B$28:$H$32,MATCH('Old JB calcs'!V$10,Calcs!$B$28:$H$28,0),FALSE)=E11</f>
        <v>1</v>
      </c>
      <c r="W11" s="108" t="b">
        <f>VLOOKUP('Old JB calcs'!$S11,Calcs!$B$28:$H$32,MATCH('Old JB calcs'!W$10,Calcs!$B$28:$H$28,0),FALSE)=F11</f>
        <v>1</v>
      </c>
      <c r="X11" s="108" t="b">
        <f>VLOOKUP('Old JB calcs'!$S11,Calcs!$B$28:$H$32,MATCH('Old JB calcs'!X$10,Calcs!$B$28:$H$28,0),FALSE)=G11</f>
        <v>1</v>
      </c>
      <c r="Y11" s="107" t="b">
        <f>VLOOKUP('Old JB calcs'!$S11,Calcs!$B$28:$H$32,MATCH('Old JB calcs'!Y$10,Calcs!$B$28:$H$28,0),FALSE)=H11</f>
        <v>1</v>
      </c>
      <c r="AA11" s="109" t="b">
        <f>J11=Calcs!R12</f>
        <v>1</v>
      </c>
      <c r="AB11" s="111" t="b">
        <f>K11=Calcs!S12</f>
        <v>1</v>
      </c>
      <c r="AD11" s="109" t="b">
        <f>M11=Calcs!P12</f>
        <v>1</v>
      </c>
      <c r="AE11" s="111" t="b">
        <f>N11=Calcs!Q12</f>
        <v>1</v>
      </c>
    </row>
    <row r="12" spans="1:34" x14ac:dyDescent="0.35">
      <c r="B12" s="109" t="s">
        <v>445</v>
      </c>
      <c r="C12" s="108">
        <v>9.6302435491429028E-2</v>
      </c>
      <c r="D12" s="108">
        <v>4.7067232111769997E-2</v>
      </c>
      <c r="E12" s="108">
        <v>0.29503627122743531</v>
      </c>
      <c r="F12" s="108">
        <v>1.8317428030192109E-2</v>
      </c>
      <c r="G12" s="108">
        <v>2.0208419358383366E-2</v>
      </c>
      <c r="H12" s="107">
        <v>0.52306822656122831</v>
      </c>
      <c r="J12" s="109" t="s">
        <v>295</v>
      </c>
      <c r="K12" s="111">
        <v>5.7092109000000004</v>
      </c>
      <c r="M12" s="109" t="s">
        <v>318</v>
      </c>
      <c r="N12" s="111">
        <v>5.4782295000000003</v>
      </c>
      <c r="S12" s="109" t="s">
        <v>445</v>
      </c>
      <c r="T12" s="108" t="b">
        <f>VLOOKUP('Old JB calcs'!$S12,Calcs!$B$28:$H$32,MATCH('Old JB calcs'!T$10,Calcs!$B$28:$H$28,0),FALSE)=C12</f>
        <v>1</v>
      </c>
      <c r="U12" s="108" t="b">
        <f>VLOOKUP('Old JB calcs'!$S12,Calcs!$B$28:$H$32,MATCH('Old JB calcs'!U$10,Calcs!$B$28:$H$28,0),FALSE)=D12</f>
        <v>1</v>
      </c>
      <c r="V12" s="108" t="b">
        <f>VLOOKUP('Old JB calcs'!$S12,Calcs!$B$28:$H$32,MATCH('Old JB calcs'!V$10,Calcs!$B$28:$H$28,0),FALSE)=E12</f>
        <v>1</v>
      </c>
      <c r="W12" s="108" t="b">
        <f>VLOOKUP('Old JB calcs'!$S12,Calcs!$B$28:$H$32,MATCH('Old JB calcs'!W$10,Calcs!$B$28:$H$28,0),FALSE)=F12</f>
        <v>1</v>
      </c>
      <c r="X12" s="108" t="b">
        <f>VLOOKUP('Old JB calcs'!$S12,Calcs!$B$28:$H$32,MATCH('Old JB calcs'!X$10,Calcs!$B$28:$H$28,0),FALSE)=G12</f>
        <v>1</v>
      </c>
      <c r="Y12" s="107" t="b">
        <f>VLOOKUP('Old JB calcs'!$S12,Calcs!$B$28:$H$32,MATCH('Old JB calcs'!Y$10,Calcs!$B$28:$H$28,0),FALSE)=H12</f>
        <v>1</v>
      </c>
      <c r="AA12" s="109" t="b">
        <f>J12=Calcs!R13</f>
        <v>1</v>
      </c>
      <c r="AB12" s="111" t="b">
        <f>K12=Calcs!S13</f>
        <v>1</v>
      </c>
      <c r="AD12" s="109" t="b">
        <f>M12=Calcs!P13</f>
        <v>1</v>
      </c>
      <c r="AE12" s="111" t="b">
        <f>N12=Calcs!Q13</f>
        <v>1</v>
      </c>
    </row>
    <row r="13" spans="1:34" x14ac:dyDescent="0.35">
      <c r="B13" s="109" t="s">
        <v>437</v>
      </c>
      <c r="C13" s="108">
        <v>2.5965284893547928E-2</v>
      </c>
      <c r="D13" s="108">
        <v>4.3144550929830102E-3</v>
      </c>
      <c r="E13" s="108">
        <v>0.1277557774925277</v>
      </c>
      <c r="F13" s="108">
        <v>2.0640067265570217E-2</v>
      </c>
      <c r="G13" s="108">
        <v>6.4676773818384672E-2</v>
      </c>
      <c r="H13" s="107">
        <v>0.75664763714043715</v>
      </c>
      <c r="J13" s="109" t="s">
        <v>179</v>
      </c>
      <c r="K13" s="111">
        <v>5.4974179000000003</v>
      </c>
      <c r="M13" s="109" t="s">
        <v>112</v>
      </c>
      <c r="N13" s="111">
        <v>5.3486599999999997</v>
      </c>
      <c r="S13" s="109" t="s">
        <v>437</v>
      </c>
      <c r="T13" s="108" t="b">
        <f>VLOOKUP('Old JB calcs'!$S13,Calcs!$B$28:$H$32,MATCH('Old JB calcs'!T$10,Calcs!$B$28:$H$28,0),FALSE)=C13</f>
        <v>1</v>
      </c>
      <c r="U13" s="108" t="b">
        <f>VLOOKUP('Old JB calcs'!$S13,Calcs!$B$28:$H$32,MATCH('Old JB calcs'!U$10,Calcs!$B$28:$H$28,0),FALSE)=D13</f>
        <v>1</v>
      </c>
      <c r="V13" s="108" t="b">
        <f>VLOOKUP('Old JB calcs'!$S13,Calcs!$B$28:$H$32,MATCH('Old JB calcs'!V$10,Calcs!$B$28:$H$28,0),FALSE)=E13</f>
        <v>1</v>
      </c>
      <c r="W13" s="108" t="b">
        <f>VLOOKUP('Old JB calcs'!$S13,Calcs!$B$28:$H$32,MATCH('Old JB calcs'!W$10,Calcs!$B$28:$H$28,0),FALSE)=F13</f>
        <v>1</v>
      </c>
      <c r="X13" s="108" t="b">
        <f>VLOOKUP('Old JB calcs'!$S13,Calcs!$B$28:$H$32,MATCH('Old JB calcs'!X$10,Calcs!$B$28:$H$28,0),FALSE)=G13</f>
        <v>1</v>
      </c>
      <c r="Y13" s="107" t="b">
        <f>VLOOKUP('Old JB calcs'!$S13,Calcs!$B$28:$H$32,MATCH('Old JB calcs'!Y$10,Calcs!$B$28:$H$28,0),FALSE)=H13</f>
        <v>1</v>
      </c>
      <c r="AA13" s="109" t="b">
        <f>J13=Calcs!R14</f>
        <v>1</v>
      </c>
      <c r="AB13" s="111" t="b">
        <f>K13=Calcs!S14</f>
        <v>1</v>
      </c>
      <c r="AD13" s="109" t="b">
        <f>M13=Calcs!P14</f>
        <v>1</v>
      </c>
      <c r="AE13" s="111" t="b">
        <f>N13=Calcs!Q14</f>
        <v>1</v>
      </c>
    </row>
    <row r="14" spans="1:34" ht="15" thickBot="1" x14ac:dyDescent="0.4">
      <c r="B14" s="106" t="s">
        <v>454</v>
      </c>
      <c r="C14" s="105">
        <v>5.0746709496081691E-2</v>
      </c>
      <c r="D14" s="105">
        <v>3.9227911378644769E-3</v>
      </c>
      <c r="E14" s="105">
        <v>4.5949660228047209E-2</v>
      </c>
      <c r="F14" s="105">
        <v>7.3660552678399749E-3</v>
      </c>
      <c r="G14" s="105">
        <v>5.3932368696018106E-2</v>
      </c>
      <c r="H14" s="104">
        <v>0.83808244690575495</v>
      </c>
      <c r="J14" s="106" t="s">
        <v>248</v>
      </c>
      <c r="K14" s="110">
        <v>5.3776425999999997</v>
      </c>
      <c r="M14" s="106" t="s">
        <v>171</v>
      </c>
      <c r="N14" s="110">
        <v>5.1544379999999999</v>
      </c>
      <c r="S14" s="106" t="s">
        <v>454</v>
      </c>
      <c r="T14" s="105" t="b">
        <f>VLOOKUP('Old JB calcs'!$S14,Calcs!$B$28:$H$32,MATCH('Old JB calcs'!T$10,Calcs!$B$28:$H$28,0),FALSE)=C14</f>
        <v>1</v>
      </c>
      <c r="U14" s="105" t="b">
        <f>VLOOKUP('Old JB calcs'!$S14,Calcs!$B$28:$H$32,MATCH('Old JB calcs'!U$10,Calcs!$B$28:$H$28,0),FALSE)=D14</f>
        <v>1</v>
      </c>
      <c r="V14" s="105" t="b">
        <f>VLOOKUP('Old JB calcs'!$S14,Calcs!$B$28:$H$32,MATCH('Old JB calcs'!V$10,Calcs!$B$28:$H$28,0),FALSE)=E14</f>
        <v>1</v>
      </c>
      <c r="W14" s="105" t="b">
        <f>VLOOKUP('Old JB calcs'!$S14,Calcs!$B$28:$H$32,MATCH('Old JB calcs'!W$10,Calcs!$B$28:$H$28,0),FALSE)=F14</f>
        <v>1</v>
      </c>
      <c r="X14" s="105" t="b">
        <f>VLOOKUP('Old JB calcs'!$S14,Calcs!$B$28:$H$32,MATCH('Old JB calcs'!X$10,Calcs!$B$28:$H$28,0),FALSE)=G14</f>
        <v>1</v>
      </c>
      <c r="Y14" s="104" t="b">
        <f>VLOOKUP('Old JB calcs'!$S14,Calcs!$B$28:$H$32,MATCH('Old JB calcs'!Y$10,Calcs!$B$28:$H$28,0),FALSE)=H14</f>
        <v>1</v>
      </c>
      <c r="AA14" s="109" t="b">
        <f>J14=Calcs!R15</f>
        <v>1</v>
      </c>
      <c r="AB14" s="110" t="b">
        <f>K14=Calcs!S15</f>
        <v>1</v>
      </c>
      <c r="AD14" s="109" t="b">
        <f>M14=Calcs!P15</f>
        <v>1</v>
      </c>
      <c r="AE14" s="111" t="b">
        <f>N14=Calcs!Q15</f>
        <v>1</v>
      </c>
    </row>
    <row r="15" spans="1:34" ht="15" thickBot="1" x14ac:dyDescent="0.4">
      <c r="AA15" s="123"/>
      <c r="AD15" s="123"/>
      <c r="AE15" s="123"/>
    </row>
    <row r="16" spans="1:34" ht="15" thickBot="1" x14ac:dyDescent="0.4">
      <c r="J16" s="115" t="s">
        <v>544</v>
      </c>
      <c r="K16" s="113" t="s">
        <v>545</v>
      </c>
      <c r="L16" s="112" t="s">
        <v>541</v>
      </c>
      <c r="M16" s="115" t="s">
        <v>544</v>
      </c>
      <c r="N16" s="113" t="s">
        <v>543</v>
      </c>
      <c r="O16" s="112" t="s">
        <v>541</v>
      </c>
      <c r="T16" s="118"/>
      <c r="U16" s="118"/>
      <c r="V16" s="118"/>
      <c r="W16" s="118"/>
      <c r="X16" s="118"/>
      <c r="Y16" s="118"/>
      <c r="AA16" s="115" t="s">
        <v>544</v>
      </c>
      <c r="AB16" s="113" t="s">
        <v>545</v>
      </c>
      <c r="AC16" s="112" t="s">
        <v>541</v>
      </c>
      <c r="AD16" s="115" t="s">
        <v>544</v>
      </c>
      <c r="AE16" s="113" t="s">
        <v>543</v>
      </c>
      <c r="AF16" s="103" t="s">
        <v>541</v>
      </c>
    </row>
    <row r="17" spans="2:31" x14ac:dyDescent="0.35">
      <c r="B17" s="115" t="s">
        <v>542</v>
      </c>
      <c r="C17" s="114" t="s">
        <v>1</v>
      </c>
      <c r="D17" s="114" t="s">
        <v>63</v>
      </c>
      <c r="E17" s="114" t="s">
        <v>0</v>
      </c>
      <c r="F17" s="114" t="s">
        <v>65</v>
      </c>
      <c r="G17" s="114" t="s">
        <v>2</v>
      </c>
      <c r="H17" s="113" t="s">
        <v>3</v>
      </c>
      <c r="I17" s="112" t="s">
        <v>541</v>
      </c>
      <c r="J17" s="109" t="s">
        <v>246</v>
      </c>
      <c r="K17" s="111">
        <v>1.617056588384149</v>
      </c>
      <c r="M17" s="109" t="s">
        <v>246</v>
      </c>
      <c r="N17" s="111">
        <v>7.6914435422355121</v>
      </c>
      <c r="O17" s="103" t="s">
        <v>541</v>
      </c>
      <c r="S17" s="115" t="s">
        <v>542</v>
      </c>
      <c r="T17" s="117" t="s">
        <v>1</v>
      </c>
      <c r="U17" s="117" t="s">
        <v>63</v>
      </c>
      <c r="V17" s="117" t="s">
        <v>0</v>
      </c>
      <c r="W17" s="117" t="s">
        <v>65</v>
      </c>
      <c r="X17" s="117" t="s">
        <v>2</v>
      </c>
      <c r="Y17" s="120" t="s">
        <v>3</v>
      </c>
      <c r="Z17" s="112" t="s">
        <v>541</v>
      </c>
      <c r="AA17" s="109" t="b">
        <f>J17=Calcs!AA4</f>
        <v>1</v>
      </c>
      <c r="AB17" s="111" t="b">
        <f>K17=Calcs!AB4</f>
        <v>1</v>
      </c>
      <c r="AD17" s="109" t="b">
        <f>M17=Calcs!Y4</f>
        <v>1</v>
      </c>
      <c r="AE17" s="111" t="b">
        <f>N17=Calcs!Z4</f>
        <v>1</v>
      </c>
    </row>
    <row r="18" spans="2:31" x14ac:dyDescent="0.35">
      <c r="B18" s="109" t="s">
        <v>446</v>
      </c>
      <c r="C18" s="108">
        <v>4.9389397029452262E-2</v>
      </c>
      <c r="D18" s="108">
        <v>1.7128833604212624E-2</v>
      </c>
      <c r="E18" s="108">
        <v>0.18520262114329999</v>
      </c>
      <c r="F18" s="108">
        <v>3.7208205219634138E-2</v>
      </c>
      <c r="G18" s="108">
        <v>5.8233996476979834E-2</v>
      </c>
      <c r="H18" s="107">
        <v>0.65283691658209608</v>
      </c>
      <c r="J18" s="109" t="s">
        <v>200</v>
      </c>
      <c r="K18" s="111">
        <v>0.96571464905364901</v>
      </c>
      <c r="M18" s="109" t="s">
        <v>318</v>
      </c>
      <c r="N18" s="111">
        <v>1.7421591544425001</v>
      </c>
      <c r="S18" s="109" t="s">
        <v>446</v>
      </c>
      <c r="T18" s="108" t="b">
        <f>VLOOKUP($S18,Calcs!$B$12:$H$25,MATCH('Old JB calcs'!T$17,Calcs!$B$12:$H$12,0),FALSE)=C18</f>
        <v>1</v>
      </c>
      <c r="U18" s="108" t="b">
        <f>VLOOKUP($S18,Calcs!$B$12:$H$25,MATCH('Old JB calcs'!U$17,Calcs!$B$12:$H$12,0),FALSE)=D18</f>
        <v>1</v>
      </c>
      <c r="V18" s="108" t="b">
        <f>VLOOKUP($S18,Calcs!$B$12:$H$25,MATCH('Old JB calcs'!V$17,Calcs!$B$12:$H$12,0),FALSE)=E18</f>
        <v>1</v>
      </c>
      <c r="W18" s="108" t="b">
        <f>VLOOKUP($S18,Calcs!$B$12:$H$25,MATCH('Old JB calcs'!W$17,Calcs!$B$12:$H$12,0),FALSE)=F18</f>
        <v>1</v>
      </c>
      <c r="X18" s="108" t="b">
        <f>VLOOKUP($S18,Calcs!$B$12:$H$25,MATCH('Old JB calcs'!X$17,Calcs!$B$12:$H$12,0),FALSE)=G18</f>
        <v>1</v>
      </c>
      <c r="Y18" s="124" t="b">
        <f>VLOOKUP($S18,Calcs!$B$12:$H$25,MATCH('Old JB calcs'!Y$17,Calcs!$B$12:$H$12,0),FALSE)=H18</f>
        <v>1</v>
      </c>
      <c r="AA18" s="109" t="b">
        <f>J18=Calcs!AA5</f>
        <v>1</v>
      </c>
      <c r="AB18" s="111" t="b">
        <f>K18=Calcs!AB5</f>
        <v>1</v>
      </c>
      <c r="AD18" s="109" t="b">
        <f>M18=Calcs!Y5</f>
        <v>1</v>
      </c>
      <c r="AE18" s="111" t="b">
        <f>N18=Calcs!Z5</f>
        <v>1</v>
      </c>
    </row>
    <row r="19" spans="2:31" x14ac:dyDescent="0.35">
      <c r="B19" s="109" t="s">
        <v>444</v>
      </c>
      <c r="C19" s="108">
        <v>5.3439436323292955E-2</v>
      </c>
      <c r="D19" s="108">
        <v>3.1061688344596036E-2</v>
      </c>
      <c r="E19" s="108">
        <v>0.3188316943619916</v>
      </c>
      <c r="F19" s="108">
        <v>1.8077419055687164E-2</v>
      </c>
      <c r="G19" s="108">
        <v>2.1619145263068781E-2</v>
      </c>
      <c r="H19" s="107">
        <v>0.55697063147867276</v>
      </c>
      <c r="J19" s="109" t="s">
        <v>321</v>
      </c>
      <c r="K19" s="111">
        <v>0.61402071839927996</v>
      </c>
      <c r="M19" s="109" t="s">
        <v>321</v>
      </c>
      <c r="N19" s="111">
        <v>1.1792094464351699</v>
      </c>
      <c r="S19" s="109" t="s">
        <v>444</v>
      </c>
      <c r="T19" s="108" t="b">
        <f>VLOOKUP($S19,Calcs!$B$12:$H$25,MATCH('Old JB calcs'!T$17,Calcs!$B$12:$H$12,0),FALSE)=C19</f>
        <v>1</v>
      </c>
      <c r="U19" s="108" t="b">
        <f>VLOOKUP($S19,Calcs!$B$12:$H$25,MATCH('Old JB calcs'!U$17,Calcs!$B$12:$H$12,0),FALSE)=D19</f>
        <v>1</v>
      </c>
      <c r="V19" s="108" t="b">
        <f>VLOOKUP($S19,Calcs!$B$12:$H$25,MATCH('Old JB calcs'!V$17,Calcs!$B$12:$H$12,0),FALSE)=E19</f>
        <v>1</v>
      </c>
      <c r="W19" s="108" t="b">
        <f>VLOOKUP($S19,Calcs!$B$12:$H$25,MATCH('Old JB calcs'!W$17,Calcs!$B$12:$H$12,0),FALSE)=F19</f>
        <v>1</v>
      </c>
      <c r="X19" s="108" t="b">
        <f>VLOOKUP($S19,Calcs!$B$12:$H$25,MATCH('Old JB calcs'!X$17,Calcs!$B$12:$H$12,0),FALSE)=G19</f>
        <v>1</v>
      </c>
      <c r="Y19" s="107" t="b">
        <f>VLOOKUP($S19,Calcs!$B$12:$H$25,MATCH('Old JB calcs'!Y$17,Calcs!$B$12:$H$12,0),FALSE)=H19</f>
        <v>1</v>
      </c>
      <c r="AA19" s="109" t="b">
        <f>J19=Calcs!AA6</f>
        <v>1</v>
      </c>
      <c r="AB19" s="111" t="b">
        <f>K19=Calcs!AB6</f>
        <v>1</v>
      </c>
      <c r="AD19" s="109" t="b">
        <f>M19=Calcs!Y6</f>
        <v>1</v>
      </c>
      <c r="AE19" s="111" t="b">
        <f>N19=Calcs!Z6</f>
        <v>1</v>
      </c>
    </row>
    <row r="20" spans="2:31" x14ac:dyDescent="0.35">
      <c r="B20" s="109" t="s">
        <v>434</v>
      </c>
      <c r="C20" s="108">
        <v>4.2318315271485801E-2</v>
      </c>
      <c r="D20" s="108">
        <v>1.4355740230134468E-3</v>
      </c>
      <c r="E20" s="108">
        <v>5.5621430965979025E-2</v>
      </c>
      <c r="F20" s="108">
        <v>3.9791903787975265E-2</v>
      </c>
      <c r="G20" s="108">
        <v>0.1241998524321815</v>
      </c>
      <c r="H20" s="107">
        <v>0.73663294844006411</v>
      </c>
      <c r="J20" s="109" t="s">
        <v>360</v>
      </c>
      <c r="K20" s="111">
        <v>0.37690141041419989</v>
      </c>
      <c r="M20" s="109" t="s">
        <v>112</v>
      </c>
      <c r="N20" s="111">
        <v>0.81990010289500004</v>
      </c>
      <c r="S20" s="109" t="s">
        <v>434</v>
      </c>
      <c r="T20" s="108" t="b">
        <f>VLOOKUP($S20,Calcs!$B$12:$H$25,MATCH('Old JB calcs'!T$17,Calcs!$B$12:$H$12,0),FALSE)=C20</f>
        <v>1</v>
      </c>
      <c r="U20" s="108" t="b">
        <f>VLOOKUP($S20,Calcs!$B$12:$H$25,MATCH('Old JB calcs'!U$17,Calcs!$B$12:$H$12,0),FALSE)=D20</f>
        <v>1</v>
      </c>
      <c r="V20" s="108" t="b">
        <f>VLOOKUP($S20,Calcs!$B$12:$H$25,MATCH('Old JB calcs'!V$17,Calcs!$B$12:$H$12,0),FALSE)=E20</f>
        <v>1</v>
      </c>
      <c r="W20" s="108" t="b">
        <f>VLOOKUP($S20,Calcs!$B$12:$H$25,MATCH('Old JB calcs'!W$17,Calcs!$B$12:$H$12,0),FALSE)=F20</f>
        <v>1</v>
      </c>
      <c r="X20" s="108" t="b">
        <f>VLOOKUP($S20,Calcs!$B$12:$H$25,MATCH('Old JB calcs'!X$17,Calcs!$B$12:$H$12,0),FALSE)=G20</f>
        <v>1</v>
      </c>
      <c r="Y20" s="107" t="b">
        <f>VLOOKUP($S20,Calcs!$B$12:$H$25,MATCH('Old JB calcs'!Y$17,Calcs!$B$12:$H$12,0),FALSE)=H20</f>
        <v>1</v>
      </c>
      <c r="AA20" s="109" t="b">
        <f>J20=Calcs!AA7</f>
        <v>1</v>
      </c>
      <c r="AB20" s="111" t="b">
        <f>K20=Calcs!AB7</f>
        <v>1</v>
      </c>
      <c r="AD20" s="109" t="b">
        <f>M20=Calcs!Y7</f>
        <v>1</v>
      </c>
      <c r="AE20" s="111" t="b">
        <f>N20=Calcs!Z7</f>
        <v>1</v>
      </c>
    </row>
    <row r="21" spans="2:31" x14ac:dyDescent="0.35">
      <c r="B21" s="109" t="s">
        <v>447</v>
      </c>
      <c r="C21" s="108">
        <v>0.12500879301978163</v>
      </c>
      <c r="D21" s="108">
        <v>5.9842203457071752E-2</v>
      </c>
      <c r="E21" s="108">
        <v>0.31297907851928258</v>
      </c>
      <c r="F21" s="108">
        <v>1.4425860253108876E-2</v>
      </c>
      <c r="G21" s="108">
        <v>1.2109627490401604E-2</v>
      </c>
      <c r="H21" s="107">
        <v>0.47563445221214606</v>
      </c>
      <c r="J21" s="109" t="s">
        <v>188</v>
      </c>
      <c r="K21" s="111">
        <v>0.33437158903136094</v>
      </c>
      <c r="M21" s="109" t="s">
        <v>212</v>
      </c>
      <c r="N21" s="111">
        <v>0.45742322172009897</v>
      </c>
      <c r="S21" s="109" t="s">
        <v>447</v>
      </c>
      <c r="T21" s="108" t="b">
        <f>VLOOKUP($S21,Calcs!$B$12:$H$25,MATCH('Old JB calcs'!T$17,Calcs!$B$12:$H$12,0),FALSE)=C21</f>
        <v>1</v>
      </c>
      <c r="U21" s="108" t="b">
        <f>VLOOKUP($S21,Calcs!$B$12:$H$25,MATCH('Old JB calcs'!U$17,Calcs!$B$12:$H$12,0),FALSE)=D21</f>
        <v>1</v>
      </c>
      <c r="V21" s="108" t="b">
        <f>VLOOKUP($S21,Calcs!$B$12:$H$25,MATCH('Old JB calcs'!V$17,Calcs!$B$12:$H$12,0),FALSE)=E21</f>
        <v>1</v>
      </c>
      <c r="W21" s="108" t="b">
        <f>VLOOKUP($S21,Calcs!$B$12:$H$25,MATCH('Old JB calcs'!W$17,Calcs!$B$12:$H$12,0),FALSE)=F21</f>
        <v>1</v>
      </c>
      <c r="X21" s="108" t="b">
        <f>VLOOKUP($S21,Calcs!$B$12:$H$25,MATCH('Old JB calcs'!X$17,Calcs!$B$12:$H$12,0),FALSE)=G21</f>
        <v>1</v>
      </c>
      <c r="Y21" s="107" t="b">
        <f>VLOOKUP($S21,Calcs!$B$12:$H$25,MATCH('Old JB calcs'!Y$17,Calcs!$B$12:$H$12,0),FALSE)=H21</f>
        <v>1</v>
      </c>
      <c r="AA21" s="109" t="b">
        <f>J21=Calcs!AA8</f>
        <v>1</v>
      </c>
      <c r="AB21" s="111" t="b">
        <f>K21=Calcs!AB8</f>
        <v>1</v>
      </c>
      <c r="AD21" s="109" t="b">
        <f>M21=Calcs!Y8</f>
        <v>1</v>
      </c>
      <c r="AE21" s="111" t="b">
        <f>N21=Calcs!Z8</f>
        <v>1</v>
      </c>
    </row>
    <row r="22" spans="2:31" x14ac:dyDescent="0.35">
      <c r="B22" s="109" t="s">
        <v>520</v>
      </c>
      <c r="C22" s="108">
        <v>4.6746984055515237E-2</v>
      </c>
      <c r="D22" s="108">
        <v>1.4948282941061734E-2</v>
      </c>
      <c r="E22" s="108">
        <v>0.22431895205476671</v>
      </c>
      <c r="F22" s="108">
        <v>1.1651481598637006E-2</v>
      </c>
      <c r="G22" s="108">
        <v>3.6396809837650639E-2</v>
      </c>
      <c r="H22" s="107">
        <v>0.66593748691650501</v>
      </c>
      <c r="J22" s="109" t="s">
        <v>379</v>
      </c>
      <c r="K22" s="111">
        <v>0.27508995959924998</v>
      </c>
      <c r="M22" s="109" t="s">
        <v>370</v>
      </c>
      <c r="N22" s="111">
        <v>0.38710146570828591</v>
      </c>
      <c r="S22" s="109" t="s">
        <v>520</v>
      </c>
      <c r="T22" s="108" t="b">
        <f>VLOOKUP($S22,Calcs!$B$12:$H$25,MATCH('Old JB calcs'!T$17,Calcs!$B$12:$H$12,0),FALSE)=C22</f>
        <v>1</v>
      </c>
      <c r="U22" s="108" t="b">
        <f>VLOOKUP($S22,Calcs!$B$12:$H$25,MATCH('Old JB calcs'!U$17,Calcs!$B$12:$H$12,0),FALSE)=D22</f>
        <v>1</v>
      </c>
      <c r="V22" s="108" t="b">
        <f>VLOOKUP($S22,Calcs!$B$12:$H$25,MATCH('Old JB calcs'!V$17,Calcs!$B$12:$H$12,0),FALSE)=E22</f>
        <v>1</v>
      </c>
      <c r="W22" s="108" t="b">
        <f>VLOOKUP($S22,Calcs!$B$12:$H$25,MATCH('Old JB calcs'!W$17,Calcs!$B$12:$H$12,0),FALSE)=F22</f>
        <v>1</v>
      </c>
      <c r="X22" s="108" t="b">
        <f>VLOOKUP($S22,Calcs!$B$12:$H$25,MATCH('Old JB calcs'!X$17,Calcs!$B$12:$H$12,0),FALSE)=G22</f>
        <v>1</v>
      </c>
      <c r="Y22" s="107" t="b">
        <f>VLOOKUP($S22,Calcs!$B$12:$H$25,MATCH('Old JB calcs'!Y$17,Calcs!$B$12:$H$12,0),FALSE)=H22</f>
        <v>1</v>
      </c>
      <c r="AA22" s="109" t="b">
        <f>J22=Calcs!AA9</f>
        <v>1</v>
      </c>
      <c r="AB22" s="111" t="b">
        <f>K22=Calcs!AB9</f>
        <v>1</v>
      </c>
      <c r="AD22" s="109" t="b">
        <f>M22=Calcs!Y9</f>
        <v>1</v>
      </c>
      <c r="AE22" s="111" t="b">
        <f>N22=Calcs!Z9</f>
        <v>1</v>
      </c>
    </row>
    <row r="23" spans="2:31" x14ac:dyDescent="0.35">
      <c r="B23" s="109" t="s">
        <v>471</v>
      </c>
      <c r="C23" s="108">
        <v>3.5937884000000003E-2</v>
      </c>
      <c r="D23" s="108">
        <v>2.78108E-3</v>
      </c>
      <c r="E23" s="108">
        <v>3.9504236999999998E-2</v>
      </c>
      <c r="F23" s="108">
        <v>6.9175451999999998E-3</v>
      </c>
      <c r="G23" s="108">
        <v>4.6178374000000001E-2</v>
      </c>
      <c r="H23" s="107">
        <v>0.86868087999999999</v>
      </c>
      <c r="J23" s="109" t="s">
        <v>318</v>
      </c>
      <c r="K23" s="111">
        <v>0.27135659925584998</v>
      </c>
      <c r="M23" s="109" t="s">
        <v>188</v>
      </c>
      <c r="N23" s="111">
        <v>0.32746771709889294</v>
      </c>
      <c r="S23" s="109" t="s">
        <v>471</v>
      </c>
      <c r="T23" s="108" t="b">
        <f>VLOOKUP($S23,Calcs!$B$12:$H$25,MATCH('Old JB calcs'!T$17,Calcs!$B$12:$H$12,0),FALSE)=C23</f>
        <v>1</v>
      </c>
      <c r="U23" s="108" t="b">
        <f>VLOOKUP($S23,Calcs!$B$12:$H$25,MATCH('Old JB calcs'!U$17,Calcs!$B$12:$H$12,0),FALSE)=D23</f>
        <v>1</v>
      </c>
      <c r="V23" s="108" t="b">
        <f>VLOOKUP($S23,Calcs!$B$12:$H$25,MATCH('Old JB calcs'!V$17,Calcs!$B$12:$H$12,0),FALSE)=E23</f>
        <v>1</v>
      </c>
      <c r="W23" s="108" t="b">
        <f>VLOOKUP($S23,Calcs!$B$12:$H$25,MATCH('Old JB calcs'!W$17,Calcs!$B$12:$H$12,0),FALSE)=F23</f>
        <v>1</v>
      </c>
      <c r="X23" s="108" t="b">
        <f>VLOOKUP($S23,Calcs!$B$12:$H$25,MATCH('Old JB calcs'!X$17,Calcs!$B$12:$H$12,0),FALSE)=G23</f>
        <v>1</v>
      </c>
      <c r="Y23" s="107" t="b">
        <f>VLOOKUP($S23,Calcs!$B$12:$H$25,MATCH('Old JB calcs'!Y$17,Calcs!$B$12:$H$12,0),FALSE)=H23</f>
        <v>1</v>
      </c>
      <c r="AA23" s="109" t="b">
        <f>J23=Calcs!AA10</f>
        <v>1</v>
      </c>
      <c r="AB23" s="111" t="b">
        <f>K23=Calcs!AB10</f>
        <v>1</v>
      </c>
      <c r="AD23" s="109" t="b">
        <f>M23=Calcs!Y10</f>
        <v>1</v>
      </c>
      <c r="AE23" s="111" t="b">
        <f>N23=Calcs!Z10</f>
        <v>1</v>
      </c>
    </row>
    <row r="24" spans="2:31" x14ac:dyDescent="0.35">
      <c r="B24" s="109" t="s">
        <v>439</v>
      </c>
      <c r="C24" s="108">
        <v>8.2176175089646308E-2</v>
      </c>
      <c r="D24" s="108">
        <v>1.9208718501287164E-2</v>
      </c>
      <c r="E24" s="108">
        <v>0.16300665915337417</v>
      </c>
      <c r="F24" s="108">
        <v>5.4922479919606138E-2</v>
      </c>
      <c r="G24" s="108">
        <v>6.4961713981644631E-2</v>
      </c>
      <c r="H24" s="107">
        <v>0.61572425227591543</v>
      </c>
      <c r="J24" s="109" t="s">
        <v>248</v>
      </c>
      <c r="K24" s="111">
        <v>0.26985865611973398</v>
      </c>
      <c r="M24" s="109" t="s">
        <v>315</v>
      </c>
      <c r="N24" s="111">
        <v>0.27387133264820401</v>
      </c>
      <c r="S24" s="109" t="s">
        <v>439</v>
      </c>
      <c r="T24" s="108" t="b">
        <f>VLOOKUP($S24,Calcs!$B$12:$H$25,MATCH('Old JB calcs'!T$17,Calcs!$B$12:$H$12,0),FALSE)=C24</f>
        <v>1</v>
      </c>
      <c r="U24" s="108" t="b">
        <f>VLOOKUP($S24,Calcs!$B$12:$H$25,MATCH('Old JB calcs'!U$17,Calcs!$B$12:$H$12,0),FALSE)=D24</f>
        <v>1</v>
      </c>
      <c r="V24" s="108" t="b">
        <f>VLOOKUP($S24,Calcs!$B$12:$H$25,MATCH('Old JB calcs'!V$17,Calcs!$B$12:$H$12,0),FALSE)=E24</f>
        <v>1</v>
      </c>
      <c r="W24" s="108" t="b">
        <f>VLOOKUP($S24,Calcs!$B$12:$H$25,MATCH('Old JB calcs'!W$17,Calcs!$B$12:$H$12,0),FALSE)=F24</f>
        <v>1</v>
      </c>
      <c r="X24" s="108" t="b">
        <f>VLOOKUP($S24,Calcs!$B$12:$H$25,MATCH('Old JB calcs'!X$17,Calcs!$B$12:$H$12,0),FALSE)=G24</f>
        <v>1</v>
      </c>
      <c r="Y24" s="107" t="b">
        <f>VLOOKUP($S24,Calcs!$B$12:$H$25,MATCH('Old JB calcs'!Y$17,Calcs!$B$12:$H$12,0),FALSE)=H24</f>
        <v>1</v>
      </c>
      <c r="AA24" s="109" t="b">
        <f>J24=Calcs!AA11</f>
        <v>1</v>
      </c>
      <c r="AB24" s="111" t="b">
        <f>K24=Calcs!AB11</f>
        <v>1</v>
      </c>
      <c r="AD24" s="109" t="b">
        <f>M24=Calcs!Y11</f>
        <v>1</v>
      </c>
      <c r="AE24" s="111" t="b">
        <f>N24=Calcs!Z11</f>
        <v>1</v>
      </c>
    </row>
    <row r="25" spans="2:31" x14ac:dyDescent="0.35">
      <c r="B25" s="109" t="s">
        <v>473</v>
      </c>
      <c r="C25" s="108">
        <v>6.0486387271733291E-2</v>
      </c>
      <c r="D25" s="108">
        <v>1.7133674739779739E-2</v>
      </c>
      <c r="E25" s="108">
        <v>0.25854010876664935</v>
      </c>
      <c r="F25" s="108">
        <v>2.4492379538149357E-2</v>
      </c>
      <c r="G25" s="108">
        <v>2.1254719574172701E-2</v>
      </c>
      <c r="H25" s="107">
        <v>0.61809276246925426</v>
      </c>
      <c r="J25" s="109" t="s">
        <v>301</v>
      </c>
      <c r="K25" s="111">
        <v>0.20823286260246399</v>
      </c>
      <c r="M25" s="109" t="s">
        <v>421</v>
      </c>
      <c r="N25" s="111">
        <v>0.26021826846343898</v>
      </c>
      <c r="S25" s="109" t="s">
        <v>473</v>
      </c>
      <c r="T25" s="108" t="b">
        <f>VLOOKUP($S25,Calcs!$B$12:$H$25,MATCH('Old JB calcs'!T$17,Calcs!$B$12:$H$12,0),FALSE)=C25</f>
        <v>1</v>
      </c>
      <c r="U25" s="108" t="b">
        <f>VLOOKUP($S25,Calcs!$B$12:$H$25,MATCH('Old JB calcs'!U$17,Calcs!$B$12:$H$12,0),FALSE)=D25</f>
        <v>1</v>
      </c>
      <c r="V25" s="108" t="b">
        <f>VLOOKUP($S25,Calcs!$B$12:$H$25,MATCH('Old JB calcs'!V$17,Calcs!$B$12:$H$12,0),FALSE)=E25</f>
        <v>1</v>
      </c>
      <c r="W25" s="108" t="b">
        <f>VLOOKUP($S25,Calcs!$B$12:$H$25,MATCH('Old JB calcs'!W$17,Calcs!$B$12:$H$12,0),FALSE)=F25</f>
        <v>1</v>
      </c>
      <c r="X25" s="108" t="b">
        <f>VLOOKUP($S25,Calcs!$B$12:$H$25,MATCH('Old JB calcs'!X$17,Calcs!$B$12:$H$12,0),FALSE)=G25</f>
        <v>1</v>
      </c>
      <c r="Y25" s="107" t="b">
        <f>VLOOKUP($S25,Calcs!$B$12:$H$25,MATCH('Old JB calcs'!Y$17,Calcs!$B$12:$H$12,0),FALSE)=H25</f>
        <v>1</v>
      </c>
      <c r="AA25" s="109" t="b">
        <f>J25=Calcs!AA12</f>
        <v>1</v>
      </c>
      <c r="AB25" s="111" t="b">
        <f>K25=Calcs!AB12</f>
        <v>1</v>
      </c>
      <c r="AD25" s="109" t="b">
        <f>M25=Calcs!Y12</f>
        <v>1</v>
      </c>
      <c r="AE25" s="111" t="b">
        <f>N25=Calcs!Z12</f>
        <v>1</v>
      </c>
    </row>
    <row r="26" spans="2:31" ht="15" thickBot="1" x14ac:dyDescent="0.4">
      <c r="B26" s="109" t="s">
        <v>452</v>
      </c>
      <c r="C26" s="108">
        <v>1.5786212987825472E-2</v>
      </c>
      <c r="D26" s="108">
        <v>3.4457825205984984E-3</v>
      </c>
      <c r="E26" s="108">
        <v>0.14164673910015615</v>
      </c>
      <c r="F26" s="108">
        <v>8.0116645460711049E-3</v>
      </c>
      <c r="G26" s="108">
        <v>5.2092795773009487E-2</v>
      </c>
      <c r="H26" s="107">
        <v>0.77901680453738675</v>
      </c>
      <c r="J26" s="106" t="s">
        <v>212</v>
      </c>
      <c r="K26" s="110">
        <v>0.203436254538747</v>
      </c>
      <c r="M26" s="106" t="s">
        <v>274</v>
      </c>
      <c r="N26" s="110">
        <v>0.173590049555848</v>
      </c>
      <c r="S26" s="109" t="s">
        <v>452</v>
      </c>
      <c r="T26" s="108" t="b">
        <f>VLOOKUP($S26,Calcs!$B$12:$H$25,MATCH('Old JB calcs'!T$17,Calcs!$B$12:$H$12,0),FALSE)=C26</f>
        <v>1</v>
      </c>
      <c r="U26" s="108" t="b">
        <f>VLOOKUP($S26,Calcs!$B$12:$H$25,MATCH('Old JB calcs'!U$17,Calcs!$B$12:$H$12,0),FALSE)=D26</f>
        <v>1</v>
      </c>
      <c r="V26" s="108" t="b">
        <f>VLOOKUP($S26,Calcs!$B$12:$H$25,MATCH('Old JB calcs'!V$17,Calcs!$B$12:$H$12,0),FALSE)=E26</f>
        <v>1</v>
      </c>
      <c r="W26" s="108" t="b">
        <f>ROUND(VLOOKUP($S26,Calcs!$B$12:$H$25,MATCH('Old JB calcs'!W$17,Calcs!$B$12:$H$12,0),FALSE),10)=ROUND(F26,10)</f>
        <v>1</v>
      </c>
      <c r="X26" s="108" t="b">
        <f>VLOOKUP($S26,Calcs!$B$12:$H$25,MATCH('Old JB calcs'!X$17,Calcs!$B$12:$H$12,0),FALSE)=G26</f>
        <v>1</v>
      </c>
      <c r="Y26" s="107" t="b">
        <f>VLOOKUP($S26,Calcs!$B$12:$H$25,MATCH('Old JB calcs'!Y$17,Calcs!$B$12:$H$12,0),FALSE)=H26</f>
        <v>1</v>
      </c>
      <c r="AA26" s="106" t="b">
        <f>J26=Calcs!AA13</f>
        <v>1</v>
      </c>
      <c r="AB26" s="110" t="b">
        <f>K26=Calcs!AB13</f>
        <v>1</v>
      </c>
      <c r="AD26" s="106" t="b">
        <f>M26=Calcs!Y13</f>
        <v>1</v>
      </c>
      <c r="AE26" s="111" t="b">
        <f>N26=Calcs!Z13</f>
        <v>1</v>
      </c>
    </row>
    <row r="27" spans="2:31" x14ac:dyDescent="0.35">
      <c r="B27" s="109" t="s">
        <v>456</v>
      </c>
      <c r="C27" s="108">
        <v>1.8441343352151175E-2</v>
      </c>
      <c r="D27" s="108">
        <v>2.6430945206926491E-3</v>
      </c>
      <c r="E27" s="108">
        <v>3.9877301491789273E-2</v>
      </c>
      <c r="F27" s="108">
        <v>8.5922906878586214E-3</v>
      </c>
      <c r="G27" s="108">
        <v>7.2417957983360412E-2</v>
      </c>
      <c r="H27" s="107">
        <v>0.85802801801308737</v>
      </c>
      <c r="S27" s="109" t="s">
        <v>456</v>
      </c>
      <c r="T27" s="108" t="b">
        <f>VLOOKUP($S27,Calcs!$B$12:$H$25,MATCH('Old JB calcs'!T$17,Calcs!$B$12:$H$12,0),FALSE)=C27</f>
        <v>1</v>
      </c>
      <c r="U27" s="108" t="b">
        <f>VLOOKUP($S27,Calcs!$B$12:$H$25,MATCH('Old JB calcs'!U$17,Calcs!$B$12:$H$12,0),FALSE)=D27</f>
        <v>1</v>
      </c>
      <c r="V27" s="108" t="b">
        <f>VLOOKUP($S27,Calcs!$B$12:$H$25,MATCH('Old JB calcs'!V$17,Calcs!$B$12:$H$12,0),FALSE)=E27</f>
        <v>1</v>
      </c>
      <c r="W27" s="108" t="b">
        <f>VLOOKUP($S27,Calcs!$B$12:$H$25,MATCH('Old JB calcs'!W$17,Calcs!$B$12:$H$12,0),FALSE)=F27</f>
        <v>1</v>
      </c>
      <c r="X27" s="108" t="b">
        <f>VLOOKUP($S27,Calcs!$B$12:$H$25,MATCH('Old JB calcs'!X$17,Calcs!$B$12:$H$12,0),FALSE)=G27</f>
        <v>1</v>
      </c>
      <c r="Y27" s="107" t="b">
        <f>VLOOKUP($S27,Calcs!$B$12:$H$25,MATCH('Old JB calcs'!Y$17,Calcs!$B$12:$H$12,0),FALSE)=H27</f>
        <v>1</v>
      </c>
      <c r="Z27" s="109"/>
      <c r="AA27" s="125"/>
      <c r="AE27" s="126"/>
    </row>
    <row r="28" spans="2:31" x14ac:dyDescent="0.35">
      <c r="B28" s="109" t="s">
        <v>469</v>
      </c>
      <c r="C28" s="108">
        <v>8.6432891999999994E-3</v>
      </c>
      <c r="D28" s="108">
        <v>1.2441574E-3</v>
      </c>
      <c r="E28" s="108">
        <v>9.1638889000000001E-2</v>
      </c>
      <c r="F28" s="108">
        <v>1.5219377000000001E-2</v>
      </c>
      <c r="G28" s="108">
        <v>8.9660844999999989E-2</v>
      </c>
      <c r="H28" s="107">
        <v>0.79359344000000009</v>
      </c>
      <c r="S28" s="109" t="s">
        <v>469</v>
      </c>
      <c r="T28" s="108" t="b">
        <f>VLOOKUP($S28,Calcs!$B$12:$H$25,MATCH('Old JB calcs'!T$17,Calcs!$B$12:$H$12,0),FALSE)=C28</f>
        <v>1</v>
      </c>
      <c r="U28" s="108" t="b">
        <f>VLOOKUP($S28,Calcs!$B$12:$H$25,MATCH('Old JB calcs'!U$17,Calcs!$B$12:$H$12,0),FALSE)=D28</f>
        <v>1</v>
      </c>
      <c r="V28" s="108" t="b">
        <f>VLOOKUP($S28,Calcs!$B$12:$H$25,MATCH('Old JB calcs'!V$17,Calcs!$B$12:$H$12,0),FALSE)=E28</f>
        <v>1</v>
      </c>
      <c r="W28" s="108" t="b">
        <f>VLOOKUP($S28,Calcs!$B$12:$H$25,MATCH('Old JB calcs'!W$17,Calcs!$B$12:$H$12,0),FALSE)=F28</f>
        <v>1</v>
      </c>
      <c r="X28" s="108" t="b">
        <f>VLOOKUP($S28,Calcs!$B$12:$H$25,MATCH('Old JB calcs'!X$17,Calcs!$B$12:$H$12,0),FALSE)=G28</f>
        <v>1</v>
      </c>
      <c r="Y28" s="107" t="b">
        <f>VLOOKUP($S28,Calcs!$B$12:$H$25,MATCH('Old JB calcs'!Y$17,Calcs!$B$12:$H$12,0),FALSE)=H28</f>
        <v>1</v>
      </c>
      <c r="Z28" s="109"/>
      <c r="AA28" s="125"/>
    </row>
    <row r="29" spans="2:31" ht="15" thickBot="1" x14ac:dyDescent="0.4">
      <c r="B29" s="106" t="s">
        <v>468</v>
      </c>
      <c r="C29" s="105">
        <v>4.1633746538851907E-2</v>
      </c>
      <c r="D29" s="105">
        <v>5.507091971800813E-3</v>
      </c>
      <c r="E29" s="105">
        <v>0.12460500827411745</v>
      </c>
      <c r="F29" s="105">
        <v>2.9941394776154349E-2</v>
      </c>
      <c r="G29" s="105">
        <v>6.4258404793752777E-2</v>
      </c>
      <c r="H29" s="104">
        <v>0.73405435419712128</v>
      </c>
      <c r="S29" s="106" t="s">
        <v>468</v>
      </c>
      <c r="T29" s="105" t="b">
        <f>VLOOKUP($S29,Calcs!$B$12:$H$25,MATCH('Old JB calcs'!T$17,Calcs!$B$12:$H$12,0),FALSE)=C29</f>
        <v>1</v>
      </c>
      <c r="U29" s="105" t="b">
        <f>VLOOKUP($S29,Calcs!$B$12:$H$25,MATCH('Old JB calcs'!U$17,Calcs!$B$12:$H$12,0),FALSE)=D29</f>
        <v>1</v>
      </c>
      <c r="V29" s="105" t="b">
        <f>VLOOKUP($S29,Calcs!$B$12:$H$25,MATCH('Old JB calcs'!V$17,Calcs!$B$12:$H$12,0),FALSE)=E29</f>
        <v>1</v>
      </c>
      <c r="W29" s="105" t="b">
        <f>VLOOKUP($S29,Calcs!$B$12:$H$25,MATCH('Old JB calcs'!W$17,Calcs!$B$12:$H$12,0),FALSE)=F29</f>
        <v>1</v>
      </c>
      <c r="X29" s="105" t="b">
        <f>VLOOKUP($S29,Calcs!$B$12:$H$25,MATCH('Old JB calcs'!X$17,Calcs!$B$12:$H$12,0),FALSE)=G29</f>
        <v>1</v>
      </c>
      <c r="Y29" s="104" t="b">
        <f>VLOOKUP($S29,Calcs!$B$12:$H$25,MATCH('Old JB calcs'!Y$17,Calcs!$B$12:$H$12,0),FALSE)=H29</f>
        <v>1</v>
      </c>
      <c r="Z29" s="109"/>
      <c r="AA29" s="125"/>
    </row>
  </sheetData>
  <mergeCells count="2">
    <mergeCell ref="P1:Q6"/>
    <mergeCell ref="AG1:AH6"/>
  </mergeCells>
  <conditionalFormatting sqref="T3:AE29">
    <cfRule type="containsText" dxfId="2" priority="2" operator="containsText" text="TRUE">
      <formula>NOT(ISERROR(SEARCH("TRUE",T3)))</formula>
    </cfRule>
    <cfRule type="containsText" dxfId="1" priority="1" operator="containsText" text="FALSE">
      <formula>NOT(ISERROR(SEARCH("FALSE",T3)))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O71"/>
  <sheetViews>
    <sheetView zoomScale="85" zoomScaleNormal="85" workbookViewId="0">
      <pane ySplit="15" topLeftCell="A16" activePane="bottomLeft" state="frozen"/>
      <selection pane="bottomLeft" activeCell="B69" sqref="B69"/>
    </sheetView>
  </sheetViews>
  <sheetFormatPr defaultColWidth="9" defaultRowHeight="15.5" x14ac:dyDescent="0.35"/>
  <cols>
    <col min="1" max="1" width="34" style="10" customWidth="1"/>
    <col min="2" max="2" width="25.25" style="10" customWidth="1"/>
    <col min="3" max="3" width="24.58203125" style="10" customWidth="1"/>
    <col min="4" max="6" width="25.25" style="10" customWidth="1"/>
    <col min="7" max="7" width="38.75" style="10" customWidth="1"/>
    <col min="8" max="8" width="13.75" style="10" customWidth="1"/>
    <col min="9" max="16384" width="9" style="10"/>
  </cols>
  <sheetData>
    <row r="4" spans="1:7" ht="16" thickBot="1" x14ac:dyDescent="0.4"/>
    <row r="5" spans="1:7" ht="19.899999999999999" customHeight="1" thickBot="1" x14ac:dyDescent="0.4">
      <c r="A5" s="31" t="s">
        <v>8</v>
      </c>
      <c r="B5" s="32" t="s">
        <v>1</v>
      </c>
      <c r="C5" s="32" t="s">
        <v>63</v>
      </c>
      <c r="D5" s="32" t="s">
        <v>0</v>
      </c>
      <c r="E5" s="32" t="s">
        <v>65</v>
      </c>
      <c r="F5" s="32" t="s">
        <v>2</v>
      </c>
      <c r="G5" s="33" t="s">
        <v>68</v>
      </c>
    </row>
    <row r="6" spans="1:7" ht="18" x14ac:dyDescent="0.35">
      <c r="A6" s="34"/>
      <c r="B6" s="32" t="s">
        <v>61</v>
      </c>
      <c r="C6" s="32" t="s">
        <v>62</v>
      </c>
      <c r="D6" s="32" t="s">
        <v>64</v>
      </c>
      <c r="E6" s="32" t="s">
        <v>66</v>
      </c>
      <c r="F6" s="32" t="s">
        <v>66</v>
      </c>
      <c r="G6" s="35" t="s">
        <v>67</v>
      </c>
    </row>
    <row r="7" spans="1:7" ht="69.400000000000006" customHeight="1" x14ac:dyDescent="0.35">
      <c r="A7" s="36" t="s">
        <v>9</v>
      </c>
      <c r="B7" s="37" t="s">
        <v>69</v>
      </c>
      <c r="C7" s="37" t="s">
        <v>70</v>
      </c>
      <c r="D7" s="37" t="s">
        <v>71</v>
      </c>
      <c r="E7" s="37" t="s">
        <v>72</v>
      </c>
      <c r="F7" s="37" t="s">
        <v>73</v>
      </c>
      <c r="G7" s="38" t="s">
        <v>74</v>
      </c>
    </row>
    <row r="8" spans="1:7" ht="139.9" customHeight="1" x14ac:dyDescent="0.35">
      <c r="A8" s="39" t="s">
        <v>10</v>
      </c>
      <c r="B8" s="37" t="s">
        <v>75</v>
      </c>
      <c r="C8" s="37" t="s">
        <v>76</v>
      </c>
      <c r="D8" s="37" t="s">
        <v>77</v>
      </c>
      <c r="E8" s="37" t="s">
        <v>78</v>
      </c>
      <c r="F8" s="37" t="s">
        <v>79</v>
      </c>
      <c r="G8" s="38" t="s">
        <v>80</v>
      </c>
    </row>
    <row r="9" spans="1:7" ht="36" customHeight="1" thickBot="1" x14ac:dyDescent="0.4">
      <c r="A9" s="40" t="s">
        <v>11</v>
      </c>
      <c r="B9" s="41" t="s">
        <v>12</v>
      </c>
      <c r="C9" s="41" t="s">
        <v>12</v>
      </c>
      <c r="D9" s="41" t="s">
        <v>12</v>
      </c>
      <c r="E9" s="41" t="s">
        <v>12</v>
      </c>
      <c r="F9" s="41" t="s">
        <v>12</v>
      </c>
      <c r="G9" s="42" t="s">
        <v>12</v>
      </c>
    </row>
    <row r="10" spans="1:7" s="12" customFormat="1" ht="16.149999999999999" customHeight="1" x14ac:dyDescent="0.25">
      <c r="A10" s="11" t="s">
        <v>13</v>
      </c>
      <c r="B10" s="43"/>
      <c r="C10" s="43"/>
      <c r="D10" s="43"/>
      <c r="E10" s="43"/>
      <c r="F10" s="43"/>
      <c r="G10" s="43"/>
    </row>
    <row r="11" spans="1:7" s="12" customFormat="1" ht="7.15" customHeight="1" x14ac:dyDescent="0.25">
      <c r="A11" s="43"/>
      <c r="B11" s="43"/>
      <c r="C11" s="43"/>
      <c r="D11" s="43"/>
      <c r="E11" s="43"/>
      <c r="F11" s="43"/>
      <c r="G11" s="43"/>
    </row>
    <row r="12" spans="1:7" x14ac:dyDescent="0.35">
      <c r="A12" s="10" t="s">
        <v>14</v>
      </c>
      <c r="B12" s="10" t="s">
        <v>82</v>
      </c>
    </row>
    <row r="14" spans="1:7" ht="13.15" customHeight="1" x14ac:dyDescent="0.35">
      <c r="A14" s="13" t="s">
        <v>15</v>
      </c>
      <c r="B14" s="14" t="s">
        <v>499</v>
      </c>
    </row>
    <row r="15" spans="1:7" x14ac:dyDescent="0.35">
      <c r="B15" s="15"/>
    </row>
    <row r="16" spans="1:7" x14ac:dyDescent="0.35">
      <c r="A16" s="13" t="s">
        <v>16</v>
      </c>
    </row>
    <row r="17" spans="1:15" x14ac:dyDescent="0.35">
      <c r="A17" s="13"/>
    </row>
    <row r="18" spans="1:15" ht="49.5" customHeight="1" x14ac:dyDescent="0.35">
      <c r="A18" s="16" t="s">
        <v>7</v>
      </c>
      <c r="B18" s="102" t="s">
        <v>17</v>
      </c>
      <c r="C18" s="102"/>
      <c r="D18" s="102"/>
      <c r="E18" s="102"/>
      <c r="F18" s="102"/>
      <c r="G18" s="102"/>
    </row>
    <row r="19" spans="1:15" x14ac:dyDescent="0.3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x14ac:dyDescent="0.35">
      <c r="A20" s="16" t="s">
        <v>18</v>
      </c>
      <c r="B20" s="102" t="s">
        <v>19</v>
      </c>
      <c r="C20" s="102"/>
      <c r="D20" s="102"/>
      <c r="E20" s="102"/>
      <c r="F20" s="102"/>
      <c r="G20" s="102"/>
    </row>
    <row r="21" spans="1:15" x14ac:dyDescent="0.35">
      <c r="A21" s="16"/>
      <c r="B21" s="49"/>
      <c r="C21" s="49"/>
      <c r="D21" s="49"/>
      <c r="E21" s="49"/>
      <c r="F21" s="49"/>
      <c r="G21" s="49"/>
    </row>
    <row r="22" spans="1:15" x14ac:dyDescent="0.35">
      <c r="A22" s="18" t="s">
        <v>83</v>
      </c>
      <c r="B22" s="44" t="s">
        <v>484</v>
      </c>
      <c r="C22" s="49"/>
      <c r="D22" s="49"/>
      <c r="E22" s="49"/>
      <c r="F22" s="49"/>
      <c r="G22" s="49"/>
    </row>
    <row r="23" spans="1:15" x14ac:dyDescent="0.35">
      <c r="A23" s="24" t="s">
        <v>162</v>
      </c>
      <c r="B23" s="24" t="s">
        <v>485</v>
      </c>
      <c r="C23" s="49"/>
      <c r="D23" s="49"/>
      <c r="E23" s="49"/>
      <c r="F23" s="49"/>
      <c r="G23" s="49"/>
    </row>
    <row r="24" spans="1:15" x14ac:dyDescent="0.35">
      <c r="A24" s="24" t="s">
        <v>87</v>
      </c>
      <c r="B24" s="24" t="s">
        <v>486</v>
      </c>
      <c r="C24" s="49"/>
      <c r="D24" s="49"/>
      <c r="E24" s="49"/>
      <c r="F24" s="49"/>
      <c r="G24" s="49"/>
    </row>
    <row r="25" spans="1:15" x14ac:dyDescent="0.35">
      <c r="A25" s="24" t="s">
        <v>100</v>
      </c>
      <c r="B25" s="24" t="s">
        <v>487</v>
      </c>
      <c r="C25" s="49"/>
      <c r="D25" s="49"/>
      <c r="E25" s="49"/>
      <c r="F25" s="49"/>
      <c r="G25" s="49"/>
    </row>
    <row r="26" spans="1:15" x14ac:dyDescent="0.35">
      <c r="A26" s="24" t="s">
        <v>118</v>
      </c>
      <c r="B26" s="24" t="s">
        <v>452</v>
      </c>
      <c r="C26" s="49"/>
      <c r="D26" s="49"/>
      <c r="E26" s="49"/>
      <c r="F26" s="49"/>
      <c r="G26" s="49"/>
    </row>
    <row r="27" spans="1:15" x14ac:dyDescent="0.35">
      <c r="A27" s="24" t="s">
        <v>95</v>
      </c>
      <c r="B27" s="24" t="s">
        <v>488</v>
      </c>
      <c r="C27" s="49"/>
      <c r="D27" s="49"/>
      <c r="E27" s="49"/>
      <c r="F27" s="49"/>
      <c r="G27" s="49"/>
    </row>
    <row r="28" spans="1:15" x14ac:dyDescent="0.35">
      <c r="A28" s="24" t="s">
        <v>489</v>
      </c>
      <c r="B28" s="24" t="s">
        <v>490</v>
      </c>
      <c r="C28" s="49"/>
      <c r="D28" s="49"/>
      <c r="E28" s="49"/>
      <c r="F28" s="49"/>
      <c r="G28" s="49"/>
    </row>
    <row r="29" spans="1:15" x14ac:dyDescent="0.35">
      <c r="A29" s="24" t="s">
        <v>113</v>
      </c>
      <c r="B29" s="24" t="s">
        <v>450</v>
      </c>
      <c r="C29" s="49"/>
      <c r="D29" s="49"/>
      <c r="E29" s="49"/>
      <c r="F29" s="49"/>
      <c r="G29" s="49"/>
    </row>
    <row r="30" spans="1:15" x14ac:dyDescent="0.35">
      <c r="A30" s="24" t="s">
        <v>129</v>
      </c>
      <c r="B30" s="24" t="s">
        <v>491</v>
      </c>
      <c r="C30" s="49"/>
      <c r="D30" s="49"/>
      <c r="E30" s="49"/>
      <c r="F30" s="49"/>
      <c r="G30" s="49"/>
    </row>
    <row r="31" spans="1:15" x14ac:dyDescent="0.35">
      <c r="A31" s="24" t="s">
        <v>492</v>
      </c>
      <c r="B31" s="24" t="s">
        <v>493</v>
      </c>
      <c r="C31" s="49"/>
      <c r="D31" s="49"/>
      <c r="E31" s="49"/>
      <c r="F31" s="49"/>
      <c r="G31" s="49"/>
    </row>
    <row r="32" spans="1:15" x14ac:dyDescent="0.35">
      <c r="A32" s="16"/>
      <c r="B32" s="49"/>
      <c r="C32" s="49"/>
      <c r="D32" s="49"/>
      <c r="E32" s="49"/>
      <c r="F32" s="49"/>
      <c r="G32" s="49"/>
    </row>
    <row r="33" spans="1:6" x14ac:dyDescent="0.35">
      <c r="A33" s="18" t="s">
        <v>20</v>
      </c>
      <c r="B33" s="10" t="s">
        <v>496</v>
      </c>
    </row>
    <row r="34" spans="1:6" x14ac:dyDescent="0.35">
      <c r="A34" s="18"/>
    </row>
    <row r="35" spans="1:6" x14ac:dyDescent="0.35">
      <c r="A35" s="18" t="s">
        <v>84</v>
      </c>
      <c r="B35" s="10" t="s">
        <v>494</v>
      </c>
    </row>
    <row r="36" spans="1:6" x14ac:dyDescent="0.35">
      <c r="A36" s="18"/>
      <c r="B36" s="10" t="s">
        <v>495</v>
      </c>
    </row>
    <row r="37" spans="1:6" x14ac:dyDescent="0.35">
      <c r="A37" s="18"/>
    </row>
    <row r="38" spans="1:6" x14ac:dyDescent="0.35">
      <c r="A38" s="18" t="s">
        <v>21</v>
      </c>
      <c r="B38" s="44" t="s">
        <v>497</v>
      </c>
      <c r="C38" s="45"/>
      <c r="D38" s="45"/>
      <c r="E38" s="45"/>
      <c r="F38" s="45"/>
    </row>
    <row r="39" spans="1:6" ht="15.4" customHeight="1" x14ac:dyDescent="0.35">
      <c r="A39" s="19" t="s">
        <v>6</v>
      </c>
      <c r="B39" s="19" t="s">
        <v>22</v>
      </c>
    </row>
    <row r="40" spans="1:6" ht="13.5" customHeight="1" x14ac:dyDescent="0.35">
      <c r="A40" s="19" t="s">
        <v>23</v>
      </c>
      <c r="B40" s="19" t="s">
        <v>24</v>
      </c>
    </row>
    <row r="41" spans="1:6" x14ac:dyDescent="0.35">
      <c r="A41" s="21" t="s">
        <v>25</v>
      </c>
      <c r="B41" s="19" t="s">
        <v>26</v>
      </c>
    </row>
    <row r="42" spans="1:6" x14ac:dyDescent="0.35">
      <c r="A42" s="19" t="s">
        <v>5</v>
      </c>
      <c r="B42" s="19" t="s">
        <v>27</v>
      </c>
    </row>
    <row r="43" spans="1:6" x14ac:dyDescent="0.35">
      <c r="A43" s="19" t="s">
        <v>28</v>
      </c>
      <c r="B43" s="19" t="s">
        <v>29</v>
      </c>
    </row>
    <row r="44" spans="1:6" x14ac:dyDescent="0.35">
      <c r="A44" s="19" t="s">
        <v>30</v>
      </c>
      <c r="B44" s="19" t="s">
        <v>31</v>
      </c>
    </row>
    <row r="45" spans="1:6" x14ac:dyDescent="0.35">
      <c r="A45" s="19" t="s">
        <v>32</v>
      </c>
      <c r="B45" s="19" t="s">
        <v>33</v>
      </c>
    </row>
    <row r="46" spans="1:6" x14ac:dyDescent="0.35">
      <c r="A46" s="19" t="s">
        <v>34</v>
      </c>
      <c r="B46" s="19" t="s">
        <v>35</v>
      </c>
      <c r="E46" s="22"/>
    </row>
    <row r="47" spans="1:6" x14ac:dyDescent="0.35">
      <c r="A47" s="19"/>
      <c r="B47" s="20"/>
    </row>
    <row r="48" spans="1:6" x14ac:dyDescent="0.35">
      <c r="A48" s="18" t="s">
        <v>36</v>
      </c>
      <c r="B48" s="10" t="s">
        <v>498</v>
      </c>
    </row>
    <row r="49" spans="1:2" x14ac:dyDescent="0.35">
      <c r="A49" s="18"/>
    </row>
    <row r="50" spans="1:2" x14ac:dyDescent="0.35">
      <c r="A50" s="18" t="s">
        <v>37</v>
      </c>
    </row>
    <row r="51" spans="1:2" x14ac:dyDescent="0.35">
      <c r="A51" s="23"/>
      <c r="B51" s="23"/>
    </row>
    <row r="52" spans="1:2" x14ac:dyDescent="0.35">
      <c r="A52" s="18" t="s">
        <v>4</v>
      </c>
      <c r="B52" s="22" t="s">
        <v>38</v>
      </c>
    </row>
    <row r="53" spans="1:2" x14ac:dyDescent="0.35">
      <c r="A53" s="18" t="s">
        <v>39</v>
      </c>
      <c r="B53" s="22" t="s">
        <v>40</v>
      </c>
    </row>
    <row r="54" spans="1:2" x14ac:dyDescent="0.35">
      <c r="A54" s="18" t="s">
        <v>41</v>
      </c>
      <c r="B54" s="22" t="s">
        <v>42</v>
      </c>
    </row>
    <row r="55" spans="1:2" x14ac:dyDescent="0.35">
      <c r="A55" s="16" t="s">
        <v>43</v>
      </c>
      <c r="B55" s="22" t="s">
        <v>44</v>
      </c>
    </row>
    <row r="57" spans="1:2" ht="46.5" x14ac:dyDescent="0.35">
      <c r="A57" s="18" t="s">
        <v>45</v>
      </c>
      <c r="B57" s="17" t="s">
        <v>46</v>
      </c>
    </row>
    <row r="58" spans="1:2" x14ac:dyDescent="0.35">
      <c r="A58" s="24" t="s">
        <v>47</v>
      </c>
      <c r="B58" s="19" t="s">
        <v>48</v>
      </c>
    </row>
    <row r="59" spans="1:2" x14ac:dyDescent="0.35">
      <c r="A59" s="24" t="s">
        <v>49</v>
      </c>
      <c r="B59" s="19" t="s">
        <v>50</v>
      </c>
    </row>
    <row r="60" spans="1:2" x14ac:dyDescent="0.35">
      <c r="A60" s="24" t="s">
        <v>51</v>
      </c>
      <c r="B60" s="19" t="s">
        <v>52</v>
      </c>
    </row>
    <row r="61" spans="1:2" x14ac:dyDescent="0.35">
      <c r="A61" s="24" t="s">
        <v>53</v>
      </c>
      <c r="B61" s="19" t="s">
        <v>54</v>
      </c>
    </row>
    <row r="62" spans="1:2" x14ac:dyDescent="0.35">
      <c r="A62" s="24" t="s">
        <v>55</v>
      </c>
      <c r="B62" s="19" t="s">
        <v>56</v>
      </c>
    </row>
    <row r="63" spans="1:2" x14ac:dyDescent="0.35">
      <c r="A63" s="25" t="s">
        <v>57</v>
      </c>
      <c r="B63" s="19" t="s">
        <v>58</v>
      </c>
    </row>
    <row r="65" spans="1:1" x14ac:dyDescent="0.35">
      <c r="A65" s="10" t="s">
        <v>500</v>
      </c>
    </row>
    <row r="70" spans="1:1" x14ac:dyDescent="0.35">
      <c r="A70" s="13" t="s">
        <v>59</v>
      </c>
    </row>
    <row r="71" spans="1:1" x14ac:dyDescent="0.35">
      <c r="A71" s="10" t="s">
        <v>60</v>
      </c>
    </row>
  </sheetData>
  <mergeCells count="2">
    <mergeCell ref="B18:G18"/>
    <mergeCell ref="B20:G20"/>
  </mergeCells>
  <pageMargins left="0.7" right="0.7" top="0.75" bottom="0.75" header="0.3" footer="0.3"/>
  <pageSetup scale="4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35BC8A68F244D93E50F0709C9FB64" ma:contentTypeVersion="" ma:contentTypeDescription="Create a new document." ma:contentTypeScope="" ma:versionID="60890b58151d5a5c337bdf3a24111055">
  <xsd:schema xmlns:xsd="http://www.w3.org/2001/XMLSchema" xmlns:xs="http://www.w3.org/2001/XMLSchema" xmlns:p="http://schemas.microsoft.com/office/2006/metadata/properties" xmlns:ns1="http://schemas.microsoft.com/sharepoint/v3" xmlns:ns2="8348072D-FC1C-4BB0-94F3-8D2CA37427C1" xmlns:ns3="8348072d-fc1c-4bb0-94f3-8d2ca37427c1" xmlns:ns4="ca283e0b-db31-4043-a2ef-b80661bf084a" xmlns:ns5="7008184e-86ea-4817-a7e6-1f697f1c90c0" xmlns:ns6="a8a9630b-75d6-4764-bb6e-6771892ef157" targetNamespace="http://schemas.microsoft.com/office/2006/metadata/properties" ma:root="true" ma:fieldsID="25c5a4d7c56b7dc8e198220e9a4cb98b" ns1:_="" ns2:_="" ns3:_="" ns4:_="" ns5:_="" ns6:_="">
    <xsd:import namespace="http://schemas.microsoft.com/sharepoint/v3"/>
    <xsd:import namespace="8348072D-FC1C-4BB0-94F3-8D2CA37427C1"/>
    <xsd:import namespace="8348072d-fc1c-4bb0-94f3-8d2ca37427c1"/>
    <xsd:import namespace="ca283e0b-db31-4043-a2ef-b80661bf084a"/>
    <xsd:import namespace="7008184e-86ea-4817-a7e6-1f697f1c90c0"/>
    <xsd:import namespace="a8a9630b-75d6-4764-bb6e-6771892ef157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Description0" minOccurs="0"/>
                <xsd:element ref="ns2:Sections"/>
                <xsd:element ref="ns3:of6591d96a2d495a8a78b6aec7f98a39" minOccurs="0"/>
                <xsd:element ref="ns4:TaxCatchAll" minOccurs="0"/>
                <xsd:element ref="ns3:l6b2837fcac34612883c5c2551f042cf" minOccurs="0"/>
                <xsd:element ref="ns5:SharedWithUsers" minOccurs="0"/>
                <xsd:element ref="ns5:SharedWithDetails" minOccurs="0"/>
                <xsd:element ref="ns6:TaxKeywordTaxHTField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0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1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2" nillable="true" ma:displayName="Number of Likes" ma:internalName="LikesCount">
      <xsd:simpleType>
        <xsd:restriction base="dms:Unknown"/>
      </xsd:simpleType>
    </xsd:element>
    <xsd:element name="LikedBy" ma:index="13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ip_UnifiedCompliancePolicyProperties" ma:index="2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8072D-FC1C-4BB0-94F3-8D2CA37427C1" elementFormDefault="qualified">
    <xsd:import namespace="http://schemas.microsoft.com/office/2006/documentManagement/types"/>
    <xsd:import namespace="http://schemas.microsoft.com/office/infopath/2007/PartnerControls"/>
    <xsd:element name="Description0" ma:index="14" nillable="true" ma:displayName="Description" ma:internalName="Description0">
      <xsd:simpleType>
        <xsd:restriction base="dms:Note">
          <xsd:maxLength value="255"/>
        </xsd:restriction>
      </xsd:simpleType>
    </xsd:element>
    <xsd:element name="Sections" ma:index="15" ma:displayName="Sections" ma:default="Operations" ma:format="Dropdown" ma:internalName="Sections">
      <xsd:simpleType>
        <xsd:restriction base="dms:Choice">
          <xsd:enumeration value="Operations"/>
          <xsd:enumeration value="Finance"/>
          <xsd:enumeration value="Programm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8072d-fc1c-4bb0-94f3-8d2ca37427c1" elementFormDefault="qualified">
    <xsd:import namespace="http://schemas.microsoft.com/office/2006/documentManagement/types"/>
    <xsd:import namespace="http://schemas.microsoft.com/office/infopath/2007/PartnerControls"/>
    <xsd:element name="of6591d96a2d495a8a78b6aec7f98a39" ma:index="17" nillable="true" ma:taxonomy="true" ma:internalName="of6591d96a2d495a8a78b6aec7f98a39" ma:taxonomyFieldName="Document_x0020_Type" ma:displayName="Document Type" ma:default="" ma:fieldId="{8f6591d9-6a2d-495a-8a78-b6aec7f98a39}" ma:sspId="73f51738-d318-4883-9d64-4f0bd0ccc55e" ma:termSetId="c3910003-04ad-4f11-ac73-8b387f8269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6b2837fcac34612883c5c2551f042cf" ma:index="20" nillable="true" ma:taxonomy="true" ma:internalName="l6b2837fcac34612883c5c2551f042cf" ma:taxonomyFieldName="Subject_x0028_s_x0029_" ma:displayName="Subject(s)" ma:default="" ma:fieldId="{56b2837f-cac3-4612-883c-5c2551f042cf}" ma:sspId="73f51738-d318-4883-9d64-4f0bd0ccc55e" ma:termSetId="488f4179-a003-4c99-94c6-da35f7899f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6ea8736-5878-4a17-b164-f11a1f2d044f}" ma:internalName="TaxCatchAll" ma:showField="CatchAllData" ma:web="a8a9630b-75d6-4764-bb6e-6771892ef1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8184e-86ea-4817-a7e6-1f697f1c90c0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9630b-75d6-4764-bb6e-6771892ef157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24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TaxCatchAll xmlns="ca283e0b-db31-4043-a2ef-b80661bf084a"/>
    <TaxKeywordTaxHTField xmlns="a8a9630b-75d6-4764-bb6e-6771892ef157">
      <Terms xmlns="http://schemas.microsoft.com/office/infopath/2007/PartnerControls"/>
    </TaxKeywordTaxHTField>
    <_ip_UnifiedCompliancePolicyUIAction xmlns="http://schemas.microsoft.com/sharepoint/v3" xsi:nil="true"/>
    <Description0 xmlns="8348072D-FC1C-4BB0-94F3-8D2CA37427C1" xsi:nil="true"/>
    <Ratings xmlns="http://schemas.microsoft.com/sharepoint/v3" xsi:nil="true"/>
    <of6591d96a2d495a8a78b6aec7f98a39 xmlns="8348072d-fc1c-4bb0-94f3-8d2ca37427c1">
      <Terms xmlns="http://schemas.microsoft.com/office/infopath/2007/PartnerControls"/>
    </of6591d96a2d495a8a78b6aec7f98a39>
    <l6b2837fcac34612883c5c2551f042cf xmlns="8348072d-fc1c-4bb0-94f3-8d2ca37427c1">
      <Terms xmlns="http://schemas.microsoft.com/office/infopath/2007/PartnerControls"/>
    </l6b2837fcac34612883c5c2551f042cf>
    <LikedBy xmlns="http://schemas.microsoft.com/sharepoint/v3">
      <UserInfo>
        <DisplayName/>
        <AccountId xsi:nil="true"/>
        <AccountType/>
      </UserInfo>
    </LikedBy>
    <_ip_UnifiedCompliancePolicyProperties xmlns="http://schemas.microsoft.com/sharepoint/v3" xsi:nil="true"/>
    <Sections xmlns="8348072D-FC1C-4BB0-94F3-8D2CA37427C1">Operations</Sections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80D1106E-CAC8-4108-8423-85BEBDF531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348072D-FC1C-4BB0-94F3-8D2CA37427C1"/>
    <ds:schemaRef ds:uri="8348072d-fc1c-4bb0-94f3-8d2ca37427c1"/>
    <ds:schemaRef ds:uri="ca283e0b-db31-4043-a2ef-b80661bf084a"/>
    <ds:schemaRef ds:uri="7008184e-86ea-4817-a7e6-1f697f1c90c0"/>
    <ds:schemaRef ds:uri="a8a9630b-75d6-4764-bb6e-6771892ef1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69B395-F870-4778-9B22-BDE80F6F50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24AFE-7A54-4E5E-9910-703A8D405AFB}">
  <ds:schemaRefs>
    <ds:schemaRef ds:uri="8348072d-fc1c-4bb0-94f3-8d2ca37427c1"/>
    <ds:schemaRef ds:uri="http://schemas.microsoft.com/sharepoint/v3"/>
    <ds:schemaRef ds:uri="http://purl.org/dc/terms/"/>
    <ds:schemaRef ds:uri="ca283e0b-db31-4043-a2ef-b80661bf084a"/>
    <ds:schemaRef ds:uri="7008184e-86ea-4817-a7e6-1f697f1c9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8a9630b-75d6-4764-bb6e-6771892ef157"/>
    <ds:schemaRef ds:uri="http://purl.org/dc/elements/1.1/"/>
    <ds:schemaRef ds:uri="http://schemas.microsoft.com/office/2006/metadata/properties"/>
    <ds:schemaRef ds:uri="8348072D-FC1C-4BB0-94F3-8D2CA37427C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Metadata</vt:lpstr>
      <vt:lpstr>Calcs</vt:lpstr>
      <vt:lpstr>Data</vt:lpstr>
      <vt:lpstr>Old JB calcs</vt:lpstr>
      <vt:lpstr>Cover</vt:lpstr>
      <vt:lpstr>Cover!Print_Area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Kumapley</dc:creator>
  <cp:lastModifiedBy>Matthew Johnson</cp:lastModifiedBy>
  <dcterms:created xsi:type="dcterms:W3CDTF">2018-01-31T20:01:29Z</dcterms:created>
  <dcterms:modified xsi:type="dcterms:W3CDTF">2018-09-26T15:43:20Z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0x01010034535BC8A68F244D93E50F0709C9FB64</vt:lpwstr>
  </property>
  <property fmtid="{D5CDD505-2E9C-101B-9397-08002B2CF9AE}" pid="3" name="TaxKeyword">
    <vt:lpwstr/>
  </property>
  <property fmtid="{D5CDD505-2E9C-101B-9397-08002B2CF9AE}" pid="4" name="Subject(s)">
    <vt:lpwstr/>
  </property>
  <property fmtid="{D5CDD505-2E9C-101B-9397-08002B2CF9AE}" pid="5" name="Document Type">
    <vt:lpwstr/>
  </property>
</Properties>
</file>