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DIPR-DC01\data\Company Data\Projects\GNR 2018\Project Content\Data\Country profile dataset\Country\"/>
    </mc:Choice>
  </mc:AlternateContent>
  <xr:revisionPtr revIDLastSave="0" documentId="13_ncr:1_{E3F88A8B-E250-4932-8A8F-673718004BF8}" xr6:coauthVersionLast="37" xr6:coauthVersionMax="37" xr10:uidLastSave="{00000000-0000-0000-0000-000000000000}"/>
  <bookViews>
    <workbookView xWindow="0" yWindow="0" windowWidth="21810" windowHeight="8110" xr2:uid="{00000000-000D-0000-FFFF-FFFF00000000}"/>
  </bookViews>
  <sheets>
    <sheet name="May 2018" sheetId="1" r:id="rId1"/>
    <sheet name="Sheet1" sheetId="2" r:id="rId2"/>
  </sheets>
  <externalReferences>
    <externalReference r:id="rId3"/>
  </externalReferences>
  <definedNames>
    <definedName name="_xlnm._FilterDatabase" localSheetId="0" hidden="1">'May 2018'!$A$15:$AI$853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J19" i="1" l="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18" i="1"/>
  <c r="AJ17" i="1"/>
  <c r="AI17" i="1"/>
  <c r="K145" i="2"/>
  <c r="K146" i="2"/>
  <c r="K147" i="2"/>
  <c r="K148" i="2"/>
  <c r="K122" i="2"/>
  <c r="K123" i="2"/>
  <c r="K124" i="2"/>
  <c r="K125" i="2"/>
  <c r="K126" i="2"/>
  <c r="K127" i="2"/>
  <c r="K128" i="2"/>
  <c r="K129" i="2"/>
  <c r="K130" i="2"/>
  <c r="K131" i="2"/>
  <c r="K132" i="2"/>
  <c r="K133" i="2"/>
  <c r="K134" i="2"/>
  <c r="K135" i="2"/>
  <c r="K136" i="2"/>
  <c r="K137" i="2"/>
  <c r="K138" i="2"/>
  <c r="K139" i="2"/>
  <c r="K140" i="2"/>
  <c r="K141" i="2"/>
  <c r="K142" i="2"/>
  <c r="K143" i="2"/>
  <c r="K144" i="2"/>
  <c r="K121" i="2"/>
  <c r="K113" i="2"/>
  <c r="K114" i="2"/>
  <c r="K115" i="2"/>
  <c r="K116" i="2"/>
  <c r="K117" i="2"/>
  <c r="K118" i="2"/>
  <c r="K119" i="2"/>
  <c r="K120"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28" i="2"/>
  <c r="K3" i="2"/>
  <c r="K4" i="2"/>
  <c r="K5" i="2"/>
  <c r="K6" i="2"/>
  <c r="K7" i="2"/>
  <c r="K8" i="2"/>
  <c r="K9" i="2"/>
  <c r="K10" i="2"/>
  <c r="K11" i="2"/>
  <c r="K12" i="2"/>
  <c r="K13" i="2"/>
  <c r="K14" i="2"/>
  <c r="K15" i="2"/>
  <c r="K16" i="2"/>
  <c r="K17" i="2"/>
  <c r="K18" i="2"/>
  <c r="K19" i="2"/>
  <c r="K20" i="2"/>
  <c r="K21" i="2"/>
  <c r="K22" i="2"/>
  <c r="K23" i="2"/>
  <c r="K24" i="2"/>
  <c r="K25" i="2"/>
  <c r="K26" i="2"/>
  <c r="K27" i="2"/>
  <c r="K2" i="2"/>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 i="2"/>
  <c r="X18" i="1" l="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17" i="1"/>
  <c r="Z18" i="1"/>
  <c r="Z17"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AA18" i="1"/>
  <c r="AA17"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B18" i="1"/>
  <c r="AB17"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C18" i="1"/>
  <c r="AC17"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F815" i="1" l="1"/>
  <c r="AE794" i="1"/>
  <c r="AF765" i="1"/>
  <c r="AG848" i="1"/>
  <c r="AG832" i="1"/>
  <c r="AG852" i="1"/>
  <c r="AG840" i="1"/>
  <c r="AF853" i="1"/>
  <c r="AG721" i="1"/>
  <c r="AG836" i="1"/>
  <c r="AG824" i="1"/>
  <c r="AG816" i="1"/>
  <c r="AG804" i="1"/>
  <c r="AG788" i="1"/>
  <c r="AG772" i="1"/>
  <c r="AG561" i="1"/>
  <c r="AE850" i="1"/>
  <c r="AE842" i="1"/>
  <c r="AG828" i="1"/>
  <c r="AG820" i="1"/>
  <c r="AE810" i="1"/>
  <c r="AD17" i="1"/>
  <c r="AG844" i="1"/>
  <c r="AG681" i="1"/>
  <c r="AG763" i="1"/>
  <c r="AG649" i="1"/>
  <c r="AF748" i="1"/>
  <c r="AF692" i="1"/>
  <c r="AG812" i="1"/>
  <c r="AG808" i="1"/>
  <c r="AG792" i="1"/>
  <c r="AG776" i="1"/>
  <c r="AF785" i="1"/>
  <c r="AF597" i="1"/>
  <c r="AF779" i="1"/>
  <c r="AE838" i="1"/>
  <c r="AE830" i="1"/>
  <c r="AE822" i="1"/>
  <c r="AE818" i="1"/>
  <c r="AE814" i="1"/>
  <c r="AE802" i="1"/>
  <c r="AE798" i="1"/>
  <c r="AE786" i="1"/>
  <c r="AE774" i="1"/>
  <c r="AE727" i="1"/>
  <c r="AG800" i="1"/>
  <c r="AG796" i="1"/>
  <c r="AG784" i="1"/>
  <c r="AG780" i="1"/>
  <c r="AG768" i="1"/>
  <c r="AG753" i="1"/>
  <c r="AE846" i="1"/>
  <c r="AE834" i="1"/>
  <c r="AE826" i="1"/>
  <c r="AE806" i="1"/>
  <c r="AE790" i="1"/>
  <c r="AE782" i="1"/>
  <c r="AE770" i="1"/>
  <c r="AF783" i="1"/>
  <c r="AF799" i="1"/>
  <c r="AE767" i="1"/>
  <c r="AE760" i="1"/>
  <c r="AG760" i="1"/>
  <c r="AF845" i="1"/>
  <c r="AF837" i="1"/>
  <c r="AF825" i="1"/>
  <c r="AF809" i="1"/>
  <c r="AF801" i="1"/>
  <c r="AF797" i="1"/>
  <c r="AF781" i="1"/>
  <c r="AF773" i="1"/>
  <c r="AF753" i="1"/>
  <c r="AF745" i="1"/>
  <c r="AF737" i="1"/>
  <c r="AF625" i="1"/>
  <c r="AF605" i="1"/>
  <c r="AF822" i="1"/>
  <c r="AE766" i="1"/>
  <c r="AE797" i="1"/>
  <c r="AE756" i="1"/>
  <c r="AF850" i="1"/>
  <c r="AF757" i="1"/>
  <c r="AF749" i="1"/>
  <c r="AF729" i="1"/>
  <c r="AF617" i="1"/>
  <c r="AF609" i="1"/>
  <c r="AE801" i="1"/>
  <c r="AE740" i="1"/>
  <c r="AE435" i="1"/>
  <c r="AE828" i="1"/>
  <c r="AE820" i="1"/>
  <c r="AE804" i="1"/>
  <c r="AE17" i="1"/>
  <c r="AF847" i="1"/>
  <c r="AF839" i="1"/>
  <c r="AF831" i="1"/>
  <c r="AF819" i="1"/>
  <c r="AF803" i="1"/>
  <c r="AG737" i="1"/>
  <c r="AE671" i="1"/>
  <c r="AF628" i="1"/>
  <c r="AF791" i="1"/>
  <c r="AE613" i="1"/>
  <c r="AE778" i="1"/>
  <c r="AE743" i="1"/>
  <c r="AE639" i="1"/>
  <c r="AG764" i="1"/>
  <c r="AG756" i="1"/>
  <c r="AG483" i="1"/>
  <c r="AF849" i="1"/>
  <c r="AF841" i="1"/>
  <c r="AF833" i="1"/>
  <c r="AF829" i="1"/>
  <c r="AF821" i="1"/>
  <c r="AF817" i="1"/>
  <c r="AF813" i="1"/>
  <c r="AF805" i="1"/>
  <c r="AF793" i="1"/>
  <c r="AF789" i="1"/>
  <c r="AF777" i="1"/>
  <c r="AF761" i="1"/>
  <c r="AF741" i="1"/>
  <c r="AF721" i="1"/>
  <c r="AF842" i="1"/>
  <c r="AE762" i="1"/>
  <c r="AE843" i="1"/>
  <c r="AE769" i="1"/>
  <c r="AE695" i="1"/>
  <c r="AE663" i="1"/>
  <c r="AE824" i="1"/>
  <c r="AE816" i="1"/>
  <c r="AE808" i="1"/>
  <c r="AF851" i="1"/>
  <c r="AF843" i="1"/>
  <c r="AF835" i="1"/>
  <c r="AF827" i="1"/>
  <c r="AF823" i="1"/>
  <c r="AF787" i="1"/>
  <c r="AF771" i="1"/>
  <c r="AG757" i="1"/>
  <c r="AG713" i="1"/>
  <c r="AG502" i="1"/>
  <c r="AG17" i="1"/>
  <c r="AF807" i="1"/>
  <c r="AF775" i="1"/>
  <c r="AF732" i="1"/>
  <c r="AE703" i="1"/>
  <c r="AF660" i="1"/>
  <c r="AF388" i="1"/>
  <c r="AE853" i="1"/>
  <c r="AE849" i="1"/>
  <c r="AE845" i="1"/>
  <c r="AE841" i="1"/>
  <c r="AE837" i="1"/>
  <c r="AE833" i="1"/>
  <c r="AE829" i="1"/>
  <c r="AE825" i="1"/>
  <c r="AE821" i="1"/>
  <c r="AF811" i="1"/>
  <c r="AF795" i="1"/>
  <c r="AG761" i="1"/>
  <c r="AG752" i="1"/>
  <c r="AG728" i="1"/>
  <c r="AG708" i="1"/>
  <c r="AG700" i="1"/>
  <c r="AG684" i="1"/>
  <c r="AG672" i="1"/>
  <c r="AG656" i="1"/>
  <c r="AG636" i="1"/>
  <c r="AG280" i="1"/>
  <c r="AG228" i="1"/>
  <c r="AF725" i="1"/>
  <c r="AF713" i="1"/>
  <c r="AF701" i="1"/>
  <c r="AF685" i="1"/>
  <c r="AF677" i="1"/>
  <c r="AF665" i="1"/>
  <c r="AF661" i="1"/>
  <c r="AF653" i="1"/>
  <c r="AF641" i="1"/>
  <c r="AF621" i="1"/>
  <c r="AF593" i="1"/>
  <c r="AF589" i="1"/>
  <c r="AF577" i="1"/>
  <c r="AF557" i="1"/>
  <c r="AF541" i="1"/>
  <c r="AF525" i="1"/>
  <c r="AF513" i="1"/>
  <c r="AF497" i="1"/>
  <c r="AF481" i="1"/>
  <c r="AF465" i="1"/>
  <c r="AF449" i="1"/>
  <c r="AF433" i="1"/>
  <c r="AF417" i="1"/>
  <c r="AF393" i="1"/>
  <c r="AF369" i="1"/>
  <c r="AF353" i="1"/>
  <c r="AF329" i="1"/>
  <c r="AF289" i="1"/>
  <c r="AF253" i="1"/>
  <c r="AF157" i="1"/>
  <c r="AF271" i="1"/>
  <c r="AF303" i="1"/>
  <c r="AF314" i="1"/>
  <c r="AF358" i="1"/>
  <c r="AF374" i="1"/>
  <c r="AF408" i="1"/>
  <c r="AF418" i="1"/>
  <c r="AF424" i="1"/>
  <c r="AF436" i="1"/>
  <c r="AF231" i="1"/>
  <c r="AF291" i="1"/>
  <c r="AF368" i="1"/>
  <c r="AF384" i="1"/>
  <c r="AF400" i="1"/>
  <c r="AF406" i="1"/>
  <c r="AF422" i="1"/>
  <c r="AF446" i="1"/>
  <c r="AF458" i="1"/>
  <c r="AF460" i="1"/>
  <c r="AF470" i="1"/>
  <c r="AF198" i="1"/>
  <c r="AF248" i="1"/>
  <c r="AF372" i="1"/>
  <c r="AF410" i="1"/>
  <c r="AF442" i="1"/>
  <c r="AF494" i="1"/>
  <c r="AF506" i="1"/>
  <c r="AF508" i="1"/>
  <c r="AF518" i="1"/>
  <c r="AF520" i="1"/>
  <c r="AF114" i="1"/>
  <c r="AF220" i="1"/>
  <c r="AF250" i="1"/>
  <c r="AF275" i="1"/>
  <c r="AF354" i="1"/>
  <c r="AF360" i="1"/>
  <c r="AF386" i="1"/>
  <c r="AF428" i="1"/>
  <c r="AF438" i="1"/>
  <c r="AF452" i="1"/>
  <c r="AF468" i="1"/>
  <c r="AF478" i="1"/>
  <c r="AF490" i="1"/>
  <c r="AF492" i="1"/>
  <c r="AF502" i="1"/>
  <c r="AF504" i="1"/>
  <c r="AF516" i="1"/>
  <c r="AF542" i="1"/>
  <c r="AF554" i="1"/>
  <c r="AF556" i="1"/>
  <c r="AF566" i="1"/>
  <c r="AF568" i="1"/>
  <c r="AF212" i="1"/>
  <c r="AF242" i="1"/>
  <c r="AF376" i="1"/>
  <c r="AF426" i="1"/>
  <c r="AF444" i="1"/>
  <c r="AF484" i="1"/>
  <c r="AF522" i="1"/>
  <c r="AF534" i="1"/>
  <c r="AF540" i="1"/>
  <c r="AF550" i="1"/>
  <c r="AF582" i="1"/>
  <c r="AF584" i="1"/>
  <c r="AF586" i="1"/>
  <c r="AF356" i="1"/>
  <c r="AF394" i="1"/>
  <c r="AF430" i="1"/>
  <c r="AF476" i="1"/>
  <c r="AF486" i="1"/>
  <c r="AF500" i="1"/>
  <c r="AF538" i="1"/>
  <c r="AF572" i="1"/>
  <c r="AF580" i="1"/>
  <c r="AF588" i="1"/>
  <c r="AF590" i="1"/>
  <c r="AF592" i="1"/>
  <c r="AF594" i="1"/>
  <c r="AF598" i="1"/>
  <c r="AF600" i="1"/>
  <c r="AF602" i="1"/>
  <c r="AF627" i="1"/>
  <c r="AF631" i="1"/>
  <c r="AF635" i="1"/>
  <c r="AF639" i="1"/>
  <c r="AF643" i="1"/>
  <c r="AF647" i="1"/>
  <c r="AF651" i="1"/>
  <c r="AF655" i="1"/>
  <c r="AF659" i="1"/>
  <c r="AF663" i="1"/>
  <c r="AF667" i="1"/>
  <c r="AF671" i="1"/>
  <c r="AF675" i="1"/>
  <c r="AF679" i="1"/>
  <c r="AF683" i="1"/>
  <c r="AF687" i="1"/>
  <c r="AF691" i="1"/>
  <c r="AF695" i="1"/>
  <c r="AF699" i="1"/>
  <c r="AF703" i="1"/>
  <c r="AF707" i="1"/>
  <c r="AF711" i="1"/>
  <c r="AF715" i="1"/>
  <c r="AF719" i="1"/>
  <c r="AF723" i="1"/>
  <c r="AF727" i="1"/>
  <c r="AF731" i="1"/>
  <c r="AF735" i="1"/>
  <c r="AF739" i="1"/>
  <c r="AF743" i="1"/>
  <c r="AF747" i="1"/>
  <c r="AF751" i="1"/>
  <c r="AF755" i="1"/>
  <c r="AF307" i="1"/>
  <c r="AF344" i="1"/>
  <c r="AF370" i="1"/>
  <c r="AF420" i="1"/>
  <c r="AF440" i="1"/>
  <c r="AF454" i="1"/>
  <c r="AF472" i="1"/>
  <c r="AF510" i="1"/>
  <c r="AF524" i="1"/>
  <c r="AF532" i="1"/>
  <c r="AF548" i="1"/>
  <c r="AF564" i="1"/>
  <c r="AF570" i="1"/>
  <c r="AF596" i="1"/>
  <c r="AF604" i="1"/>
  <c r="AF606" i="1"/>
  <c r="AF608" i="1"/>
  <c r="AF610" i="1"/>
  <c r="AF614" i="1"/>
  <c r="AF616" i="1"/>
  <c r="AF618" i="1"/>
  <c r="AF630" i="1"/>
  <c r="AF634" i="1"/>
  <c r="AF638" i="1"/>
  <c r="AF642" i="1"/>
  <c r="AF646" i="1"/>
  <c r="AF650" i="1"/>
  <c r="AF654" i="1"/>
  <c r="AF658" i="1"/>
  <c r="AF662" i="1"/>
  <c r="AF666" i="1"/>
  <c r="AF670" i="1"/>
  <c r="AF674" i="1"/>
  <c r="AF678" i="1"/>
  <c r="AF682" i="1"/>
  <c r="AF686" i="1"/>
  <c r="AF690" i="1"/>
  <c r="AF694" i="1"/>
  <c r="AF698" i="1"/>
  <c r="AF702" i="1"/>
  <c r="AF706" i="1"/>
  <c r="AF710" i="1"/>
  <c r="AF714" i="1"/>
  <c r="AF718" i="1"/>
  <c r="AF722" i="1"/>
  <c r="AF726" i="1"/>
  <c r="AF730" i="1"/>
  <c r="AF734" i="1"/>
  <c r="AF738" i="1"/>
  <c r="AF742" i="1"/>
  <c r="AF746" i="1"/>
  <c r="AF750" i="1"/>
  <c r="AF754" i="1"/>
  <c r="AF488" i="1"/>
  <c r="AF526" i="1"/>
  <c r="AF552" i="1"/>
  <c r="AF622" i="1"/>
  <c r="AF759" i="1"/>
  <c r="AF763" i="1"/>
  <c r="AF767" i="1"/>
  <c r="AF474" i="1"/>
  <c r="AF632" i="1"/>
  <c r="AF640" i="1"/>
  <c r="AF648" i="1"/>
  <c r="AF656" i="1"/>
  <c r="AF664" i="1"/>
  <c r="AF672" i="1"/>
  <c r="AF680" i="1"/>
  <c r="AF688" i="1"/>
  <c r="AF696" i="1"/>
  <c r="AF704" i="1"/>
  <c r="AF712" i="1"/>
  <c r="AF720" i="1"/>
  <c r="AF728" i="1"/>
  <c r="AF736" i="1"/>
  <c r="AF744" i="1"/>
  <c r="AF752" i="1"/>
  <c r="AF758" i="1"/>
  <c r="AF456" i="1"/>
  <c r="AF558" i="1"/>
  <c r="AF612" i="1"/>
  <c r="AF620" i="1"/>
  <c r="AF624" i="1"/>
  <c r="AE758" i="1"/>
  <c r="AE746" i="1"/>
  <c r="AE734" i="1"/>
  <c r="AE722" i="1"/>
  <c r="AE710" i="1"/>
  <c r="AE702" i="1"/>
  <c r="AE694" i="1"/>
  <c r="AE686" i="1"/>
  <c r="AE674" i="1"/>
  <c r="AE662" i="1"/>
  <c r="AE650" i="1"/>
  <c r="AE642" i="1"/>
  <c r="AE634" i="1"/>
  <c r="AE626" i="1"/>
  <c r="AE342" i="1"/>
  <c r="AE334" i="1"/>
  <c r="AE330" i="1"/>
  <c r="AE326" i="1"/>
  <c r="AE318" i="1"/>
  <c r="AE314" i="1"/>
  <c r="AE302" i="1"/>
  <c r="AE286" i="1"/>
  <c r="AE282" i="1"/>
  <c r="AE270" i="1"/>
  <c r="AE254" i="1"/>
  <c r="AE250" i="1"/>
  <c r="AE246" i="1"/>
  <c r="AE238" i="1"/>
  <c r="AE102" i="1"/>
  <c r="AE200" i="1"/>
  <c r="AE189" i="1"/>
  <c r="AE176" i="1"/>
  <c r="AE159" i="1"/>
  <c r="AE30" i="1"/>
  <c r="AE64" i="1"/>
  <c r="AE171" i="1"/>
  <c r="AE223" i="1"/>
  <c r="AE252" i="1"/>
  <c r="AE277" i="1"/>
  <c r="AE284" i="1"/>
  <c r="AE296" i="1"/>
  <c r="AE309" i="1"/>
  <c r="AE321" i="1"/>
  <c r="AE325" i="1"/>
  <c r="AE349" i="1"/>
  <c r="AE355" i="1"/>
  <c r="AE365" i="1"/>
  <c r="AE380" i="1"/>
  <c r="AE396" i="1"/>
  <c r="AE399" i="1"/>
  <c r="AE412" i="1"/>
  <c r="AE415" i="1"/>
  <c r="AE441" i="1"/>
  <c r="AE207" i="1"/>
  <c r="AE353" i="1"/>
  <c r="AE356" i="1"/>
  <c r="AE372" i="1"/>
  <c r="AE387" i="1"/>
  <c r="AE397" i="1"/>
  <c r="AE403" i="1"/>
  <c r="AE413" i="1"/>
  <c r="AE419" i="1"/>
  <c r="AE425" i="1"/>
  <c r="AE432" i="1"/>
  <c r="AE437" i="1"/>
  <c r="AE439" i="1"/>
  <c r="AE444" i="1"/>
  <c r="AE449" i="1"/>
  <c r="AE451" i="1"/>
  <c r="AE456" i="1"/>
  <c r="AE463" i="1"/>
  <c r="AE113" i="1"/>
  <c r="AE164" i="1"/>
  <c r="AE261" i="1"/>
  <c r="AE340" i="1"/>
  <c r="AE347" i="1"/>
  <c r="AE360" i="1"/>
  <c r="AE379" i="1"/>
  <c r="AE385" i="1"/>
  <c r="AE404" i="1"/>
  <c r="AE417" i="1"/>
  <c r="AE428" i="1"/>
  <c r="AE433" i="1"/>
  <c r="AE448" i="1"/>
  <c r="AE464" i="1"/>
  <c r="AE467" i="1"/>
  <c r="AE473" i="1"/>
  <c r="AE480" i="1"/>
  <c r="AE485" i="1"/>
  <c r="AE487" i="1"/>
  <c r="AE492" i="1"/>
  <c r="AE497" i="1"/>
  <c r="AE499" i="1"/>
  <c r="AE504" i="1"/>
  <c r="AE511" i="1"/>
  <c r="AE289" i="1"/>
  <c r="AE300" i="1"/>
  <c r="AE332" i="1"/>
  <c r="AE341" i="1"/>
  <c r="AE348" i="1"/>
  <c r="AE367" i="1"/>
  <c r="AE373" i="1"/>
  <c r="AE392" i="1"/>
  <c r="AE405" i="1"/>
  <c r="AE411" i="1"/>
  <c r="AE424" i="1"/>
  <c r="AE455" i="1"/>
  <c r="AE465" i="1"/>
  <c r="AE471" i="1"/>
  <c r="AE476" i="1"/>
  <c r="AE481" i="1"/>
  <c r="AE483" i="1"/>
  <c r="AE488" i="1"/>
  <c r="AE495" i="1"/>
  <c r="AE521" i="1"/>
  <c r="AE528" i="1"/>
  <c r="AE533" i="1"/>
  <c r="AE535" i="1"/>
  <c r="AE540" i="1"/>
  <c r="AE545" i="1"/>
  <c r="AE547" i="1"/>
  <c r="AE552" i="1"/>
  <c r="AE559" i="1"/>
  <c r="AE337" i="1"/>
  <c r="AE351" i="1"/>
  <c r="AE389" i="1"/>
  <c r="AE457" i="1"/>
  <c r="AE489" i="1"/>
  <c r="AE503" i="1"/>
  <c r="AE508" i="1"/>
  <c r="AE513" i="1"/>
  <c r="AE527" i="1"/>
  <c r="AE531" i="1"/>
  <c r="AE537" i="1"/>
  <c r="AE553" i="1"/>
  <c r="AE556" i="1"/>
  <c r="AE569" i="1"/>
  <c r="AE572" i="1"/>
  <c r="AE575" i="1"/>
  <c r="AE580" i="1"/>
  <c r="AE588" i="1"/>
  <c r="AE592" i="1"/>
  <c r="AE180" i="1"/>
  <c r="AE225" i="1"/>
  <c r="AE344" i="1"/>
  <c r="AE420" i="1"/>
  <c r="AE440" i="1"/>
  <c r="AE447" i="1"/>
  <c r="AE453" i="1"/>
  <c r="AE472" i="1"/>
  <c r="AE505" i="1"/>
  <c r="AE519" i="1"/>
  <c r="AE524" i="1"/>
  <c r="AE529" i="1"/>
  <c r="AE544" i="1"/>
  <c r="AE560" i="1"/>
  <c r="AE563" i="1"/>
  <c r="AE576" i="1"/>
  <c r="AE585" i="1"/>
  <c r="AE596" i="1"/>
  <c r="AE604" i="1"/>
  <c r="AE608" i="1"/>
  <c r="AE616" i="1"/>
  <c r="AE257" i="1"/>
  <c r="AE328" i="1"/>
  <c r="AE408" i="1"/>
  <c r="AE431" i="1"/>
  <c r="AE460" i="1"/>
  <c r="AE496" i="1"/>
  <c r="AE501" i="1"/>
  <c r="AE515" i="1"/>
  <c r="AE520" i="1"/>
  <c r="AE536" i="1"/>
  <c r="AE551" i="1"/>
  <c r="AE561" i="1"/>
  <c r="AE567" i="1"/>
  <c r="AE577" i="1"/>
  <c r="AE579" i="1"/>
  <c r="AE581" i="1"/>
  <c r="AE583" i="1"/>
  <c r="AE587" i="1"/>
  <c r="AE589" i="1"/>
  <c r="AE591" i="1"/>
  <c r="AE593" i="1"/>
  <c r="AE601" i="1"/>
  <c r="AE612" i="1"/>
  <c r="AE620" i="1"/>
  <c r="AE624" i="1"/>
  <c r="AE629" i="1"/>
  <c r="AE633" i="1"/>
  <c r="AE637" i="1"/>
  <c r="AE641" i="1"/>
  <c r="AE645" i="1"/>
  <c r="AE649" i="1"/>
  <c r="AE653" i="1"/>
  <c r="AE657" i="1"/>
  <c r="AE661" i="1"/>
  <c r="AE665" i="1"/>
  <c r="AE669" i="1"/>
  <c r="AE673" i="1"/>
  <c r="AE677" i="1"/>
  <c r="AE681" i="1"/>
  <c r="AE685" i="1"/>
  <c r="AE689" i="1"/>
  <c r="AE693" i="1"/>
  <c r="AE697" i="1"/>
  <c r="AE701" i="1"/>
  <c r="AE705" i="1"/>
  <c r="AE709" i="1"/>
  <c r="AE713" i="1"/>
  <c r="AE717" i="1"/>
  <c r="AE721" i="1"/>
  <c r="AE725" i="1"/>
  <c r="AE729" i="1"/>
  <c r="AE733" i="1"/>
  <c r="AE737" i="1"/>
  <c r="AE741" i="1"/>
  <c r="AE745" i="1"/>
  <c r="AE749" i="1"/>
  <c r="AE753" i="1"/>
  <c r="AE401" i="1"/>
  <c r="AE469" i="1"/>
  <c r="AE565" i="1"/>
  <c r="AE599" i="1"/>
  <c r="AE603" i="1"/>
  <c r="AE607" i="1"/>
  <c r="AE632" i="1"/>
  <c r="AE640" i="1"/>
  <c r="AE648" i="1"/>
  <c r="AE656" i="1"/>
  <c r="AE664" i="1"/>
  <c r="AE672" i="1"/>
  <c r="AE680" i="1"/>
  <c r="AE688" i="1"/>
  <c r="AE696" i="1"/>
  <c r="AE704" i="1"/>
  <c r="AE712" i="1"/>
  <c r="AE720" i="1"/>
  <c r="AE728" i="1"/>
  <c r="AE736" i="1"/>
  <c r="AE744" i="1"/>
  <c r="AE752" i="1"/>
  <c r="AE141" i="1"/>
  <c r="AE293" i="1"/>
  <c r="AE363" i="1"/>
  <c r="AE512" i="1"/>
  <c r="AE543" i="1"/>
  <c r="AE568" i="1"/>
  <c r="AE595" i="1"/>
  <c r="AE600" i="1"/>
  <c r="AE611" i="1"/>
  <c r="AE615" i="1"/>
  <c r="AE619" i="1"/>
  <c r="AE623" i="1"/>
  <c r="AE627" i="1"/>
  <c r="AE635" i="1"/>
  <c r="AE643" i="1"/>
  <c r="AE651" i="1"/>
  <c r="AE659" i="1"/>
  <c r="AE667" i="1"/>
  <c r="AE675" i="1"/>
  <c r="AE683" i="1"/>
  <c r="AE691" i="1"/>
  <c r="AE699" i="1"/>
  <c r="AE707" i="1"/>
  <c r="AE715" i="1"/>
  <c r="AE723" i="1"/>
  <c r="AE731" i="1"/>
  <c r="AE739" i="1"/>
  <c r="AE747" i="1"/>
  <c r="AE755" i="1"/>
  <c r="AE757" i="1"/>
  <c r="AE479" i="1"/>
  <c r="AE517" i="1"/>
  <c r="AE597" i="1"/>
  <c r="AE605" i="1"/>
  <c r="AE609" i="1"/>
  <c r="AE617" i="1"/>
  <c r="AE628" i="1"/>
  <c r="AE636" i="1"/>
  <c r="AE644" i="1"/>
  <c r="AE652" i="1"/>
  <c r="AE660" i="1"/>
  <c r="AE668" i="1"/>
  <c r="AE676" i="1"/>
  <c r="AE684" i="1"/>
  <c r="AE692" i="1"/>
  <c r="AE700" i="1"/>
  <c r="AE708" i="1"/>
  <c r="AE716" i="1"/>
  <c r="AD179" i="1"/>
  <c r="AD147" i="1"/>
  <c r="AG740" i="1"/>
  <c r="AG732" i="1"/>
  <c r="AG716" i="1"/>
  <c r="AG696" i="1"/>
  <c r="AG676" i="1"/>
  <c r="AG664" i="1"/>
  <c r="AG648" i="1"/>
  <c r="AG640" i="1"/>
  <c r="AG324" i="1"/>
  <c r="AG260" i="1"/>
  <c r="AG224" i="1"/>
  <c r="AF717" i="1"/>
  <c r="AF705" i="1"/>
  <c r="AF693" i="1"/>
  <c r="AF681" i="1"/>
  <c r="AF645" i="1"/>
  <c r="AF633" i="1"/>
  <c r="AF613" i="1"/>
  <c r="AF581" i="1"/>
  <c r="AF565" i="1"/>
  <c r="AF549" i="1"/>
  <c r="AF529" i="1"/>
  <c r="AF501" i="1"/>
  <c r="AF485" i="1"/>
  <c r="AF469" i="1"/>
  <c r="AF453" i="1"/>
  <c r="AF437" i="1"/>
  <c r="AF413" i="1"/>
  <c r="AF381" i="1"/>
  <c r="AF365" i="1"/>
  <c r="AF349" i="1"/>
  <c r="AF317" i="1"/>
  <c r="AF285" i="1"/>
  <c r="AF185" i="1"/>
  <c r="AE750" i="1"/>
  <c r="AE738" i="1"/>
  <c r="AE726" i="1"/>
  <c r="AE714" i="1"/>
  <c r="AE682" i="1"/>
  <c r="AE670" i="1"/>
  <c r="AE658" i="1"/>
  <c r="AE646" i="1"/>
  <c r="AE630" i="1"/>
  <c r="AE847" i="1"/>
  <c r="AG845" i="1"/>
  <c r="AF844" i="1"/>
  <c r="AE839" i="1"/>
  <c r="AG837" i="1"/>
  <c r="AF836" i="1"/>
  <c r="AG833" i="1"/>
  <c r="AF832" i="1"/>
  <c r="AE827" i="1"/>
  <c r="AE823" i="1"/>
  <c r="AG821" i="1"/>
  <c r="AF820" i="1"/>
  <c r="AG817" i="1"/>
  <c r="AF816" i="1"/>
  <c r="AE815" i="1"/>
  <c r="AG813" i="1"/>
  <c r="AF812" i="1"/>
  <c r="AE807" i="1"/>
  <c r="AF804" i="1"/>
  <c r="AE803" i="1"/>
  <c r="AG801" i="1"/>
  <c r="AF800" i="1"/>
  <c r="AE799" i="1"/>
  <c r="AG797" i="1"/>
  <c r="AF796" i="1"/>
  <c r="AG793" i="1"/>
  <c r="AE791" i="1"/>
  <c r="AG789" i="1"/>
  <c r="AF788" i="1"/>
  <c r="AG785" i="1"/>
  <c r="AF784" i="1"/>
  <c r="AE779" i="1"/>
  <c r="AE775" i="1"/>
  <c r="AG773" i="1"/>
  <c r="AF772" i="1"/>
  <c r="AG769" i="1"/>
  <c r="AE765" i="1"/>
  <c r="AE748" i="1"/>
  <c r="AG742" i="1"/>
  <c r="AE732" i="1"/>
  <c r="AG726" i="1"/>
  <c r="AE711" i="1"/>
  <c r="AF700" i="1"/>
  <c r="AG689" i="1"/>
  <c r="AE679" i="1"/>
  <c r="AF668" i="1"/>
  <c r="AG657" i="1"/>
  <c r="AE647" i="1"/>
  <c r="AF636" i="1"/>
  <c r="AG591" i="1"/>
  <c r="AE549" i="1"/>
  <c r="AF335" i="1"/>
  <c r="AG744" i="1"/>
  <c r="AG724" i="1"/>
  <c r="AG712" i="1"/>
  <c r="AG704" i="1"/>
  <c r="AG688" i="1"/>
  <c r="AG668" i="1"/>
  <c r="AG652" i="1"/>
  <c r="AG632" i="1"/>
  <c r="AG312" i="1"/>
  <c r="AG264" i="1"/>
  <c r="AG216" i="1"/>
  <c r="AG84" i="1"/>
  <c r="AG52" i="1"/>
  <c r="AG28" i="1"/>
  <c r="AG218" i="1"/>
  <c r="AG274" i="1"/>
  <c r="AG299" i="1"/>
  <c r="AG322" i="1"/>
  <c r="AG331" i="1"/>
  <c r="AG391" i="1"/>
  <c r="AG422" i="1"/>
  <c r="AG451" i="1"/>
  <c r="AG454" i="1"/>
  <c r="AG470" i="1"/>
  <c r="AG475" i="1"/>
  <c r="AG482" i="1"/>
  <c r="AG515" i="1"/>
  <c r="AG522" i="1"/>
  <c r="AG527" i="1"/>
  <c r="AG442" i="1"/>
  <c r="AG458" i="1"/>
  <c r="AG499" i="1"/>
  <c r="AG506" i="1"/>
  <c r="AG511" i="1"/>
  <c r="AG518" i="1"/>
  <c r="AG523" i="1"/>
  <c r="AG530" i="1"/>
  <c r="AG563" i="1"/>
  <c r="AG570" i="1"/>
  <c r="AG575" i="1"/>
  <c r="AG294" i="1"/>
  <c r="AG319" i="1"/>
  <c r="AG363" i="1"/>
  <c r="AG414" i="1"/>
  <c r="AG435" i="1"/>
  <c r="AG450" i="1"/>
  <c r="AG463" i="1"/>
  <c r="AG474" i="1"/>
  <c r="AG479" i="1"/>
  <c r="AG493" i="1"/>
  <c r="AG498" i="1"/>
  <c r="AG543" i="1"/>
  <c r="AG546" i="1"/>
  <c r="AG559" i="1"/>
  <c r="AG562" i="1"/>
  <c r="AG577" i="1"/>
  <c r="AG589" i="1"/>
  <c r="AG593" i="1"/>
  <c r="AG595" i="1"/>
  <c r="AG75" i="1"/>
  <c r="AG255" i="1"/>
  <c r="AG327" i="1"/>
  <c r="AG381" i="1"/>
  <c r="AG407" i="1"/>
  <c r="AG459" i="1"/>
  <c r="AG465" i="1"/>
  <c r="AG490" i="1"/>
  <c r="AG495" i="1"/>
  <c r="AG509" i="1"/>
  <c r="AG514" i="1"/>
  <c r="AG531" i="1"/>
  <c r="AG534" i="1"/>
  <c r="AG547" i="1"/>
  <c r="AG550" i="1"/>
  <c r="AG553" i="1"/>
  <c r="AG566" i="1"/>
  <c r="AG569" i="1"/>
  <c r="AG578" i="1"/>
  <c r="AG582" i="1"/>
  <c r="AG586" i="1"/>
  <c r="AG605" i="1"/>
  <c r="AG609" i="1"/>
  <c r="AG611" i="1"/>
  <c r="AG617" i="1"/>
  <c r="AG619" i="1"/>
  <c r="AG623" i="1"/>
  <c r="AG625" i="1"/>
  <c r="AG357" i="1"/>
  <c r="AG382" i="1"/>
  <c r="AG395" i="1"/>
  <c r="AG447" i="1"/>
  <c r="AG466" i="1"/>
  <c r="AG486" i="1"/>
  <c r="AG491" i="1"/>
  <c r="AG538" i="1"/>
  <c r="AG554" i="1"/>
  <c r="AG594" i="1"/>
  <c r="AG598" i="1"/>
  <c r="AG602" i="1"/>
  <c r="AG627" i="1"/>
  <c r="AG631" i="1"/>
  <c r="AG635" i="1"/>
  <c r="AG639" i="1"/>
  <c r="AG643" i="1"/>
  <c r="AG647" i="1"/>
  <c r="AG651" i="1"/>
  <c r="AG655" i="1"/>
  <c r="AG659" i="1"/>
  <c r="AG663" i="1"/>
  <c r="AG667" i="1"/>
  <c r="AG671" i="1"/>
  <c r="AG675" i="1"/>
  <c r="AG679" i="1"/>
  <c r="AG683" i="1"/>
  <c r="AG687" i="1"/>
  <c r="AG691" i="1"/>
  <c r="AG695" i="1"/>
  <c r="AG699" i="1"/>
  <c r="AG703" i="1"/>
  <c r="AG707" i="1"/>
  <c r="AG711" i="1"/>
  <c r="AG715" i="1"/>
  <c r="AG719" i="1"/>
  <c r="AG723" i="1"/>
  <c r="AG727" i="1"/>
  <c r="AG731" i="1"/>
  <c r="AG735" i="1"/>
  <c r="AG739" i="1"/>
  <c r="AG743" i="1"/>
  <c r="AG747" i="1"/>
  <c r="AG751" i="1"/>
  <c r="AG755" i="1"/>
  <c r="AG267" i="1"/>
  <c r="AG350" i="1"/>
  <c r="AG443" i="1"/>
  <c r="AG507" i="1"/>
  <c r="AG539" i="1"/>
  <c r="AG585" i="1"/>
  <c r="AG610" i="1"/>
  <c r="AG614" i="1"/>
  <c r="AG618" i="1"/>
  <c r="AG626" i="1"/>
  <c r="AG634" i="1"/>
  <c r="AG642" i="1"/>
  <c r="AG650" i="1"/>
  <c r="AG658" i="1"/>
  <c r="AG666" i="1"/>
  <c r="AG674" i="1"/>
  <c r="AG682" i="1"/>
  <c r="AG690" i="1"/>
  <c r="AG698" i="1"/>
  <c r="AG706" i="1"/>
  <c r="AG714" i="1"/>
  <c r="AG722" i="1"/>
  <c r="AG730" i="1"/>
  <c r="AG738" i="1"/>
  <c r="AG746" i="1"/>
  <c r="AG754" i="1"/>
  <c r="AG449" i="1"/>
  <c r="AG529" i="1"/>
  <c r="AG555" i="1"/>
  <c r="AG579" i="1"/>
  <c r="AG587" i="1"/>
  <c r="AG603" i="1"/>
  <c r="AG607" i="1"/>
  <c r="AG629" i="1"/>
  <c r="AG637" i="1"/>
  <c r="AG645" i="1"/>
  <c r="AG653" i="1"/>
  <c r="AG661" i="1"/>
  <c r="AG669" i="1"/>
  <c r="AG677" i="1"/>
  <c r="AG685" i="1"/>
  <c r="AG693" i="1"/>
  <c r="AG701" i="1"/>
  <c r="AG709" i="1"/>
  <c r="AG717" i="1"/>
  <c r="AG725" i="1"/>
  <c r="AG733" i="1"/>
  <c r="AG741" i="1"/>
  <c r="AG749" i="1"/>
  <c r="AG211" i="1"/>
  <c r="AG375" i="1"/>
  <c r="AG425" i="1"/>
  <c r="AG497" i="1"/>
  <c r="AG545" i="1"/>
  <c r="AG571" i="1"/>
  <c r="AG630" i="1"/>
  <c r="AG638" i="1"/>
  <c r="AG646" i="1"/>
  <c r="AG654" i="1"/>
  <c r="AG662" i="1"/>
  <c r="AG670" i="1"/>
  <c r="AG678" i="1"/>
  <c r="AG686" i="1"/>
  <c r="AG694" i="1"/>
  <c r="AG702" i="1"/>
  <c r="AG710" i="1"/>
  <c r="AG718" i="1"/>
  <c r="AF733" i="1"/>
  <c r="AF709" i="1"/>
  <c r="AF697" i="1"/>
  <c r="AF689" i="1"/>
  <c r="AF673" i="1"/>
  <c r="AF669" i="1"/>
  <c r="AF657" i="1"/>
  <c r="AF649" i="1"/>
  <c r="AF637" i="1"/>
  <c r="AF629" i="1"/>
  <c r="AF601" i="1"/>
  <c r="AF585" i="1"/>
  <c r="AF573" i="1"/>
  <c r="AF561" i="1"/>
  <c r="AF545" i="1"/>
  <c r="AF533" i="1"/>
  <c r="AF517" i="1"/>
  <c r="AF509" i="1"/>
  <c r="AF493" i="1"/>
  <c r="AF477" i="1"/>
  <c r="AF461" i="1"/>
  <c r="AF445" i="1"/>
  <c r="AF429" i="1"/>
  <c r="AF401" i="1"/>
  <c r="AF377" i="1"/>
  <c r="AF361" i="1"/>
  <c r="AF337" i="1"/>
  <c r="AF305" i="1"/>
  <c r="AF257" i="1"/>
  <c r="AF189" i="1"/>
  <c r="AF169" i="1"/>
  <c r="AE754" i="1"/>
  <c r="AE742" i="1"/>
  <c r="AE730" i="1"/>
  <c r="AE718" i="1"/>
  <c r="AE706" i="1"/>
  <c r="AE698" i="1"/>
  <c r="AE690" i="1"/>
  <c r="AE678" i="1"/>
  <c r="AE666" i="1"/>
  <c r="AE654" i="1"/>
  <c r="AE638" i="1"/>
  <c r="AG853" i="1"/>
  <c r="AF852" i="1"/>
  <c r="AE851" i="1"/>
  <c r="AG849" i="1"/>
  <c r="AF848" i="1"/>
  <c r="AG841" i="1"/>
  <c r="AF840" i="1"/>
  <c r="AE835" i="1"/>
  <c r="AE831" i="1"/>
  <c r="AG829" i="1"/>
  <c r="AF828" i="1"/>
  <c r="AG825" i="1"/>
  <c r="AF824" i="1"/>
  <c r="AE819" i="1"/>
  <c r="AE811" i="1"/>
  <c r="AG809" i="1"/>
  <c r="AF808" i="1"/>
  <c r="AG805" i="1"/>
  <c r="AE795" i="1"/>
  <c r="AF792" i="1"/>
  <c r="AE787" i="1"/>
  <c r="AE783" i="1"/>
  <c r="AG781" i="1"/>
  <c r="AF780" i="1"/>
  <c r="AG777" i="1"/>
  <c r="AF776" i="1"/>
  <c r="AE771" i="1"/>
  <c r="AF768" i="1"/>
  <c r="AG766" i="1"/>
  <c r="AE763" i="1"/>
  <c r="AG759" i="1"/>
  <c r="AF17" i="1"/>
  <c r="AE852" i="1"/>
  <c r="AG850" i="1"/>
  <c r="AE848" i="1"/>
  <c r="AG846" i="1"/>
  <c r="AE844" i="1"/>
  <c r="AG842" i="1"/>
  <c r="AE840" i="1"/>
  <c r="AG838" i="1"/>
  <c r="AE836" i="1"/>
  <c r="AG834" i="1"/>
  <c r="AE832" i="1"/>
  <c r="AG830" i="1"/>
  <c r="AG826" i="1"/>
  <c r="AG822" i="1"/>
  <c r="AG818" i="1"/>
  <c r="AG814" i="1"/>
  <c r="AE812" i="1"/>
  <c r="AG810" i="1"/>
  <c r="AG806" i="1"/>
  <c r="AG802" i="1"/>
  <c r="AE800" i="1"/>
  <c r="AG798" i="1"/>
  <c r="AE796" i="1"/>
  <c r="AG794" i="1"/>
  <c r="AE792" i="1"/>
  <c r="AG790" i="1"/>
  <c r="AE788" i="1"/>
  <c r="AG786" i="1"/>
  <c r="AE784" i="1"/>
  <c r="AG782" i="1"/>
  <c r="AE780" i="1"/>
  <c r="AG778" i="1"/>
  <c r="AE776" i="1"/>
  <c r="AG774" i="1"/>
  <c r="AE772" i="1"/>
  <c r="AG770" i="1"/>
  <c r="AF769" i="1"/>
  <c r="AE768" i="1"/>
  <c r="AF766" i="1"/>
  <c r="AF764" i="1"/>
  <c r="AG762" i="1"/>
  <c r="AE761" i="1"/>
  <c r="AE759" i="1"/>
  <c r="AF756" i="1"/>
  <c r="AE751" i="1"/>
  <c r="AG745" i="1"/>
  <c r="AF740" i="1"/>
  <c r="AE735" i="1"/>
  <c r="AG729" i="1"/>
  <c r="AF724" i="1"/>
  <c r="AE719" i="1"/>
  <c r="AF708" i="1"/>
  <c r="AG697" i="1"/>
  <c r="AE687" i="1"/>
  <c r="AF676" i="1"/>
  <c r="AG665" i="1"/>
  <c r="AE655" i="1"/>
  <c r="AF644" i="1"/>
  <c r="AG633" i="1"/>
  <c r="AE621" i="1"/>
  <c r="AE584" i="1"/>
  <c r="AF536" i="1"/>
  <c r="AF462" i="1"/>
  <c r="AG241" i="1"/>
  <c r="AG748" i="1"/>
  <c r="AG736" i="1"/>
  <c r="AG720" i="1"/>
  <c r="AG692" i="1"/>
  <c r="AG680" i="1"/>
  <c r="AG660" i="1"/>
  <c r="AG644" i="1"/>
  <c r="AG628" i="1"/>
  <c r="AG851" i="1"/>
  <c r="AG847" i="1"/>
  <c r="AF846" i="1"/>
  <c r="AG843" i="1"/>
  <c r="AG839" i="1"/>
  <c r="AF838" i="1"/>
  <c r="AG835" i="1"/>
  <c r="AF834" i="1"/>
  <c r="AG831" i="1"/>
  <c r="AF830" i="1"/>
  <c r="AG827" i="1"/>
  <c r="AF826" i="1"/>
  <c r="AG823" i="1"/>
  <c r="AG819" i="1"/>
  <c r="AF818" i="1"/>
  <c r="AE817" i="1"/>
  <c r="AG815" i="1"/>
  <c r="AF814" i="1"/>
  <c r="AE813" i="1"/>
  <c r="AG811" i="1"/>
  <c r="AF810" i="1"/>
  <c r="AE809" i="1"/>
  <c r="AG807" i="1"/>
  <c r="AF806" i="1"/>
  <c r="AE805" i="1"/>
  <c r="AG803" i="1"/>
  <c r="AF802" i="1"/>
  <c r="AG799" i="1"/>
  <c r="AF798" i="1"/>
  <c r="AG795" i="1"/>
  <c r="AF794" i="1"/>
  <c r="AE793" i="1"/>
  <c r="AG791" i="1"/>
  <c r="AF790" i="1"/>
  <c r="AE789" i="1"/>
  <c r="AG787" i="1"/>
  <c r="AF786" i="1"/>
  <c r="AE785" i="1"/>
  <c r="AG783" i="1"/>
  <c r="AF782" i="1"/>
  <c r="AE781" i="1"/>
  <c r="AG779" i="1"/>
  <c r="AF778" i="1"/>
  <c r="AE777" i="1"/>
  <c r="AG775" i="1"/>
  <c r="AF774" i="1"/>
  <c r="AE773" i="1"/>
  <c r="AG771" i="1"/>
  <c r="AF770" i="1"/>
  <c r="AG767" i="1"/>
  <c r="AG765" i="1"/>
  <c r="AE764" i="1"/>
  <c r="AF762" i="1"/>
  <c r="AF760" i="1"/>
  <c r="AG758" i="1"/>
  <c r="AG750" i="1"/>
  <c r="AG734" i="1"/>
  <c r="AE724" i="1"/>
  <c r="AF716" i="1"/>
  <c r="AG705" i="1"/>
  <c r="AF684" i="1"/>
  <c r="AG673" i="1"/>
  <c r="AF652" i="1"/>
  <c r="AG641" i="1"/>
  <c r="AE631" i="1"/>
  <c r="AG601" i="1"/>
  <c r="AF574" i="1"/>
  <c r="AG521" i="1"/>
  <c r="AD131" i="1"/>
  <c r="AD91" i="1"/>
  <c r="AD154" i="1"/>
  <c r="AD74" i="1"/>
  <c r="AD204" i="1"/>
  <c r="AG621" i="1"/>
  <c r="AG573" i="1"/>
  <c r="AG557" i="1"/>
  <c r="AG541" i="1"/>
  <c r="AG505" i="1"/>
  <c r="AG481" i="1"/>
  <c r="AG537" i="1"/>
  <c r="AG525" i="1"/>
  <c r="AG513" i="1"/>
  <c r="AG489" i="1"/>
  <c r="AG477" i="1"/>
  <c r="AG473" i="1"/>
  <c r="AG461" i="1"/>
  <c r="AG457" i="1"/>
  <c r="AG445" i="1"/>
  <c r="AG397" i="1"/>
  <c r="AG365" i="1"/>
  <c r="AG233" i="1"/>
  <c r="AG51" i="1"/>
  <c r="AG398" i="1"/>
  <c r="AG379" i="1"/>
  <c r="AG262" i="1"/>
  <c r="AG235" i="1"/>
  <c r="AG441" i="1"/>
  <c r="AG433" i="1"/>
  <c r="AG429" i="1"/>
  <c r="AG421" i="1"/>
  <c r="AG409" i="1"/>
  <c r="AG405" i="1"/>
  <c r="AG393" i="1"/>
  <c r="AG389" i="1"/>
  <c r="AG377" i="1"/>
  <c r="AG345" i="1"/>
  <c r="AG237" i="1"/>
  <c r="AG229" i="1"/>
  <c r="AG351" i="1"/>
  <c r="AG367" i="1"/>
  <c r="AG370" i="1"/>
  <c r="AG383" i="1"/>
  <c r="AG386" i="1"/>
  <c r="AG402" i="1"/>
  <c r="AG426" i="1"/>
  <c r="AG431" i="1"/>
  <c r="AG438" i="1"/>
  <c r="AG239" i="1"/>
  <c r="AG271" i="1"/>
  <c r="AG278" i="1"/>
  <c r="AG303" i="1"/>
  <c r="AG334" i="1"/>
  <c r="AG338" i="1"/>
  <c r="AG343" i="1"/>
  <c r="AG358" i="1"/>
  <c r="AG374" i="1"/>
  <c r="AG390" i="1"/>
  <c r="AG415" i="1"/>
  <c r="AG427" i="1"/>
  <c r="AG434" i="1"/>
  <c r="AG467" i="1"/>
  <c r="AF362" i="1"/>
  <c r="AF346" i="1"/>
  <c r="AF330" i="1"/>
  <c r="AF322" i="1"/>
  <c r="AF310" i="1"/>
  <c r="AF298" i="1"/>
  <c r="AF266" i="1"/>
  <c r="AF246" i="1"/>
  <c r="AF214" i="1"/>
  <c r="AF206" i="1"/>
  <c r="AF194" i="1"/>
  <c r="AF134" i="1"/>
  <c r="AE571" i="1"/>
  <c r="AG622" i="1"/>
  <c r="AG606" i="1"/>
  <c r="AG590" i="1"/>
  <c r="AG574" i="1"/>
  <c r="AG558" i="1"/>
  <c r="AG542" i="1"/>
  <c r="AG526" i="1"/>
  <c r="AG510" i="1"/>
  <c r="AG494" i="1"/>
  <c r="AG478" i="1"/>
  <c r="AG462" i="1"/>
  <c r="AG446" i="1"/>
  <c r="AG430" i="1"/>
  <c r="AG418" i="1"/>
  <c r="AG406" i="1"/>
  <c r="AG366" i="1"/>
  <c r="AG354" i="1"/>
  <c r="AG613" i="1"/>
  <c r="AG326" i="1"/>
  <c r="AG310" i="1"/>
  <c r="AG306" i="1"/>
  <c r="AG583" i="1"/>
  <c r="AD140" i="1"/>
  <c r="AD124" i="1"/>
  <c r="AG410" i="1"/>
  <c r="AG394" i="1"/>
  <c r="AG378" i="1"/>
  <c r="AG362" i="1"/>
  <c r="AG346" i="1"/>
  <c r="AG342" i="1"/>
  <c r="AG330" i="1"/>
  <c r="AG318" i="1"/>
  <c r="AG314" i="1"/>
  <c r="AG302" i="1"/>
  <c r="AG298" i="1"/>
  <c r="AG290" i="1"/>
  <c r="AG286" i="1"/>
  <c r="AG282" i="1"/>
  <c r="AG270" i="1"/>
  <c r="AG266" i="1"/>
  <c r="AG258" i="1"/>
  <c r="AG254" i="1"/>
  <c r="AG250" i="1"/>
  <c r="AG246" i="1"/>
  <c r="AG242" i="1"/>
  <c r="AG238" i="1"/>
  <c r="AG234" i="1"/>
  <c r="AG230" i="1"/>
  <c r="AG226" i="1"/>
  <c r="AG222" i="1"/>
  <c r="AG214" i="1"/>
  <c r="AG210" i="1"/>
  <c r="AG20" i="1"/>
  <c r="AG27" i="1"/>
  <c r="AG36" i="1"/>
  <c r="AG47" i="1"/>
  <c r="AG60" i="1"/>
  <c r="AG76" i="1"/>
  <c r="AG80" i="1"/>
  <c r="AG31" i="1"/>
  <c r="AG43" i="1"/>
  <c r="AG72" i="1"/>
  <c r="AG100" i="1"/>
  <c r="AG44" i="1"/>
  <c r="AG56" i="1"/>
  <c r="AG68" i="1"/>
  <c r="AG87" i="1"/>
  <c r="AG96" i="1"/>
  <c r="AG212" i="1"/>
  <c r="AG227" i="1"/>
  <c r="AG231" i="1"/>
  <c r="AG240" i="1"/>
  <c r="AG244" i="1"/>
  <c r="AG248" i="1"/>
  <c r="AG252" i="1"/>
  <c r="AG259" i="1"/>
  <c r="AG268" i="1"/>
  <c r="AG275" i="1"/>
  <c r="AG284" i="1"/>
  <c r="AG291" i="1"/>
  <c r="AG300" i="1"/>
  <c r="AG307" i="1"/>
  <c r="AG316" i="1"/>
  <c r="AG323" i="1"/>
  <c r="AG332" i="1"/>
  <c r="AG339" i="1"/>
  <c r="AG344" i="1"/>
  <c r="AG348" i="1"/>
  <c r="AG352" i="1"/>
  <c r="AG356" i="1"/>
  <c r="AG360" i="1"/>
  <c r="AG364" i="1"/>
  <c r="AG368" i="1"/>
  <c r="AG372" i="1"/>
  <c r="AG376" i="1"/>
  <c r="AG380" i="1"/>
  <c r="AG384" i="1"/>
  <c r="AG388" i="1"/>
  <c r="AG392" i="1"/>
  <c r="AG396" i="1"/>
  <c r="AG400" i="1"/>
  <c r="AG404" i="1"/>
  <c r="AG408" i="1"/>
  <c r="AG412" i="1"/>
  <c r="AG416" i="1"/>
  <c r="AG420" i="1"/>
  <c r="AG24" i="1"/>
  <c r="AG35" i="1"/>
  <c r="AG88" i="1"/>
  <c r="AG219" i="1"/>
  <c r="AG223" i="1"/>
  <c r="AG232" i="1"/>
  <c r="AG236" i="1"/>
  <c r="AG256" i="1"/>
  <c r="AG263" i="1"/>
  <c r="AG272" i="1"/>
  <c r="AG279" i="1"/>
  <c r="AG288" i="1"/>
  <c r="AG295" i="1"/>
  <c r="AG304" i="1"/>
  <c r="AG311" i="1"/>
  <c r="AG83" i="1"/>
  <c r="AG101" i="1"/>
  <c r="AG209" i="1"/>
  <c r="AG243" i="1"/>
  <c r="AG247" i="1"/>
  <c r="AG251" i="1"/>
  <c r="AG276" i="1"/>
  <c r="AG283" i="1"/>
  <c r="AG308" i="1"/>
  <c r="AG315" i="1"/>
  <c r="AG328" i="1"/>
  <c r="AG335" i="1"/>
  <c r="AG340" i="1"/>
  <c r="AG353" i="1"/>
  <c r="AG355" i="1"/>
  <c r="AG369" i="1"/>
  <c r="AG371" i="1"/>
  <c r="AG385" i="1"/>
  <c r="AG387" i="1"/>
  <c r="AG401" i="1"/>
  <c r="AG403" i="1"/>
  <c r="AG417" i="1"/>
  <c r="AG419" i="1"/>
  <c r="AG424" i="1"/>
  <c r="AG428" i="1"/>
  <c r="AG432" i="1"/>
  <c r="AG436" i="1"/>
  <c r="AG440" i="1"/>
  <c r="AG444" i="1"/>
  <c r="AG448" i="1"/>
  <c r="AG452" i="1"/>
  <c r="AG456" i="1"/>
  <c r="AG460" i="1"/>
  <c r="AG464" i="1"/>
  <c r="AG468" i="1"/>
  <c r="AG472" i="1"/>
  <c r="AG476" i="1"/>
  <c r="AG480" i="1"/>
  <c r="AG484" i="1"/>
  <c r="AG488" i="1"/>
  <c r="AG492" i="1"/>
  <c r="AG496" i="1"/>
  <c r="AG500" i="1"/>
  <c r="AG504" i="1"/>
  <c r="AG508" i="1"/>
  <c r="AG512" i="1"/>
  <c r="AG516" i="1"/>
  <c r="AG520" i="1"/>
  <c r="AG524" i="1"/>
  <c r="AG528" i="1"/>
  <c r="AG532" i="1"/>
  <c r="AG536" i="1"/>
  <c r="AG540" i="1"/>
  <c r="AG544" i="1"/>
  <c r="AG548" i="1"/>
  <c r="AG552" i="1"/>
  <c r="AG556" i="1"/>
  <c r="AG560" i="1"/>
  <c r="AG564" i="1"/>
  <c r="AG568" i="1"/>
  <c r="AG572" i="1"/>
  <c r="AG576" i="1"/>
  <c r="AG580" i="1"/>
  <c r="AG584" i="1"/>
  <c r="AG588" i="1"/>
  <c r="AG592" i="1"/>
  <c r="AG596" i="1"/>
  <c r="AG600" i="1"/>
  <c r="AG604" i="1"/>
  <c r="AG608" i="1"/>
  <c r="AG612" i="1"/>
  <c r="AG616" i="1"/>
  <c r="AG620" i="1"/>
  <c r="AG624" i="1"/>
  <c r="AF218" i="1"/>
  <c r="AF222" i="1"/>
  <c r="AF239" i="1"/>
  <c r="AF255" i="1"/>
  <c r="AF262" i="1"/>
  <c r="AF269" i="1"/>
  <c r="AF287" i="1"/>
  <c r="AF294" i="1"/>
  <c r="AF301" i="1"/>
  <c r="AF319" i="1"/>
  <c r="AF321" i="1"/>
  <c r="AF326" i="1"/>
  <c r="AF331" i="1"/>
  <c r="AF333" i="1"/>
  <c r="AF338" i="1"/>
  <c r="AF348" i="1"/>
  <c r="AF350" i="1"/>
  <c r="AF357" i="1"/>
  <c r="AF364" i="1"/>
  <c r="AF366" i="1"/>
  <c r="AF373" i="1"/>
  <c r="AF380" i="1"/>
  <c r="AF382" i="1"/>
  <c r="AF389" i="1"/>
  <c r="AF396" i="1"/>
  <c r="AF398" i="1"/>
  <c r="AF405" i="1"/>
  <c r="AF412" i="1"/>
  <c r="AF414" i="1"/>
  <c r="AF421" i="1"/>
  <c r="AF427" i="1"/>
  <c r="AF431" i="1"/>
  <c r="AF435" i="1"/>
  <c r="AF439" i="1"/>
  <c r="AF443" i="1"/>
  <c r="AF447" i="1"/>
  <c r="AF451" i="1"/>
  <c r="AF455" i="1"/>
  <c r="AF459" i="1"/>
  <c r="AF463" i="1"/>
  <c r="AF467" i="1"/>
  <c r="AF471" i="1"/>
  <c r="AF475" i="1"/>
  <c r="AF479" i="1"/>
  <c r="AF483" i="1"/>
  <c r="AF487" i="1"/>
  <c r="AF491" i="1"/>
  <c r="AF495" i="1"/>
  <c r="AF499" i="1"/>
  <c r="AF503" i="1"/>
  <c r="AF507" i="1"/>
  <c r="AF511" i="1"/>
  <c r="AF515" i="1"/>
  <c r="AF519" i="1"/>
  <c r="AF523" i="1"/>
  <c r="AF527" i="1"/>
  <c r="AF531" i="1"/>
  <c r="AF535" i="1"/>
  <c r="AF539" i="1"/>
  <c r="AF543" i="1"/>
  <c r="AF547" i="1"/>
  <c r="AF551" i="1"/>
  <c r="AF555" i="1"/>
  <c r="AF559" i="1"/>
  <c r="AF563" i="1"/>
  <c r="AF567" i="1"/>
  <c r="AF571" i="1"/>
  <c r="AF575" i="1"/>
  <c r="AF579" i="1"/>
  <c r="AF583" i="1"/>
  <c r="AF587" i="1"/>
  <c r="AF591" i="1"/>
  <c r="AF595" i="1"/>
  <c r="AF599" i="1"/>
  <c r="AF603" i="1"/>
  <c r="AF607" i="1"/>
  <c r="AF611" i="1"/>
  <c r="AF615" i="1"/>
  <c r="AF619" i="1"/>
  <c r="AF623" i="1"/>
  <c r="AF626" i="1"/>
  <c r="AE625" i="1"/>
  <c r="AE622" i="1"/>
  <c r="AE618" i="1"/>
  <c r="AE614" i="1"/>
  <c r="AE610" i="1"/>
  <c r="AE606" i="1"/>
  <c r="AE602" i="1"/>
  <c r="AE598" i="1"/>
  <c r="AE594" i="1"/>
  <c r="AE590" i="1"/>
  <c r="AE586" i="1"/>
  <c r="AE582" i="1"/>
  <c r="AE578" i="1"/>
  <c r="AE574" i="1"/>
  <c r="AE570" i="1"/>
  <c r="AE566" i="1"/>
  <c r="AE562" i="1"/>
  <c r="AE558" i="1"/>
  <c r="AE554" i="1"/>
  <c r="AE550" i="1"/>
  <c r="AE546" i="1"/>
  <c r="AE542" i="1"/>
  <c r="AE538" i="1"/>
  <c r="AE534" i="1"/>
  <c r="AE530" i="1"/>
  <c r="AE526" i="1"/>
  <c r="AE522" i="1"/>
  <c r="AE518" i="1"/>
  <c r="AE514" i="1"/>
  <c r="AE510" i="1"/>
  <c r="AE506" i="1"/>
  <c r="AE502" i="1"/>
  <c r="AE498" i="1"/>
  <c r="AE494" i="1"/>
  <c r="AE490" i="1"/>
  <c r="AE486" i="1"/>
  <c r="AE482" i="1"/>
  <c r="AE478" i="1"/>
  <c r="AE474" i="1"/>
  <c r="AE470" i="1"/>
  <c r="AE466" i="1"/>
  <c r="AE462" i="1"/>
  <c r="AE458" i="1"/>
  <c r="AE454" i="1"/>
  <c r="AE450" i="1"/>
  <c r="AE446" i="1"/>
  <c r="AE442" i="1"/>
  <c r="AE438" i="1"/>
  <c r="AE434" i="1"/>
  <c r="AE430" i="1"/>
  <c r="AE426" i="1"/>
  <c r="AE422" i="1"/>
  <c r="AE418" i="1"/>
  <c r="AE414" i="1"/>
  <c r="AE410" i="1"/>
  <c r="AE406" i="1"/>
  <c r="AE402" i="1"/>
  <c r="AE398" i="1"/>
  <c r="AE394" i="1"/>
  <c r="AE390" i="1"/>
  <c r="AE386" i="1"/>
  <c r="AE382" i="1"/>
  <c r="AE378" i="1"/>
  <c r="AE374" i="1"/>
  <c r="AE370" i="1"/>
  <c r="AE366" i="1"/>
  <c r="AE362" i="1"/>
  <c r="AE358" i="1"/>
  <c r="AE354" i="1"/>
  <c r="AE350" i="1"/>
  <c r="AE346" i="1"/>
  <c r="AE338" i="1"/>
  <c r="AE322" i="1"/>
  <c r="AE310" i="1"/>
  <c r="AE306" i="1"/>
  <c r="AE298" i="1"/>
  <c r="AE294" i="1"/>
  <c r="AE290" i="1"/>
  <c r="AE278" i="1"/>
  <c r="AE274" i="1"/>
  <c r="AE266" i="1"/>
  <c r="AE262" i="1"/>
  <c r="AE258" i="1"/>
  <c r="AE242" i="1"/>
  <c r="AE234" i="1"/>
  <c r="AE230" i="1"/>
  <c r="AE226" i="1"/>
  <c r="AE222" i="1"/>
  <c r="AE218" i="1"/>
  <c r="AE214" i="1"/>
  <c r="AE210" i="1"/>
  <c r="AE90" i="1"/>
  <c r="AE78" i="1"/>
  <c r="AE54" i="1"/>
  <c r="AE42" i="1"/>
  <c r="AE38" i="1"/>
  <c r="AG615" i="1"/>
  <c r="AG599" i="1"/>
  <c r="AG597" i="1"/>
  <c r="AG581" i="1"/>
  <c r="AF578" i="1"/>
  <c r="AF576" i="1"/>
  <c r="AE573" i="1"/>
  <c r="AF569" i="1"/>
  <c r="AG567" i="1"/>
  <c r="AG565" i="1"/>
  <c r="AE564" i="1"/>
  <c r="AF562" i="1"/>
  <c r="AF560" i="1"/>
  <c r="AE557" i="1"/>
  <c r="AE555" i="1"/>
  <c r="AF553" i="1"/>
  <c r="AG551" i="1"/>
  <c r="AG549" i="1"/>
  <c r="AE548" i="1"/>
  <c r="AF546" i="1"/>
  <c r="AF544" i="1"/>
  <c r="AE541" i="1"/>
  <c r="AE539" i="1"/>
  <c r="AF537" i="1"/>
  <c r="AG535" i="1"/>
  <c r="AG533" i="1"/>
  <c r="AE532" i="1"/>
  <c r="AF530" i="1"/>
  <c r="AF528" i="1"/>
  <c r="AE525" i="1"/>
  <c r="AE523" i="1"/>
  <c r="AF521" i="1"/>
  <c r="AG519" i="1"/>
  <c r="AG517" i="1"/>
  <c r="AE516" i="1"/>
  <c r="AF514" i="1"/>
  <c r="AF512" i="1"/>
  <c r="AE509" i="1"/>
  <c r="AE507" i="1"/>
  <c r="AF505" i="1"/>
  <c r="AG503" i="1"/>
  <c r="AG501" i="1"/>
  <c r="AE500" i="1"/>
  <c r="AF498" i="1"/>
  <c r="AF496" i="1"/>
  <c r="AE493" i="1"/>
  <c r="AE491" i="1"/>
  <c r="AF489" i="1"/>
  <c r="AG487" i="1"/>
  <c r="AG485" i="1"/>
  <c r="AE484" i="1"/>
  <c r="AF482" i="1"/>
  <c r="AF480" i="1"/>
  <c r="AE477" i="1"/>
  <c r="AE475" i="1"/>
  <c r="AF473" i="1"/>
  <c r="AG471" i="1"/>
  <c r="AG469" i="1"/>
  <c r="AE468" i="1"/>
  <c r="AF466" i="1"/>
  <c r="AF464" i="1"/>
  <c r="AE461" i="1"/>
  <c r="AE459" i="1"/>
  <c r="AF457" i="1"/>
  <c r="AG455" i="1"/>
  <c r="AG453" i="1"/>
  <c r="AE452" i="1"/>
  <c r="AF450" i="1"/>
  <c r="AF448" i="1"/>
  <c r="AE445" i="1"/>
  <c r="AE443" i="1"/>
  <c r="AF441" i="1"/>
  <c r="AG439" i="1"/>
  <c r="AG437" i="1"/>
  <c r="AE436" i="1"/>
  <c r="AF434" i="1"/>
  <c r="AF432" i="1"/>
  <c r="AE429" i="1"/>
  <c r="AE427" i="1"/>
  <c r="AF425" i="1"/>
  <c r="AG423" i="1"/>
  <c r="AE421" i="1"/>
  <c r="AF416" i="1"/>
  <c r="AG413" i="1"/>
  <c r="AG411" i="1"/>
  <c r="AF409" i="1"/>
  <c r="AF404" i="1"/>
  <c r="AF402" i="1"/>
  <c r="AG399" i="1"/>
  <c r="AF397" i="1"/>
  <c r="AE395" i="1"/>
  <c r="AF392" i="1"/>
  <c r="AF390" i="1"/>
  <c r="AE388" i="1"/>
  <c r="AF385" i="1"/>
  <c r="AE383" i="1"/>
  <c r="AE381" i="1"/>
  <c r="AF378" i="1"/>
  <c r="AE376" i="1"/>
  <c r="AG373" i="1"/>
  <c r="AE371" i="1"/>
  <c r="AE369" i="1"/>
  <c r="AE364" i="1"/>
  <c r="AG361" i="1"/>
  <c r="AG359" i="1"/>
  <c r="AE357" i="1"/>
  <c r="AF352" i="1"/>
  <c r="AG349" i="1"/>
  <c r="AG347" i="1"/>
  <c r="AF345" i="1"/>
  <c r="AF342" i="1"/>
  <c r="AF339" i="1"/>
  <c r="AG336" i="1"/>
  <c r="AE333" i="1"/>
  <c r="AF323" i="1"/>
  <c r="AG320" i="1"/>
  <c r="AE316" i="1"/>
  <c r="AG296" i="1"/>
  <c r="AG292" i="1"/>
  <c r="AG287" i="1"/>
  <c r="AF282" i="1"/>
  <c r="AF278" i="1"/>
  <c r="AF273" i="1"/>
  <c r="AE268" i="1"/>
  <c r="AE264" i="1"/>
  <c r="AF259" i="1"/>
  <c r="AF244" i="1"/>
  <c r="AE233" i="1"/>
  <c r="AE227" i="1"/>
  <c r="AG220" i="1"/>
  <c r="AG215" i="1"/>
  <c r="AF210" i="1"/>
  <c r="AF146" i="1"/>
  <c r="AF125" i="1"/>
  <c r="AG92" i="1"/>
  <c r="AG40" i="1"/>
  <c r="AE26" i="1"/>
  <c r="AE125" i="1"/>
  <c r="AE129" i="1"/>
  <c r="AE18" i="1"/>
  <c r="AE19" i="1"/>
  <c r="AE31" i="1"/>
  <c r="AE99" i="1"/>
  <c r="AE127" i="1"/>
  <c r="AE132" i="1"/>
  <c r="AE139" i="1"/>
  <c r="AE148" i="1"/>
  <c r="AE157" i="1"/>
  <c r="AE161" i="1"/>
  <c r="AE177" i="1"/>
  <c r="AE185" i="1"/>
  <c r="AE192" i="1"/>
  <c r="AE199" i="1"/>
  <c r="AE205" i="1"/>
  <c r="AE208" i="1"/>
  <c r="AE213" i="1"/>
  <c r="AE221" i="1"/>
  <c r="AE229" i="1"/>
  <c r="AE237" i="1"/>
  <c r="AE245" i="1"/>
  <c r="AE248" i="1"/>
  <c r="AE251" i="1"/>
  <c r="AE255" i="1"/>
  <c r="AE259" i="1"/>
  <c r="AE263" i="1"/>
  <c r="AE267" i="1"/>
  <c r="AE271" i="1"/>
  <c r="AE275" i="1"/>
  <c r="AE279" i="1"/>
  <c r="AE283" i="1"/>
  <c r="AE287" i="1"/>
  <c r="AE291" i="1"/>
  <c r="AE295" i="1"/>
  <c r="AE299" i="1"/>
  <c r="AE303" i="1"/>
  <c r="AE307" i="1"/>
  <c r="AE311" i="1"/>
  <c r="AE315" i="1"/>
  <c r="AE319" i="1"/>
  <c r="AE323" i="1"/>
  <c r="AE327" i="1"/>
  <c r="AE331" i="1"/>
  <c r="AE335" i="1"/>
  <c r="AE339" i="1"/>
  <c r="AE343" i="1"/>
  <c r="AE28" i="1"/>
  <c r="AE87" i="1"/>
  <c r="AE95" i="1"/>
  <c r="AE111" i="1"/>
  <c r="AE123" i="1"/>
  <c r="AE35" i="1"/>
  <c r="AE107" i="1"/>
  <c r="AE136" i="1"/>
  <c r="AE143" i="1"/>
  <c r="AE155" i="1"/>
  <c r="AE191" i="1"/>
  <c r="AE196" i="1"/>
  <c r="AE201" i="1"/>
  <c r="AE215" i="1"/>
  <c r="AE217" i="1"/>
  <c r="AE219" i="1"/>
  <c r="AE247" i="1"/>
  <c r="AE256" i="1"/>
  <c r="AE265" i="1"/>
  <c r="AE272" i="1"/>
  <c r="AE281" i="1"/>
  <c r="AE288" i="1"/>
  <c r="AE297" i="1"/>
  <c r="AE304" i="1"/>
  <c r="AE313" i="1"/>
  <c r="AE320" i="1"/>
  <c r="AE329" i="1"/>
  <c r="AE336" i="1"/>
  <c r="AE47" i="1"/>
  <c r="AE80" i="1"/>
  <c r="AE109" i="1"/>
  <c r="AE120" i="1"/>
  <c r="AE145" i="1"/>
  <c r="AE168" i="1"/>
  <c r="AE173" i="1"/>
  <c r="AE183" i="1"/>
  <c r="AE187" i="1"/>
  <c r="AE209" i="1"/>
  <c r="AE211" i="1"/>
  <c r="AE239" i="1"/>
  <c r="AE241" i="1"/>
  <c r="AE243" i="1"/>
  <c r="AE249" i="1"/>
  <c r="AE253" i="1"/>
  <c r="AE260" i="1"/>
  <c r="AE269" i="1"/>
  <c r="AE276" i="1"/>
  <c r="AE285" i="1"/>
  <c r="AE292" i="1"/>
  <c r="AE301" i="1"/>
  <c r="AE308" i="1"/>
  <c r="AE317" i="1"/>
  <c r="AD188" i="1"/>
  <c r="AD172" i="1"/>
  <c r="AD156" i="1"/>
  <c r="AD108" i="1"/>
  <c r="AD43" i="1"/>
  <c r="AD85" i="1"/>
  <c r="AD115" i="1"/>
  <c r="AD122" i="1"/>
  <c r="AD170" i="1"/>
  <c r="AD195" i="1"/>
  <c r="AD202" i="1"/>
  <c r="AD55" i="1"/>
  <c r="AD67" i="1"/>
  <c r="AD106" i="1"/>
  <c r="AD23" i="1"/>
  <c r="AD186" i="1"/>
  <c r="AD57" i="1"/>
  <c r="AD69" i="1"/>
  <c r="AE423" i="1"/>
  <c r="AE416" i="1"/>
  <c r="AE409" i="1"/>
  <c r="AE407" i="1"/>
  <c r="AE400" i="1"/>
  <c r="AE393" i="1"/>
  <c r="AE391" i="1"/>
  <c r="AE384" i="1"/>
  <c r="AE377" i="1"/>
  <c r="AE375" i="1"/>
  <c r="AE368" i="1"/>
  <c r="AE361" i="1"/>
  <c r="AE359" i="1"/>
  <c r="AE352" i="1"/>
  <c r="AE345" i="1"/>
  <c r="AE324" i="1"/>
  <c r="AE312" i="1"/>
  <c r="AE305" i="1"/>
  <c r="AE280" i="1"/>
  <c r="AE273" i="1"/>
  <c r="AE235" i="1"/>
  <c r="AE231" i="1"/>
  <c r="AE203" i="1"/>
  <c r="AE193" i="1"/>
  <c r="AE184" i="1"/>
  <c r="AE175" i="1"/>
  <c r="AD163" i="1"/>
  <c r="AE152" i="1"/>
  <c r="AD62" i="1"/>
  <c r="AE40" i="1"/>
  <c r="AG73" i="1"/>
  <c r="AG71" i="1"/>
  <c r="AG64" i="1"/>
  <c r="AG341" i="1"/>
  <c r="AG337" i="1"/>
  <c r="AG333" i="1"/>
  <c r="AG329" i="1"/>
  <c r="AG325" i="1"/>
  <c r="AG321" i="1"/>
  <c r="AG317" i="1"/>
  <c r="AG313" i="1"/>
  <c r="AG309" i="1"/>
  <c r="AG305" i="1"/>
  <c r="AG301" i="1"/>
  <c r="AG297" i="1"/>
  <c r="AG293" i="1"/>
  <c r="AG289" i="1"/>
  <c r="AG285" i="1"/>
  <c r="AG281" i="1"/>
  <c r="AG57" i="1"/>
  <c r="AG277" i="1"/>
  <c r="AG273" i="1"/>
  <c r="AG269" i="1"/>
  <c r="AG265" i="1"/>
  <c r="AG261" i="1"/>
  <c r="AG257" i="1"/>
  <c r="AG253" i="1"/>
  <c r="AG249" i="1"/>
  <c r="AG245" i="1"/>
  <c r="AG225" i="1"/>
  <c r="AG221" i="1"/>
  <c r="AG217" i="1"/>
  <c r="AG213" i="1"/>
  <c r="AG55" i="1"/>
  <c r="AG97" i="1"/>
  <c r="AG93" i="1"/>
  <c r="AG89" i="1"/>
  <c r="AG85" i="1"/>
  <c r="AG81" i="1"/>
  <c r="AG77" i="1"/>
  <c r="AG69" i="1"/>
  <c r="AG65" i="1"/>
  <c r="AG61" i="1"/>
  <c r="AG53" i="1"/>
  <c r="AG49" i="1"/>
  <c r="AG45" i="1"/>
  <c r="AG37" i="1"/>
  <c r="AG33" i="1"/>
  <c r="AG29" i="1"/>
  <c r="AG21" i="1"/>
  <c r="AF423" i="1"/>
  <c r="AF419" i="1"/>
  <c r="AF415" i="1"/>
  <c r="AF411" i="1"/>
  <c r="AF407" i="1"/>
  <c r="AF403" i="1"/>
  <c r="AF399" i="1"/>
  <c r="AF395" i="1"/>
  <c r="AF391" i="1"/>
  <c r="AF387" i="1"/>
  <c r="AF383" i="1"/>
  <c r="AF379" i="1"/>
  <c r="AF375" i="1"/>
  <c r="AF371" i="1"/>
  <c r="AF367" i="1"/>
  <c r="AF363" i="1"/>
  <c r="AF359" i="1"/>
  <c r="AF355" i="1"/>
  <c r="AF351" i="1"/>
  <c r="AF347" i="1"/>
  <c r="AF343" i="1"/>
  <c r="AF327" i="1"/>
  <c r="AF315" i="1"/>
  <c r="AF311" i="1"/>
  <c r="AF299" i="1"/>
  <c r="AF295" i="1"/>
  <c r="AF283" i="1"/>
  <c r="AF279" i="1"/>
  <c r="AF267" i="1"/>
  <c r="AF263" i="1"/>
  <c r="AF251" i="1"/>
  <c r="AF247" i="1"/>
  <c r="AF243" i="1"/>
  <c r="AF235" i="1"/>
  <c r="AF227" i="1"/>
  <c r="AF223" i="1"/>
  <c r="AF219" i="1"/>
  <c r="AF215" i="1"/>
  <c r="AF211" i="1"/>
  <c r="AF105" i="1"/>
  <c r="AF109" i="1"/>
  <c r="AF144" i="1"/>
  <c r="AF153" i="1"/>
  <c r="AF164" i="1"/>
  <c r="AF173" i="1"/>
  <c r="AF180" i="1"/>
  <c r="AF216" i="1"/>
  <c r="AF224" i="1"/>
  <c r="AF232" i="1"/>
  <c r="AF240" i="1"/>
  <c r="AF252" i="1"/>
  <c r="AF256" i="1"/>
  <c r="AF260" i="1"/>
  <c r="AF264" i="1"/>
  <c r="AF268" i="1"/>
  <c r="AF272" i="1"/>
  <c r="AF276" i="1"/>
  <c r="AF280" i="1"/>
  <c r="AF284" i="1"/>
  <c r="AF288" i="1"/>
  <c r="AF292" i="1"/>
  <c r="AF296" i="1"/>
  <c r="AF300" i="1"/>
  <c r="AF304" i="1"/>
  <c r="AF308" i="1"/>
  <c r="AF312" i="1"/>
  <c r="AF316" i="1"/>
  <c r="AF320" i="1"/>
  <c r="AF324" i="1"/>
  <c r="AF328" i="1"/>
  <c r="AF332" i="1"/>
  <c r="AF336" i="1"/>
  <c r="AF340" i="1"/>
  <c r="AF116" i="1"/>
  <c r="AF118" i="1"/>
  <c r="AF128" i="1"/>
  <c r="AF148" i="1"/>
  <c r="AF160" i="1"/>
  <c r="AF166" i="1"/>
  <c r="AF176" i="1"/>
  <c r="AF182" i="1"/>
  <c r="AF204" i="1"/>
  <c r="AF208" i="1"/>
  <c r="AF234" i="1"/>
  <c r="AF236" i="1"/>
  <c r="AF238" i="1"/>
  <c r="AF254" i="1"/>
  <c r="AF261" i="1"/>
  <c r="AF270" i="1"/>
  <c r="AF277" i="1"/>
  <c r="AF286" i="1"/>
  <c r="AF293" i="1"/>
  <c r="AF302" i="1"/>
  <c r="AF309" i="1"/>
  <c r="AF318" i="1"/>
  <c r="AF325" i="1"/>
  <c r="AF334" i="1"/>
  <c r="AF341" i="1"/>
  <c r="AF130" i="1"/>
  <c r="AF137" i="1"/>
  <c r="AF150" i="1"/>
  <c r="AF162" i="1"/>
  <c r="AF178" i="1"/>
  <c r="AF192" i="1"/>
  <c r="AF196" i="1"/>
  <c r="AF201" i="1"/>
  <c r="AF205" i="1"/>
  <c r="AF226" i="1"/>
  <c r="AF228" i="1"/>
  <c r="AF230" i="1"/>
  <c r="AF258" i="1"/>
  <c r="AF265" i="1"/>
  <c r="AF274" i="1"/>
  <c r="AF281" i="1"/>
  <c r="AF290" i="1"/>
  <c r="AF297" i="1"/>
  <c r="AF306" i="1"/>
  <c r="AF313" i="1"/>
  <c r="AG99" i="1"/>
  <c r="AG95" i="1"/>
  <c r="AG91" i="1"/>
  <c r="AG79" i="1"/>
  <c r="AG67" i="1"/>
  <c r="AG63" i="1"/>
  <c r="AG59" i="1"/>
  <c r="AF141" i="1"/>
  <c r="AF121" i="1"/>
  <c r="AE116" i="1"/>
  <c r="AE104" i="1"/>
  <c r="AE76" i="1"/>
  <c r="AD853" i="1"/>
  <c r="AD849" i="1"/>
  <c r="AD845" i="1"/>
  <c r="AD841" i="1"/>
  <c r="AD837" i="1"/>
  <c r="AD833" i="1"/>
  <c r="AD829" i="1"/>
  <c r="AD825" i="1"/>
  <c r="AD821" i="1"/>
  <c r="AD817" i="1"/>
  <c r="AD813" i="1"/>
  <c r="AD809" i="1"/>
  <c r="AD805" i="1"/>
  <c r="AD801" i="1"/>
  <c r="AD797" i="1"/>
  <c r="AD793" i="1"/>
  <c r="AD789" i="1"/>
  <c r="AD785" i="1"/>
  <c r="AD781" i="1"/>
  <c r="AD777" i="1"/>
  <c r="AD773" i="1"/>
  <c r="AD769" i="1"/>
  <c r="AD765" i="1"/>
  <c r="AD761" i="1"/>
  <c r="AD757" i="1"/>
  <c r="AD753" i="1"/>
  <c r="AD749" i="1"/>
  <c r="AD745" i="1"/>
  <c r="AD741" i="1"/>
  <c r="AD737" i="1"/>
  <c r="AD733" i="1"/>
  <c r="AD729" i="1"/>
  <c r="AD725" i="1"/>
  <c r="AD721" i="1"/>
  <c r="AD717" i="1"/>
  <c r="AD713" i="1"/>
  <c r="AD709" i="1"/>
  <c r="AD705" i="1"/>
  <c r="AD701" i="1"/>
  <c r="AD697" i="1"/>
  <c r="AD693" i="1"/>
  <c r="AD689" i="1"/>
  <c r="AD685" i="1"/>
  <c r="AD681" i="1"/>
  <c r="AD677" i="1"/>
  <c r="AD673" i="1"/>
  <c r="AD669" i="1"/>
  <c r="AD665" i="1"/>
  <c r="AD661" i="1"/>
  <c r="AD657" i="1"/>
  <c r="AD653" i="1"/>
  <c r="AD649" i="1"/>
  <c r="AD645" i="1"/>
  <c r="AD641" i="1"/>
  <c r="AD637" i="1"/>
  <c r="AD633" i="1"/>
  <c r="AD629" i="1"/>
  <c r="AD625" i="1"/>
  <c r="AD622" i="1"/>
  <c r="AD618" i="1"/>
  <c r="AD614" i="1"/>
  <c r="AD610" i="1"/>
  <c r="AD606" i="1"/>
  <c r="AD602" i="1"/>
  <c r="AD598" i="1"/>
  <c r="AD594" i="1"/>
  <c r="AD590" i="1"/>
  <c r="AD586" i="1"/>
  <c r="AD582" i="1"/>
  <c r="AD578" i="1"/>
  <c r="AD574" i="1"/>
  <c r="AD570" i="1"/>
  <c r="AD566" i="1"/>
  <c r="AD562" i="1"/>
  <c r="AD558" i="1"/>
  <c r="AD554" i="1"/>
  <c r="AD550" i="1"/>
  <c r="AD546" i="1"/>
  <c r="AD542" i="1"/>
  <c r="AD538" i="1"/>
  <c r="AD534" i="1"/>
  <c r="AD530" i="1"/>
  <c r="AD526" i="1"/>
  <c r="AD522" i="1"/>
  <c r="AD518" i="1"/>
  <c r="AD514" i="1"/>
  <c r="AD510" i="1"/>
  <c r="AD506" i="1"/>
  <c r="AD502" i="1"/>
  <c r="AD498" i="1"/>
  <c r="AD494" i="1"/>
  <c r="AD490" i="1"/>
  <c r="AD486" i="1"/>
  <c r="AD482" i="1"/>
  <c r="AD478" i="1"/>
  <c r="AD474" i="1"/>
  <c r="AD470" i="1"/>
  <c r="AD466" i="1"/>
  <c r="AD462" i="1"/>
  <c r="AD458" i="1"/>
  <c r="AD454" i="1"/>
  <c r="AD450" i="1"/>
  <c r="AD446" i="1"/>
  <c r="AD442" i="1"/>
  <c r="AD438" i="1"/>
  <c r="AD434" i="1"/>
  <c r="AD430" i="1"/>
  <c r="AD206" i="1"/>
  <c r="AD198" i="1"/>
  <c r="AD194" i="1"/>
  <c r="AD190" i="1"/>
  <c r="AD182" i="1"/>
  <c r="AD178" i="1"/>
  <c r="AD174" i="1"/>
  <c r="AD166" i="1"/>
  <c r="AD162" i="1"/>
  <c r="AD158" i="1"/>
  <c r="AD150" i="1"/>
  <c r="AD146" i="1"/>
  <c r="AD142" i="1"/>
  <c r="AD138" i="1"/>
  <c r="AD134" i="1"/>
  <c r="AD130" i="1"/>
  <c r="AD126" i="1"/>
  <c r="AD118" i="1"/>
  <c r="AD114" i="1"/>
  <c r="AD110" i="1"/>
  <c r="AD98" i="1"/>
  <c r="AD94" i="1"/>
  <c r="AD90" i="1"/>
  <c r="AD82" i="1"/>
  <c r="AD78" i="1"/>
  <c r="AD66" i="1"/>
  <c r="AD58" i="1"/>
  <c r="AD50" i="1"/>
  <c r="AD46" i="1"/>
  <c r="AD42" i="1"/>
  <c r="AD34" i="1"/>
  <c r="AD30" i="1"/>
  <c r="AD83" i="1"/>
  <c r="AF197" i="1"/>
  <c r="AF200" i="1"/>
  <c r="AF188" i="1"/>
  <c r="AF184" i="1"/>
  <c r="AF172" i="1"/>
  <c r="AF168" i="1"/>
  <c r="AF156" i="1"/>
  <c r="AF152" i="1"/>
  <c r="AF140" i="1"/>
  <c r="AF136" i="1"/>
  <c r="AF132" i="1"/>
  <c r="AF124" i="1"/>
  <c r="AF120" i="1"/>
  <c r="AF112" i="1"/>
  <c r="AF108" i="1"/>
  <c r="AF104" i="1"/>
  <c r="AE244" i="1"/>
  <c r="AE169" i="1"/>
  <c r="AE167" i="1"/>
  <c r="AE23" i="1"/>
  <c r="AE71" i="1"/>
  <c r="AD89" i="1"/>
  <c r="AD426" i="1"/>
  <c r="AD422" i="1"/>
  <c r="AD418" i="1"/>
  <c r="AD414" i="1"/>
  <c r="AD410" i="1"/>
  <c r="AD406" i="1"/>
  <c r="AD402" i="1"/>
  <c r="AD398" i="1"/>
  <c r="AD394" i="1"/>
  <c r="AD390" i="1"/>
  <c r="AD386" i="1"/>
  <c r="AD382" i="1"/>
  <c r="AD378" i="1"/>
  <c r="AD374" i="1"/>
  <c r="AD370" i="1"/>
  <c r="AD366" i="1"/>
  <c r="AD362" i="1"/>
  <c r="AD358" i="1"/>
  <c r="AD354" i="1"/>
  <c r="AD350" i="1"/>
  <c r="AD346" i="1"/>
  <c r="AD342" i="1"/>
  <c r="AD338" i="1"/>
  <c r="AD334" i="1"/>
  <c r="AD330" i="1"/>
  <c r="AD326" i="1"/>
  <c r="AD322" i="1"/>
  <c r="AD318" i="1"/>
  <c r="AD314" i="1"/>
  <c r="AD310" i="1"/>
  <c r="AD306" i="1"/>
  <c r="AD302" i="1"/>
  <c r="AD298" i="1"/>
  <c r="AD294" i="1"/>
  <c r="AD290" i="1"/>
  <c r="AD286" i="1"/>
  <c r="AD282" i="1"/>
  <c r="AD278" i="1"/>
  <c r="AD274" i="1"/>
  <c r="AD270" i="1"/>
  <c r="AD266" i="1"/>
  <c r="AD262" i="1"/>
  <c r="AD258" i="1"/>
  <c r="AD254" i="1"/>
  <c r="AD250" i="1"/>
  <c r="AD246" i="1"/>
  <c r="AD242" i="1"/>
  <c r="AD238" i="1"/>
  <c r="AD234" i="1"/>
  <c r="AD230" i="1"/>
  <c r="AD226" i="1"/>
  <c r="AD222" i="1"/>
  <c r="AD218" i="1"/>
  <c r="AD214" i="1"/>
  <c r="AD210" i="1"/>
  <c r="AD102" i="1"/>
  <c r="AD86" i="1"/>
  <c r="AD70" i="1"/>
  <c r="AD54" i="1"/>
  <c r="AD38" i="1"/>
  <c r="AD26" i="1"/>
  <c r="AD22" i="1"/>
  <c r="AD20" i="1"/>
  <c r="AD24" i="1"/>
  <c r="AD28" i="1"/>
  <c r="AD32" i="1"/>
  <c r="AD36" i="1"/>
  <c r="AD40" i="1"/>
  <c r="AD44" i="1"/>
  <c r="AD48" i="1"/>
  <c r="AD52" i="1"/>
  <c r="AD56" i="1"/>
  <c r="AD60" i="1"/>
  <c r="AD64" i="1"/>
  <c r="AD68" i="1"/>
  <c r="AD72" i="1"/>
  <c r="AD76" i="1"/>
  <c r="AD80" i="1"/>
  <c r="AD84" i="1"/>
  <c r="AD88" i="1"/>
  <c r="AD92" i="1"/>
  <c r="AD96" i="1"/>
  <c r="AD100" i="1"/>
  <c r="AD19" i="1"/>
  <c r="AD31" i="1"/>
  <c r="AD47" i="1"/>
  <c r="AD63" i="1"/>
  <c r="AD79" i="1"/>
  <c r="AD95" i="1"/>
  <c r="AD105" i="1"/>
  <c r="AD109" i="1"/>
  <c r="AD113" i="1"/>
  <c r="AD117" i="1"/>
  <c r="AD121" i="1"/>
  <c r="AD125" i="1"/>
  <c r="AD129" i="1"/>
  <c r="AD133" i="1"/>
  <c r="AD137" i="1"/>
  <c r="AD141" i="1"/>
  <c r="AD145" i="1"/>
  <c r="AD149" i="1"/>
  <c r="AD153" i="1"/>
  <c r="AD157" i="1"/>
  <c r="AD161" i="1"/>
  <c r="AD165" i="1"/>
  <c r="AD169" i="1"/>
  <c r="AD173" i="1"/>
  <c r="AD177" i="1"/>
  <c r="AD181" i="1"/>
  <c r="AD185" i="1"/>
  <c r="AD189" i="1"/>
  <c r="AD193" i="1"/>
  <c r="AD197" i="1"/>
  <c r="AD201" i="1"/>
  <c r="AD205" i="1"/>
  <c r="AD209" i="1"/>
  <c r="AD211" i="1"/>
  <c r="AD212" i="1"/>
  <c r="AD213" i="1"/>
  <c r="AD215" i="1"/>
  <c r="AD216" i="1"/>
  <c r="AD217" i="1"/>
  <c r="AD219" i="1"/>
  <c r="AD220" i="1"/>
  <c r="AD221" i="1"/>
  <c r="AD223" i="1"/>
  <c r="AD224" i="1"/>
  <c r="AD225" i="1"/>
  <c r="AD227" i="1"/>
  <c r="AD228" i="1"/>
  <c r="AD229" i="1"/>
  <c r="AD231" i="1"/>
  <c r="AD232" i="1"/>
  <c r="AD233" i="1"/>
  <c r="AD235" i="1"/>
  <c r="AD236" i="1"/>
  <c r="AD237" i="1"/>
  <c r="AD239" i="1"/>
  <c r="AD240" i="1"/>
  <c r="AD241" i="1"/>
  <c r="AD243" i="1"/>
  <c r="AD244" i="1"/>
  <c r="AD245" i="1"/>
  <c r="AD247" i="1"/>
  <c r="AD248" i="1"/>
  <c r="AD249" i="1"/>
  <c r="AD251" i="1"/>
  <c r="AD252" i="1"/>
  <c r="AD253" i="1"/>
  <c r="AD255" i="1"/>
  <c r="AD256" i="1"/>
  <c r="AD257" i="1"/>
  <c r="AD259" i="1"/>
  <c r="AD260" i="1"/>
  <c r="AD261" i="1"/>
  <c r="AD263" i="1"/>
  <c r="AD264" i="1"/>
  <c r="AD265" i="1"/>
  <c r="AD267" i="1"/>
  <c r="AD268" i="1"/>
  <c r="AD269" i="1"/>
  <c r="AD271" i="1"/>
  <c r="AD272" i="1"/>
  <c r="AD273" i="1"/>
  <c r="AD275" i="1"/>
  <c r="AD276" i="1"/>
  <c r="AD277" i="1"/>
  <c r="AD279" i="1"/>
  <c r="AD280" i="1"/>
  <c r="AD281" i="1"/>
  <c r="AD283" i="1"/>
  <c r="AD284" i="1"/>
  <c r="AD285" i="1"/>
  <c r="AD287" i="1"/>
  <c r="AD288" i="1"/>
  <c r="AD289" i="1"/>
  <c r="AD291" i="1"/>
  <c r="AD292" i="1"/>
  <c r="AD293" i="1"/>
  <c r="AD295" i="1"/>
  <c r="AD296" i="1"/>
  <c r="AD297" i="1"/>
  <c r="AD299" i="1"/>
  <c r="AD300" i="1"/>
  <c r="AD301" i="1"/>
  <c r="AD303" i="1"/>
  <c r="AD304" i="1"/>
  <c r="AD305" i="1"/>
  <c r="AD307" i="1"/>
  <c r="AD308" i="1"/>
  <c r="AD309" i="1"/>
  <c r="AD311" i="1"/>
  <c r="AD312" i="1"/>
  <c r="AD313" i="1"/>
  <c r="AD315" i="1"/>
  <c r="AD316" i="1"/>
  <c r="AD317" i="1"/>
  <c r="AD319" i="1"/>
  <c r="AD320" i="1"/>
  <c r="AD321" i="1"/>
  <c r="AD323" i="1"/>
  <c r="AD324" i="1"/>
  <c r="AD325" i="1"/>
  <c r="AD327" i="1"/>
  <c r="AD328" i="1"/>
  <c r="AD329" i="1"/>
  <c r="AD331" i="1"/>
  <c r="AD332" i="1"/>
  <c r="AD333" i="1"/>
  <c r="AD335" i="1"/>
  <c r="AD336" i="1"/>
  <c r="AD337" i="1"/>
  <c r="AD339" i="1"/>
  <c r="AD340" i="1"/>
  <c r="AD341" i="1"/>
  <c r="AD343" i="1"/>
  <c r="AD344" i="1"/>
  <c r="AD345" i="1"/>
  <c r="AD347" i="1"/>
  <c r="AD348" i="1"/>
  <c r="AD349" i="1"/>
  <c r="AD351" i="1"/>
  <c r="AD352" i="1"/>
  <c r="AD353" i="1"/>
  <c r="AD355" i="1"/>
  <c r="AD356" i="1"/>
  <c r="AD357" i="1"/>
  <c r="AD359" i="1"/>
  <c r="AD360" i="1"/>
  <c r="AD361" i="1"/>
  <c r="AD363" i="1"/>
  <c r="AD364" i="1"/>
  <c r="AD365" i="1"/>
  <c r="AD367" i="1"/>
  <c r="AD368" i="1"/>
  <c r="AD369" i="1"/>
  <c r="AD371" i="1"/>
  <c r="AD372" i="1"/>
  <c r="AD373" i="1"/>
  <c r="AD375" i="1"/>
  <c r="AD376" i="1"/>
  <c r="AD377" i="1"/>
  <c r="AD379" i="1"/>
  <c r="AD380" i="1"/>
  <c r="AD381" i="1"/>
  <c r="AD383" i="1"/>
  <c r="AD384" i="1"/>
  <c r="AD385" i="1"/>
  <c r="AD387" i="1"/>
  <c r="AD388" i="1"/>
  <c r="AD389" i="1"/>
  <c r="AD391" i="1"/>
  <c r="AD392" i="1"/>
  <c r="AD393" i="1"/>
  <c r="AD395" i="1"/>
  <c r="AD396" i="1"/>
  <c r="AD397" i="1"/>
  <c r="AD399" i="1"/>
  <c r="AD400" i="1"/>
  <c r="AD401" i="1"/>
  <c r="AD403" i="1"/>
  <c r="AD404" i="1"/>
  <c r="AD405" i="1"/>
  <c r="AD407" i="1"/>
  <c r="AD408" i="1"/>
  <c r="AD409" i="1"/>
  <c r="AD411" i="1"/>
  <c r="AD412" i="1"/>
  <c r="AD413" i="1"/>
  <c r="AD415" i="1"/>
  <c r="AD416" i="1"/>
  <c r="AD417" i="1"/>
  <c r="AD419" i="1"/>
  <c r="AD420" i="1"/>
  <c r="AD421" i="1"/>
  <c r="AD423" i="1"/>
  <c r="AD424" i="1"/>
  <c r="AD425" i="1"/>
  <c r="AD427" i="1"/>
  <c r="AD207" i="1"/>
  <c r="AD200" i="1"/>
  <c r="AD191" i="1"/>
  <c r="AD184" i="1"/>
  <c r="AD175" i="1"/>
  <c r="AD168" i="1"/>
  <c r="AD159" i="1"/>
  <c r="AD152" i="1"/>
  <c r="AD143" i="1"/>
  <c r="AD136" i="1"/>
  <c r="AD127" i="1"/>
  <c r="AD120" i="1"/>
  <c r="AD111" i="1"/>
  <c r="AD104" i="1"/>
  <c r="AD97" i="1"/>
  <c r="AD87" i="1"/>
  <c r="AD73" i="1"/>
  <c r="AD71" i="1"/>
  <c r="AD59" i="1"/>
  <c r="AD33" i="1"/>
  <c r="AD25" i="1"/>
  <c r="AF100" i="1"/>
  <c r="AF96" i="1"/>
  <c r="AF92" i="1"/>
  <c r="AF88" i="1"/>
  <c r="AF84" i="1"/>
  <c r="AF80" i="1"/>
  <c r="AF76" i="1"/>
  <c r="AF72" i="1"/>
  <c r="AF68" i="1"/>
  <c r="AF64" i="1"/>
  <c r="AF60" i="1"/>
  <c r="AF56" i="1"/>
  <c r="AF52" i="1"/>
  <c r="AF48" i="1"/>
  <c r="AF44" i="1"/>
  <c r="AF40" i="1"/>
  <c r="AF36" i="1"/>
  <c r="AF32" i="1"/>
  <c r="AF28" i="1"/>
  <c r="AF24" i="1"/>
  <c r="AF20" i="1"/>
  <c r="AF18" i="1"/>
  <c r="AF103" i="1"/>
  <c r="AF107" i="1"/>
  <c r="AF111" i="1"/>
  <c r="AF115" i="1"/>
  <c r="AF119" i="1"/>
  <c r="AF123" i="1"/>
  <c r="AF127" i="1"/>
  <c r="AF131" i="1"/>
  <c r="AF135" i="1"/>
  <c r="AF139" i="1"/>
  <c r="AF143" i="1"/>
  <c r="AF147" i="1"/>
  <c r="AF151" i="1"/>
  <c r="AF155" i="1"/>
  <c r="AF159" i="1"/>
  <c r="AF163" i="1"/>
  <c r="AF167" i="1"/>
  <c r="AF171" i="1"/>
  <c r="AF175" i="1"/>
  <c r="AF179" i="1"/>
  <c r="AF183" i="1"/>
  <c r="AF187" i="1"/>
  <c r="AF191" i="1"/>
  <c r="AF195" i="1"/>
  <c r="AF199" i="1"/>
  <c r="AF203" i="1"/>
  <c r="AF207" i="1"/>
  <c r="AE22" i="1"/>
  <c r="AE91" i="1"/>
  <c r="AE75" i="1"/>
  <c r="AE59" i="1"/>
  <c r="AE43" i="1"/>
  <c r="AE27" i="1"/>
  <c r="AD93" i="1"/>
  <c r="AD77" i="1"/>
  <c r="AD61" i="1"/>
  <c r="AD45" i="1"/>
  <c r="AD29" i="1"/>
  <c r="AD203" i="1"/>
  <c r="AD196" i="1"/>
  <c r="AF190" i="1"/>
  <c r="AD187" i="1"/>
  <c r="AF181" i="1"/>
  <c r="AD180" i="1"/>
  <c r="AF174" i="1"/>
  <c r="AD171" i="1"/>
  <c r="AF165" i="1"/>
  <c r="AD164" i="1"/>
  <c r="AE160" i="1"/>
  <c r="AF158" i="1"/>
  <c r="AD155" i="1"/>
  <c r="AE153" i="1"/>
  <c r="AE151" i="1"/>
  <c r="AF149" i="1"/>
  <c r="AD148" i="1"/>
  <c r="AE144" i="1"/>
  <c r="AF142" i="1"/>
  <c r="AD139" i="1"/>
  <c r="AE137" i="1"/>
  <c r="AE135" i="1"/>
  <c r="AF133" i="1"/>
  <c r="AD132" i="1"/>
  <c r="AE128" i="1"/>
  <c r="AF126" i="1"/>
  <c r="AD123" i="1"/>
  <c r="AE121" i="1"/>
  <c r="AE119" i="1"/>
  <c r="AF117" i="1"/>
  <c r="AD116" i="1"/>
  <c r="AE112" i="1"/>
  <c r="AF110" i="1"/>
  <c r="AD107" i="1"/>
  <c r="AE105" i="1"/>
  <c r="AE103" i="1"/>
  <c r="AD101" i="1"/>
  <c r="AD99" i="1"/>
  <c r="AE94" i="1"/>
  <c r="AE92" i="1"/>
  <c r="AE88" i="1"/>
  <c r="AE86" i="1"/>
  <c r="AD75" i="1"/>
  <c r="AE70" i="1"/>
  <c r="AE63" i="1"/>
  <c r="AE58" i="1"/>
  <c r="AE56" i="1"/>
  <c r="AE51" i="1"/>
  <c r="AD49" i="1"/>
  <c r="AE46" i="1"/>
  <c r="AE44" i="1"/>
  <c r="AE39" i="1"/>
  <c r="AD37" i="1"/>
  <c r="AD35" i="1"/>
  <c r="AE32" i="1"/>
  <c r="AD21" i="1"/>
  <c r="AD852" i="1"/>
  <c r="AD851" i="1"/>
  <c r="AD850" i="1"/>
  <c r="AD848" i="1"/>
  <c r="AD847" i="1"/>
  <c r="AD846" i="1"/>
  <c r="AD844" i="1"/>
  <c r="AD843" i="1"/>
  <c r="AD842" i="1"/>
  <c r="AD840" i="1"/>
  <c r="AD839" i="1"/>
  <c r="AD838" i="1"/>
  <c r="AD836" i="1"/>
  <c r="AD835" i="1"/>
  <c r="AD834" i="1"/>
  <c r="AD832" i="1"/>
  <c r="AD831" i="1"/>
  <c r="AD830" i="1"/>
  <c r="AD828" i="1"/>
  <c r="AD827" i="1"/>
  <c r="AD826" i="1"/>
  <c r="AD824" i="1"/>
  <c r="AD823" i="1"/>
  <c r="AD822" i="1"/>
  <c r="AD820" i="1"/>
  <c r="AD819" i="1"/>
  <c r="AD818" i="1"/>
  <c r="AD816" i="1"/>
  <c r="AD815" i="1"/>
  <c r="AD814" i="1"/>
  <c r="AD812" i="1"/>
  <c r="AD811" i="1"/>
  <c r="AD810" i="1"/>
  <c r="AD808" i="1"/>
  <c r="AD807" i="1"/>
  <c r="AD806" i="1"/>
  <c r="AD804" i="1"/>
  <c r="AD803" i="1"/>
  <c r="AD802" i="1"/>
  <c r="AD800" i="1"/>
  <c r="AD799" i="1"/>
  <c r="AD798" i="1"/>
  <c r="AD796" i="1"/>
  <c r="AD795" i="1"/>
  <c r="AD794" i="1"/>
  <c r="AD792" i="1"/>
  <c r="AD791" i="1"/>
  <c r="AD790" i="1"/>
  <c r="AD788" i="1"/>
  <c r="AD787" i="1"/>
  <c r="AD786" i="1"/>
  <c r="AD784" i="1"/>
  <c r="AD783" i="1"/>
  <c r="AD782" i="1"/>
  <c r="AD780" i="1"/>
  <c r="AD779" i="1"/>
  <c r="AD778" i="1"/>
  <c r="AD776" i="1"/>
  <c r="AD775" i="1"/>
  <c r="AD774" i="1"/>
  <c r="AD772" i="1"/>
  <c r="AD771" i="1"/>
  <c r="AD770" i="1"/>
  <c r="AD768" i="1"/>
  <c r="AD767" i="1"/>
  <c r="AD766" i="1"/>
  <c r="AD764" i="1"/>
  <c r="AD763" i="1"/>
  <c r="AD762" i="1"/>
  <c r="AD760" i="1"/>
  <c r="AD759" i="1"/>
  <c r="AD758" i="1"/>
  <c r="AD756" i="1"/>
  <c r="AD755" i="1"/>
  <c r="AD754" i="1"/>
  <c r="AD752" i="1"/>
  <c r="AD751" i="1"/>
  <c r="AD750" i="1"/>
  <c r="AD748" i="1"/>
  <c r="AD747" i="1"/>
  <c r="AD746" i="1"/>
  <c r="AD744" i="1"/>
  <c r="AD743" i="1"/>
  <c r="AD742" i="1"/>
  <c r="AD740" i="1"/>
  <c r="AD739" i="1"/>
  <c r="AD738" i="1"/>
  <c r="AD736" i="1"/>
  <c r="AD735" i="1"/>
  <c r="AD734" i="1"/>
  <c r="AD732" i="1"/>
  <c r="AD731" i="1"/>
  <c r="AD730" i="1"/>
  <c r="AD728" i="1"/>
  <c r="AD727" i="1"/>
  <c r="AD726" i="1"/>
  <c r="AD724" i="1"/>
  <c r="AD723" i="1"/>
  <c r="AD722" i="1"/>
  <c r="AD720" i="1"/>
  <c r="AD719" i="1"/>
  <c r="AD718" i="1"/>
  <c r="AD716" i="1"/>
  <c r="AD715" i="1"/>
  <c r="AD714" i="1"/>
  <c r="AD712" i="1"/>
  <c r="AD711" i="1"/>
  <c r="AD710" i="1"/>
  <c r="AD708" i="1"/>
  <c r="AD707" i="1"/>
  <c r="AD706" i="1"/>
  <c r="AD704" i="1"/>
  <c r="AD703" i="1"/>
  <c r="AD702" i="1"/>
  <c r="AD700" i="1"/>
  <c r="AD699" i="1"/>
  <c r="AD698" i="1"/>
  <c r="AD696" i="1"/>
  <c r="AD695" i="1"/>
  <c r="AD694" i="1"/>
  <c r="AD692" i="1"/>
  <c r="AD691" i="1"/>
  <c r="AD690" i="1"/>
  <c r="AD688" i="1"/>
  <c r="AD687" i="1"/>
  <c r="AD686" i="1"/>
  <c r="AD684" i="1"/>
  <c r="AD683" i="1"/>
  <c r="AD682" i="1"/>
  <c r="AD680" i="1"/>
  <c r="AD679" i="1"/>
  <c r="AD678" i="1"/>
  <c r="AD676" i="1"/>
  <c r="AD675" i="1"/>
  <c r="AD674" i="1"/>
  <c r="AD672" i="1"/>
  <c r="AD671" i="1"/>
  <c r="AD670" i="1"/>
  <c r="AD668" i="1"/>
  <c r="AD667" i="1"/>
  <c r="AD666" i="1"/>
  <c r="AD664" i="1"/>
  <c r="AD663" i="1"/>
  <c r="AD662" i="1"/>
  <c r="AD660" i="1"/>
  <c r="AD659" i="1"/>
  <c r="AD658" i="1"/>
  <c r="AD656" i="1"/>
  <c r="AD655" i="1"/>
  <c r="AD654" i="1"/>
  <c r="AD652" i="1"/>
  <c r="AD651" i="1"/>
  <c r="AD650" i="1"/>
  <c r="AD648" i="1"/>
  <c r="AD647" i="1"/>
  <c r="AD646" i="1"/>
  <c r="AD644" i="1"/>
  <c r="AD643" i="1"/>
  <c r="AD642" i="1"/>
  <c r="AD640" i="1"/>
  <c r="AD639" i="1"/>
  <c r="AD638" i="1"/>
  <c r="AD636" i="1"/>
  <c r="AD635" i="1"/>
  <c r="AD634" i="1"/>
  <c r="AD632" i="1"/>
  <c r="AD631" i="1"/>
  <c r="AD630" i="1"/>
  <c r="AD628" i="1"/>
  <c r="AD627" i="1"/>
  <c r="AD626" i="1"/>
  <c r="AD624" i="1"/>
  <c r="AD623" i="1"/>
  <c r="AD621" i="1"/>
  <c r="AD620" i="1"/>
  <c r="AD619" i="1"/>
  <c r="AD617" i="1"/>
  <c r="AD616" i="1"/>
  <c r="AD615" i="1"/>
  <c r="AD613" i="1"/>
  <c r="AD612" i="1"/>
  <c r="AD611" i="1"/>
  <c r="AD609" i="1"/>
  <c r="AD608" i="1"/>
  <c r="AD607" i="1"/>
  <c r="AD605" i="1"/>
  <c r="AD604" i="1"/>
  <c r="AD603" i="1"/>
  <c r="AD601" i="1"/>
  <c r="AD600" i="1"/>
  <c r="AD599" i="1"/>
  <c r="AD597" i="1"/>
  <c r="AD596" i="1"/>
  <c r="AD595" i="1"/>
  <c r="AD593" i="1"/>
  <c r="AD592" i="1"/>
  <c r="AD591" i="1"/>
  <c r="AD589" i="1"/>
  <c r="AD588" i="1"/>
  <c r="AD587" i="1"/>
  <c r="AD585" i="1"/>
  <c r="AD584" i="1"/>
  <c r="AD583" i="1"/>
  <c r="AD581" i="1"/>
  <c r="AD580" i="1"/>
  <c r="AD579" i="1"/>
  <c r="AD577" i="1"/>
  <c r="AD576" i="1"/>
  <c r="AD575" i="1"/>
  <c r="AD573" i="1"/>
  <c r="AD572" i="1"/>
  <c r="AD571" i="1"/>
  <c r="AD569" i="1"/>
  <c r="AD568" i="1"/>
  <c r="AD567" i="1"/>
  <c r="AD565" i="1"/>
  <c r="AD564" i="1"/>
  <c r="AD563" i="1"/>
  <c r="AD561" i="1"/>
  <c r="AD560" i="1"/>
  <c r="AD559" i="1"/>
  <c r="AD557" i="1"/>
  <c r="AD556" i="1"/>
  <c r="AD555" i="1"/>
  <c r="AD553" i="1"/>
  <c r="AD552" i="1"/>
  <c r="AD551" i="1"/>
  <c r="AD549" i="1"/>
  <c r="AD548" i="1"/>
  <c r="AD547" i="1"/>
  <c r="AD545" i="1"/>
  <c r="AD544" i="1"/>
  <c r="AD543" i="1"/>
  <c r="AD541" i="1"/>
  <c r="AD540" i="1"/>
  <c r="AD539" i="1"/>
  <c r="AD537" i="1"/>
  <c r="AD536" i="1"/>
  <c r="AD535" i="1"/>
  <c r="AD533" i="1"/>
  <c r="AD532" i="1"/>
  <c r="AD531" i="1"/>
  <c r="AD529" i="1"/>
  <c r="AD528" i="1"/>
  <c r="AD527" i="1"/>
  <c r="AD525" i="1"/>
  <c r="AD524" i="1"/>
  <c r="AD523" i="1"/>
  <c r="AD521" i="1"/>
  <c r="AD520" i="1"/>
  <c r="AD519" i="1"/>
  <c r="AD517" i="1"/>
  <c r="AD516" i="1"/>
  <c r="AD515" i="1"/>
  <c r="AD513" i="1"/>
  <c r="AD512" i="1"/>
  <c r="AD511" i="1"/>
  <c r="AD509" i="1"/>
  <c r="AD508" i="1"/>
  <c r="AD507" i="1"/>
  <c r="AD505" i="1"/>
  <c r="AD504" i="1"/>
  <c r="AD503" i="1"/>
  <c r="AD501" i="1"/>
  <c r="AD500" i="1"/>
  <c r="AD499" i="1"/>
  <c r="AD497" i="1"/>
  <c r="AD496" i="1"/>
  <c r="AD495" i="1"/>
  <c r="AD493" i="1"/>
  <c r="AD492" i="1"/>
  <c r="AD491" i="1"/>
  <c r="AD489" i="1"/>
  <c r="AD488" i="1"/>
  <c r="AD487" i="1"/>
  <c r="AD485" i="1"/>
  <c r="AD484" i="1"/>
  <c r="AD483" i="1"/>
  <c r="AD481" i="1"/>
  <c r="AD480" i="1"/>
  <c r="AD479" i="1"/>
  <c r="AD477" i="1"/>
  <c r="AD476" i="1"/>
  <c r="AD475" i="1"/>
  <c r="AD473" i="1"/>
  <c r="AD472" i="1"/>
  <c r="AD471" i="1"/>
  <c r="AD469" i="1"/>
  <c r="AD468" i="1"/>
  <c r="AD467" i="1"/>
  <c r="AD465" i="1"/>
  <c r="AD464" i="1"/>
  <c r="AD463" i="1"/>
  <c r="AD461" i="1"/>
  <c r="AD460" i="1"/>
  <c r="AD459" i="1"/>
  <c r="AD457" i="1"/>
  <c r="AD456" i="1"/>
  <c r="AD455" i="1"/>
  <c r="AD453" i="1"/>
  <c r="AD452" i="1"/>
  <c r="AD451" i="1"/>
  <c r="AD449" i="1"/>
  <c r="AD448" i="1"/>
  <c r="AD447" i="1"/>
  <c r="AD445" i="1"/>
  <c r="AD444" i="1"/>
  <c r="AD443" i="1"/>
  <c r="AD441" i="1"/>
  <c r="AD440" i="1"/>
  <c r="AD439" i="1"/>
  <c r="AD437" i="1"/>
  <c r="AD436" i="1"/>
  <c r="AD435" i="1"/>
  <c r="AD433" i="1"/>
  <c r="AD432" i="1"/>
  <c r="AD431" i="1"/>
  <c r="AD429" i="1"/>
  <c r="AD428" i="1"/>
  <c r="AF249" i="1"/>
  <c r="AF245" i="1"/>
  <c r="AF241" i="1"/>
  <c r="AE240" i="1"/>
  <c r="AF237" i="1"/>
  <c r="AE236" i="1"/>
  <c r="AF233" i="1"/>
  <c r="AE232" i="1"/>
  <c r="AF229" i="1"/>
  <c r="AE228" i="1"/>
  <c r="AF225" i="1"/>
  <c r="AE224" i="1"/>
  <c r="AF221" i="1"/>
  <c r="AE220" i="1"/>
  <c r="AF217" i="1"/>
  <c r="AE216" i="1"/>
  <c r="AF213" i="1"/>
  <c r="AE212" i="1"/>
  <c r="AF209" i="1"/>
  <c r="AD208" i="1"/>
  <c r="AE204" i="1"/>
  <c r="AF202" i="1"/>
  <c r="AD199" i="1"/>
  <c r="AE197" i="1"/>
  <c r="AE195" i="1"/>
  <c r="AF193" i="1"/>
  <c r="AD192" i="1"/>
  <c r="AE188" i="1"/>
  <c r="AF186" i="1"/>
  <c r="AD183" i="1"/>
  <c r="AE181" i="1"/>
  <c r="AE179" i="1"/>
  <c r="AF177" i="1"/>
  <c r="AD176" i="1"/>
  <c r="AE172" i="1"/>
  <c r="AF170" i="1"/>
  <c r="AD167" i="1"/>
  <c r="AE165" i="1"/>
  <c r="AE163" i="1"/>
  <c r="AF161" i="1"/>
  <c r="AD160" i="1"/>
  <c r="AE156" i="1"/>
  <c r="AF154" i="1"/>
  <c r="AD151" i="1"/>
  <c r="AE149" i="1"/>
  <c r="AE147" i="1"/>
  <c r="AF145" i="1"/>
  <c r="AD144" i="1"/>
  <c r="AE140" i="1"/>
  <c r="AF138" i="1"/>
  <c r="AD135" i="1"/>
  <c r="AE133" i="1"/>
  <c r="AE131" i="1"/>
  <c r="AF129" i="1"/>
  <c r="AD128" i="1"/>
  <c r="AE124" i="1"/>
  <c r="AF122" i="1"/>
  <c r="AD119" i="1"/>
  <c r="AE117" i="1"/>
  <c r="AE115" i="1"/>
  <c r="AF113" i="1"/>
  <c r="AD112" i="1"/>
  <c r="AE108" i="1"/>
  <c r="AF106" i="1"/>
  <c r="AD103" i="1"/>
  <c r="AE96" i="1"/>
  <c r="AE83" i="1"/>
  <c r="AD81" i="1"/>
  <c r="AE79" i="1"/>
  <c r="AE74" i="1"/>
  <c r="AE72" i="1"/>
  <c r="AE67" i="1"/>
  <c r="AD65" i="1"/>
  <c r="AE62" i="1"/>
  <c r="AE60" i="1"/>
  <c r="AE55" i="1"/>
  <c r="AD53" i="1"/>
  <c r="AD51" i="1"/>
  <c r="AE48" i="1"/>
  <c r="AD41" i="1"/>
  <c r="AD39" i="1"/>
  <c r="AD27" i="1"/>
  <c r="AE21" i="1"/>
  <c r="AE25" i="1"/>
  <c r="AE29" i="1"/>
  <c r="AE33" i="1"/>
  <c r="AE37" i="1"/>
  <c r="AE41" i="1"/>
  <c r="AE45" i="1"/>
  <c r="AE49" i="1"/>
  <c r="AE53" i="1"/>
  <c r="AE57" i="1"/>
  <c r="AE61" i="1"/>
  <c r="AE65" i="1"/>
  <c r="AE69" i="1"/>
  <c r="AE73" i="1"/>
  <c r="AE77" i="1"/>
  <c r="AE81" i="1"/>
  <c r="AE85" i="1"/>
  <c r="AE89" i="1"/>
  <c r="AE93" i="1"/>
  <c r="AE97" i="1"/>
  <c r="AE101" i="1"/>
  <c r="AE20" i="1"/>
  <c r="AD18" i="1"/>
  <c r="AE24" i="1"/>
  <c r="AG205" i="1"/>
  <c r="AG201" i="1"/>
  <c r="AG197" i="1"/>
  <c r="AG193" i="1"/>
  <c r="AG189" i="1"/>
  <c r="AG185" i="1"/>
  <c r="AG181" i="1"/>
  <c r="AG177" i="1"/>
  <c r="AG173" i="1"/>
  <c r="AG169" i="1"/>
  <c r="AG165" i="1"/>
  <c r="AG161" i="1"/>
  <c r="AG157" i="1"/>
  <c r="AG153" i="1"/>
  <c r="AG149" i="1"/>
  <c r="AG145" i="1"/>
  <c r="AG141" i="1"/>
  <c r="AG137" i="1"/>
  <c r="AG133" i="1"/>
  <c r="AG129" i="1"/>
  <c r="AG125" i="1"/>
  <c r="AG121" i="1"/>
  <c r="AG117" i="1"/>
  <c r="AG113" i="1"/>
  <c r="AG109" i="1"/>
  <c r="AG105" i="1"/>
  <c r="AG18" i="1"/>
  <c r="AG22" i="1"/>
  <c r="AG26" i="1"/>
  <c r="AG30" i="1"/>
  <c r="AG34" i="1"/>
  <c r="AG38" i="1"/>
  <c r="AG42" i="1"/>
  <c r="AG46" i="1"/>
  <c r="AG50" i="1"/>
  <c r="AG54" i="1"/>
  <c r="AG58" i="1"/>
  <c r="AG62" i="1"/>
  <c r="AG66" i="1"/>
  <c r="AG70" i="1"/>
  <c r="AG74" i="1"/>
  <c r="AG78" i="1"/>
  <c r="AG82" i="1"/>
  <c r="AG86" i="1"/>
  <c r="AG90" i="1"/>
  <c r="AG94" i="1"/>
  <c r="AG98" i="1"/>
  <c r="AG102" i="1"/>
  <c r="AG103" i="1"/>
  <c r="AG104" i="1"/>
  <c r="AG106" i="1"/>
  <c r="AG107" i="1"/>
  <c r="AG108" i="1"/>
  <c r="AG110" i="1"/>
  <c r="AG111" i="1"/>
  <c r="AG112" i="1"/>
  <c r="AG114" i="1"/>
  <c r="AG115" i="1"/>
  <c r="AG116" i="1"/>
  <c r="AG118" i="1"/>
  <c r="AG119" i="1"/>
  <c r="AG120" i="1"/>
  <c r="AG122" i="1"/>
  <c r="AG123" i="1"/>
  <c r="AG124" i="1"/>
  <c r="AG126" i="1"/>
  <c r="AG127" i="1"/>
  <c r="AG128" i="1"/>
  <c r="AG130" i="1"/>
  <c r="AG131" i="1"/>
  <c r="AG132" i="1"/>
  <c r="AG134" i="1"/>
  <c r="AG135" i="1"/>
  <c r="AG136" i="1"/>
  <c r="AG138" i="1"/>
  <c r="AG139" i="1"/>
  <c r="AG140" i="1"/>
  <c r="AG142" i="1"/>
  <c r="AG143" i="1"/>
  <c r="AG144" i="1"/>
  <c r="AG146" i="1"/>
  <c r="AG147" i="1"/>
  <c r="AG148" i="1"/>
  <c r="AG150" i="1"/>
  <c r="AG151" i="1"/>
  <c r="AG152" i="1"/>
  <c r="AG154" i="1"/>
  <c r="AG155" i="1"/>
  <c r="AG156" i="1"/>
  <c r="AG158" i="1"/>
  <c r="AG159" i="1"/>
  <c r="AG160" i="1"/>
  <c r="AG162" i="1"/>
  <c r="AG163" i="1"/>
  <c r="AG164" i="1"/>
  <c r="AG166" i="1"/>
  <c r="AG167" i="1"/>
  <c r="AG168" i="1"/>
  <c r="AG170" i="1"/>
  <c r="AG171" i="1"/>
  <c r="AG172" i="1"/>
  <c r="AG174" i="1"/>
  <c r="AG175" i="1"/>
  <c r="AG176" i="1"/>
  <c r="AG178" i="1"/>
  <c r="AG179" i="1"/>
  <c r="AG180" i="1"/>
  <c r="AG182" i="1"/>
  <c r="AG183" i="1"/>
  <c r="AG184" i="1"/>
  <c r="AG186" i="1"/>
  <c r="AG187" i="1"/>
  <c r="AG188" i="1"/>
  <c r="AG190" i="1"/>
  <c r="AG191" i="1"/>
  <c r="AG192" i="1"/>
  <c r="AG194" i="1"/>
  <c r="AG195" i="1"/>
  <c r="AG196" i="1"/>
  <c r="AG198" i="1"/>
  <c r="AG199" i="1"/>
  <c r="AG200" i="1"/>
  <c r="AG202" i="1"/>
  <c r="AG203" i="1"/>
  <c r="AG204" i="1"/>
  <c r="AG206" i="1"/>
  <c r="AG207" i="1"/>
  <c r="AG208" i="1"/>
  <c r="AE206" i="1"/>
  <c r="AE202" i="1"/>
  <c r="AE198" i="1"/>
  <c r="AE194" i="1"/>
  <c r="AE190" i="1"/>
  <c r="AE186" i="1"/>
  <c r="AE182" i="1"/>
  <c r="AE178" i="1"/>
  <c r="AE174" i="1"/>
  <c r="AE170" i="1"/>
  <c r="AE166" i="1"/>
  <c r="AE162" i="1"/>
  <c r="AE158" i="1"/>
  <c r="AE154" i="1"/>
  <c r="AE150" i="1"/>
  <c r="AE146" i="1"/>
  <c r="AE142" i="1"/>
  <c r="AE138" i="1"/>
  <c r="AE134" i="1"/>
  <c r="AE130" i="1"/>
  <c r="AE126" i="1"/>
  <c r="AE122" i="1"/>
  <c r="AE118" i="1"/>
  <c r="AE114" i="1"/>
  <c r="AE110" i="1"/>
  <c r="AE106" i="1"/>
  <c r="AE100" i="1"/>
  <c r="AE98" i="1"/>
  <c r="AE84" i="1"/>
  <c r="AE82" i="1"/>
  <c r="AE68" i="1"/>
  <c r="AE66" i="1"/>
  <c r="AE52" i="1"/>
  <c r="AE50" i="1"/>
  <c r="AG48" i="1"/>
  <c r="AG41" i="1"/>
  <c r="AG39" i="1"/>
  <c r="AE36" i="1"/>
  <c r="AE34" i="1"/>
  <c r="AG32" i="1"/>
  <c r="AG25" i="1"/>
  <c r="AG23" i="1"/>
  <c r="AG19" i="1"/>
  <c r="AF99" i="1"/>
  <c r="AF95" i="1"/>
  <c r="AF91" i="1"/>
  <c r="AF87" i="1"/>
  <c r="AF83" i="1"/>
  <c r="AF79" i="1"/>
  <c r="AF75" i="1"/>
  <c r="AF71" i="1"/>
  <c r="AF67" i="1"/>
  <c r="AF63" i="1"/>
  <c r="AF59" i="1"/>
  <c r="AF55" i="1"/>
  <c r="AF51" i="1"/>
  <c r="AF47" i="1"/>
  <c r="AF43" i="1"/>
  <c r="AF39" i="1"/>
  <c r="AF35" i="1"/>
  <c r="AF31" i="1"/>
  <c r="AF27" i="1"/>
  <c r="AF23" i="1"/>
  <c r="AF19" i="1"/>
  <c r="AF21" i="1"/>
  <c r="AF22" i="1"/>
  <c r="AF25" i="1"/>
  <c r="AF26" i="1"/>
  <c r="AF29" i="1"/>
  <c r="AF30" i="1"/>
  <c r="AF33" i="1"/>
  <c r="AF34" i="1"/>
  <c r="AF37" i="1"/>
  <c r="AF38" i="1"/>
  <c r="AF41" i="1"/>
  <c r="AF42" i="1"/>
  <c r="AF45" i="1"/>
  <c r="AF46" i="1"/>
  <c r="AF49" i="1"/>
  <c r="AF50" i="1"/>
  <c r="AF53" i="1"/>
  <c r="AF54" i="1"/>
  <c r="AF57" i="1"/>
  <c r="AF58" i="1"/>
  <c r="AF61" i="1"/>
  <c r="AF62" i="1"/>
  <c r="AF65" i="1"/>
  <c r="AF66" i="1"/>
  <c r="AF69" i="1"/>
  <c r="AF70" i="1"/>
  <c r="AF73" i="1"/>
  <c r="AF74" i="1"/>
  <c r="AF77" i="1"/>
  <c r="AF78" i="1"/>
  <c r="AF81" i="1"/>
  <c r="AF82" i="1"/>
  <c r="AF85" i="1"/>
  <c r="AF86" i="1"/>
  <c r="AF89" i="1"/>
  <c r="AF90" i="1"/>
  <c r="AF93" i="1"/>
  <c r="AF94" i="1"/>
  <c r="AF97" i="1"/>
  <c r="AF98" i="1"/>
  <c r="AF101" i="1"/>
  <c r="AF102" i="1"/>
  <c r="AH17" i="1" l="1"/>
  <c r="AH19" i="1"/>
  <c r="AH350" i="1" l="1"/>
  <c r="AH456" i="1"/>
  <c r="AH565" i="1"/>
  <c r="AH242" i="1"/>
  <c r="AH672" i="1"/>
  <c r="AH767" i="1"/>
  <c r="AH605" i="1"/>
  <c r="AH81" i="1"/>
  <c r="AH169" i="1"/>
  <c r="AH217" i="1"/>
  <c r="AH253" i="1"/>
  <c r="AH313" i="1"/>
  <c r="AH361" i="1"/>
  <c r="AH397" i="1"/>
  <c r="AH441" i="1"/>
  <c r="AH825" i="1"/>
  <c r="AH793" i="1"/>
  <c r="AH761" i="1"/>
  <c r="AH725" i="1"/>
  <c r="AH681" i="1"/>
  <c r="AH649" i="1"/>
  <c r="AH602" i="1"/>
  <c r="AH550" i="1"/>
  <c r="AH518" i="1"/>
  <c r="AH458" i="1"/>
  <c r="AH346" i="1"/>
  <c r="AH266" i="1"/>
  <c r="AH165" i="1"/>
  <c r="AH18" i="1"/>
  <c r="AH128" i="1"/>
  <c r="AH64" i="1"/>
  <c r="AH190" i="1"/>
  <c r="AH158" i="1"/>
  <c r="AH126" i="1"/>
  <c r="AH78" i="1"/>
  <c r="AH42" i="1"/>
  <c r="AH173" i="1"/>
  <c r="AH537" i="1"/>
  <c r="AH613" i="1"/>
  <c r="AH446" i="1"/>
  <c r="AH827" i="1"/>
  <c r="AH461" i="1"/>
  <c r="AH398" i="1"/>
  <c r="AH113" i="1"/>
  <c r="AH177" i="1"/>
  <c r="AH233" i="1"/>
  <c r="AH269" i="1"/>
  <c r="AH333" i="1"/>
  <c r="AH365" i="1"/>
  <c r="AH409" i="1"/>
  <c r="AH445" i="1"/>
  <c r="AH821" i="1"/>
  <c r="AH789" i="1"/>
  <c r="AH745" i="1"/>
  <c r="AH713" i="1"/>
  <c r="AH677" i="1"/>
  <c r="AH645" i="1"/>
  <c r="AH598" i="1"/>
  <c r="AH538" i="1"/>
  <c r="AH502" i="1"/>
  <c r="AH452" i="1"/>
  <c r="AH330" i="1"/>
  <c r="AH218" i="1"/>
  <c r="AH149" i="1"/>
  <c r="AH21" i="1"/>
  <c r="AH124" i="1"/>
  <c r="AH60" i="1"/>
  <c r="AH186" i="1"/>
  <c r="AH154" i="1"/>
  <c r="AH106" i="1"/>
  <c r="AH62" i="1"/>
  <c r="AH26" i="1"/>
  <c r="AH189" i="1"/>
  <c r="AH627" i="1"/>
  <c r="AH676" i="1"/>
  <c r="AH497" i="1"/>
  <c r="AH636" i="1"/>
  <c r="AH434" i="1"/>
  <c r="AH29" i="1"/>
  <c r="AH137" i="1"/>
  <c r="AH201" i="1"/>
  <c r="AH237" i="1"/>
  <c r="AH297" i="1"/>
  <c r="AH345" i="1"/>
  <c r="AH377" i="1"/>
  <c r="AH413" i="1"/>
  <c r="AH457" i="1"/>
  <c r="AH809" i="1"/>
  <c r="AH777" i="1"/>
  <c r="AH741" i="1"/>
  <c r="AH697" i="1"/>
  <c r="AH665" i="1"/>
  <c r="AH629" i="1"/>
  <c r="AH570" i="1"/>
  <c r="AH534" i="1"/>
  <c r="AH486" i="1"/>
  <c r="AH410" i="1"/>
  <c r="AH324" i="1"/>
  <c r="AH280" i="1"/>
  <c r="AH101" i="1"/>
  <c r="AH160" i="1"/>
  <c r="AH96" i="1"/>
  <c r="AH32" i="1"/>
  <c r="AH174" i="1"/>
  <c r="AH142" i="1"/>
  <c r="AH94" i="1"/>
  <c r="AH58" i="1"/>
  <c r="AH450" i="1"/>
  <c r="AH852" i="1"/>
  <c r="AH205" i="1"/>
  <c r="AH381" i="1"/>
  <c r="AH773" i="1"/>
  <c r="AH618" i="1"/>
  <c r="AH394" i="1"/>
  <c r="AH156" i="1"/>
  <c r="AH138" i="1"/>
  <c r="AH501" i="1"/>
  <c r="AH246" i="1"/>
  <c r="AH249" i="1"/>
  <c r="AH429" i="1"/>
  <c r="AH729" i="1"/>
  <c r="AH566" i="1"/>
  <c r="AH282" i="1"/>
  <c r="AH92" i="1"/>
  <c r="AH90" i="1"/>
  <c r="AH230" i="1"/>
  <c r="AH73" i="1"/>
  <c r="AH301" i="1"/>
  <c r="AH841" i="1"/>
  <c r="AH693" i="1"/>
  <c r="AH522" i="1"/>
  <c r="AH238" i="1"/>
  <c r="AH28" i="1"/>
  <c r="AH46" i="1"/>
  <c r="AH561" i="1"/>
  <c r="AH661" i="1"/>
  <c r="AH145" i="1"/>
  <c r="AH474" i="1"/>
  <c r="AH170" i="1"/>
  <c r="AH349" i="1"/>
  <c r="AH85" i="1"/>
  <c r="AH805" i="1"/>
  <c r="AH848" i="1"/>
  <c r="AH828" i="1"/>
  <c r="AH812" i="1"/>
  <c r="AH792" i="1"/>
  <c r="AH772" i="1"/>
  <c r="AH756" i="1"/>
  <c r="AH736" i="1"/>
  <c r="AH716" i="1"/>
  <c r="AH839" i="1"/>
  <c r="AH815" i="1"/>
  <c r="AH799" i="1"/>
  <c r="AH779" i="1"/>
  <c r="AH755" i="1"/>
  <c r="AH739" i="1"/>
  <c r="AH838" i="1"/>
  <c r="AH818" i="1"/>
  <c r="AH802" i="1"/>
  <c r="AH786" i="1"/>
  <c r="AH766" i="1"/>
  <c r="AH742" i="1"/>
  <c r="AH722" i="1"/>
  <c r="AH702" i="1"/>
  <c r="AH678" i="1"/>
  <c r="AH658" i="1"/>
  <c r="AH638" i="1"/>
  <c r="AH615" i="1"/>
  <c r="AH595" i="1"/>
  <c r="AH575" i="1"/>
  <c r="AH559" i="1"/>
  <c r="AH539" i="1"/>
  <c r="AH829" i="1"/>
  <c r="AH797" i="1"/>
  <c r="AH737" i="1"/>
  <c r="AH705" i="1"/>
  <c r="AH657" i="1"/>
  <c r="AH622" i="1"/>
  <c r="AH578" i="1"/>
  <c r="AH546" i="1"/>
  <c r="AH514" i="1"/>
  <c r="AH482" i="1"/>
  <c r="AH454" i="1"/>
  <c r="AH414" i="1"/>
  <c r="AH378" i="1"/>
  <c r="AH358" i="1"/>
  <c r="AH712" i="1"/>
  <c r="AH692" i="1"/>
  <c r="AH668" i="1"/>
  <c r="AH644" i="1"/>
  <c r="AH617" i="1"/>
  <c r="AH589" i="1"/>
  <c r="AH573" i="1"/>
  <c r="AH545" i="1"/>
  <c r="AH517" i="1"/>
  <c r="AH489" i="1"/>
  <c r="AH469" i="1"/>
  <c r="AH433" i="1"/>
  <c r="AH401" i="1"/>
  <c r="AH369" i="1"/>
  <c r="AH699" i="1"/>
  <c r="AH679" i="1"/>
  <c r="AH651" i="1"/>
  <c r="AH624" i="1"/>
  <c r="AH604" i="1"/>
  <c r="AH588" i="1"/>
  <c r="AH568" i="1"/>
  <c r="AH548" i="1"/>
  <c r="AH524" i="1"/>
  <c r="AH504" i="1"/>
  <c r="AH484" i="1"/>
  <c r="AH468" i="1"/>
  <c r="AH436" i="1"/>
  <c r="AH412" i="1"/>
  <c r="AH396" i="1"/>
  <c r="AH376" i="1"/>
  <c r="AH360" i="1"/>
  <c r="AH336" i="1"/>
  <c r="AH316" i="1"/>
  <c r="AH523" i="1"/>
  <c r="AH503" i="1"/>
  <c r="AH483" i="1"/>
  <c r="AH463" i="1"/>
  <c r="AH447" i="1"/>
  <c r="AH431" i="1"/>
  <c r="AH415" i="1"/>
  <c r="AH395" i="1"/>
  <c r="AH375" i="1"/>
  <c r="AH359" i="1"/>
  <c r="AH343" i="1"/>
  <c r="AH327" i="1"/>
  <c r="AH303" i="1"/>
  <c r="AH287" i="1"/>
  <c r="AH263" i="1"/>
  <c r="AH243" i="1"/>
  <c r="AH227" i="1"/>
  <c r="AH211" i="1"/>
  <c r="AH191" i="1"/>
  <c r="AH175" i="1"/>
  <c r="AH159" i="1"/>
  <c r="AH139" i="1"/>
  <c r="AH115" i="1"/>
  <c r="AH91" i="1"/>
  <c r="AH71" i="1"/>
  <c r="AH55" i="1"/>
  <c r="AH31" i="1"/>
  <c r="AH318" i="1"/>
  <c r="AH302" i="1"/>
  <c r="AH286" i="1"/>
  <c r="AH262" i="1"/>
  <c r="AH222" i="1"/>
  <c r="AH198" i="1"/>
  <c r="AH150" i="1"/>
  <c r="AH114" i="1"/>
  <c r="AH70" i="1"/>
  <c r="AH38" i="1"/>
  <c r="AH353" i="1"/>
  <c r="AH309" i="1"/>
  <c r="AH245" i="1"/>
  <c r="AH213" i="1"/>
  <c r="AH185" i="1"/>
  <c r="AH153" i="1"/>
  <c r="AH117" i="1"/>
  <c r="AH840" i="1"/>
  <c r="AH824" i="1"/>
  <c r="AH804" i="1"/>
  <c r="AH788" i="1"/>
  <c r="AH768" i="1"/>
  <c r="AH752" i="1"/>
  <c r="AH728" i="1"/>
  <c r="AH851" i="1"/>
  <c r="AH835" i="1"/>
  <c r="AH811" i="1"/>
  <c r="AH795" i="1"/>
  <c r="AH775" i="1"/>
  <c r="AH751" i="1"/>
  <c r="AH731" i="1"/>
  <c r="AH850" i="1"/>
  <c r="AH834" i="1"/>
  <c r="AH814" i="1"/>
  <c r="AH798" i="1"/>
  <c r="AH782" i="1"/>
  <c r="AH762" i="1"/>
  <c r="AH738" i="1"/>
  <c r="AH714" i="1"/>
  <c r="AH698" i="1"/>
  <c r="AH674" i="1"/>
  <c r="AH654" i="1"/>
  <c r="AH634" i="1"/>
  <c r="AH611" i="1"/>
  <c r="AH591" i="1"/>
  <c r="AH571" i="1"/>
  <c r="AH555" i="1"/>
  <c r="AH849" i="1"/>
  <c r="AH817" i="1"/>
  <c r="AH785" i="1"/>
  <c r="AH733" i="1"/>
  <c r="AH701" i="1"/>
  <c r="AH653" i="1"/>
  <c r="AH606" i="1"/>
  <c r="AH574" i="1"/>
  <c r="AH542" i="1"/>
  <c r="AH510" i="1"/>
  <c r="AH478" i="1"/>
  <c r="AH426" i="1"/>
  <c r="AH406" i="1"/>
  <c r="AH374" i="1"/>
  <c r="AH354" i="1"/>
  <c r="AH708" i="1"/>
  <c r="AH688" i="1"/>
  <c r="AH664" i="1"/>
  <c r="AH640" i="1"/>
  <c r="AH601" i="1"/>
  <c r="AH585" i="1"/>
  <c r="AH557" i="1"/>
  <c r="AH529" i="1"/>
  <c r="AH509" i="1"/>
  <c r="AH485" i="1"/>
  <c r="AH465" i="1"/>
  <c r="AH421" i="1"/>
  <c r="AH389" i="1"/>
  <c r="AH711" i="1"/>
  <c r="AH695" i="1"/>
  <c r="AH671" i="1"/>
  <c r="AH643" i="1"/>
  <c r="AH620" i="1"/>
  <c r="AH600" i="1"/>
  <c r="AH584" i="1"/>
  <c r="AH560" i="1"/>
  <c r="AH544" i="1"/>
  <c r="AH520" i="1"/>
  <c r="AH500" i="1"/>
  <c r="AH480" i="1"/>
  <c r="AH464" i="1"/>
  <c r="AH428" i="1"/>
  <c r="AH408" i="1"/>
  <c r="AH392" i="1"/>
  <c r="AH372" i="1"/>
  <c r="AH348" i="1"/>
  <c r="AH332" i="1"/>
  <c r="AH535" i="1"/>
  <c r="AH515" i="1"/>
  <c r="AH495" i="1"/>
  <c r="AH479" i="1"/>
  <c r="AH459" i="1"/>
  <c r="AH443" i="1"/>
  <c r="AH427" i="1"/>
  <c r="AH411" i="1"/>
  <c r="AH391" i="1"/>
  <c r="AH371" i="1"/>
  <c r="AH355" i="1"/>
  <c r="AH339" i="1"/>
  <c r="AH323" i="1"/>
  <c r="AH299" i="1"/>
  <c r="AH283" i="1"/>
  <c r="AH259" i="1"/>
  <c r="AH239" i="1"/>
  <c r="AH223" i="1"/>
  <c r="AH203" i="1"/>
  <c r="AH187" i="1"/>
  <c r="AH171" i="1"/>
  <c r="AH155" i="1"/>
  <c r="AH131" i="1"/>
  <c r="AH107" i="1"/>
  <c r="AH87" i="1"/>
  <c r="AH67" i="1"/>
  <c r="AH47" i="1"/>
  <c r="AH27" i="1"/>
  <c r="AH314" i="1"/>
  <c r="AH298" i="1"/>
  <c r="AH278" i="1"/>
  <c r="AH258" i="1"/>
  <c r="AH214" i="1"/>
  <c r="AH194" i="1"/>
  <c r="AH134" i="1"/>
  <c r="AH98" i="1"/>
  <c r="AH66" i="1"/>
  <c r="AH34" i="1"/>
  <c r="AH341" i="1"/>
  <c r="AH305" i="1"/>
  <c r="AH241" i="1"/>
  <c r="AH209" i="1"/>
  <c r="AH181" i="1"/>
  <c r="AH133" i="1"/>
  <c r="AH836" i="1"/>
  <c r="AH820" i="1"/>
  <c r="AH800" i="1"/>
  <c r="AH780" i="1"/>
  <c r="AH764" i="1"/>
  <c r="AH748" i="1"/>
  <c r="AH724" i="1"/>
  <c r="AH847" i="1"/>
  <c r="AH823" i="1"/>
  <c r="AH807" i="1"/>
  <c r="AH791" i="1"/>
  <c r="AH771" i="1"/>
  <c r="AH747" i="1"/>
  <c r="AH727" i="1"/>
  <c r="AH846" i="1"/>
  <c r="AH830" i="1"/>
  <c r="AH810" i="1"/>
  <c r="AH794" i="1"/>
  <c r="AH778" i="1"/>
  <c r="AH758" i="1"/>
  <c r="AH734" i="1"/>
  <c r="AH710" i="1"/>
  <c r="AH690" i="1"/>
  <c r="AH670" i="1"/>
  <c r="AH646" i="1"/>
  <c r="AH630" i="1"/>
  <c r="AH607" i="1"/>
  <c r="AH587" i="1"/>
  <c r="AH567" i="1"/>
  <c r="AH551" i="1"/>
  <c r="AH845" i="1"/>
  <c r="AH813" i="1"/>
  <c r="AH765" i="1"/>
  <c r="AH721" i="1"/>
  <c r="AH685" i="1"/>
  <c r="AH641" i="1"/>
  <c r="AH594" i="1"/>
  <c r="AH562" i="1"/>
  <c r="AH530" i="1"/>
  <c r="AH498" i="1"/>
  <c r="AH466" i="1"/>
  <c r="AH422" i="1"/>
  <c r="AH390" i="1"/>
  <c r="AH370" i="1"/>
  <c r="AH342" i="1"/>
  <c r="AH704" i="1"/>
  <c r="AH684" i="1"/>
  <c r="AH656" i="1"/>
  <c r="AH632" i="1"/>
  <c r="AH597" i="1"/>
  <c r="AH581" i="1"/>
  <c r="AH553" i="1"/>
  <c r="AH525" i="1"/>
  <c r="AH505" i="1"/>
  <c r="AH477" i="1"/>
  <c r="AH453" i="1"/>
  <c r="AH417" i="1"/>
  <c r="AH385" i="1"/>
  <c r="AH707" i="1"/>
  <c r="AH691" i="1"/>
  <c r="AH667" i="1"/>
  <c r="AH639" i="1"/>
  <c r="AH616" i="1"/>
  <c r="AH596" i="1"/>
  <c r="AH580" i="1"/>
  <c r="AH556" i="1"/>
  <c r="AH540" i="1"/>
  <c r="AH516" i="1"/>
  <c r="AH496" i="1"/>
  <c r="AH476" i="1"/>
  <c r="AH448" i="1"/>
  <c r="AH424" i="1"/>
  <c r="AH404" i="1"/>
  <c r="AH384" i="1"/>
  <c r="AH368" i="1"/>
  <c r="AH344" i="1"/>
  <c r="AH328" i="1"/>
  <c r="AH531" i="1"/>
  <c r="AH511" i="1"/>
  <c r="AH491" i="1"/>
  <c r="AH471" i="1"/>
  <c r="AH455" i="1"/>
  <c r="AH439" i="1"/>
  <c r="AH423" i="1"/>
  <c r="AH407" i="1"/>
  <c r="AH832" i="1"/>
  <c r="AH760" i="1"/>
  <c r="AH819" i="1"/>
  <c r="AH743" i="1"/>
  <c r="AH806" i="1"/>
  <c r="AH726" i="1"/>
  <c r="AH642" i="1"/>
  <c r="AH563" i="1"/>
  <c r="AH753" i="1"/>
  <c r="AH590" i="1"/>
  <c r="AH462" i="1"/>
  <c r="AH338" i="1"/>
  <c r="AH621" i="1"/>
  <c r="AH521" i="1"/>
  <c r="AH405" i="1"/>
  <c r="AH655" i="1"/>
  <c r="AH572" i="1"/>
  <c r="AH488" i="1"/>
  <c r="AH400" i="1"/>
  <c r="AH320" i="1"/>
  <c r="AH467" i="1"/>
  <c r="AH399" i="1"/>
  <c r="AH363" i="1"/>
  <c r="AH331" i="1"/>
  <c r="AH291" i="1"/>
  <c r="AH247" i="1"/>
  <c r="AH215" i="1"/>
  <c r="AH179" i="1"/>
  <c r="AH143" i="1"/>
  <c r="AH95" i="1"/>
  <c r="AH59" i="1"/>
  <c r="AH326" i="1"/>
  <c r="AH290" i="1"/>
  <c r="AH250" i="1"/>
  <c r="AH162" i="1"/>
  <c r="AH82" i="1"/>
  <c r="AH357" i="1"/>
  <c r="AH277" i="1"/>
  <c r="AH193" i="1"/>
  <c r="AH121" i="1"/>
  <c r="AH77" i="1"/>
  <c r="AH57" i="1"/>
  <c r="AH25" i="1"/>
  <c r="AH296" i="1"/>
  <c r="AH272" i="1"/>
  <c r="AH256" i="1"/>
  <c r="AH236" i="1"/>
  <c r="AH220" i="1"/>
  <c r="AH180" i="1"/>
  <c r="AH164" i="1"/>
  <c r="AH140" i="1"/>
  <c r="AH116" i="1"/>
  <c r="AH100" i="1"/>
  <c r="AH52" i="1"/>
  <c r="AH24" i="1"/>
  <c r="AH816" i="1"/>
  <c r="AH744" i="1"/>
  <c r="AH803" i="1"/>
  <c r="AH719" i="1"/>
  <c r="AH790" i="1"/>
  <c r="AH706" i="1"/>
  <c r="AH623" i="1"/>
  <c r="AH543" i="1"/>
  <c r="AH717" i="1"/>
  <c r="AH558" i="1"/>
  <c r="AH418" i="1"/>
  <c r="AH696" i="1"/>
  <c r="AH593" i="1"/>
  <c r="AH493" i="1"/>
  <c r="AH373" i="1"/>
  <c r="AH631" i="1"/>
  <c r="AH552" i="1"/>
  <c r="AH472" i="1"/>
  <c r="AH380" i="1"/>
  <c r="AH527" i="1"/>
  <c r="AH451" i="1"/>
  <c r="AH387" i="1"/>
  <c r="AH351" i="1"/>
  <c r="AH319" i="1"/>
  <c r="AH279" i="1"/>
  <c r="AH235" i="1"/>
  <c r="AH199" i="1"/>
  <c r="AH167" i="1"/>
  <c r="AH123" i="1"/>
  <c r="AH83" i="1"/>
  <c r="AH39" i="1"/>
  <c r="AH310" i="1"/>
  <c r="AH274" i="1"/>
  <c r="AH206" i="1"/>
  <c r="AH130" i="1"/>
  <c r="AH54" i="1"/>
  <c r="AH325" i="1"/>
  <c r="AH229" i="1"/>
  <c r="AH161" i="1"/>
  <c r="AH97" i="1"/>
  <c r="AH69" i="1"/>
  <c r="AH53" i="1"/>
  <c r="AH312" i="1"/>
  <c r="AH292" i="1"/>
  <c r="AH268" i="1"/>
  <c r="AH252" i="1"/>
  <c r="AH232" i="1"/>
  <c r="AH212" i="1"/>
  <c r="AH176" i="1"/>
  <c r="AH152" i="1"/>
  <c r="AH136" i="1"/>
  <c r="AH112" i="1"/>
  <c r="AH72" i="1"/>
  <c r="AH48" i="1"/>
  <c r="AH20" i="1"/>
  <c r="AH796" i="1"/>
  <c r="AH720" i="1"/>
  <c r="AH783" i="1"/>
  <c r="AH842" i="1"/>
  <c r="AH770" i="1"/>
  <c r="AH682" i="1"/>
  <c r="AH603" i="1"/>
  <c r="AH833" i="1"/>
  <c r="AH669" i="1"/>
  <c r="AH526" i="1"/>
  <c r="AH386" i="1"/>
  <c r="AH680" i="1"/>
  <c r="AH577" i="1"/>
  <c r="AH473" i="1"/>
  <c r="AH703" i="1"/>
  <c r="AH608" i="1"/>
  <c r="AH536" i="1"/>
  <c r="AH440" i="1"/>
  <c r="AH364" i="1"/>
  <c r="AH507" i="1"/>
  <c r="AH435" i="1"/>
  <c r="AH379" i="1"/>
  <c r="AH347" i="1"/>
  <c r="AH315" i="1"/>
  <c r="AH267" i="1"/>
  <c r="AH231" i="1"/>
  <c r="AH195" i="1"/>
  <c r="AH163" i="1"/>
  <c r="AH119" i="1"/>
  <c r="AH79" i="1"/>
  <c r="AH35" i="1"/>
  <c r="AH306" i="1"/>
  <c r="AH270" i="1"/>
  <c r="AH202" i="1"/>
  <c r="AH118" i="1"/>
  <c r="AH50" i="1"/>
  <c r="AH321" i="1"/>
  <c r="AH225" i="1"/>
  <c r="AH157" i="1"/>
  <c r="AH93" i="1"/>
  <c r="AH65" i="1"/>
  <c r="AH45" i="1"/>
  <c r="AH308" i="1"/>
  <c r="AH288" i="1"/>
  <c r="AH264" i="1"/>
  <c r="AH248" i="1"/>
  <c r="AH228" i="1"/>
  <c r="AH204" i="1"/>
  <c r="AH172" i="1"/>
  <c r="AH148" i="1"/>
  <c r="AH132" i="1"/>
  <c r="AH108" i="1"/>
  <c r="AH68" i="1"/>
  <c r="AH44" i="1"/>
  <c r="AH776" i="1"/>
  <c r="AH843" i="1"/>
  <c r="AH763" i="1"/>
  <c r="AH822" i="1"/>
  <c r="AH754" i="1"/>
  <c r="AH662" i="1"/>
  <c r="AH583" i="1"/>
  <c r="AH801" i="1"/>
  <c r="AH637" i="1"/>
  <c r="AH494" i="1"/>
  <c r="AH366" i="1"/>
  <c r="AH648" i="1"/>
  <c r="AH549" i="1"/>
  <c r="AH437" i="1"/>
  <c r="AH687" i="1"/>
  <c r="AH592" i="1"/>
  <c r="AH512" i="1"/>
  <c r="AH416" i="1"/>
  <c r="AH340" i="1"/>
  <c r="AH487" i="1"/>
  <c r="AH419" i="1"/>
  <c r="AH367" i="1"/>
  <c r="AH335" i="1"/>
  <c r="AH295" i="1"/>
  <c r="AH255" i="1"/>
  <c r="AH219" i="1"/>
  <c r="AH183" i="1"/>
  <c r="AH147" i="1"/>
  <c r="AH103" i="1"/>
  <c r="AH63" i="1"/>
  <c r="AH334" i="1"/>
  <c r="AH294" i="1"/>
  <c r="AH254" i="1"/>
  <c r="AH182" i="1"/>
  <c r="AH86" i="1"/>
  <c r="AH22" i="1"/>
  <c r="AH289" i="1"/>
  <c r="AH197" i="1"/>
  <c r="AH125" i="1"/>
  <c r="AH89" i="1"/>
  <c r="AH61" i="1"/>
  <c r="AH37" i="1"/>
  <c r="AH304" i="1"/>
  <c r="AH276" i="1"/>
  <c r="AH260" i="1"/>
  <c r="AH244" i="1"/>
  <c r="AH224" i="1"/>
  <c r="AH196" i="1"/>
  <c r="AH168" i="1"/>
  <c r="AH144" i="1"/>
  <c r="AH120" i="1"/>
  <c r="AH104" i="1"/>
  <c r="AH56" i="1"/>
  <c r="AH40" i="1"/>
  <c r="AH23" i="1" l="1"/>
  <c r="AH30" i="1"/>
  <c r="AH33" i="1"/>
  <c r="AH36" i="1"/>
  <c r="AH41" i="1"/>
  <c r="AH43" i="1"/>
  <c r="AH49" i="1"/>
  <c r="AH51" i="1"/>
  <c r="AH74" i="1"/>
  <c r="AH75" i="1"/>
  <c r="AH76" i="1"/>
  <c r="AH80" i="1"/>
  <c r="AH84" i="1"/>
  <c r="AH88" i="1"/>
  <c r="AH99" i="1"/>
  <c r="AH102" i="1"/>
  <c r="AH105" i="1"/>
  <c r="AH109" i="1"/>
  <c r="AH110" i="1"/>
  <c r="AH111" i="1"/>
  <c r="AH122" i="1"/>
  <c r="AH127" i="1"/>
  <c r="AH129" i="1"/>
  <c r="AH135" i="1"/>
  <c r="AH141" i="1"/>
  <c r="AH146" i="1"/>
  <c r="AH151" i="1"/>
  <c r="AH166" i="1"/>
  <c r="AH178" i="1"/>
  <c r="AH184" i="1"/>
  <c r="AH188" i="1"/>
  <c r="AH192" i="1"/>
  <c r="AH200" i="1"/>
  <c r="AH207" i="1"/>
  <c r="AH208" i="1"/>
  <c r="AH210" i="1"/>
  <c r="AH216" i="1"/>
  <c r="AH221" i="1"/>
  <c r="AH226" i="1"/>
  <c r="AH234" i="1"/>
  <c r="AH240" i="1"/>
  <c r="AH251" i="1"/>
  <c r="AH257" i="1"/>
  <c r="AH261" i="1"/>
  <c r="AH265" i="1"/>
  <c r="AH271" i="1"/>
  <c r="AH273" i="1"/>
  <c r="AH275" i="1"/>
  <c r="AH281" i="1"/>
  <c r="AH284" i="1"/>
  <c r="AH285" i="1"/>
  <c r="AH293" i="1"/>
  <c r="AH300" i="1"/>
  <c r="AH307" i="1"/>
  <c r="AH311" i="1"/>
  <c r="AH317" i="1"/>
  <c r="AH322" i="1"/>
  <c r="AH329" i="1"/>
  <c r="AH337" i="1"/>
  <c r="AH352" i="1"/>
  <c r="AH356" i="1"/>
  <c r="AH362" i="1"/>
  <c r="AH382" i="1"/>
  <c r="AH383" i="1"/>
  <c r="AH388" i="1"/>
  <c r="AH393" i="1"/>
  <c r="AH402" i="1"/>
  <c r="AH403" i="1"/>
  <c r="AH420" i="1"/>
  <c r="AH425" i="1"/>
  <c r="AH430" i="1"/>
  <c r="AH432" i="1"/>
  <c r="AH438" i="1"/>
  <c r="AH442" i="1"/>
  <c r="AH444" i="1"/>
  <c r="AH449" i="1"/>
  <c r="AH460" i="1"/>
  <c r="AH470" i="1"/>
  <c r="AH475" i="1"/>
  <c r="AH481" i="1"/>
  <c r="AH490" i="1"/>
  <c r="AH492" i="1"/>
  <c r="AH499" i="1"/>
  <c r="AH506" i="1"/>
  <c r="AH508" i="1"/>
  <c r="AH513" i="1"/>
  <c r="AH519" i="1"/>
  <c r="AH528" i="1"/>
  <c r="AH532" i="1"/>
  <c r="AH533" i="1"/>
  <c r="AH541" i="1"/>
  <c r="AH547" i="1"/>
  <c r="AH554" i="1"/>
  <c r="AH564" i="1"/>
  <c r="AH569" i="1"/>
  <c r="AH576" i="1"/>
  <c r="AH579" i="1"/>
  <c r="AH582" i="1"/>
  <c r="AH586" i="1"/>
  <c r="AH599" i="1"/>
  <c r="AH609" i="1"/>
  <c r="AH610" i="1"/>
  <c r="AH612" i="1"/>
  <c r="AH614" i="1"/>
  <c r="AH619" i="1"/>
  <c r="AH626" i="1"/>
  <c r="AH628" i="1"/>
  <c r="AH633" i="1"/>
  <c r="AH635" i="1"/>
  <c r="AH647" i="1"/>
  <c r="AH650" i="1"/>
  <c r="AH652" i="1"/>
  <c r="AH659" i="1"/>
  <c r="AH660" i="1"/>
  <c r="AH663" i="1"/>
  <c r="AH666" i="1"/>
  <c r="AH673" i="1"/>
  <c r="AH675" i="1"/>
  <c r="AH683" i="1"/>
  <c r="AH831" i="1"/>
  <c r="AH686" i="1"/>
  <c r="AH689" i="1"/>
  <c r="AH694" i="1"/>
  <c r="AH700" i="1"/>
  <c r="AH709" i="1"/>
  <c r="AH715" i="1"/>
  <c r="AH718" i="1"/>
  <c r="AH723" i="1"/>
  <c r="AH730" i="1"/>
  <c r="AH732" i="1"/>
  <c r="AH735" i="1"/>
  <c r="AH740" i="1"/>
  <c r="AH746" i="1"/>
  <c r="AH749" i="1"/>
  <c r="AH750" i="1"/>
  <c r="AH757" i="1"/>
  <c r="AH759" i="1"/>
  <c r="AH769" i="1"/>
  <c r="AH774" i="1"/>
  <c r="AH781" i="1"/>
  <c r="AH784" i="1"/>
  <c r="AH787" i="1"/>
  <c r="AH808" i="1"/>
  <c r="AH826" i="1"/>
  <c r="AH837" i="1"/>
  <c r="AH844" i="1"/>
  <c r="AH853" i="1"/>
  <c r="AH625" i="1" l="1"/>
  <c r="AI21" i="1" l="1"/>
  <c r="AI25" i="1"/>
  <c r="AI29" i="1"/>
  <c r="AI33" i="1"/>
  <c r="AI37" i="1"/>
  <c r="AI41" i="1"/>
  <c r="AI45" i="1"/>
  <c r="AI49" i="1"/>
  <c r="AI53" i="1"/>
  <c r="AI57" i="1"/>
  <c r="AI61" i="1"/>
  <c r="AI65" i="1"/>
  <c r="AI69" i="1"/>
  <c r="AI73" i="1"/>
  <c r="AI77" i="1"/>
  <c r="AI81" i="1"/>
  <c r="AI85" i="1"/>
  <c r="AI89" i="1"/>
  <c r="AI93" i="1"/>
  <c r="AI97" i="1"/>
  <c r="AI101" i="1"/>
  <c r="AI105" i="1"/>
  <c r="AI109" i="1"/>
  <c r="AI113" i="1"/>
  <c r="AI117" i="1"/>
  <c r="AI121" i="1"/>
  <c r="AI125" i="1"/>
  <c r="AI129" i="1"/>
  <c r="AI133" i="1"/>
  <c r="AI137" i="1"/>
  <c r="AI141" i="1"/>
  <c r="AI145" i="1"/>
  <c r="AI149" i="1"/>
  <c r="AI153" i="1"/>
  <c r="AI157" i="1"/>
  <c r="AI161" i="1"/>
  <c r="AI165" i="1"/>
  <c r="AI169" i="1"/>
  <c r="AI173" i="1"/>
  <c r="AI177" i="1"/>
  <c r="AI181" i="1"/>
  <c r="AI185" i="1"/>
  <c r="AI189" i="1"/>
  <c r="AI193" i="1"/>
  <c r="AI197" i="1"/>
  <c r="AI201" i="1"/>
  <c r="AI205" i="1"/>
  <c r="AI209" i="1"/>
  <c r="AI213" i="1"/>
  <c r="AI217" i="1"/>
  <c r="AI221" i="1"/>
  <c r="AI225" i="1"/>
  <c r="AI229" i="1"/>
  <c r="AI233" i="1"/>
  <c r="AI237" i="1"/>
  <c r="AI241" i="1"/>
  <c r="AI245" i="1"/>
  <c r="AI249" i="1"/>
  <c r="AI253" i="1"/>
  <c r="AI257" i="1"/>
  <c r="AI261" i="1"/>
  <c r="AI265" i="1"/>
  <c r="AI269" i="1"/>
  <c r="AI273" i="1"/>
  <c r="AI277" i="1"/>
  <c r="AI281" i="1"/>
  <c r="AI285" i="1"/>
  <c r="AI289" i="1"/>
  <c r="AI293" i="1"/>
  <c r="AI297" i="1"/>
  <c r="AI301" i="1"/>
  <c r="AI305" i="1"/>
  <c r="AI309" i="1"/>
  <c r="AI313" i="1"/>
  <c r="AI317" i="1"/>
  <c r="AI321" i="1"/>
  <c r="AI325" i="1"/>
  <c r="AI329" i="1"/>
  <c r="AI333" i="1"/>
  <c r="AI337" i="1"/>
  <c r="AI341" i="1"/>
  <c r="AI345" i="1"/>
  <c r="AI349" i="1"/>
  <c r="AI353" i="1"/>
  <c r="AI18" i="1"/>
  <c r="AI22" i="1"/>
  <c r="AI26" i="1"/>
  <c r="AI30" i="1"/>
  <c r="AI34" i="1"/>
  <c r="AI38" i="1"/>
  <c r="AI42" i="1"/>
  <c r="AI46" i="1"/>
  <c r="AI50" i="1"/>
  <c r="AI54" i="1"/>
  <c r="AI58" i="1"/>
  <c r="AI62" i="1"/>
  <c r="AI66" i="1"/>
  <c r="AI70" i="1"/>
  <c r="AI74" i="1"/>
  <c r="AI78" i="1"/>
  <c r="AI82" i="1"/>
  <c r="AI86" i="1"/>
  <c r="AI90" i="1"/>
  <c r="AI94" i="1"/>
  <c r="AI98" i="1"/>
  <c r="AI102" i="1"/>
  <c r="AI106" i="1"/>
  <c r="AI110" i="1"/>
  <c r="AI114" i="1"/>
  <c r="AI118" i="1"/>
  <c r="AI122" i="1"/>
  <c r="AI126" i="1"/>
  <c r="AI130" i="1"/>
  <c r="AI134" i="1"/>
  <c r="AI138" i="1"/>
  <c r="AI142" i="1"/>
  <c r="AI146" i="1"/>
  <c r="AI150" i="1"/>
  <c r="AI154" i="1"/>
  <c r="AI158" i="1"/>
  <c r="AI162" i="1"/>
  <c r="AI166" i="1"/>
  <c r="AI170" i="1"/>
  <c r="AI174" i="1"/>
  <c r="AI178" i="1"/>
  <c r="AI182" i="1"/>
  <c r="AI186" i="1"/>
  <c r="AI190" i="1"/>
  <c r="AI194" i="1"/>
  <c r="AI198" i="1"/>
  <c r="AI202" i="1"/>
  <c r="AI206" i="1"/>
  <c r="AI210" i="1"/>
  <c r="AI214" i="1"/>
  <c r="AI218" i="1"/>
  <c r="AI222" i="1"/>
  <c r="AI226" i="1"/>
  <c r="AI230" i="1"/>
  <c r="AI234" i="1"/>
  <c r="AI238" i="1"/>
  <c r="AI242" i="1"/>
  <c r="AI246" i="1"/>
  <c r="AI250" i="1"/>
  <c r="AI254" i="1"/>
  <c r="AI258" i="1"/>
  <c r="AI262" i="1"/>
  <c r="AI266" i="1"/>
  <c r="AI270" i="1"/>
  <c r="AI274" i="1"/>
  <c r="AI278" i="1"/>
  <c r="AI282" i="1"/>
  <c r="AI286" i="1"/>
  <c r="AI290" i="1"/>
  <c r="AI294" i="1"/>
  <c r="AI298" i="1"/>
  <c r="AI302" i="1"/>
  <c r="AI306" i="1"/>
  <c r="AI310" i="1"/>
  <c r="AI314" i="1"/>
  <c r="AI318" i="1"/>
  <c r="AI322" i="1"/>
  <c r="AI326" i="1"/>
  <c r="AI330" i="1"/>
  <c r="AI334" i="1"/>
  <c r="AI338" i="1"/>
  <c r="AI342" i="1"/>
  <c r="AI346" i="1"/>
  <c r="AI350" i="1"/>
  <c r="AI354" i="1"/>
  <c r="AI19" i="1"/>
  <c r="AI27" i="1"/>
  <c r="AI35" i="1"/>
  <c r="AI43" i="1"/>
  <c r="AI51" i="1"/>
  <c r="AI59" i="1"/>
  <c r="AI67" i="1"/>
  <c r="AI75" i="1"/>
  <c r="AI83" i="1"/>
  <c r="AI91" i="1"/>
  <c r="AI99" i="1"/>
  <c r="AI107" i="1"/>
  <c r="AI115" i="1"/>
  <c r="AI123" i="1"/>
  <c r="AI131" i="1"/>
  <c r="AI139" i="1"/>
  <c r="AI147" i="1"/>
  <c r="AI155" i="1"/>
  <c r="AI163" i="1"/>
  <c r="AI171" i="1"/>
  <c r="AI179" i="1"/>
  <c r="AI187" i="1"/>
  <c r="AI195" i="1"/>
  <c r="AI203" i="1"/>
  <c r="AI211" i="1"/>
  <c r="AI219" i="1"/>
  <c r="AI227" i="1"/>
  <c r="AI235" i="1"/>
  <c r="AI243" i="1"/>
  <c r="AI251" i="1"/>
  <c r="AI259" i="1"/>
  <c r="AI267" i="1"/>
  <c r="AI275" i="1"/>
  <c r="AI283" i="1"/>
  <c r="AI291" i="1"/>
  <c r="AI299" i="1"/>
  <c r="AI307" i="1"/>
  <c r="AI315" i="1"/>
  <c r="AI323" i="1"/>
  <c r="AI331" i="1"/>
  <c r="AI339" i="1"/>
  <c r="AI347" i="1"/>
  <c r="AI355" i="1"/>
  <c r="AI359" i="1"/>
  <c r="AI363" i="1"/>
  <c r="AI367" i="1"/>
  <c r="AI371" i="1"/>
  <c r="AI375" i="1"/>
  <c r="AI379" i="1"/>
  <c r="AI383" i="1"/>
  <c r="AI387" i="1"/>
  <c r="AI391" i="1"/>
  <c r="AI395" i="1"/>
  <c r="AI399" i="1"/>
  <c r="AI403" i="1"/>
  <c r="AI407" i="1"/>
  <c r="AI411" i="1"/>
  <c r="AI415" i="1"/>
  <c r="AI419" i="1"/>
  <c r="AI423" i="1"/>
  <c r="AI427" i="1"/>
  <c r="AI431" i="1"/>
  <c r="AI435" i="1"/>
  <c r="AI439" i="1"/>
  <c r="AI443" i="1"/>
  <c r="AI447" i="1"/>
  <c r="AI451" i="1"/>
  <c r="AI455" i="1"/>
  <c r="AI459" i="1"/>
  <c r="AI463" i="1"/>
  <c r="AI467" i="1"/>
  <c r="AI471" i="1"/>
  <c r="AI475" i="1"/>
  <c r="AI479" i="1"/>
  <c r="AI483" i="1"/>
  <c r="AI487" i="1"/>
  <c r="AI491" i="1"/>
  <c r="AI495" i="1"/>
  <c r="AI499" i="1"/>
  <c r="AI503" i="1"/>
  <c r="AI507" i="1"/>
  <c r="AI511" i="1"/>
  <c r="AI515" i="1"/>
  <c r="AI519" i="1"/>
  <c r="AI523" i="1"/>
  <c r="AI527" i="1"/>
  <c r="AI531" i="1"/>
  <c r="AI535" i="1"/>
  <c r="AI539" i="1"/>
  <c r="AI543" i="1"/>
  <c r="AI547" i="1"/>
  <c r="AI551" i="1"/>
  <c r="AI555" i="1"/>
  <c r="AI559" i="1"/>
  <c r="AI563" i="1"/>
  <c r="AI567" i="1"/>
  <c r="AI571" i="1"/>
  <c r="AI575" i="1"/>
  <c r="AI579" i="1"/>
  <c r="AI583" i="1"/>
  <c r="AI587" i="1"/>
  <c r="AI591" i="1"/>
  <c r="AI595" i="1"/>
  <c r="AI599" i="1"/>
  <c r="AI603" i="1"/>
  <c r="AI607" i="1"/>
  <c r="AI611" i="1"/>
  <c r="AI615" i="1"/>
  <c r="AI619" i="1"/>
  <c r="AI623" i="1"/>
  <c r="AI627" i="1"/>
  <c r="AI631" i="1"/>
  <c r="AI635" i="1"/>
  <c r="AI639" i="1"/>
  <c r="AI643" i="1"/>
  <c r="AI647" i="1"/>
  <c r="AI651" i="1"/>
  <c r="AI655" i="1"/>
  <c r="AI659" i="1"/>
  <c r="AI663" i="1"/>
  <c r="AI667" i="1"/>
  <c r="AI671" i="1"/>
  <c r="AI675" i="1"/>
  <c r="AI679" i="1"/>
  <c r="AI683" i="1"/>
  <c r="AI687" i="1"/>
  <c r="AI691" i="1"/>
  <c r="AI695" i="1"/>
  <c r="AI699" i="1"/>
  <c r="AI703" i="1"/>
  <c r="AI707" i="1"/>
  <c r="AI711" i="1"/>
  <c r="AI715" i="1"/>
  <c r="AI719" i="1"/>
  <c r="AI723" i="1"/>
  <c r="AI727" i="1"/>
  <c r="AI731" i="1"/>
  <c r="AI735" i="1"/>
  <c r="AI739" i="1"/>
  <c r="AI743" i="1"/>
  <c r="AI747" i="1"/>
  <c r="AI751" i="1"/>
  <c r="AI755" i="1"/>
  <c r="AI759" i="1"/>
  <c r="AI763" i="1"/>
  <c r="AI767" i="1"/>
  <c r="AI771" i="1"/>
  <c r="AI775" i="1"/>
  <c r="AI779" i="1"/>
  <c r="AI783" i="1"/>
  <c r="AI787" i="1"/>
  <c r="AI791" i="1"/>
  <c r="AI795" i="1"/>
  <c r="AI799" i="1"/>
  <c r="AI803" i="1"/>
  <c r="AI807" i="1"/>
  <c r="AI811" i="1"/>
  <c r="AI815" i="1"/>
  <c r="AI819" i="1"/>
  <c r="AI823" i="1"/>
  <c r="AI827" i="1"/>
  <c r="AI831" i="1"/>
  <c r="AI835" i="1"/>
  <c r="AI839" i="1"/>
  <c r="AI843" i="1"/>
  <c r="AI847" i="1"/>
  <c r="AI851" i="1"/>
  <c r="AI20" i="1"/>
  <c r="AI31" i="1"/>
  <c r="AI40" i="1"/>
  <c r="AI52" i="1"/>
  <c r="AI63" i="1"/>
  <c r="AI72" i="1"/>
  <c r="AI84" i="1"/>
  <c r="AI95" i="1"/>
  <c r="AI104" i="1"/>
  <c r="AI116" i="1"/>
  <c r="AI127" i="1"/>
  <c r="AI136" i="1"/>
  <c r="AI148" i="1"/>
  <c r="AI159" i="1"/>
  <c r="AI168" i="1"/>
  <c r="AI180" i="1"/>
  <c r="AI191" i="1"/>
  <c r="AI200" i="1"/>
  <c r="AI212" i="1"/>
  <c r="AI223" i="1"/>
  <c r="AI232" i="1"/>
  <c r="AI244" i="1"/>
  <c r="AI255" i="1"/>
  <c r="AI264" i="1"/>
  <c r="AI276" i="1"/>
  <c r="AI287" i="1"/>
  <c r="AI296" i="1"/>
  <c r="AI308" i="1"/>
  <c r="AI319" i="1"/>
  <c r="AI328" i="1"/>
  <c r="AI340" i="1"/>
  <c r="AI351" i="1"/>
  <c r="AI358" i="1"/>
  <c r="AI364" i="1"/>
  <c r="AI369" i="1"/>
  <c r="AI374" i="1"/>
  <c r="AI380" i="1"/>
  <c r="AI385" i="1"/>
  <c r="AI390" i="1"/>
  <c r="AI396" i="1"/>
  <c r="AI401" i="1"/>
  <c r="AI406" i="1"/>
  <c r="AI412" i="1"/>
  <c r="AI417" i="1"/>
  <c r="AI422" i="1"/>
  <c r="AI428" i="1"/>
  <c r="AI433" i="1"/>
  <c r="AI438" i="1"/>
  <c r="AI444" i="1"/>
  <c r="AI449" i="1"/>
  <c r="AI454" i="1"/>
  <c r="AI460" i="1"/>
  <c r="AI465" i="1"/>
  <c r="AI470" i="1"/>
  <c r="AI476" i="1"/>
  <c r="AI481" i="1"/>
  <c r="AI486" i="1"/>
  <c r="AI492" i="1"/>
  <c r="AI497" i="1"/>
  <c r="AI502" i="1"/>
  <c r="AI508" i="1"/>
  <c r="AI513" i="1"/>
  <c r="AI518" i="1"/>
  <c r="AI524" i="1"/>
  <c r="AI529" i="1"/>
  <c r="AI534" i="1"/>
  <c r="AI540" i="1"/>
  <c r="AI545" i="1"/>
  <c r="AI550" i="1"/>
  <c r="AI556" i="1"/>
  <c r="AI561" i="1"/>
  <c r="AI566" i="1"/>
  <c r="AI572" i="1"/>
  <c r="AI577" i="1"/>
  <c r="AI582" i="1"/>
  <c r="AI588" i="1"/>
  <c r="AI593" i="1"/>
  <c r="AI598" i="1"/>
  <c r="AI604" i="1"/>
  <c r="AI609" i="1"/>
  <c r="AI614" i="1"/>
  <c r="AI620" i="1"/>
  <c r="AI625" i="1"/>
  <c r="AI630" i="1"/>
  <c r="AI636" i="1"/>
  <c r="AI641" i="1"/>
  <c r="AI646" i="1"/>
  <c r="AI652" i="1"/>
  <c r="AI657" i="1"/>
  <c r="AI662" i="1"/>
  <c r="AI668" i="1"/>
  <c r="AI673" i="1"/>
  <c r="AI678" i="1"/>
  <c r="AI684" i="1"/>
  <c r="AI689" i="1"/>
  <c r="AI694" i="1"/>
  <c r="AI700" i="1"/>
  <c r="AI705" i="1"/>
  <c r="AI710" i="1"/>
  <c r="AI716" i="1"/>
  <c r="AI721" i="1"/>
  <c r="AI726" i="1"/>
  <c r="AI732" i="1"/>
  <c r="AI737" i="1"/>
  <c r="AI742" i="1"/>
  <c r="AI748" i="1"/>
  <c r="AI753" i="1"/>
  <c r="AI758" i="1"/>
  <c r="AI764" i="1"/>
  <c r="AI769" i="1"/>
  <c r="AI774" i="1"/>
  <c r="AI780" i="1"/>
  <c r="AI785" i="1"/>
  <c r="AI790" i="1"/>
  <c r="AI796" i="1"/>
  <c r="AI801" i="1"/>
  <c r="AI806" i="1"/>
  <c r="AI812" i="1"/>
  <c r="AI817" i="1"/>
  <c r="AI822" i="1"/>
  <c r="AI828" i="1"/>
  <c r="AI833" i="1"/>
  <c r="AI838" i="1"/>
  <c r="AI844" i="1"/>
  <c r="AI849" i="1"/>
  <c r="AI376" i="1"/>
  <c r="AI402" i="1"/>
  <c r="AI413" i="1"/>
  <c r="AI418" i="1"/>
  <c r="AI429" i="1"/>
  <c r="AI440" i="1"/>
  <c r="AI445" i="1"/>
  <c r="AI456" i="1"/>
  <c r="AI466" i="1"/>
  <c r="AI477" i="1"/>
  <c r="AI488" i="1"/>
  <c r="AI498" i="1"/>
  <c r="AI509" i="1"/>
  <c r="AI514" i="1"/>
  <c r="AI525" i="1"/>
  <c r="AI530" i="1"/>
  <c r="AI541" i="1"/>
  <c r="AI552" i="1"/>
  <c r="AI557" i="1"/>
  <c r="AI568" i="1"/>
  <c r="AI578" i="1"/>
  <c r="AI589" i="1"/>
  <c r="AI594" i="1"/>
  <c r="AI605" i="1"/>
  <c r="AI616" i="1"/>
  <c r="AI621" i="1"/>
  <c r="AI632" i="1"/>
  <c r="AI642" i="1"/>
  <c r="AI653" i="1"/>
  <c r="AI664" i="1"/>
  <c r="AI669" i="1"/>
  <c r="AI680" i="1"/>
  <c r="AI690" i="1"/>
  <c r="AI706" i="1"/>
  <c r="AI717" i="1"/>
  <c r="AI728" i="1"/>
  <c r="AI738" i="1"/>
  <c r="AI749" i="1"/>
  <c r="AI754" i="1"/>
  <c r="AI765" i="1"/>
  <c r="AI776" i="1"/>
  <c r="AI781" i="1"/>
  <c r="AI792" i="1"/>
  <c r="AI802" i="1"/>
  <c r="AI813" i="1"/>
  <c r="AI824" i="1"/>
  <c r="AI834" i="1"/>
  <c r="AI840" i="1"/>
  <c r="AI850" i="1"/>
  <c r="AI24" i="1"/>
  <c r="AI47" i="1"/>
  <c r="AI56" i="1"/>
  <c r="AI79" i="1"/>
  <c r="AI88" i="1"/>
  <c r="AI111" i="1"/>
  <c r="AI120" i="1"/>
  <c r="AI143" i="1"/>
  <c r="AI164" i="1"/>
  <c r="AI184" i="1"/>
  <c r="AI196" i="1"/>
  <c r="AI216" i="1"/>
  <c r="AI239" i="1"/>
  <c r="AI248" i="1"/>
  <c r="AI271" i="1"/>
  <c r="AI292" i="1"/>
  <c r="AI312" i="1"/>
  <c r="AI335" i="1"/>
  <c r="AI356" i="1"/>
  <c r="AI366" i="1"/>
  <c r="AI377" i="1"/>
  <c r="AI382" i="1"/>
  <c r="AI393" i="1"/>
  <c r="AI404" i="1"/>
  <c r="AI409" i="1"/>
  <c r="AI420" i="1"/>
  <c r="AI430" i="1"/>
  <c r="AI441" i="1"/>
  <c r="AI446" i="1"/>
  <c r="AI457" i="1"/>
  <c r="AI468" i="1"/>
  <c r="AI478" i="1"/>
  <c r="AI484" i="1"/>
  <c r="AI494" i="1"/>
  <c r="AI505" i="1"/>
  <c r="AI516" i="1"/>
  <c r="AI526" i="1"/>
  <c r="AI537" i="1"/>
  <c r="AI548" i="1"/>
  <c r="AI553" i="1"/>
  <c r="AI564" i="1"/>
  <c r="AI574" i="1"/>
  <c r="AI585" i="1"/>
  <c r="AI596" i="1"/>
  <c r="AI606" i="1"/>
  <c r="AI612" i="1"/>
  <c r="AI622" i="1"/>
  <c r="AI633" i="1"/>
  <c r="AI644" i="1"/>
  <c r="AI649" i="1"/>
  <c r="AI660" i="1"/>
  <c r="AI670" i="1"/>
  <c r="AI676" i="1"/>
  <c r="AI686" i="1"/>
  <c r="AI697" i="1"/>
  <c r="AI702" i="1"/>
  <c r="AI713" i="1"/>
  <c r="AI718" i="1"/>
  <c r="AI729" i="1"/>
  <c r="AI740" i="1"/>
  <c r="AI750" i="1"/>
  <c r="AI756" i="1"/>
  <c r="AI766" i="1"/>
  <c r="AI777" i="1"/>
  <c r="AI782" i="1"/>
  <c r="AI793" i="1"/>
  <c r="AI804" i="1"/>
  <c r="AI23" i="1"/>
  <c r="AI32" i="1"/>
  <c r="AI44" i="1"/>
  <c r="AI55" i="1"/>
  <c r="AI64" i="1"/>
  <c r="AI76" i="1"/>
  <c r="AI87" i="1"/>
  <c r="AI96" i="1"/>
  <c r="AI108" i="1"/>
  <c r="AI119" i="1"/>
  <c r="AI128" i="1"/>
  <c r="AI140" i="1"/>
  <c r="AI151" i="1"/>
  <c r="AI160" i="1"/>
  <c r="AI172" i="1"/>
  <c r="AI183" i="1"/>
  <c r="AI192" i="1"/>
  <c r="AI204" i="1"/>
  <c r="AI215" i="1"/>
  <c r="AI224" i="1"/>
  <c r="AI236" i="1"/>
  <c r="AI247" i="1"/>
  <c r="AI256" i="1"/>
  <c r="AI268" i="1"/>
  <c r="AI279" i="1"/>
  <c r="AI288" i="1"/>
  <c r="AI300" i="1"/>
  <c r="AI311" i="1"/>
  <c r="AI320" i="1"/>
  <c r="AI332" i="1"/>
  <c r="AI343" i="1"/>
  <c r="AI352" i="1"/>
  <c r="AI360" i="1"/>
  <c r="AI365" i="1"/>
  <c r="AI370" i="1"/>
  <c r="AI381" i="1"/>
  <c r="AI386" i="1"/>
  <c r="AI392" i="1"/>
  <c r="AI397" i="1"/>
  <c r="AI408" i="1"/>
  <c r="AI424" i="1"/>
  <c r="AI434" i="1"/>
  <c r="AI450" i="1"/>
  <c r="AI461" i="1"/>
  <c r="AI472" i="1"/>
  <c r="AI482" i="1"/>
  <c r="AI493" i="1"/>
  <c r="AI504" i="1"/>
  <c r="AI520" i="1"/>
  <c r="AI536" i="1"/>
  <c r="AI546" i="1"/>
  <c r="AI562" i="1"/>
  <c r="AI573" i="1"/>
  <c r="AI584" i="1"/>
  <c r="AI600" i="1"/>
  <c r="AI610" i="1"/>
  <c r="AI626" i="1"/>
  <c r="AI637" i="1"/>
  <c r="AI648" i="1"/>
  <c r="AI658" i="1"/>
  <c r="AI674" i="1"/>
  <c r="AI685" i="1"/>
  <c r="AI696" i="1"/>
  <c r="AI701" i="1"/>
  <c r="AI712" i="1"/>
  <c r="AI722" i="1"/>
  <c r="AI733" i="1"/>
  <c r="AI744" i="1"/>
  <c r="AI760" i="1"/>
  <c r="AI770" i="1"/>
  <c r="AI786" i="1"/>
  <c r="AI797" i="1"/>
  <c r="AI808" i="1"/>
  <c r="AI818" i="1"/>
  <c r="AI829" i="1"/>
  <c r="AI845" i="1"/>
  <c r="AI36" i="1"/>
  <c r="AI68" i="1"/>
  <c r="AI100" i="1"/>
  <c r="AI132" i="1"/>
  <c r="AI152" i="1"/>
  <c r="AI175" i="1"/>
  <c r="AI207" i="1"/>
  <c r="AI228" i="1"/>
  <c r="AI260" i="1"/>
  <c r="AI280" i="1"/>
  <c r="AI303" i="1"/>
  <c r="AI324" i="1"/>
  <c r="AI344" i="1"/>
  <c r="AI361" i="1"/>
  <c r="AI372" i="1"/>
  <c r="AI388" i="1"/>
  <c r="AI398" i="1"/>
  <c r="AI414" i="1"/>
  <c r="AI425" i="1"/>
  <c r="AI436" i="1"/>
  <c r="AI452" i="1"/>
  <c r="AI462" i="1"/>
  <c r="AI473" i="1"/>
  <c r="AI489" i="1"/>
  <c r="AI500" i="1"/>
  <c r="AI510" i="1"/>
  <c r="AI521" i="1"/>
  <c r="AI532" i="1"/>
  <c r="AI542" i="1"/>
  <c r="AI558" i="1"/>
  <c r="AI569" i="1"/>
  <c r="AI580" i="1"/>
  <c r="AI590" i="1"/>
  <c r="AI601" i="1"/>
  <c r="AI617" i="1"/>
  <c r="AI628" i="1"/>
  <c r="AI638" i="1"/>
  <c r="AI654" i="1"/>
  <c r="AI665" i="1"/>
  <c r="AI681" i="1"/>
  <c r="AI692" i="1"/>
  <c r="AI708" i="1"/>
  <c r="AI724" i="1"/>
  <c r="AI734" i="1"/>
  <c r="AI745" i="1"/>
  <c r="AI761" i="1"/>
  <c r="AI772" i="1"/>
  <c r="AI788" i="1"/>
  <c r="AI798" i="1"/>
  <c r="AI809" i="1"/>
  <c r="AI28" i="1"/>
  <c r="AI71" i="1"/>
  <c r="AI112" i="1"/>
  <c r="AI156" i="1"/>
  <c r="AI199" i="1"/>
  <c r="AI240" i="1"/>
  <c r="AI284" i="1"/>
  <c r="AI327" i="1"/>
  <c r="AI362" i="1"/>
  <c r="AI384" i="1"/>
  <c r="AI405" i="1"/>
  <c r="AI426" i="1"/>
  <c r="AI448" i="1"/>
  <c r="AI469" i="1"/>
  <c r="AI490" i="1"/>
  <c r="AI512" i="1"/>
  <c r="AI533" i="1"/>
  <c r="AI554" i="1"/>
  <c r="AI576" i="1"/>
  <c r="AI597" i="1"/>
  <c r="AI618" i="1"/>
  <c r="AI640" i="1"/>
  <c r="AI661" i="1"/>
  <c r="AI682" i="1"/>
  <c r="AI704" i="1"/>
  <c r="AI725" i="1"/>
  <c r="AI746" i="1"/>
  <c r="AI768" i="1"/>
  <c r="AI789" i="1"/>
  <c r="AI810" i="1"/>
  <c r="AI821" i="1"/>
  <c r="AI832" i="1"/>
  <c r="AI842" i="1"/>
  <c r="AI853" i="1"/>
  <c r="AI92" i="1"/>
  <c r="AI304" i="1"/>
  <c r="AI373" i="1"/>
  <c r="AI416" i="1"/>
  <c r="AI480" i="1"/>
  <c r="AI522" i="1"/>
  <c r="AI565" i="1"/>
  <c r="AI629" i="1"/>
  <c r="AI672" i="1"/>
  <c r="AI714" i="1"/>
  <c r="AI757" i="1"/>
  <c r="AI816" i="1"/>
  <c r="AI837" i="1"/>
  <c r="AI103" i="1"/>
  <c r="AI188" i="1"/>
  <c r="AI272" i="1"/>
  <c r="AI357" i="1"/>
  <c r="AI400" i="1"/>
  <c r="AI442" i="1"/>
  <c r="AI506" i="1"/>
  <c r="AI549" i="1"/>
  <c r="AI613" i="1"/>
  <c r="AI656" i="1"/>
  <c r="AI720" i="1"/>
  <c r="AI762" i="1"/>
  <c r="AI805" i="1"/>
  <c r="AI841" i="1"/>
  <c r="AI39" i="1"/>
  <c r="AI80" i="1"/>
  <c r="AI124" i="1"/>
  <c r="AI167" i="1"/>
  <c r="AI208" i="1"/>
  <c r="AI252" i="1"/>
  <c r="AI295" i="1"/>
  <c r="AI336" i="1"/>
  <c r="AI368" i="1"/>
  <c r="AI389" i="1"/>
  <c r="AI410" i="1"/>
  <c r="AI432" i="1"/>
  <c r="AI453" i="1"/>
  <c r="AI474" i="1"/>
  <c r="AI496" i="1"/>
  <c r="AI517" i="1"/>
  <c r="AI538" i="1"/>
  <c r="AI560" i="1"/>
  <c r="AI581" i="1"/>
  <c r="AI602" i="1"/>
  <c r="AI624" i="1"/>
  <c r="AI645" i="1"/>
  <c r="AI666" i="1"/>
  <c r="AI688" i="1"/>
  <c r="AI709" i="1"/>
  <c r="AI730" i="1"/>
  <c r="AI752" i="1"/>
  <c r="AI773" i="1"/>
  <c r="AI794" i="1"/>
  <c r="AI814" i="1"/>
  <c r="AI825" i="1"/>
  <c r="AI836" i="1"/>
  <c r="AI846" i="1"/>
  <c r="AI48" i="1"/>
  <c r="AI135" i="1"/>
  <c r="AI176" i="1"/>
  <c r="AI220" i="1"/>
  <c r="AI263" i="1"/>
  <c r="AI348" i="1"/>
  <c r="AI394" i="1"/>
  <c r="AI437" i="1"/>
  <c r="AI458" i="1"/>
  <c r="AI501" i="1"/>
  <c r="AI544" i="1"/>
  <c r="AI586" i="1"/>
  <c r="AI608" i="1"/>
  <c r="AI650" i="1"/>
  <c r="AI693" i="1"/>
  <c r="AI736" i="1"/>
  <c r="AI778" i="1"/>
  <c r="AI800" i="1"/>
  <c r="AI826" i="1"/>
  <c r="AI848" i="1"/>
  <c r="AI60" i="1"/>
  <c r="AI144" i="1"/>
  <c r="AI231" i="1"/>
  <c r="AI316" i="1"/>
  <c r="AI378" i="1"/>
  <c r="AI421" i="1"/>
  <c r="AI464" i="1"/>
  <c r="AI485" i="1"/>
  <c r="AI528" i="1"/>
  <c r="AI570" i="1"/>
  <c r="AI592" i="1"/>
  <c r="AI634" i="1"/>
  <c r="AI677" i="1"/>
  <c r="AI698" i="1"/>
  <c r="AI741" i="1"/>
  <c r="AI784" i="1"/>
  <c r="AI820" i="1"/>
  <c r="AI830" i="1"/>
  <c r="AI852" i="1"/>
</calcChain>
</file>

<file path=xl/sharedStrings.xml><?xml version="1.0" encoding="utf-8"?>
<sst xmlns="http://schemas.openxmlformats.org/spreadsheetml/2006/main" count="12417" uniqueCount="2887">
  <si>
    <t>ISO code</t>
  </si>
  <si>
    <t>Country and areas</t>
  </si>
  <si>
    <t>Survey year</t>
  </si>
  <si>
    <t>Year*</t>
  </si>
  <si>
    <t>United Nations</t>
  </si>
  <si>
    <t>SDG</t>
  </si>
  <si>
    <t>UNICEF</t>
  </si>
  <si>
    <t>World Health Organization</t>
  </si>
  <si>
    <t>World Bank</t>
  </si>
  <si>
    <t>Least Developed Countries (LDCs)</t>
  </si>
  <si>
    <t>Land Locked Developing Countries (LLDC)</t>
  </si>
  <si>
    <t>WHO Global Database Reference Number</t>
  </si>
  <si>
    <t>Survey sample size (N)</t>
  </si>
  <si>
    <t>Severe wasting</t>
  </si>
  <si>
    <t>Wasting</t>
  </si>
  <si>
    <t>Overweight</t>
  </si>
  <si>
    <t>Stunting</t>
  </si>
  <si>
    <t>Underweight</t>
  </si>
  <si>
    <t>Notes</t>
  </si>
  <si>
    <t>Report Author</t>
  </si>
  <si>
    <t>Source</t>
  </si>
  <si>
    <t>Under 5 population (000s)</t>
  </si>
  <si>
    <t>Sub-region</t>
  </si>
  <si>
    <t>Region</t>
  </si>
  <si>
    <t>Income Group</t>
  </si>
  <si>
    <t>and Small Island Developing States (SIDS)</t>
  </si>
  <si>
    <t>BOL</t>
  </si>
  <si>
    <t>BOLIVIA (PLURINATIONAL STATE OF)</t>
  </si>
  <si>
    <t>South America</t>
  </si>
  <si>
    <t>Latin America and the Caribbean</t>
  </si>
  <si>
    <t>Latin America and Caribbean</t>
  </si>
  <si>
    <t>AMRO</t>
  </si>
  <si>
    <t>Lower Middle Income</t>
  </si>
  <si>
    <t>Latin America &amp; Caribbean</t>
  </si>
  <si>
    <t>Landlocked developing countries (LLDCs)</t>
  </si>
  <si>
    <t>National Institute of Statistics (Bolivia)</t>
  </si>
  <si>
    <t>Bolivia Encuesta de Demografia y Salud - EDSA 2016: Indicadores Priorizados (and additional analysis)</t>
  </si>
  <si>
    <t>BFA</t>
  </si>
  <si>
    <t>BURKINA FASO</t>
  </si>
  <si>
    <t>Western Africa</t>
  </si>
  <si>
    <t>Africa</t>
  </si>
  <si>
    <t>Sub-Saharan Africa</t>
  </si>
  <si>
    <t>West and Central Africa</t>
  </si>
  <si>
    <t>AFRO</t>
  </si>
  <si>
    <t>Low Income</t>
  </si>
  <si>
    <t>Ministere de la Sante, Secretariat General</t>
  </si>
  <si>
    <t>Enquete Nutritionnelle Nationale 2013 (and additional analysis)</t>
  </si>
  <si>
    <t xml:space="preserve"> Enquete Nutritionnelle Nationale 2014 (and additonal analysis)</t>
  </si>
  <si>
    <t>CIV</t>
  </si>
  <si>
    <t>COTE D'IVOIRE</t>
  </si>
  <si>
    <t>(pending reanalysis)</t>
  </si>
  <si>
    <t xml:space="preserve"> Institut national de la statistique (INS), UNICEF</t>
  </si>
  <si>
    <t xml:space="preserve"> Enquête par grappes à indicateurs multiples - Côte d’Ivoire 2016, Rapport Final, Septembre 2017</t>
  </si>
  <si>
    <t>ECU</t>
  </si>
  <si>
    <t>ECUADOR</t>
  </si>
  <si>
    <t>2005-06</t>
  </si>
  <si>
    <t>Upper Middle Income</t>
  </si>
  <si>
    <t>Instituto Nacional De Estadîstica y Censos (INEC) - Secretaria Nacional de Planificación y Desarrollo (SENPLADES)</t>
  </si>
  <si>
    <t>Ecuador - Encuesta de Condiciones De Vida 2005-2006 v.1.4, V Ronda  (and additional analysis)</t>
  </si>
  <si>
    <t>2013-14</t>
  </si>
  <si>
    <t>Instituto Nacional de Estadística Y Censos (INEC)</t>
  </si>
  <si>
    <t>Tabulados Encuesta de Condiciones de Vida 2014 - Sexta Ronda  (and additional analysis)</t>
  </si>
  <si>
    <t>GMB</t>
  </si>
  <si>
    <t>GAMBIA (THE)</t>
  </si>
  <si>
    <t>National Nutrition Agency (NaNA), Office of the Vice President and Ministry of Women's Affairs, Gambia; UNICEF</t>
  </si>
  <si>
    <t xml:space="preserve"> National Nutrition Survey in the Gambia using the Standardised Monitoring and Assessment of Relief Transition (SMART) methods(and additional analysis)</t>
  </si>
  <si>
    <t>GIN</t>
  </si>
  <si>
    <t>GUINEA</t>
  </si>
  <si>
    <t>Institut National de la Statistique</t>
  </si>
  <si>
    <t>Enquête par grappes à indicateurs multiples (MICS, 2016), Rapport final, Conakry, Guinée. 2017  (and additional analysis)</t>
  </si>
  <si>
    <t>MYS</t>
  </si>
  <si>
    <t>MALAYSIA</t>
  </si>
  <si>
    <t>South-Eastern Asia</t>
  </si>
  <si>
    <t>Asia</t>
  </si>
  <si>
    <t>Eastern Asia and South-eastern Asia</t>
  </si>
  <si>
    <t>East Asia and Pacific</t>
  </si>
  <si>
    <t>WPRO</t>
  </si>
  <si>
    <t>East Asia &amp; Pacific</t>
  </si>
  <si>
    <t>Institute of Public Health</t>
  </si>
  <si>
    <t>National Health and Morbidity Survey 2015 (NHMS 2016)</t>
  </si>
  <si>
    <t>NIC</t>
  </si>
  <si>
    <t>NICARAGUA</t>
  </si>
  <si>
    <t>2011-12</t>
  </si>
  <si>
    <t>Central America</t>
  </si>
  <si>
    <t>Instituto Nacional de Información de Desarrollo (INIDE), Ministerio de Salud (MINSA)</t>
  </si>
  <si>
    <t>Encuesta Nicaragüense de Demografía y Salud 2011/12 - Informe Final (and additional analysis)</t>
  </si>
  <si>
    <t>NGA</t>
  </si>
  <si>
    <t>NIGERIA</t>
  </si>
  <si>
    <t>2016-17</t>
  </si>
  <si>
    <t>National Bureau of Statistics (NBS) and United Nations Children’s Fund (UNICEF)</t>
  </si>
  <si>
    <t>Multiple Indicator Cluster Survey 2016-17, Final Report. Abuja, Nigeria: National Bureau of Statistics and United Nations Children’s Fund. 2017</t>
  </si>
  <si>
    <t>PRY</t>
  </si>
  <si>
    <t>PARAGUAY</t>
  </si>
  <si>
    <t xml:space="preserve"> Dirección General de Estadística, Encuestas y Censos; Ministerio de Salud Pública y Bienestar Social; UNICEF Paraguay</t>
  </si>
  <si>
    <t>Encuesta de Indicadores Multiples por Conglomerados MICS Paraguay 2016</t>
  </si>
  <si>
    <t>PER</t>
  </si>
  <si>
    <t>PERU</t>
  </si>
  <si>
    <t>Instituto nacional de Estadistica Informatica (INEI)</t>
  </si>
  <si>
    <t>Perú Encuesta Demografica y de salud Familiar 2016: nacional y regional, 2017</t>
  </si>
  <si>
    <t>TTO</t>
  </si>
  <si>
    <t>TRINIDAD AND TOBAGO</t>
  </si>
  <si>
    <t>Caribbean</t>
  </si>
  <si>
    <t>High Income</t>
  </si>
  <si>
    <t>Small island developing States (SIDS)</t>
  </si>
  <si>
    <t>Ministry of Social Development and Family Services, Central Statistical Office and UNICEF</t>
  </si>
  <si>
    <t>Trinidad and Tobago Multiple Indicator Cluster Survey 2011, Key Findings &amp; Tables. Port of Spain, Trinidad and Tobago: Ministry of Social Development and Familyvices, Central Statistical Office and UNICEF. 2017</t>
  </si>
  <si>
    <t>AFG</t>
  </si>
  <si>
    <t>AFGHANISTAN</t>
  </si>
  <si>
    <t>1997</t>
  </si>
  <si>
    <t>Southern Asia</t>
  </si>
  <si>
    <t>Central Asia and Southern Asia</t>
  </si>
  <si>
    <t>South Asia</t>
  </si>
  <si>
    <t>EMRO</t>
  </si>
  <si>
    <t>Converted estimates</t>
  </si>
  <si>
    <t>Centro de Investigacion de Enfermedades Tropicales (CIET)</t>
  </si>
  <si>
    <t>Afghanistan 1997 multiple indicator baseline (MICS). Report to UNICEF. Acapulco: Centro de Investigacion de Enfermedades Tropicales (CIET), 1998 (and additional analysis).</t>
  </si>
  <si>
    <t>2004</t>
  </si>
  <si>
    <t>Ministry of Public Health (Afghanistan), UNICEF, CDC, National Institute for Research on Food and Nutrition (Italy), Tufts University.</t>
  </si>
  <si>
    <t>Summary report of the national nutrition survey, 2004. Kabul, Islamic Republic of Afghanistan: Ministry of Public Health and UNICEF, 2005 (and additional analysis).</t>
  </si>
  <si>
    <t>Ministry of Public Health, UNICEF and the Aga Khan University (AKU).</t>
  </si>
  <si>
    <t>Afghanistan National Nutrition Survey 2013.</t>
  </si>
  <si>
    <t>ALB</t>
  </si>
  <si>
    <t>ALBANIA</t>
  </si>
  <si>
    <t>1996-98</t>
  </si>
  <si>
    <t>Southern Europe</t>
  </si>
  <si>
    <t>Europe</t>
  </si>
  <si>
    <t>Northern America and Europe</t>
  </si>
  <si>
    <t>Eastern Europe and Central Asia</t>
  </si>
  <si>
    <t>EURO</t>
  </si>
  <si>
    <t>Europe &amp; Central Asia</t>
  </si>
  <si>
    <t>Institute of Public Health, Food and Nutrition Section</t>
  </si>
  <si>
    <t>National study on nutrition in Albania. Institute of Public Health, Food and Nutrition Section, 1999 (and additional analysis).</t>
  </si>
  <si>
    <t>2000</t>
  </si>
  <si>
    <t>National Institute of Statistics (Albania) and UNICEF Albania.</t>
  </si>
  <si>
    <t>Multiple indicator cluster survey report Albania (MICS). Committee on Women and Family, Institute of Public Health, Faculty of Social Sciences and UNICEF (Albania). Tirana, Albania: UNICEF, 2000 (and additional analysis).</t>
  </si>
  <si>
    <t>2005</t>
  </si>
  <si>
    <t>Albanian National Institute of Statistics.</t>
  </si>
  <si>
    <t>Albania multiple indicator cluster survey 2005, final report. Tirana, Albania: Albanian National Institute of Statistics, 2008 (and additional analysis).</t>
  </si>
  <si>
    <t>2008-09</t>
  </si>
  <si>
    <t>Institute of Statistics, Institute of Public Health [Albania] and ICF Macro.</t>
  </si>
  <si>
    <t>Albania demographic and health survey 2008-09. Demographic and Health Surveys. Tirana, Albania: Institute of Statistics, Institute of Public Health and ICF Macro, 2010 (and additional analysis).</t>
  </si>
  <si>
    <t>DZA</t>
  </si>
  <si>
    <t>ALGERIA</t>
  </si>
  <si>
    <t>1987</t>
  </si>
  <si>
    <t>Northern Africa</t>
  </si>
  <si>
    <t>Western Asia and Northern Africa</t>
  </si>
  <si>
    <t>Middle East and North Africa</t>
  </si>
  <si>
    <t>Middle East &amp; North Africa</t>
  </si>
  <si>
    <t>Institut National de Santé Publique</t>
  </si>
  <si>
    <t>Etat nutritionnel des enfants algériens de 0 à 10 ans et niveaux d'urbanisation d'après les résultats préliminaires de l'enquête épidémiologique sur la malnutrition protéino-énérgétique en 1987. Institut National de Santé Publique, Algiers; 1987.</t>
  </si>
  <si>
    <t>1992</t>
  </si>
  <si>
    <t>République Algérienne démocratique et populaire.</t>
  </si>
  <si>
    <t>Enquête Algérienne sur la santé de la mère et de l'enfant. Office national des statistiques. PAPCHILD surveys. Cairo: Ligue des Etats Arabes, 1992 (and additional analysis).</t>
  </si>
  <si>
    <t>1995</t>
  </si>
  <si>
    <t>Ministère de la Santé et de la Population.</t>
  </si>
  <si>
    <t>Enquête nationale sur les objectifs de la mi-decennie, "MDG Algerie", 1995. Alger, Algerie, 1996 (and additional analysis).</t>
  </si>
  <si>
    <t>Minstère de la Santé et de la Population.</t>
  </si>
  <si>
    <t>Enquête nationale sur les objectives de la fin décennie santé mère et enfant EDG Algérie 2000 (MICS). Institut National de Santé Publique. République Algérienne Démocratique et Populaire, 2001 (and additional analysis).</t>
  </si>
  <si>
    <t>2002</t>
  </si>
  <si>
    <t>Ministère de la Santé, de la Population et de la Réforme Hospitalière et l'Office National des Statistiques.</t>
  </si>
  <si>
    <t>Enquête Algérienne sur la santé de la famille-2002: Rapport principal. Alger, Algérie: Agence Nationale de la Documentation en Santé, 2004 (and additional analysis).</t>
  </si>
  <si>
    <t>Ministère de la Santé de la Population et de la Réforme Hospitalière, Office National des Statistiques.</t>
  </si>
  <si>
    <t>Suivi de la situation des enfant et des femmes. Enquête nationale à indicateurs multiples: Rapport principal. MICS3. République Algérienne Démocratique et Populaire, Décembre 2008 (and additional analysis).</t>
  </si>
  <si>
    <t>2012-13</t>
  </si>
  <si>
    <t>Ministère de la Santé, de la Population et de la Réforme Hospitalière.</t>
  </si>
  <si>
    <t>République Algérienne Démocratiqe et Populaire enquête par grappes à indicateurs mulitples (MICS) 2012-2013. Rapport final. Ministère de la Santé, de la Population et de la Réforme Hospitalière, 2015.</t>
  </si>
  <si>
    <t>AGO</t>
  </si>
  <si>
    <t>ANGOLA</t>
  </si>
  <si>
    <t>1996</t>
  </si>
  <si>
    <t>Middle Africa</t>
  </si>
  <si>
    <t>Eastern and Southern Africa</t>
  </si>
  <si>
    <t xml:space="preserve">Instituto Nacional de Estatistica, UNICEF </t>
  </si>
  <si>
    <t>Inquerito de indicadores multiplos (MICS) 1996. Instituto Nacional de Estatistica - Gabinete de Monitorizaçao das Condiçoes de Vida da Populaçao. Luanda, Angola, 1999 (and additional analysis).</t>
  </si>
  <si>
    <t>2007</t>
  </si>
  <si>
    <t>Ministerio da Saude.</t>
  </si>
  <si>
    <t>Relatorio do inquerito sobre a nutriçao em Angola 2007. Luanda, Republica de Angola: Ministerio da Saude, Direcçao nacional de Saude Publica, 2008.</t>
  </si>
  <si>
    <t>2015-16</t>
  </si>
  <si>
    <t>Instituto Nacional de Estatística (INE), Ministério da Saúde (MINSA), Ministério do Planeamento e do Desenvolvimento Territorial (MINPLAN) and ICF International.</t>
  </si>
  <si>
    <t>ARG</t>
  </si>
  <si>
    <t>ARGENTINA</t>
  </si>
  <si>
    <t>1994</t>
  </si>
  <si>
    <t>Lejarraga H, Krupitzky S, Gimenez E, Diament N, Kelmansky A, Tibaldi F, et al.</t>
  </si>
  <si>
    <t>The organisation of a national survey for evaluating child psychomotor development in Argentina. Paediatric and Perinatal Epidemiology 1997;11:359-373 (and additional analysis).</t>
  </si>
  <si>
    <t>1995-96</t>
  </si>
  <si>
    <t>Calvo EB, Longo EN et al.</t>
  </si>
  <si>
    <t>Encuesta antropometrica en menores de 6 años bajo programa materno infantil. In: Estudios antropometricos en la poblacion infanto-juvenil. Rep. Argentina 1993-1996. Ministerio de Salud y Accion Social. Buenos Aires, 1999 (and additional analysis).</t>
  </si>
  <si>
    <t>2004-05</t>
  </si>
  <si>
    <t>Durán P, Mangialavori G, Biglieri A, Kogan L, Gilardon EA.</t>
  </si>
  <si>
    <t>Nutrition status in Argentinean children 6 to 72 months old. Results from the National Nutrition and Health Survey (ENNyS). Archivos Argentinos de Pediatria 2009;107:397-404 (and additional analysis).</t>
  </si>
  <si>
    <t>ARM</t>
  </si>
  <si>
    <t>ARMENIA</t>
  </si>
  <si>
    <t>1998</t>
  </si>
  <si>
    <t>Western Asia</t>
  </si>
  <si>
    <t>National Institute of Nutrition</t>
  </si>
  <si>
    <t>The health and nutritional status of children an women in Armenia. National Institute of Nutrition - Italy, 1998 (and additional analysis).</t>
  </si>
  <si>
    <t>2000-01</t>
  </si>
  <si>
    <t>National Statistical Service [Armenia], Ministry of Health [Armenia], and ORC Macro.</t>
  </si>
  <si>
    <t>Armenia demographic and health survey 2000. Demographic and Health Surveys. Calverton, Maryland: National Statistical Service, Ministry of Health, and ORC Macro, 2001 (and additional analysis).</t>
  </si>
  <si>
    <t>Armenia demographic and health survey 2005. Demographic and Health Surveys. Calverton, Maryland: National Statistical Service, Ministry of Health, and ORC Macro, 2006 (and additional analysis).</t>
  </si>
  <si>
    <t>2010</t>
  </si>
  <si>
    <t>National Statistical Service [Armenia], Ministry of Health [Armenia], and ICF International.</t>
  </si>
  <si>
    <t>Armenia demographic and health survey 2010. Demographic and Health Surveys. Calverton, Maryland: National Statistical Service, Ministry of Health, and ICF International, 2012 (and additional analysis).</t>
  </si>
  <si>
    <t>National Statistical Service Armenia, Yerevan; Ministry of Health Armenia, Yerevan; The DHS Program ICF International Rockville Maryland</t>
  </si>
  <si>
    <t>Armenia Demographic and Health Survey 2015-16 Key Indicators Report. September 2016</t>
  </si>
  <si>
    <t>AUS</t>
  </si>
  <si>
    <t>AUSTRALIA</t>
  </si>
  <si>
    <t>Australia/New Zealand</t>
  </si>
  <si>
    <t>Oceania</t>
  </si>
  <si>
    <t>Australia and New Zealand</t>
  </si>
  <si>
    <t>Age-adjusted; converted estimates</t>
  </si>
  <si>
    <t>Australian Bureau of Statistics and Commonwealth Department of Health and Family Services</t>
  </si>
  <si>
    <t>National nutrition survey Australia 1995. Canberra: Australian Bureau of Statistics and Commonwealth Department of Health and Family Services, 1997 (and additional analysis).</t>
  </si>
  <si>
    <t>Age-adjusted</t>
  </si>
  <si>
    <t>The 2007 national children's nutrition and physical activity survey. Canberra, Australia: DoHA, 2010 (and additional analysis).</t>
  </si>
  <si>
    <t>AZE</t>
  </si>
  <si>
    <t>AZERBAIJAN</t>
  </si>
  <si>
    <t>Branca F, Burkholder B, Hamel M, Parvanta I, Robertson A.</t>
  </si>
  <si>
    <t>Health and nutrition survey of internally displaced and resident population of Azerbaijan - April 1996. Baku, Azerbaijan, 1996 (and additional analysis).</t>
  </si>
  <si>
    <t>State Statistics Committee, United Nations Children's Fund</t>
  </si>
  <si>
    <t>Azerbaijan multiple indicator cluster survey 2000 (MICS). Baku, Azerbaijan: United Nations Children's Fund, 2001 (and additional analysis).</t>
  </si>
  <si>
    <t>2001</t>
  </si>
  <si>
    <t>Adventist Development and Relief Agency, Azerbaijan Ministry of Health, State Committee of Statistics, Mercy Corps [Baku, Azerbaijan], DRH/CDC, USAID,</t>
  </si>
  <si>
    <t>UNFPA, UNHCR. Reproductive health survey Azerbaijan, 2001: Final report. Serbanescu F, Morris L, Rahimova S, Stupp P, eds. Atlanta, GA: US Department of Health and Human Services, CDC, 2003 (and additional analysis).</t>
  </si>
  <si>
    <t>2006</t>
  </si>
  <si>
    <t>State Statistical Committee (SSC) [Azerbaijan] and Macro International Inc.</t>
  </si>
  <si>
    <t>Azerbaijan demographic and health survey 2006. Demographic and Health Surveys. Calverton, Maryland, USA: State Statistical Committee and Macro International Inc., 2008 (and additional analysis).</t>
  </si>
  <si>
    <t>Public Health and Reforms Center (PHRC) [Azerbaijan]; Ministry of Health (MoH) [Azerbaijan], Baku, Azerbaijan</t>
  </si>
  <si>
    <t>The Demographic and Health Survey, Azerbaijan, 2011 Final Report</t>
  </si>
  <si>
    <t>2013</t>
  </si>
  <si>
    <t>Ministry of Health, State Statistical Committee and UNICEF [Azerbaijan].</t>
  </si>
  <si>
    <t>Azerbaijan nutrition survey  (AzNS), 2013. Baku, Republic of Azerbaijan, 2014.</t>
  </si>
  <si>
    <t>BHR</t>
  </si>
  <si>
    <t>BAHRAIN</t>
  </si>
  <si>
    <t>1989</t>
  </si>
  <si>
    <t>Ministry of Health.</t>
  </si>
  <si>
    <t>Bahrain child health survey 1989. Manama, Bahrain, 1992.</t>
  </si>
  <si>
    <t>Converted estimates (Bahraini)</t>
  </si>
  <si>
    <t>Naseeb T and Farid SM.</t>
  </si>
  <si>
    <t>Bahrain family health survey 1995: principal report. Manama, Bahrain: Ministry of Health, 2000.</t>
  </si>
  <si>
    <t>BGD</t>
  </si>
  <si>
    <t>BANGLADESH</t>
  </si>
  <si>
    <t>1985-86</t>
  </si>
  <si>
    <t>SEARO</t>
  </si>
  <si>
    <t>Government of the People's Republic of Bangladesh.</t>
  </si>
  <si>
    <t>Report of the child nutrition status module, Bangladesh household expenditure survey 1985-86. Bangladesh bureau of statistics. Dhaka, Bangladesh, 1987 (and additional analysis).</t>
  </si>
  <si>
    <t>1989-90</t>
  </si>
  <si>
    <t>Report of the child nutrition status survey 1989-90. Bangladesh bureau of statistics. Dhaka, Bangladesh, 1991 (and additional analysis).</t>
  </si>
  <si>
    <t>1991</t>
  </si>
  <si>
    <t xml:space="preserve"> Adjusted NR to NA; nutritional surveillance</t>
  </si>
  <si>
    <t>Helen Keller International (HKI) Bangladesh.</t>
  </si>
  <si>
    <t>Nutritional Surveillance Project 1991: data on rural national (using the WHO Child Growth Standards). Unpublished estimates. Dhaka, Bangladesh: HKI and Institute of Public Health Nutrition, 2008.</t>
  </si>
  <si>
    <t>Nutritional Surveillance Project 1992: data on rural national (using the WHO Child Growth Standards). Unpublished estimates. Dhaka, Bangladesh: HKI and Institute of Public Health Nutrition, 2008.</t>
  </si>
  <si>
    <t>1993</t>
  </si>
  <si>
    <t>Nutritional Surveillance Project 1993: data on rural national (using the WHO Child Growth Standards). Unpublished estimates. Dhaka, Bangladesh: HKI and Institute of Public Health Nutrition, 2008.</t>
  </si>
  <si>
    <t>Nutritional Surveillance Project 1994: data on rural national (using the WHO Child Growth Standards). Unpublished estimates. Dhaka, Bangladesh: HKI and Institute of Public Health Nutrition, 2008.</t>
  </si>
  <si>
    <t>Nutritional Surveillance Project 1995: data on rural national (using the WHO Child Growth Standards). Unpublished estimates. Dhaka, Bangladesh: HKI and Institute of Public Health Nutrition, 2008.</t>
  </si>
  <si>
    <t>Nutritional Surveillance Project 1996: data on rural national (using the WHO Child Growth Standards). Unpublished estimates. Dhaka, Bangladesh: HKI and Institute of Public Health Nutrition, 2008.</t>
  </si>
  <si>
    <t>1996-97</t>
  </si>
  <si>
    <t>National Institute of Population Research and Training, Mitra and Associates and Macro International Inc.</t>
  </si>
  <si>
    <t>Bangladesh demographic and health survey 1996-97. Demographic and Health Surveys. National Institute for Population Research and Training. Dhaka, Bangladesh, 1997 (and additional analysis).</t>
  </si>
  <si>
    <t>Nutritional Surveillance Project 1998: data on rural national (using the WHO Child Growth Standards). Unpublished estimates. Dhaka, Bangladesh: HKI and Institute of Public Health Nutrition, 2008.</t>
  </si>
  <si>
    <t>1999</t>
  </si>
  <si>
    <t>Nutritional Surveillance Project 1999: data on rural national (using the WHO Child Growth Standards). Unpublished estimates. Dhaka, Bangladesh: HKI and Institute of Public Health Nutrition, 2008.</t>
  </si>
  <si>
    <t>1999-00</t>
  </si>
  <si>
    <t>National Institute of Population Research and Training, Mitra and Associates, and ORC Macro.</t>
  </si>
  <si>
    <t>Bangladesh demographic and health survey 1999-2000 (DHS). Dhaka, Bangladesh and Calverton, Maryland: National Institute of Population Research and Training, Mitra and Associates, and ORC Macro, 2001 (and additional analysis).</t>
  </si>
  <si>
    <t>Nutritional Surveillance Project 2001: data on rural national (using the WHO Child Growth Standards). Unpublished estimates. Dhaka, Bangladesh: HKI and Institute of Public Health Nutrition, 2008.</t>
  </si>
  <si>
    <t>Nutritional Surveillance Project 2002: data on rural national (using the WHO Child Growth Standards). Unpublished estimates. Dhaka, Bangladesh: HKI and Institute of Public Health Nutrition, 2008.</t>
  </si>
  <si>
    <t>2003</t>
  </si>
  <si>
    <t>Nutritional Surveillance Project 2003: data on rural national (using the WHO Child Growth Standards). Unpublished estimates. Dhaka, Bangladesh: HKI and Institute of Public Health Nutrition, 2008.</t>
  </si>
  <si>
    <t>National Institute of Population Research and Training (NIPORT), Mitra and Associates, and ORC Macro.</t>
  </si>
  <si>
    <t>Bangladesh demographic and health survey 2004. Demographic and Health Surveys. Dhaka, Bangladesh and Calverton, Maryland [USA]: NIPORT, Mitra and Associates, and ORC Macro, 2005 (and additional analysis).</t>
  </si>
  <si>
    <t>Helen Keller International (HKI) and Institute of Public Health Nutrition.</t>
  </si>
  <si>
    <t>Nutritional Surveillance Project 2005: Rural data (using the WHO Child Growth Standards). Unpublished estimates. Dhakar, Bangladesh: HKI and Institute of Public Health Nutrition, 2007.</t>
  </si>
  <si>
    <t>Nutritional Surveillance Project 2006: data on rural national data (using the WHO Child Growth Standards). Unpublished estimates. Dhaka, Bangladesh: HKI and Institute of Public Health Nutrition, 2008 (and additional analysis).</t>
  </si>
  <si>
    <t>National Institute of Population Research and Training (NIPORT), Mitra and Associates, and Macro International.</t>
  </si>
  <si>
    <t>Bangladesh demographic and health survey 2007. DHS. Dhaka, Bangladesh and Calverton, Maryland, USA: National Institute of Population Research and Training, Mitra and Associates, and Macro International, 2009 (and additional analysis).</t>
  </si>
  <si>
    <t>2011</t>
  </si>
  <si>
    <t>National Institute of Population Research and Training (NIPORT), Mitra and Associates, and ICF International.</t>
  </si>
  <si>
    <t>Bangladesh demographic and health survey 2011. Demographic and Health Surveys. Dhaka, Bangladesh and Calverton, Maryland, USA: NIPORT, Mitra and Associates, and ICF International, 2013 (and additional analysis).</t>
  </si>
  <si>
    <t>Bangladesh Bureau of Statistics and UNICEF Bangladesh.</t>
  </si>
  <si>
    <t>Bangladesh multiple indicator cluster survey. Key findings Report. Dhaka, Bangladesh: Bangladesh Bureau of Statistics and UNICEF Bangladesh, 2014.</t>
  </si>
  <si>
    <t>Shahin S, Bhadra SK and Ahsanul Alam M.</t>
  </si>
  <si>
    <t>Utilization of Essential Service Delivery (UESD) Survey 2013. Dhaka: National Institute of Population Research and Training (NIPORT), 2014.</t>
  </si>
  <si>
    <t>2014</t>
  </si>
  <si>
    <t>Bangladesh demographic and health survey 2014: Key indicators. Demographic and Health Surveys. Dhaka, Bangladesh, and Rockville, Maryland, USA: NIPORT, Mitra and Associates and ICF International, 2015 (pending reanalysis).</t>
  </si>
  <si>
    <t>BRB</t>
  </si>
  <si>
    <t>BARBADOS</t>
  </si>
  <si>
    <t>2012</t>
  </si>
  <si>
    <t>Barbados Statistical Service (BSS).</t>
  </si>
  <si>
    <t>Barbados multiple indicator cluster survey 2012: Final report (MICS4). Bridgetown, Barbados: BSS, 2014.</t>
  </si>
  <si>
    <t>BLR</t>
  </si>
  <si>
    <t>BELARUS</t>
  </si>
  <si>
    <t>Eastern Europe</t>
  </si>
  <si>
    <t>Ministry of Statistics and Analysis (MSA) of the Republic of Belarus and Research Institute of Statistics of the MSA of the Republic of Belarus.</t>
  </si>
  <si>
    <t>Belarus multiple indicator cluster survey 2005, final report. Minsk, Republic of Belarus: Ministry of Statistics and Analysis [Belarus] and Research Institute of Statistics of the MSA [Belarus], 2007 (and additional analysis).</t>
  </si>
  <si>
    <t>BLZ</t>
  </si>
  <si>
    <t>BELIZE</t>
  </si>
  <si>
    <t>Converted estimate</t>
  </si>
  <si>
    <t>Assessment of the food, nutrition and health situation of Belize. INCAP Publication DC1/002. Kingston: Institute of Nutrition of Central America and Panama, 1992 (and additional analysis).</t>
  </si>
  <si>
    <t>Statistical Institute of Belize (SIB) and UNICEF.</t>
  </si>
  <si>
    <t>Multiple indicator cluster survey Belize, 2006. UNICEF, www.childinfo.org/mics3_surveys.html, accessed 7 January 2009 (and additional analysis).</t>
  </si>
  <si>
    <t>Belize multiple indicator cluster survey 2011 (MICS). Belize city, Belize: SIB and UNICEF, 2012 (and additional analysis).</t>
  </si>
  <si>
    <t>Statistical Institute of Belize, Government of Belize, and UNICEF</t>
  </si>
  <si>
    <t>Belize Multiple Indicator Cluster Survey 2015: Key Findings. Belmopan, Belize., 2016</t>
  </si>
  <si>
    <t>BEN</t>
  </si>
  <si>
    <t>BENIN</t>
  </si>
  <si>
    <t>Age-adjusted;</t>
  </si>
  <si>
    <t>Kodjogbé N, Mboup G, Tossou J, de Souza L, Gandaho T, Guédémé A et al.</t>
  </si>
  <si>
    <t>Enquête démographique et de santé 1996. Demographic and Health Surveys. Ministère du Plan, de la Restructuration Economique et de la Promotion de l'Emploi. Cotonou, Benin, 1997 (and additional analysis).</t>
  </si>
  <si>
    <t>Institut National de la Statistique et de l'Analyse Economique (INSAE) et ORC Macro.</t>
  </si>
  <si>
    <t>Enquête démographique et de santé au Bénin 2001. Demographic and Health Surveys. Calverton, Maryland, USA: Institut National de la Statistique et de l'Analyse Economique et ORC Macro, 2002 (and additional analysis).</t>
  </si>
  <si>
    <t>Institut National de la Statistique et de l'Analyse Économique (INSAE) [Bénin] et Macro International Inc.</t>
  </si>
  <si>
    <t>Enquête démographique et de santé (EDSB-III) - Bénin 2006. Demographic and Health Surveys. Calverton, Maryland, USA : Institut National de la Statistique et de l'Analyse Économique et Macro International Inc., 2007 (and additional analysis).</t>
  </si>
  <si>
    <t>Institut National de la Statistique et de l'Analyse Economique (INSAE).</t>
  </si>
  <si>
    <t>Enquête par grappes a indicateurs multiples (MICS) 2014, Résultats clés. Cotonou, Benin: INSAE, 2015.</t>
  </si>
  <si>
    <t>BTN</t>
  </si>
  <si>
    <t>BHUTAN</t>
  </si>
  <si>
    <t>1986-88</t>
  </si>
  <si>
    <t>Bhutan Directorate of Health Services</t>
  </si>
  <si>
    <t>Bhutan Directorate of Health Services. Report on the national nutrition survey. Bhutan; December 1989.</t>
  </si>
  <si>
    <t>Ministry of Health and Education.</t>
  </si>
  <si>
    <t>National anthropometric survey of under five children in Bhutan. Division of Health Services. Thimpu, Bhutan, 1999 (and additional analysis).</t>
  </si>
  <si>
    <t>2008</t>
  </si>
  <si>
    <t>Zangmo U, de Onis M, Dorji T.</t>
  </si>
  <si>
    <t>The nutritional status of children in Bhutan: results from the national nutrition survey of 2008 and trends over time. BMC Pediatrics 2012;12:151.</t>
  </si>
  <si>
    <t>National Statistics Bureau (NSB).</t>
  </si>
  <si>
    <t>Bhutan multiple indicator cluster survey (BMIS) 2010. Thimphu, Bhutan: NSB, May 2011 (and additional analysis).</t>
  </si>
  <si>
    <t>1988</t>
  </si>
  <si>
    <t>SVEN; converted estimate</t>
  </si>
  <si>
    <t>Ministerio de Planeamiento y Coordinacion.</t>
  </si>
  <si>
    <t>Situacion alimentaria y nutricional de Bolivia 1992. La Paz: Instituto Nacional de Alimentacion y Nutricion, 1992 (and additional analysis).</t>
  </si>
  <si>
    <t>Encuesta nacional de demografia y salud 1989. Demographic and Health Surveys. La Paz, Bolivia, 1990 (and additional analysis).</t>
  </si>
  <si>
    <t>1990</t>
  </si>
  <si>
    <t>Ministerio de Desarrollo Humano.</t>
  </si>
  <si>
    <t>Bolivia: mapa de la desnutricion 1990-1992. La Paz, Bolivia, 1994 (and additional analysis).</t>
  </si>
  <si>
    <t>1993-94</t>
  </si>
  <si>
    <t>Ministerio de Desarrollo Sostenible y Medio Ambiente.</t>
  </si>
  <si>
    <t>Encuesta nacional de demografia y salud 1994. Demographic and Health Surveys. La Paz, Bolivia, 1994 (and additional analysis).</t>
  </si>
  <si>
    <t>Ministerio de Haciendo and Instituto Nacional de Estadistica.</t>
  </si>
  <si>
    <t>Encuesta nacional de demografia y salud 1998. Demographic and Health Surveys. La Paz, Bolivia, 1998 (and additional analysis).</t>
  </si>
  <si>
    <t>2003-04</t>
  </si>
  <si>
    <t>Gutiérrez Sardan M, Hernando Ochoa L, Castillo Guerra W.</t>
  </si>
  <si>
    <t>Encuesta nacional de demografia y salud (ENDSA) 2003. Demographic and Health Surveys. La Paz, Bolivia: Instituto Nacional de Estadistica, Ministerio de Salud y Deportes, Programa Measure DHS+/ORC Macro, 2004 (and additional analysis).</t>
  </si>
  <si>
    <t>Ministerio de Salud y Deportes (MSD), Programa Reforma de Salud (PRS), Instituto Nacional de Estadística (INE) y Macro International.</t>
  </si>
  <si>
    <t>Encuesta nacional de demografía y salud ENDSA 2008. Demographic and Health Surveys. La Paz, Bolivia: MSD, PRS, INE y Macro International, 2009 (and additional analysis).</t>
  </si>
  <si>
    <t>Ministerio de Salud, Unidad de Análisis de Políticas Sociales y Económicas (UDAPE).</t>
  </si>
  <si>
    <t>Encuesta de Evaluación de Salud y Nutrición 2012: Informe de Resultados</t>
  </si>
  <si>
    <t>BIH</t>
  </si>
  <si>
    <t>BOSNIA AND HERZEGOVINA</t>
  </si>
  <si>
    <t>State of Bosnia and Herzegovina - Agency for Statistics, Federation of Bosnia and Herzegovina, Republika Srpska, Organisation for Security and Co-operation in Europe, UNICEF</t>
  </si>
  <si>
    <t>Household survey of women and children: Bosnia and Herzegovina 2000 (B&amp;H MICS 2000): Draft final report, May 29, 2002. Sarajevo, Bosnia and Herzegovina: UNICEF, 2002 (and additional analysis).</t>
  </si>
  <si>
    <t>Jokic I, Lolic A, Fahrudin M, Niksic D, Pilav A, Prodanovic N et al.</t>
  </si>
  <si>
    <t>Bosnia and Herzegovina multiple indicator cluster survey 2006. Sarajevo, Bosnia and Herzegovina: UNICEF, 2007 (and additional analysis).</t>
  </si>
  <si>
    <t>Agency for Statistics [Bosnia and Herzegovina], the Federal Ministry of Health, the Ministry of Health and Social Welfare [Republic of Srpska], and</t>
  </si>
  <si>
    <t>Institute for Public Health [Federation of Bosnia and Herzegovina]. Bosnia and Herzegovina multiple indicator cluster survey (MICS) 2011-2012. Final report. Sarajevo, Federation of Bosnia and Herzegovina: UNICEF, 2013 (and additional analysis).</t>
  </si>
  <si>
    <t>BWA</t>
  </si>
  <si>
    <t>BOTSWANA</t>
  </si>
  <si>
    <t>Southern Africa</t>
  </si>
  <si>
    <t>Central Statistics Office</t>
  </si>
  <si>
    <t>The 1996 Botswana family health survey III. Gaborone: Central Statistics Office, 1999 (and additional analysis).</t>
  </si>
  <si>
    <t>Charumbira, Republic of Botwana, Central Statistic Office (CSO), UNICEF</t>
  </si>
  <si>
    <t>Multiple indicator survey (MIS) 2000. Full report. Gaborone, Botswana, 2001 (and additional analysis).</t>
  </si>
  <si>
    <t>2007-08</t>
  </si>
  <si>
    <t>Central Statistics Office (CSO) and UNICEF.</t>
  </si>
  <si>
    <t>2007 Botswana family health survey IV report. Gaborone, Botswana: CSO, 2009 (and additional analysis by UNICEF).</t>
  </si>
  <si>
    <t>BRA</t>
  </si>
  <si>
    <t>BRAZIL</t>
  </si>
  <si>
    <t>Monteiro CA, Benicio MH, Gouveia NC.</t>
  </si>
  <si>
    <t>Growth and nutritional status of the Brazilian children: findings from the 1989 National Health and Nutrition Survey. Country Studies on Nutritional Anthropometry NUT/ANTREF/1/91. Geneva: World Health Organization, 1991 (and additional analysis).</t>
  </si>
  <si>
    <t>Sociedade Civil Bem-Estar Familiar no Brasil (BEMFAM) e MACRO International Inc.</t>
  </si>
  <si>
    <t>Pesquisa nacional sobre demografia e saude 1996. Demographic and Health Surveys. Rio de Janeiro, Brasil: Litografia Tucano Ltda., 1997 (and additional analysis).</t>
  </si>
  <si>
    <t>2002-03</t>
  </si>
  <si>
    <t>Laboratório de Avaliaçao Nutricional de Populaçoes, Universidade de Sao Paulo (LANPOP-USP).</t>
  </si>
  <si>
    <t>Pesquisa de orçamentos familiares (POF - 2002-03). Rio de Janeiro, Brazil, 2007 (http://www.ibge.gov.br/home/estatistica/populacao/condicaodevida/pof/2003medidas/default.shtm).</t>
  </si>
  <si>
    <t>2006-07</t>
  </si>
  <si>
    <t>Centro Brasileiro de Análise e Planejamento [CEBRAP].</t>
  </si>
  <si>
    <t>Pesquisa nacional de demografia e saúde da criança e da mulher - PNDS 2006. Relatório da pesquisa. Sao Paulo: CEBRAP, 2008 (http://bvsms.saude.gov.br/bvs/pnds/index.php and additional analysis).</t>
  </si>
  <si>
    <t>BRN</t>
  </si>
  <si>
    <t>BRUNEI DARUSSALAM</t>
  </si>
  <si>
    <t>2009</t>
  </si>
  <si>
    <t>Ministry of Health, Brunei Darussalam.</t>
  </si>
  <si>
    <t>2nd National health and nutritional status survey (NHANSS). Phase 1: 0-5 years old. Brunei Darussalam, January 2013.</t>
  </si>
  <si>
    <t>BGR</t>
  </si>
  <si>
    <t>BULGARIA</t>
  </si>
  <si>
    <t>Age interval 1-5; unadjusted;</t>
  </si>
  <si>
    <t>Baykova D, Duleva V,  Petrova S, Angelova K, Jordanov B, Vatralova K, Ovcharova D.</t>
  </si>
  <si>
    <t>National monitoring of dietary intake and nutritional status of Bulgarian population, 2004. Department of Nutrition and Public Health, National Center of Public Health Protection, Sofia, Bulgaria (and additional analysis).</t>
  </si>
  <si>
    <t>1992-93</t>
  </si>
  <si>
    <t>Konaté DL, Sinaré T, Seroussi M.</t>
  </si>
  <si>
    <t>Enquête démographique et de santé, Burkina Faso 1993. Demographic and Health Surveys. Ouagadougou, Burkina Faso, 1994 (and additional analysis).</t>
  </si>
  <si>
    <t>1998-99</t>
  </si>
  <si>
    <t>Institut National de la Statistique et de la Démographie, et Macro International Inc.</t>
  </si>
  <si>
    <t>Enquête démographique et de santé, Burkina Faso 1998-1999. Demographic and Health Surveys. Calverton, Maryland (USA): Macro International Inc., 2000 (and additional analysis).</t>
  </si>
  <si>
    <t>Institut National de la Statistique et de le Démographie (INSD) et ORC Macro.</t>
  </si>
  <si>
    <t>Enquête démographique et de santé du Burkina Faso 2003. Demographic and Health Surveys. Calverton, Maryland, USA: INSD et ORC Macro, 2004 (and additional analysis).</t>
  </si>
  <si>
    <t>Institut National de la Statistique et de la Démographie et UNICEF.</t>
  </si>
  <si>
    <t>Burkina Faso, suivi de la situation des enfants et des femmes. Enquête par grappes à indicateurs multiples 2006.  Burkina Faso, 2008 (accessed 29 June 2009 at http://www.childinfo.org/mics3_surveys.html and additional analysis).</t>
  </si>
  <si>
    <t>Enquête nutritionnelle nationale 2009. Ouagadougou, Burkina Faso: Direction de la Nutrition, 2009 (and additional analysis).</t>
  </si>
  <si>
    <t>Institut National de la Statistique et de la Démographie (INSD) et ICF International.</t>
  </si>
  <si>
    <t>Enquête démographique et de santé et à indicateurs multiples du Burkina Faso 2010. Demographic and Health Surveys and MICS. Calverton, Maryland, USA: INSD, 2012 (and additional analysis).</t>
  </si>
  <si>
    <t>Direction de la Nutrition, Ministère de la Santé.</t>
  </si>
  <si>
    <t>Rapport enquête nutritionnelle nationale 2011. Ouagadougou, Burkona Faso, 2012.</t>
  </si>
  <si>
    <t>Enquête nutritionnelle nationale 2012. Rapport final. Ouagadougou, Burkina Faso, 2012.</t>
  </si>
  <si>
    <t>Ministère de la santé, USAID,  UNICEF, WFP, WHO.</t>
  </si>
  <si>
    <t>Enquête nutritionnelle nationale 2016. Burkina Faso  SMART Survey (and additional analysis). Rapport final, December 2016</t>
  </si>
  <si>
    <t>BDI</t>
  </si>
  <si>
    <t>BURUNDI</t>
  </si>
  <si>
    <t>Eastern Africa</t>
  </si>
  <si>
    <t>Segamba L, Ndikumasabo V, Makinson C, Ayad M.</t>
  </si>
  <si>
    <t>Enquête démographique et de la santé au Burundi, 1987. Demographic and Health Surveys. Gsitega, Burundi, 1988 (and additional analysis).</t>
  </si>
  <si>
    <t>Institut de Statistique et d'Etudes Economiques du Burundi.</t>
  </si>
  <si>
    <t>Enquête nationale d'evaluation des conditions de vie de l'enfant et de la femme au Burundi (ENECEF-BURUNDI 2000): Rapport final (MICS). Bujumbura: République du Burundi and UNICEF, 2001 (and additional analysis).</t>
  </si>
  <si>
    <t>Ministère de la Santé Publique, Programme de lutte contre les maladies transmissibles et carentielles, World Food Programme, UNICEF.</t>
  </si>
  <si>
    <t>Rapport de l'enquête nationale de nutrition de la population, 2005. Bujumbura, Burundi, October 2006 (and additional analysis).</t>
  </si>
  <si>
    <t>2010-11</t>
  </si>
  <si>
    <t>Institut de Statistiques et d'Études Économiques du Burundi (ISTEEBU), Ministère de la Santé Publique et de la Lutte contre le Sida [Burundi] (MSPLS),</t>
  </si>
  <si>
    <t>et ICF International. Enquête démographique et de santé Burundi 2010. Demographic and Health Surveys. Bujumbura, Burundi : ISTEEBU, MSPLS, et ICF International, 2012 (and additional analysis).</t>
  </si>
  <si>
    <t>Institut de Statistiques et d’Études Économiques du Burundi (ISTEEBU)</t>
  </si>
  <si>
    <t>Troisième Enquête Démographique et de Santé au Burundi (EDSB-III) 2016-2017 Indicateurs Clés</t>
  </si>
  <si>
    <t>CPV</t>
  </si>
  <si>
    <t>CABO VERDE</t>
  </si>
  <si>
    <t>1985</t>
  </si>
  <si>
    <t>Reitmaier P, Dupret A, Cutting WAM.</t>
  </si>
  <si>
    <t>Better health data with a portable microcomputer at the periphery: an anthropometric survey in Cape Verde. Bulletin of the World Health Organization 1987;65:651-657 (and additional analysis).</t>
  </si>
  <si>
    <t>Ferreira Medina JB, Skard T, Sobhy S, America Ungaretti M.</t>
  </si>
  <si>
    <t>A saude das crianças menores de cinco anos em Cabo Verde. Ministério de Saude e Promoçao Social e UNICEF. Cabo Verde, 1996 (and additional analysis).</t>
  </si>
  <si>
    <t>KHM</t>
  </si>
  <si>
    <t>CAMBODIA</t>
  </si>
  <si>
    <t>Ministry of Planning.</t>
  </si>
  <si>
    <t>Socio economic survey of Cambodia 1996: Volume 1, summary results. National Institute of Statistics. Phnom Penh, Cambodia, 1997 (and additional analysis).</t>
  </si>
  <si>
    <t>National Institute of Statistics, Directorate General for Health [Cambodia], and ORC Macro.</t>
  </si>
  <si>
    <t>Cambodia demographic and health survey 2000. Demographic and Health Surveys. Phnom Penh, Cambodia, and Calverton, Maryland, USA: National Institute of Statistics, Directorate General for Health, and ORC Macro, 2001 (and additional analysis).</t>
  </si>
  <si>
    <t>National Institute of Public Health, National Institute of Statistics [Cambodia] and ORC Macro.</t>
  </si>
  <si>
    <t>Cambodia demographic and health survey 2005. Demographic and Health Surveys. Phnom Penh, Cambodia and Calverton, Maryland, USA: National Institute of Public Health, National Institute of Statistics and ORC Macro, 2006 (and additional analysis).</t>
  </si>
  <si>
    <t>National Institute of Statistics, Ministry of Planning and UNICEF Cambodia.</t>
  </si>
  <si>
    <t>Cambodia anthropometrics survey 2008. Phnom Penh, Cambodia: National Institute of Statistics, Ministry of Planning and UNICEF Cambodia, 2009 (and additional analysis).</t>
  </si>
  <si>
    <t>National Institute of Statistics, Directorate General for Health, and ICF Macro.</t>
  </si>
  <si>
    <t>Cambodia demographic and health survey 2010. Demographic and Health Surveys. Phnom Penh, Cambodia and Calverton, Maryland, USA: National Institute of Statistics, Directorate General for Health, and ICF Macro, 2011 (and additional analysis).</t>
  </si>
  <si>
    <t>National Institute of Statistics, Ministry of Health, ICF International.</t>
  </si>
  <si>
    <t>Cambodia demographic and health survey (2014 CDHS): Key indicators. Demographic and Health Surveys. Phnom Penh, Cambodia: National Institute of Statistics, 2015 (pending reanalysis).</t>
  </si>
  <si>
    <t>CMR</t>
  </si>
  <si>
    <t>CAMEROON</t>
  </si>
  <si>
    <t>Balépa M, Fotso M, Barrère B.</t>
  </si>
  <si>
    <t>Enquête démographique et de santé Cameroun, 1991. Demographic and Health Surveys. Yaoundé, République du Cameroun, 1992 (and additional analysis).</t>
  </si>
  <si>
    <t>Fotso M, Ndonou R, Libité PR, Tsafack M, Wakou R, Ghapoutsa A, et al.</t>
  </si>
  <si>
    <t>Enquete démographique et de santé, Cameroun 1998. Demographic and Health Surveys. Calverton, Maryland, U.S.A. : Bureau Central des Recensements et des Études de Population et Macro International Inc., 1999 (and additional analysis).</t>
  </si>
  <si>
    <t>Institut National de la Statistique (INS) et ORC Macro.</t>
  </si>
  <si>
    <t>Enquête démographique et de santé du Cameroun 2004. Demographic and Health Surveys. Calverton, Maryland, USA: INS et ORC Macro, 2004 (and additional analysis).</t>
  </si>
  <si>
    <t>Institut National de la Statistique et UNICEF.</t>
  </si>
  <si>
    <t>Cameroun: Suivi de la situation des enfants et des femmes. Enquête par grappee à indicateurs multiples 2006. Rapport principal. Yaoundé, Cameroun: Institut National de la Statistique et UNICEF, 2008 (and additional analysis).</t>
  </si>
  <si>
    <t>Institut National de la Statistique (INS) et ICF International.</t>
  </si>
  <si>
    <t>Enquête démographique et de santé et à indicateurs multiples du Cameroun 2011. Demographic and Health Surveys and MICS. Calverton, Maryland, USA : INS et ICF International, 2012 (and additional analysis)</t>
  </si>
  <si>
    <t>Institut National de la Statistique.</t>
  </si>
  <si>
    <t>Enquête par grappes à indicateurs multiples (MICS5), 2014, Rapport de résultats clés. Yaoundé, Cameroun, Institut National de la Statistique, 2015.</t>
  </si>
  <si>
    <t>CAN</t>
  </si>
  <si>
    <t>CANADA</t>
  </si>
  <si>
    <t>Northern America</t>
  </si>
  <si>
    <t>North America</t>
  </si>
  <si>
    <t>Age-adjusted; overweight using BMI-for-age z-scores</t>
  </si>
  <si>
    <t>Shields M, Tremblay MS.</t>
  </si>
  <si>
    <t>Canadian childhood obesity estimates based on WHO, IOTF and CDC cut-points. International Journal of Pediatric Obesity 2010;5:265-73.</t>
  </si>
  <si>
    <t>CAF</t>
  </si>
  <si>
    <t>CENTRAL AFRICAN REPUBLIC (THE)</t>
  </si>
  <si>
    <t>1994-95</t>
  </si>
  <si>
    <t>Ndamobissi R, Mboup G, Nguélébé EO.</t>
  </si>
  <si>
    <t>Enquête demographique et de santé République Centrafricaine 1994-95. Demographic and Health Surveys. Calverton, Maryland, USA: Direction des Statistiques Démographiques et Sociales et Macro Inc., 1995 (and additional analysis).</t>
  </si>
  <si>
    <t>Ministère de Plan et de la Cooperation Internationale, Division des Statistiques et des Etudes Economiques, Bureau Central du Recensement and UNICEF.</t>
  </si>
  <si>
    <t>Enquête à indicateurs mutliples - MICS 2000. Rapport Final. Bangui, République Centrafricaine: BBA editions, 2001 (and additional analysis).</t>
  </si>
  <si>
    <t>Ministère du Plan, de l'Economie et de la Coopération International, Institut Centrafricain des Statistiques et des Etudes Economiques et Sociales.</t>
  </si>
  <si>
    <t>Suivi de la situation des enfants et des femmes. MICS-3 Résultats de l'enquête nationale à indicateurs multiples couplée avec la sérologie VIH et enémie en RCA 2006. Bangui, Republique Centrafricaine: ICASEES, 2009 (and additional analysis).</t>
  </si>
  <si>
    <t>Institut Centrafricain des Statistiques, et des Etudes Economiques et Sociales (ICASEES).</t>
  </si>
  <si>
    <t>Suivi de la situation des enfants, des femmes et des hommes. Enquête par grappes à indicateurs multiples - MICS couplée avec la sérologie VIH, RCA, 2010: Rapport final. Bangui, RCA: ICASEES, 2012.</t>
  </si>
  <si>
    <t>TCD</t>
  </si>
  <si>
    <t>CHAD</t>
  </si>
  <si>
    <t>Ougadjio, Bandoumal, Nodjimadji K, Ngonirir JN, Ngakoutou N, Ignégongba K et al.</t>
  </si>
  <si>
    <t>Enquête démographique et de santé, Tschad 1996-97. Demographic and Health Surveys. Calverton, Maryland, USA: Bureau Central du Recensement et Macro International Inc., 1998 (and additional analysis).</t>
  </si>
  <si>
    <t>Republique de Tchad, Ministère de la Promotion Economique et du Developpement et UNICEF (Tchad).</t>
  </si>
  <si>
    <t>Enquête par grappes à indicateurs multiples: Rapport complet (MICS). N'Djamena: Direction Generale, Direction de la Statistique, des Etudes Economiques et Demographiques, Bureau Central de Recensement et UNICEF, 2001 (and additional analysis).</t>
  </si>
  <si>
    <t>Ouagadjio, Bandoumal,  Nodjimadji K, Bagamla T, Madnodji R, Sibaye J, et al.</t>
  </si>
  <si>
    <t>Enquête démographique et de santé Tchad 2004. Demographic and Health Surveys. Calverton, Maryland, U.S.A. : INSEED et ORC Macro, 2005 (and additional analysis).</t>
  </si>
  <si>
    <t>Ministère du Plan, de l'Economie et de la Coopération Internationale, Institut National de la Statistique, des Études Économiques et Démographiques.</t>
  </si>
  <si>
    <t>Enquête par grappes à indicateurs multiples (MICS), Tchad 2010: Rapport final. N'Djamena, République du Tchad, 2011 (http://www.childinfo.org/files/MICS4_Chad_2010_FinalReport_Fr.pdf).</t>
  </si>
  <si>
    <t>2014-15</t>
  </si>
  <si>
    <t>Institut National de la Statistique, des Études Économiques et Démographiques (INSEED), Ministère de la Santé Publique (MSP) et ICF International.</t>
  </si>
  <si>
    <t>Enquête Démographique et de Santé et à Indicateurs Multiples du Tchad 2014-2015. Rockville, Maryland, USA: INSEED, MSP et ICF International, 2016.</t>
  </si>
  <si>
    <t>CHL</t>
  </si>
  <si>
    <t>CHILE</t>
  </si>
  <si>
    <t>1986</t>
  </si>
  <si>
    <t>Ministerio de Salud, SISVAN.</t>
  </si>
  <si>
    <t>Estado nutricional de la poblacion infantil, 1986. Santiago, Republica de Chile, 1987 (and additional analysis).</t>
  </si>
  <si>
    <t>Ministerio de Salud.</t>
  </si>
  <si>
    <t>National health service system. Santiago: Nutrition Unit, 1994 (and additional analysis).</t>
  </si>
  <si>
    <t>National health service system. Santiago, Chile, December 1995 (and additional analysis).</t>
  </si>
  <si>
    <t>National health service system. Santiago, Chile, 1997 (and additional analysis).</t>
  </si>
  <si>
    <t>Boletin anual de vigilancia nutricional, año 1998. Departamento Coordinacion e Informatica. Santiago, Republica de Chile, 1999 (and additional analysis).</t>
  </si>
  <si>
    <t>Boletin anual de vigilancia nutricional, año 1999. Departamento Coordinacion e Informatica. Santiago, Republica de Chile, 2000 (and additional analysis).</t>
  </si>
  <si>
    <t>Ministerio de Salud, Departamento de Estadisticas e Informacion.</t>
  </si>
  <si>
    <t>National health service system. Santiago, Chile, 2002 (and additional analysis).</t>
  </si>
  <si>
    <t>National health service system. Santiago, Chile, 2003 (and additional analysis).</t>
  </si>
  <si>
    <t>Ministerio de Salud, Departamento de Estadísticas e Información de Salud.</t>
  </si>
  <si>
    <t>National health service system. Santiago, Chile, 2005. http://deis.minsal.cl/ev/en/ capturado el 9 de junio 2005 (and additional analysis).</t>
  </si>
  <si>
    <t>National health service system. Santiago, Chile, 2006. http://deis.minsal.cl/ev/en/ (and additional analysis).</t>
  </si>
  <si>
    <t>Atalah E.</t>
  </si>
  <si>
    <t>Ministerio de Salud. National Health Service System. Santiago, Chile, December 2007 (www.minsal.cl).</t>
  </si>
  <si>
    <t>Ministerio de Salud. National Health Service System. Santiago, Chile, December 2008 (www.minsal.cl).</t>
  </si>
  <si>
    <t>Ministerio de Salud, Departamento de Alimentos y Nutricion, Departamento de Estadistica e Informacion (DEIS/Minsal).</t>
  </si>
  <si>
    <t>National health service system: 2013. Santiago, Chile, 2014 (and additional analysis).</t>
  </si>
  <si>
    <t>National health service system: 2014. Santiago, Chile, 2015 (and additional analysis).</t>
  </si>
  <si>
    <t>CHN</t>
  </si>
  <si>
    <t>CHINA</t>
  </si>
  <si>
    <t>Eastern Asia</t>
  </si>
  <si>
    <t>Converted estimates-9 province</t>
  </si>
  <si>
    <t>Institute of Nutrition and Food Hygiene.</t>
  </si>
  <si>
    <t>The third national growth and development survey of children in China, 1987 (and additional analysis).</t>
  </si>
  <si>
    <t>NSS: 7 provinces</t>
  </si>
  <si>
    <t>Chen Chunming, He Wu, Wang Yuying.</t>
  </si>
  <si>
    <t>Nutritional status of children aged 0-5 years old in China (1990) - National surveillance system in 7 provinces. Beijing, China: Chinese Center for Disease Control and Prevention, 2010.</t>
  </si>
  <si>
    <t>Guansheng Ma.</t>
  </si>
  <si>
    <t>The dietary and nutritional status of Chinese population: 1992 national nutrition survey. Beijing: Institute of Nutrition and Food Hygiene, 1995 (and additional analysis).</t>
  </si>
  <si>
    <t>Nutritional status of children aged 0-5 years old in China (1995) - National surveillance system in 7 provinces. Beijing, China: Chinese Center for Disease Control and Prevention, 2010.</t>
  </si>
  <si>
    <t>NSS: 26 provinces</t>
  </si>
  <si>
    <t>Nutritional status of children aged 0-5 years old in China (1998) - National (40 nutrition surveillance sites from 26 provinces). Beijing, China: Chinese Center for Disease Control and Prevention, 2010.</t>
  </si>
  <si>
    <t>Nutritional status of children aged 0-5 years old in China (2000) - National (40 nutrition surveillance sites from 26 provinces). Beijing, China: Chinese Center for Disease Control and Prevention, 2010.</t>
  </si>
  <si>
    <t>Yang X, Wang Z, He Y, Yu W, Hu Y, Zhai F.</t>
  </si>
  <si>
    <t>[Trends and prevalence of malnutrition among Chinese children under five years old.] Acta Nutrimenta Sinica 2005;25:185-88 (and additional analysis).</t>
  </si>
  <si>
    <t>Nutritional status of children aged 0-5 years old in China (2005) - National (40 nutrition surveillance sites from 26 provinces). Beijing, China: Chinese Center for Disease Control and Prevention, 2010.</t>
  </si>
  <si>
    <t>Adjusted NR to NA; NSS: 26 surveillance sites</t>
  </si>
  <si>
    <t>Nutritional status of children aged 0-5 years old in China (2008) - National (26 nutrition surveillance sites from rural areas). Beijing, China: Chinese Center for Disease Control and Prevention, 2010.</t>
  </si>
  <si>
    <t>Nutrition and rapid economic development - 2010 research report on nutrition policy in China. Beijing, China: Chinese Center for Disease Control and Prevention, 2010 (and additional analysis).</t>
  </si>
  <si>
    <t>NSS: 25 provinces</t>
  </si>
  <si>
    <t>Nutritional status of children aged 0-5 years old in China (2010) - National (38 nutrition surveillance sites from 25 provinces). Beijing, China: Chinese Center for Disease Control and Prevention, 2012 (and additional analysis).</t>
  </si>
  <si>
    <t>National Center for Nutrition and Health, Chinese Center for Disease Control and Prevention</t>
  </si>
  <si>
    <t>China Nutrition and Health Surveillance (CNHS) 2013</t>
  </si>
  <si>
    <t>COL</t>
  </si>
  <si>
    <t>COLOMBIA</t>
  </si>
  <si>
    <t>Tercera encuesta nacional de prevalencia del uso de anticonceptivos y primera de demografia y salud, 1986. Demographic and Health Surveys. Institute for Resource Development. Bogota, Colombia, 1988 (and additional analysis).</t>
  </si>
  <si>
    <t>Mora JO, de Paredes B, de Navarro L, Rodriguez E.</t>
  </si>
  <si>
    <t>Consistent improvement in the nutritional status of Colombian children between 1965 and 1989. Bulletin of PAHO 1992;26:1-13 (and additional analysis).</t>
  </si>
  <si>
    <t>PROFAMILIA, Macro International Inc.</t>
  </si>
  <si>
    <t>Encuesta nacional de demografia y salud 1995. Demographic and Health Surveys. Bogota, Colombia, 1995 (and additional analysis).</t>
  </si>
  <si>
    <t>Ojeda G, Ordoñez M, Ochoa LH.</t>
  </si>
  <si>
    <t>Salud sexual y reproductiva en Colombia, encuesta nacional de demografia y salud 2000. Demographic and Health Surveys. Bogota, Colombia: PROFAMILIA, 2000 (and additional analysis).</t>
  </si>
  <si>
    <t>Ojeda G, Ordoñez M, Hernando Ochoa L.</t>
  </si>
  <si>
    <t>Resultados encuesta nacional de demografia y salud 2005. Demographic and  Health Surveys. Bogota, Colombia: Profamilia y Macro International Inc., 2005 (and additional analysis).</t>
  </si>
  <si>
    <t>2009-10</t>
  </si>
  <si>
    <t>Encuesta nacional de demografia y salud 2010. Demographic and  Health Surveys. Bogota, Colombia: Profamilia, 2011 (and additional analysis).</t>
  </si>
  <si>
    <t>COM</t>
  </si>
  <si>
    <t>COMOROS (THE)</t>
  </si>
  <si>
    <t>1991-92</t>
  </si>
  <si>
    <t>Ministère de la Santé Publique et de la Population.</t>
  </si>
  <si>
    <t>Rapport sur l'état nutritionnel et les facteurs impliqués chez les enfants de moins de deux ans en République Fédérale Islamique des Comores 1991. Direction de la Santé Familiale. Comores, 1995 (and additional analysis).</t>
  </si>
  <si>
    <t>Mondoha KA, Schoemaker J, Barrère M.</t>
  </si>
  <si>
    <t>Enquête demographique et de santé, Comores 1996. Demographic and Health Surveys. Centre National de Documentation et de Recherche Scientifique. Moroni, Comores, 1997 (and additional analysis).</t>
  </si>
  <si>
    <t>République Federale Islamique des Comores.</t>
  </si>
  <si>
    <t>Enquête a indicateurs multiples (MICS 2000): Rapport final (1er draft Février 2001). Moroni, Comoros: UNICEF, 2001 (and additional analysis).</t>
  </si>
  <si>
    <t>Direction Générale de la Statistique et de la Prospective (DGSP) et ICF International.</t>
  </si>
  <si>
    <t>Enquête démographique et de santé et à indicateurs multiples aux Comores 2012. Demograohic and Health Surveys and MICS. Rockville, MD 20850, USA : DGSP et ICF International, 2014 (and additional analysis).</t>
  </si>
  <si>
    <t>COG</t>
  </si>
  <si>
    <t>CONGO (THE)</t>
  </si>
  <si>
    <t>Adjusted NR to NA; Converted estimates</t>
  </si>
  <si>
    <t>Cornu A, Delpeuch F, Simondon F, Tchibindat F, Faucon LD, Massamba JP et al.</t>
  </si>
  <si>
    <t>Enquête nationale sur l'état nutritionnel des enfants d'age prescolaire au Congo. Collection Etudes et Theses. Paris: ORSTOM, Institut Français de Recherche Scientifique pour le Développement en Coopération, 1990 (and additional analysis).</t>
  </si>
  <si>
    <t>Centre National de la Statistique et des Études Économiques (CNSEE) et ORC Macro.</t>
  </si>
  <si>
    <t>Enquête démographique et de santé du Congo 2005. Demographic and Health Surveys. Calverton, Maryland, USA : CNSEE et ORC Macro, 2006 (and additional analysis).</t>
  </si>
  <si>
    <t>Centre Nationale de la Statistique et des Études Économiques (CNSEE) [Congo] et ICF International.</t>
  </si>
  <si>
    <t>Enquête démographique et de santé du Congo (EDSC-II) 2011-2012. Demographic and Health Surveys. Calverton, Maryland, USA : CNSEE et ICF International, 2013 (and additional analysis).</t>
  </si>
  <si>
    <t>Institut National de la Statistique (INS) et UNICEF.</t>
  </si>
  <si>
    <t>Enquête par grappes à indicateurs multiples, MICS5 CONGO 2014-2015, Rapport de résultats clés. Brazzaville, Congo, INS et UNICEF, 2015.</t>
  </si>
  <si>
    <t>CRI</t>
  </si>
  <si>
    <t>COSTA RICA</t>
  </si>
  <si>
    <t>NSS; converted estimate</t>
  </si>
  <si>
    <t>Analisis del estado nutricional de la poblacion Costarricense 1992. Departamento de Nutricion y Atencion Integral, Seccion Vigilancia Nutricional. San Jose, Costa Rica, 1994 (and additional analysis).</t>
  </si>
  <si>
    <t>Estado nutricional de preescolares atendidos por el programa de atencion primaria. Departamento de Nutriticion, Seccion de Vigilancia Nutricional. San José, Costa Rica, 1996 (and additional analysis).</t>
  </si>
  <si>
    <t>Encuesta nacional de nutricion: 1 fasciculo antropometria. San Jose, Costa Rica, 1996 (and additional analysis).</t>
  </si>
  <si>
    <t>Encuesta nacional de nutricion 2008-2009. San Jose, Costa Rica, 2011.</t>
  </si>
  <si>
    <t>Sahn DE.</t>
  </si>
  <si>
    <t>Malnutrition in Côte d'Ivoire, prevalence and determinants. Working paper No. 4. Washington D.C.: The World Bank, 1990 (and additional analysis).</t>
  </si>
  <si>
    <t>Sombo N'Cho, Kouassi L, Kouamé Koffi A, Schoemaker J, Barrère M, Barrère B et al.</t>
  </si>
  <si>
    <t>Enquête demographique et de santé, Côte d'Ivoire 1994. Demographic and Health Surveys. Abidjan, Côte d'Ivoire, 1995 (and additional analysis).</t>
  </si>
  <si>
    <t>Institut National de la Statistique [Côte d'Ivoire] et ORC Macro.</t>
  </si>
  <si>
    <t>Enquête démographique et de santé, Côte d'Ivoire 1998-99. Demographic and Health Surveys. Calverton, Maryland, USA: Institut National de la Statistique et ORC Macro, 2001 (and additional analysis).</t>
  </si>
  <si>
    <t>Institut National de la Statistique (INS) [Côte d'Ivoire].</t>
  </si>
  <si>
    <t>Enquête à indicateurs multiples, Côte d'Ivoire 2006, Rapport final, Abidjan, Côte d'Ivoire : INS, 2007 (and additional analysis).</t>
  </si>
  <si>
    <t>Tschannen AB, Rohner F, Gohou V, Bosso E, Malan A.</t>
  </si>
  <si>
    <t>Evaluation des carences en vitamine A et fer en Côte d'Ivoire (Rapport final). Ministère de la Santé et de l'Hygiène Publique et Helen Keller Int., Abidjan, Côte d'Ivoire, 2009 (and additional analysis).</t>
  </si>
  <si>
    <t>Enquête démographique et de santé et à indicateurs multiples de Côte d'Ivoire 2011-2012. Demographic and Health Surveys and MICS. Calverton, Maryland, USA : INS et ICF International, 2012 (and additional analysis).</t>
  </si>
  <si>
    <t>CUB</t>
  </si>
  <si>
    <t>CUBA</t>
  </si>
  <si>
    <t>UNICEF, Instituto de Nutrición e Higiene de los Alimentos</t>
  </si>
  <si>
    <t>Encuesta de agrupacion de indicadores multiples: Informe final, diciembre del 2000 (MICS2). La Habana, Cuba, 2000 (and additional analysis).</t>
  </si>
  <si>
    <t>CZE</t>
  </si>
  <si>
    <t>CZECH REPUBLIC (THE)</t>
  </si>
  <si>
    <t>Western Europe</t>
  </si>
  <si>
    <t>Lhotska L, Blaha P, Vignerova J, Roth Z, Prokopec M.</t>
  </si>
  <si>
    <t>Vth. Nation-wide anthropological survey of children and adolescents 1991 (Czech Republic). Prague: National Institute of Public Health, 1993 (and additional analysis).</t>
  </si>
  <si>
    <t>2001-02</t>
  </si>
  <si>
    <t>Vignerova J, Riedlova J, Blaha P, Kobzova J, Krejcovsky L, Brabec M, Hruskova M.</t>
  </si>
  <si>
    <t>6th nationwide anthropological survey of children and adolescents 2001, Czech Republic. Summary results. Prague, Czech Republic: National Institute of Public Health, 2006 (and additional analysis).</t>
  </si>
  <si>
    <t>PRK</t>
  </si>
  <si>
    <t>DEMOCRATIC PEOPLE'S REP. OF KOREA (THE)</t>
  </si>
  <si>
    <t>Converted estimates; subtotals</t>
  </si>
  <si>
    <t>Government to DPRK,EU, UNICEF and WFP</t>
  </si>
  <si>
    <t>Nutrition survey of the Democratic People's Republic of Korea. Report by the EU, UNICEF and WFP of a study undertaken in collaboration with the Government to DPRK (Internet, 7 January 1999 at http://www.wfp.org/OP/Countries/dprk/nutrion_survey.html).</t>
  </si>
  <si>
    <t>Central Bureau of Statistics [DPRK].</t>
  </si>
  <si>
    <t>Report of the second multiple indicator cluster survey 2000, DPRK (MICS). Pyongyang, Democratic People's Republic of Korea, 2000.</t>
  </si>
  <si>
    <t>Central Bureau of Statistics (D.P.R. Korea).</t>
  </si>
  <si>
    <t>Nutrition assessment 2002 D.P.R. Korea. Pyongyang: Government of D.P.R. Korea, United Nations Children's Fund and World Food Programme, 2003 (and additional analysis).</t>
  </si>
  <si>
    <t>Central Bureau of Statistics, Institute of Child Nutrition.</t>
  </si>
  <si>
    <t>DPRK 2004 nutrition assessment, report of survey results. Democratic People's Republic of Korea: Central Bureau of Statistics, 2005.</t>
  </si>
  <si>
    <t>Central Bureau of Statistics (CBS), Institute of Children's Nutrition, UNICEF.</t>
  </si>
  <si>
    <t>The Democratic People's Republic of Korea (DPR Korea) multiple indicator cluster survey 2009 (MICS4). Final Report. Pyongyang, DPR Korea: CBS and UNICEF, 2010.</t>
  </si>
  <si>
    <t>Central Bureau of Statistics [Democratic People's Republic of Korea].</t>
  </si>
  <si>
    <t>Final report of the national nutrition survey 2012, September 17th to October 17th 2012. Pyongyang, Democratic People's Republic of Korea, 2013.</t>
  </si>
  <si>
    <t>COD</t>
  </si>
  <si>
    <t>DEMOCRATIC REP. OF THE CONGO (THE)</t>
  </si>
  <si>
    <t>Ministère du Plan et Reconstruction Nationale.</t>
  </si>
  <si>
    <t>Enquête nationale sur la situation des enfants et des femmes au Zaire en 1995. Kinshasa, Zaire, 1996 (and additional analysis).</t>
  </si>
  <si>
    <t>République Démocratique du Congo, UNICEF, USAID.</t>
  </si>
  <si>
    <t>Enquête nationale sur la situation des enfants et des femmes MICS2 / 2001. Rapport d'analyse. Kinshasa, République Démocratique du Congo, juillet 2002 (and additional analysis).</t>
  </si>
  <si>
    <t>Ministère du Plan et Macro International.</t>
  </si>
  <si>
    <t>Enquête démographique et de santé, République Démocratique du Congo 2007. Demographic and Health Surveys. Calverton, Maryland, U.S.A.: Ministère du Plan et Macro International, 2008 (and additional analysis).</t>
  </si>
  <si>
    <t>Institut National de la Statistique et Fonds des Nations Unies pour l'Enfance.</t>
  </si>
  <si>
    <t>Enquête par grappes à indicateurs multiples en République Démocratique du Congo (MICS-RDC 2010). Rapport final, mai 2011. Kinshasa, République Démocratique du Congo, 2011 (and additional analysis).</t>
  </si>
  <si>
    <t>Ministère du Plan et Suivi de la Mise en oeuvre de la Révolution de la Modernité (MPSMRM), Ministère de la Santé Publique (MSP) et ICF International.</t>
  </si>
  <si>
    <t>Enquête démographique et de santé en République Démocratique du Congo 2013-2014. Demographic and Health Surveys. Rockville, Maryland, USA : MPSMRM, MSP et ICF International, 2014 (and additional analysis).</t>
  </si>
  <si>
    <t>DJI</t>
  </si>
  <si>
    <t>DJIBOUTI</t>
  </si>
  <si>
    <t>Ministere de la Sante Publique et des Affaires Sociales.</t>
  </si>
  <si>
    <t>Enquete couverture vaccinale malnutrition. Republique de Djibouti, Djibouti: Ministere de la Sante Publique et des Affaires Sociales,1990 (and additional analysis).</t>
  </si>
  <si>
    <t>Ministère du Commerce et du Tourisme, Direction Nationale de la Statistique. Djibouti ville, République de Djibouti</t>
  </si>
  <si>
    <t>Enquête djiboutienne auprès des ménages indicateurs sociaux (EDAM-IS 1996). Ministère du Commerce et du Tourisme, Direction Nationale de la Statistique. Djibouti ville, République de Djibouti, 1997 (and additional analysis).</t>
  </si>
  <si>
    <t>Department of Statistics and Demographic Studies, Ministry of Health and Pan Arab Project for Family Health.</t>
  </si>
  <si>
    <t>Enquête djiboutienne sur la santé de la famille (EDSF/PAPFAM) 2002, PAPFAM Rapport final. Djibouti, 2004 (and additional analysis).</t>
  </si>
  <si>
    <t>Ministère de la Santé et PAPFAM.</t>
  </si>
  <si>
    <t>Enquête djiboutienne à indicateurs multiples (EDIM): Rapport final. MICS. Djibouti: Ministère de la Santé et PAPFAM, 2007 (and additional analysis).</t>
  </si>
  <si>
    <t>Enquête djiboutienne à indicateurs multiples (EDIM): Rapport preliminaire. Djibouti: Ministère de la Santé et PAPFAM, 2013 (and additional analysis).</t>
  </si>
  <si>
    <t>DOM</t>
  </si>
  <si>
    <t>DOMINICAN REPUBLIC (THE)</t>
  </si>
  <si>
    <t>Consejo Nacional de Población y Familia/República Dominicana and Institute for Resource Development/Westinghouse</t>
  </si>
  <si>
    <t>Encuesta demografica y de salud, 1986. Demographic and Health Surveys. Consejo Nacional de Poblacion y Familia. Santo Domingo, Republica Dominicana, 1987 (and additional analysis).</t>
  </si>
  <si>
    <t>Instituto de Estudios de Población y Desarrollo - IEPD/República Dominicana, Oficina Nacional de Planificación</t>
  </si>
  <si>
    <t>Encuesta demografica y de salud 1991. Demographic and Health Surveys. Santo Domingo, Republica Dominicana, 1992 (and additional analysis).</t>
  </si>
  <si>
    <t>Centro de Estudios Sociales y Demográficos - CESDEM/República Dominicana and Macro International.</t>
  </si>
  <si>
    <t>Encuesta demografica y de salud 1996 (DHS). Centro de Estudios Sociales y Demograficos, Asociacion Dominicana Pro Bienestar de la Familia, Oficina Nacional de Planificacion. Santo Domingo, Republica Dominicana, 1997 (and additional analysis).</t>
  </si>
  <si>
    <t>Molina Achecar M, José Polanco J.</t>
  </si>
  <si>
    <t>Encuesta por conglomerados de indicadores multiples (MICS-2000). Santo Domingo, D.N.: Secretariado Técnico de la Presidencia, Fondo de las Naciones Unidas para la Infancia (UNICEF), 2001 (and additional analysis).</t>
  </si>
  <si>
    <t>Molina Achécar M, Ramirez N, José Polanco J, Ochoa LH, Lerebours G, Garcia B.</t>
  </si>
  <si>
    <t>Encuesta demografica y de salud, ENDESA 2002. Demographic and Health Surveys. Santo Domingo, Republica Dominicana: Centro de Estudios Sociales y Demograficos, 2003 (and additional analysis).</t>
  </si>
  <si>
    <t>Oficina Nacional de Estadistica (ONE).</t>
  </si>
  <si>
    <t>Encuesta nacional de hogares de proposito multiples (ENHOGAR 2006): Informe general. Santo Domingo, Republica Dominicana: ONE, 2008 (and additional analysis).</t>
  </si>
  <si>
    <t>Centro de Estudios Sociales y Demográficos (CESDEM) y Macro International Inc.</t>
  </si>
  <si>
    <t>Encuesta demográfica y de salud 2007. Demographic and Health Surveys. Santo Domingo, República Dominicana: CESDEM y Macro International Inc., 2008 (and additional analysis).</t>
  </si>
  <si>
    <t>Centro de Estudios Sociales y Demográficos (CESDEM) y ICF International.</t>
  </si>
  <si>
    <t>Encuesta demográfica y de salud 2013. Demographic and Health Surveys. Santo Domingo, República Dominicana: CESDEM y ICF International, 2014 (and additional analysis).</t>
  </si>
  <si>
    <t>Freire W, Dirren H, Mora J, Arenales P, Granda E, Breilh J, et al.</t>
  </si>
  <si>
    <t>[Diagnostico de la situacion alimentaria, nutricional y de salud de la poblacion ecuatoriana menor de cinco años. Quito: Ministerio de Salud Publica y Consejo Nacional de Desarrollo, 1988 (and additional analysis).</t>
  </si>
  <si>
    <t>Larrea C, Freire WB, Lutter C.</t>
  </si>
  <si>
    <t>Equidad desde el principio - situacion nutricional de los niños ecuatorianos. Encuesta de condiciones de vida, 1998. Organizacion Panamericana de la Salud y Ministerio de Salud Publica, Ecuador. Washington, D.C.: OPS, 2001 (and additional analysis).</t>
  </si>
  <si>
    <t>Centro de Estudios de Poblacion y Desarrollo Social (CEPAR) et al.</t>
  </si>
  <si>
    <t>Encuesta demografía y de salud materna e infantil, ENDEMAIN 2004: Informe final.  Quito, Ecuador: CEPAR, 2005 (and additional analysis).</t>
  </si>
  <si>
    <t>Freire WB, Silva-Jaramillo KM, Ramírez-Luzuriaga MJ, Belmont P, Waters WF.</t>
  </si>
  <si>
    <t>The double burden of undernutrition and excess body weight in Ecuador. American Journal of Clinical Nutrition 2014;100:1636S-43S. doi: 10.3945/ajcn.114.083766 (and additional analysis).</t>
  </si>
  <si>
    <t>EGY</t>
  </si>
  <si>
    <t>EGYPT</t>
  </si>
  <si>
    <t>Abdel-Sayed H, Osman M, El-Zanaty F, Way A.</t>
  </si>
  <si>
    <t>Egypt demographic and health survey 1988. Demographic and Health Surveys. Egypt National Population Council. Cairo, Egypt, 1989 (and additional analysis).</t>
  </si>
  <si>
    <t>Agency for Public Mobilisation and Statistics</t>
  </si>
  <si>
    <t>Egyptian maternal and child health survey (EMCHS). PAPCHILD Surveys. Agency for Public Mobilisation and Statistics. Cairo, Arab Republic of Egypt, 1992 (and additional analysis).</t>
  </si>
  <si>
    <t>El-Zanaty FH, Sayed HAA, Zaky HHM, Way AA.</t>
  </si>
  <si>
    <t>Egypt demographic and health survey 1992. Demographic and Health Surveys. Cairo, Egypt, 1993 (and additional analysis).</t>
  </si>
  <si>
    <t>El-Zanaty F, Hussein EM, Shawsky GA, Way AA, Kishor S.</t>
  </si>
  <si>
    <t>Egypt demographic and health survey 1995. Demographic and Health Surveys. National Population Council. Cairo, Egypt, 1996 (and additional analysis).</t>
  </si>
  <si>
    <t>1997-98</t>
  </si>
  <si>
    <t>El-Zanaty and Associates/Egypt and Macro International.</t>
  </si>
  <si>
    <t>Egypt demographic and health survey 1997. Demographic and Health Surveys. El-Zanaty and Associates, Cairo, Egypt, 1998 (and additional analysis).</t>
  </si>
  <si>
    <t>El-Zanaty et al.</t>
  </si>
  <si>
    <t>Egypt demographic and health survey 1998. Demographic and Health Surveys. Cairo, Egypt, 1999 (and additional analysis).</t>
  </si>
  <si>
    <t xml:space="preserve"> Weight data possibly flawed</t>
  </si>
  <si>
    <t>El-Zanaty F and Way A.</t>
  </si>
  <si>
    <t>Egypt demographic and health survey 2000. Demographic and Health Surveys. Calverton, Maryland, USA: Ministry of Health and Population [Egypt], National Population Council and ORC Macro, 2001 (and additional analysis).</t>
  </si>
  <si>
    <t>El-Zanaty F and Way AA.</t>
  </si>
  <si>
    <t>2003 Egypt interim demographic and health survey. Demographic and Health Survey. Cairo, Egypt: Ministry of Health and Population [Egypt], National Population Council, El-Zanaty and Asociates, and ORC Macro, 2004 (and additional analysis).</t>
  </si>
  <si>
    <t>Egypt demographic and health survey 2005. Demographic and Health Surveys. Caire, Egypt: Ministry of Health and Population, National Population Council, El-Zanaty and Associates, and ORC Macro, 2006 (and additional analysis).</t>
  </si>
  <si>
    <t>Egypt demographic and health survey 2008. Demographic and Health Surveys. Cairo, Egypt: Ministry of Health, 2009 (and additional analysis).</t>
  </si>
  <si>
    <t>Ministry of Health and Population [Egypt], El-Zanaty and Associates [Egypt], and ICF International.</t>
  </si>
  <si>
    <t>Egypt demographic and health survey 2014. Demographic and Health Surveys. Cairo, Egypt and Rockville, Maryland, USA: Ministry of Health and Population and ICF International, 2015.</t>
  </si>
  <si>
    <t>SLV</t>
  </si>
  <si>
    <t>EL SALVADOR</t>
  </si>
  <si>
    <t>Ministerio de Salud Publica y Asistencia Social</t>
  </si>
  <si>
    <t>Evaluacion de la situacion alimentaria nutricional en El Salvador (ESANES-88). Ministerio de Salud Publica y Asistencia Social. San Salvador, El Salvador, 1990 (and additional analysis).</t>
  </si>
  <si>
    <t>Salvadoran Demographic Association.</t>
  </si>
  <si>
    <t>National family health survey 1993 (FESAL-93). San Salvador: Government of El Salvador, 1994 (and additional analysis).</t>
  </si>
  <si>
    <t>National family health survey 1998: final report (FESAL-98). San Salvador, Republica de San Salvador, C.A., 2000 (and additional analysis).</t>
  </si>
  <si>
    <t>Asociacion Demografica Salvadorena (ADS).</t>
  </si>
  <si>
    <t>Encuesta nacional de salud familiar (FESAL) 2002/03. Informe final. URL: http://www.ads.fesal.org.sv/2003/informe/final, accessed 31/05/05.</t>
  </si>
  <si>
    <t>Asociacion Demografica Salvadorena (ADS), Division of Reproductive Health, Centers for Disease Control and Prevention (CDC).</t>
  </si>
  <si>
    <t>Encuesta nacional de salud familiar, FESAL 2008. Informe resumido.  San Salvador, El Salvador: ADS, 2009 (and additional analysis).</t>
  </si>
  <si>
    <t>Ministerio de Salud/Instituto Nacional de Salud y UNICEF.</t>
  </si>
  <si>
    <t>Encuesta nacional de salud 2014 - Encuesta de indicadores multiples por conglomerados 2014, Resultados principales. San Salvador, El Salvador: Ministerio de Salud e Instituto Nacional de Salud.</t>
  </si>
  <si>
    <t>GNQ</t>
  </si>
  <si>
    <t>EQUATORIAL GUINEA</t>
  </si>
  <si>
    <t>Custodio E, Descalzo MA, Roche J, Molina L, Sánchez I, Lwanga M et al.</t>
  </si>
  <si>
    <t>The economic and nutrition transition in Equatorial Guinea coincided with a double burden of over- and under nutrition. Economics and Human Biology 2010;8:80-87 (and additional analysis).</t>
  </si>
  <si>
    <t>Ministerio de Planificación y Desarrollo Económico, Dirección General de Estadística y Cuentas Nacionales.</t>
  </si>
  <si>
    <t>Encuesta de indicadores multiples (MICS 2000): Informe final. Malabo, República de Guinea Educatorial:Ministerio de Planificación y Desarrollo Económico y UNICEF, 2001 (and additional analysis).</t>
  </si>
  <si>
    <t>Custodio E, Descalzo MA, Roche J, Sánchez I, Molina L, Lwanga M et al.</t>
  </si>
  <si>
    <t>Nutritional status and its correlates in Equatorial Guinean preschool children: Results from a nationally representative survey. Food and Nutrition Bulletin 2008;29:49-58 (and additional analysis).</t>
  </si>
  <si>
    <t>Ministerio de Sanidad y Bienestar Social (MSBS), Ministerio de Economía, Planificación, e Inversiones Públicas (MEPIP), ICF International.</t>
  </si>
  <si>
    <t>Encuesta demográfica y de salud en Guinea Ecuatorial (EDSGE-I). Demographic and Health Surveys. Guinea Ecuatorial y Calverton, Maryland, USA: MSBS, MEPIP e ICF, 2012.</t>
  </si>
  <si>
    <t>ERI</t>
  </si>
  <si>
    <t>ERITREA</t>
  </si>
  <si>
    <t>Ministry of Finance and Development.</t>
  </si>
  <si>
    <t>Children and women in Eritrea: 1994. Government of the State of Eritrea/UNICEF Situation Analysis. Asmara, Eritrea, 1994 (and additional analysis).</t>
  </si>
  <si>
    <t>National Statistics Office [Eritrea] and Macro International Inc.</t>
  </si>
  <si>
    <t>Eritrea demographic and health survey 1995. Demographic and Health Surveys. Calverton, Maryland: National Statistics Office and Macro International Inc, 1997 (and additional analysis).</t>
  </si>
  <si>
    <t>National Statistics and Evaluation Office (NSEO) [Eritrea] and ORC Macro.</t>
  </si>
  <si>
    <t>Eritrea demographic and health survey 2002. Demographic and Health Surveys. Calverton, Maryland, USA: National Statistics amd Evaluation Office and ORC Macro, 2003 (and additional analysis).</t>
  </si>
  <si>
    <t>National Statistics Office (NSO) [Eritrea] and Fafo AIS [Norway].</t>
  </si>
  <si>
    <t>Eritrea population and health survey 2010. Asmara, Eritrea: National Statistics Office and Fafo Institute for Applied International Studies, 2013.</t>
  </si>
  <si>
    <t>ETH</t>
  </si>
  <si>
    <t>ETHIOPIA</t>
  </si>
  <si>
    <t>Adjusted NR to NA; converted est. (22/29 regions)</t>
  </si>
  <si>
    <t>Report on the National Rural Nutrition Survey, Core Module. Transitional Government of Ethiopia, Central Statistical Authority. Statistical Bulletin No 113. Addis Ababa, Ethiopia; 1993.</t>
  </si>
  <si>
    <t>Central Statistical Authority [Ethiopia] and ORC Macro.</t>
  </si>
  <si>
    <t>Ethiopia demographic and health survey 2000. Demographic and Health Surveys. Addis Ababa, Ethiopia and Calverton, Maryland, USA: Central Statistical Authority and ORC Macro, 2001 (and additional analysis).</t>
  </si>
  <si>
    <t>General Statistical Agency [Ethiopia] and ORC Macro.</t>
  </si>
  <si>
    <t>Ethiopia demographic and health survey 2005. Demographic and Health Surveys. Addis Ababa, Ethiopia and Calverton, Maryland, USA: General Statistical Agency and ORC Macro, 2006 (and additional analysis).</t>
  </si>
  <si>
    <t>Central Statistical Agency [Ethiopia] and ICF International.</t>
  </si>
  <si>
    <t>Ethiopia demographic and health survey 2011. Demographic and Health Surveys. Addis Ababa, Ethiopia and Calverton, Maryland, USA: Central Statistical Agency and ICF International, 2012 (and additional analysis).</t>
  </si>
  <si>
    <t>Central Statistical Agency [Ethiopia].</t>
  </si>
  <si>
    <t>Ethiopia mini demographic and health survey 2014. Addis Ababa, Ethiopia, 2014.</t>
  </si>
  <si>
    <t>Central Statistical Agency (CSA) [Ethiopia] and ICF</t>
  </si>
  <si>
    <t>Ethiopia Demographic and Health Survey 2016: Key Indicators Report. Addis Ababa, Ethiopia, and Rockville, Maryland, USA. CSA and ICF</t>
  </si>
  <si>
    <t>FJI</t>
  </si>
  <si>
    <t>FIJI</t>
  </si>
  <si>
    <t>Melanesia</t>
  </si>
  <si>
    <t>Oceania excluding Australia and New Zealand</t>
  </si>
  <si>
    <t>National Food and Nutrition Committee</t>
  </si>
  <si>
    <t>1993 National nutrition survey - main report. Suva: National Food and Nutrition Committee, 1995 (and additional analysis).</t>
  </si>
  <si>
    <t>National Food and Nutrition Centre.</t>
  </si>
  <si>
    <t>2004 Fiji national nutrition survey: Main report. Suva, Fiji, 2007 (and additional analysis).</t>
  </si>
  <si>
    <t>GAB</t>
  </si>
  <si>
    <t>GABON</t>
  </si>
  <si>
    <t>Direction Générale de la Statistique et des Etudes Economiques (DGSEE) [Gabon] et ORC Macro.</t>
  </si>
  <si>
    <t>Enquête démographique et de santé Gabon 2000. DHS. Calverton, Maryland: Direction Générale de la Statistique et des Etudes Economiques, et Fonds des Nations Unies pour la Population, et ORC Macro, 2001 (and additional analysis).</t>
  </si>
  <si>
    <t>Direction Générale de la Statistique (DGS) et ICF International.</t>
  </si>
  <si>
    <t>Enquête démographique et de santé du Gabon 2012. Demographic and Health Surveys. Calverton, Maryland, et Libreville, Gabon : DGS et ICF International, 2013 (and additional analysis).</t>
  </si>
  <si>
    <t>Central Statistics Department [The Gambia], et al.</t>
  </si>
  <si>
    <t>Report of the progress of the mid-decade goals in the Gambia (MICS), 1996. Banjul: The Republic of The Gambia and UNICEF, 1998 (and additional analysis).</t>
  </si>
  <si>
    <t>Government of The Gambia and UNICEF.</t>
  </si>
  <si>
    <t>The Gambia multiple indicator cluster survey report, 2000 (MICS). Banjul, The Gambia, 2002 (and additional analysis).</t>
  </si>
  <si>
    <t>Gambia Bureau of Statistics (GBoS).</t>
  </si>
  <si>
    <t>The Gambia Multiple Indicator Cluster Survey 2005/2006 Report. Banjul, The Gambia: GBoS, 2007 (and additional analysis).</t>
  </si>
  <si>
    <t>The Gambia Bureau of Statistics (GBOS).</t>
  </si>
  <si>
    <t>The Gambia multiple indicator cluster survey 2010 (MICS): Final report. Banjul, The Gambia: GBOS, 2012 (http://www.childinfo.org/files/Gambia_2010_MICS_Final_Report.pdf).</t>
  </si>
  <si>
    <t>The Gambia Bureau of Statistics (GBOS) and ICF International.</t>
  </si>
  <si>
    <t>The Gambia Demographic and Health Survey 2013. Banjul, The Gambia, and Rockville, Maryland, USA: GBOS and ICF International, 2014.</t>
  </si>
  <si>
    <t>GEO</t>
  </si>
  <si>
    <t>GEORGIA</t>
  </si>
  <si>
    <t>State Department of Statistics, UNICEF</t>
  </si>
  <si>
    <t>Georgia multiple indicator cluster survey 1999 (MICS). Tibilisi, Georgia, 2000 (and additional analysis).</t>
  </si>
  <si>
    <t>State Department of Statistics [Georgia] and National Cenre for Disease Control [Georgia].</t>
  </si>
  <si>
    <t>Georgia monitoring the situation of children and women. Mulitple indicator cluster survey 2005. http://www.childinfo.org/mics3_surveys.html accessed 6 February 2009 (and additional analysis).</t>
  </si>
  <si>
    <t>Georgia National Center for Disease Control and Public Health (NCDC&amp;PH), UNICEF.</t>
  </si>
  <si>
    <t>Report of the Georgia national nutrition survey (GNNS) 2009. Tbilisi, Georgia: NCDC&amp;PH and UNICEF, 2010.</t>
  </si>
  <si>
    <t>DEU</t>
  </si>
  <si>
    <t>GERMANY</t>
  </si>
  <si>
    <t>2003-06</t>
  </si>
  <si>
    <t>Kurth BM, Schaffrath Rosario A.</t>
  </si>
  <si>
    <t>Die Verbreitung von Übergewicht und Adipositas bei Kindern und Jugendlichen in Deutschland. Ergebnisse des bundesweiten Kinder- und Jugendgesundheitssurveys (KiGGS). Bundesgesundheitsblatt - Gesundheitsforschung - Gesundheitsschutz 50, 736-743.</t>
  </si>
  <si>
    <t>GHA</t>
  </si>
  <si>
    <t>GHANA</t>
  </si>
  <si>
    <t>Ghana Statistical Service (GSS) and and Macro International Inc. (MI).</t>
  </si>
  <si>
    <t>Ghana demographic and health survey 1988. Demographic and Health Surveys. Ghana Statistical Service. Accra, Ghana, 1989 (and additional analysis).</t>
  </si>
  <si>
    <t>Ghana Statistical Service (GSS) and Macro International Inc. (MI).</t>
  </si>
  <si>
    <t>Ghana demographic and health survey 1993. Demographic and Health Surveys. Calverton, Maryland: GSS and MI, 1994 (and additional analysis).</t>
  </si>
  <si>
    <t>Ghana demographic and health survey 1998. Demographic and Health Surveys. Calverton, Maryland: GSS and MI, 1999 (and additional analysis).</t>
  </si>
  <si>
    <t>Ghana Statistical Service (GSS), Noguchi Memorial Institute for Medical Research (NMIMR), and ORC Macro.</t>
  </si>
  <si>
    <t>Ghana demographic and health survey 2003. Demographic and Health Surveys. Calverton, Maryland: GSS, NMIMR, and ORC Macro, 2004 (and additional analysis).</t>
  </si>
  <si>
    <t>Statistical Service (Ghana), Ministry of Health, USAID and UNICEF.</t>
  </si>
  <si>
    <t>Monitoring the situation of children, women and men. Multiple indicator cluster survey 2006. http://www.childinfo.org/mics3_surveys.html accessed 8 January 2009 (and additional analysis).</t>
  </si>
  <si>
    <t>Ghana Statistical Service (GSS), Ghana Health Service (GHS), and ICF Macro.</t>
  </si>
  <si>
    <t>Ghana demographic and health survey 2008. Demographic and Health Surveys. Accra, Ghana: GSS, GHS, and ICF Macro, 2009 (and additional analysis).</t>
  </si>
  <si>
    <t>Ghana Statistical Service.</t>
  </si>
  <si>
    <t>Ghana multiple indicator cluster survey (MICS) with an enhanced malaria module and biomarker 2011: Final report. Accra, Ghana, 2012 (http://www.childinfo.org/files/Ghana_2011_MICS_Final_Report.pdf).</t>
  </si>
  <si>
    <t>Ghana Statistical Service (GSS), National Public Health and Reference Laboratory (NPHRL) and the Ghana Health Service (GHS).</t>
  </si>
  <si>
    <t>2014 Ghana demographic and health survey (2014 GDHS): Key indicators. Demographic and Health Surveys. Accra, Ghana: GSS, NPHRL, GHS, 2015 (pending reanalysis).</t>
  </si>
  <si>
    <t>GTM</t>
  </si>
  <si>
    <t>GUATEMALA</t>
  </si>
  <si>
    <t>Delgado H, Hidalgo E, Giron EM, Pareja G.</t>
  </si>
  <si>
    <t>Encuesta nacional de salud materno infantil 1987. Demographic and Health Surveys. Ministerio de Salud Publica y Asistencia Social. Guatemala, Central America, 1989 (and additional analysis).</t>
  </si>
  <si>
    <t>Instituto Nacional de Estadística – INE,Guatemala and Macro International</t>
  </si>
  <si>
    <t>Encuesta nacional de salud materno infantil 1995. Demographic and Health Surveys. Ciudad de Guatemala, Guatemala, 1996 (and additional analysis).</t>
  </si>
  <si>
    <t>Instituto Nacional de Estadística – INE, Guatemala and Macro International.</t>
  </si>
  <si>
    <t>Encuesta nacional de salud materno infantil 1998-1999. Demographic and Health Surveys. Ciudad de Guatemala, Guatemala, 1999 (and additional analysis).</t>
  </si>
  <si>
    <t>Marini A and Gragnolati M.</t>
  </si>
  <si>
    <t>Malnutrition and poverty in Guatemala. Policy Research Working Paper 2967. The World Bank, Latin America and the Caribbean Region, Human Development Sector Unit, 2003 (and additional analysis).</t>
  </si>
  <si>
    <t>Ministerio de Salud Publica y Asistencia Social, Instituto Nacional de Estadistica, Universidad del Valle de Guatemala, et al.</t>
  </si>
  <si>
    <t>Guatemala encuesta nacional de salud materno infantil 2002. Ciudad de Guatemala, Republica de Guatemala: Oscar de Leon Palacios, 2003 (and additional analysis).</t>
  </si>
  <si>
    <t>Ministerio de Salud Pública y Asistencia Social (MSPAS)/Instituto Nacional de Estadística (INE)/Centros de Control y Prevención de Enfermedades (CDC).</t>
  </si>
  <si>
    <t>Encuesta nacional de salud materno infantil 2008 (ENSMI-2008/09). Ciudad de Guatemala, Guatemala: Ministerio de Salud Pública, MSPAS, INE y CDC, 2010 (and additional analysis).</t>
  </si>
  <si>
    <t xml:space="preserve"> Ministerio de Salud Pública y Asistencia Social (MSPAS), Instituto Nacional de Estadística (INE), ICF Internacional.</t>
  </si>
  <si>
    <t xml:space="preserve"> Encuesta Nacional de Salud Materno Infantil 2014-2015. Ciudad de Guatemala, Guatemala, 2015.</t>
  </si>
  <si>
    <t>Ministère du Plan et de la Coopération</t>
  </si>
  <si>
    <t>Enquête intégrale sur les conditions de vie des ménages avec module budget et consommation (EIBC) 1994-95.  Ministère du Plan et de la Coopération, Direction Nationale de la Statistique. Conakry, République de Guinée, 1998.</t>
  </si>
  <si>
    <t>Direction Nationale de la Statistique</t>
  </si>
  <si>
    <t>Enquête démographique et de santé, Guinée 1999. Demographic and Health Surveys. Direction Nationale de la Statistique. Conakry , Guinée, 2000 (and additional analysis).</t>
  </si>
  <si>
    <t>Direction Nationale de la Statistique (DNS) (Guinée) et ORC Macro.</t>
  </si>
  <si>
    <t>Enquête démographique et de santé, Guinée 2005. Demographic and Health Surveys. Direction Nationale de la Statistique. Calverton, Maryland, U.S.A.: DNS et ORC Macro, 2006 (and additional analysis).</t>
  </si>
  <si>
    <t xml:space="preserve"> Période de récolte</t>
  </si>
  <si>
    <t>Ministère de l'Economie des Finances et du Plan, UNICEF, PAM and Direction Nationale de la Statistique. Enquête nationale sur l'état nutritionnel et</t>
  </si>
  <si>
    <t>le suivi des principaux indicateurs de survie de l'enfant. Rapport provisoire, Mai 2008 (30/12/09 http://ochaonline.un.org/CoordinationIASC/Securitealimentairenutrition/tabid/5651/language/fr-FR/Default.aspx).</t>
  </si>
  <si>
    <t>Ministère de la Santé et de l'Hygiène Publique, Direction Nationale de la Santé Familiale et de la Nutrition, Division de l'Alimentation et de la</t>
  </si>
  <si>
    <t>Nutrition. Enquête nationale nutrition-santé, basée sur la méthodologie SMART, 2011-12. Rapport final. Conakry, Republique de Guinée, 2012 (and additional analysis).</t>
  </si>
  <si>
    <t>l'Institut National de la Statistique (INS), Ministère du Plan, Ministère de la Santé et de l'Hygiène Publique, ICF International et UNICEF.</t>
  </si>
  <si>
    <t>Enquête démographique et de santé (EDS-IV) et enquête par grappe à indicateurs multiples (MICS). L'EDS-MICS 2012. Conakry, Guinée et Calverton, MD: INS et ICF, 2013 (and additional analysis).</t>
  </si>
  <si>
    <t>GNB</t>
  </si>
  <si>
    <t>GUINEA-BISSAU</t>
  </si>
  <si>
    <t>Government of Guinea-Bissau and UNICEF (Guinea-Bissau).</t>
  </si>
  <si>
    <t>Multiple indicator cluster survey Guinea-Bissau, 2000 (MICS). Bissau, Guinea-Bissau: General Direction of Planning, National Institute of Statistics and Census and UNICEF, 2000 (and additional analysis).</t>
  </si>
  <si>
    <t>Ministère de l`Economie - Secrétariat d`Etat du Plan et à l`Intégration Régionale.</t>
  </si>
  <si>
    <t>Enquête par grappes à indicateurs multiples, Guinée-Bissau, 2006, Rapport final. Bissau, Guinée-Bissau : Ministère de l`Economie - Secrétariat d`Etat du Plan et à l`Intégration Régionale, 2006 (and additional analysis).</t>
  </si>
  <si>
    <t>Ministério da Economia, do Plano e Integraçao Regional - Direcçao Geral do Plano, Instituto Nacional de Estatistica.</t>
  </si>
  <si>
    <t>Inquérito aos indicadores múltiplos (MICS), inquérito demográfico de saúde reprodutiva - Guiné-Bissau, 2010: Relatório final. Bissau, Guiné-Bissau, 2011.</t>
  </si>
  <si>
    <t>Ministério da Economia e Finanças, Direcçao Geral do Plano Instituto Nacional de Estatística (INE).</t>
  </si>
  <si>
    <t>Inquérito aos Indicadores Múltiplos (MICS) 2014, Principais Resultados. Bissau, Guiné-Bissau: Ministério da Economia e Finanças, Direcçao Geral do Plano Instituto Nacional de Estatística (INE), 2015.</t>
  </si>
  <si>
    <t>GUY</t>
  </si>
  <si>
    <t>GUYANA</t>
  </si>
  <si>
    <t>Guyana Bureau of Statistics.</t>
  </si>
  <si>
    <t>Household income and expenditure survey 1993 and Guyana living standards measurement survey. In: Guyana strategies for reducing poverty. Report No. 12861-GUA. Washington: The World Bank, 1994:50-67 (and additional analysis).</t>
  </si>
  <si>
    <t>Ministry of Health (Guyana) and Caribbean Food and Nutrition Institute (PAHO/CFNI).</t>
  </si>
  <si>
    <t>Micronutrient study report - Guyana survey - Vitamin A, beta-carotene, iron and iodine status. PAHO/CFNI/97.J5. Kingston, Jamaica, 1997 (and additional analysis).</t>
  </si>
  <si>
    <t>Bureau of Statistics [Guyana] and UNICEF.</t>
  </si>
  <si>
    <t>Guyana multiple indicator cluster survey (MICS). Georgetown, Guyana, 2001 (and additional analysis).</t>
  </si>
  <si>
    <t>Bureau of Statistics and UNICEF.</t>
  </si>
  <si>
    <t>Guyana multiple indicator cluster survey 2006, final report. Georgetown, Guyana: Bureau of Statistics and UNICEF, 2008 (and additional analysis).</t>
  </si>
  <si>
    <t>Ministry of Health (MOH), Bureau of Statistics (BOS), and ICF Macro.</t>
  </si>
  <si>
    <t>Guyana demographic and health survey 2009. Demographic and Health Surveys. Georgetown, Guyana: MOH, BOS, and ICF Macro, 2010 (and additional analysis).</t>
  </si>
  <si>
    <t>Bureau of Statistics, Ministry of Health and UNICEF.</t>
  </si>
  <si>
    <t>Guyana Multiple Indicator Cluster Survey 2014, Key findings. Georgetown, Guyana: Bureau of Statistics, Ministry of Health and UNICEF, 2015.</t>
  </si>
  <si>
    <t>HTI</t>
  </si>
  <si>
    <t>HAITI</t>
  </si>
  <si>
    <t>Ministry of Public Health and Population.</t>
  </si>
  <si>
    <t>Haiti's nutrition situation in 1990: A report based on anthropometric data of the 1990 nutrition surveys. Port-au-Prince, Haiti, 1993 (and additional analysis).</t>
  </si>
  <si>
    <t>Cayemittes M, Rival A, Barrère B, Lerebours G, Gédéon MA.</t>
  </si>
  <si>
    <t>Enquête mortalité, morbidité et utlisation des services (EMMUS-II) Haiti 1994/95. Demographic and Health Surveys. Pétionville, Haiti, 1995 (and additional analysis).</t>
  </si>
  <si>
    <t>Cayemittes M, Placide MF, Barrère B, Mariko S, Sévère B.</t>
  </si>
  <si>
    <t>Enquête mortalité, morbidité et utilisation des services, Haiti 2000. Demographic and Health Surveys. Calverton, Maryland: Ministère de la Santé Publique et de la Population, Institut Haitien de l'Enfance et ORC Macro, 2001 (and additional analysis).</t>
  </si>
  <si>
    <t>Cayemittes M, Placide MF, Mariko S, Barrère B, Sévère B, Canez A.</t>
  </si>
  <si>
    <t>Enquête mortalité, morbidité et utilisation des services, Haïti, 2005-2006. DHS. Calverton, Maryland, USA: Ministère de la Santé Publique et de la Population, Institut Haïtien de l'Enfance et Macro International Inc., 2007 (and additional analysis).</t>
  </si>
  <si>
    <t>Cayemittes M, Busangu MF, Bizimana J, Barrère B, Sévère B, Cayemittes V, Emmanuel C.</t>
  </si>
  <si>
    <t>Enquête mortalité, morbidité et utilisation des services, Haïti, 2012. Demographic and Health Surveys. Calverton, Maryland, USA : MSPP, IHE et ICF International, 2012 (and additional analysis).</t>
  </si>
  <si>
    <t>HND</t>
  </si>
  <si>
    <t>HONDURAS</t>
  </si>
  <si>
    <t>Barahona F, Soto RJ, Tronconi E, Maradiaga A, O'Connor G, Corrales G.</t>
  </si>
  <si>
    <t>Encuesta nacional de nutricion, Honduras, 1987. Cuadros de frequencias por regiones de salud y nacionales. Ministerio de Salud Publica. Tegucigalpa, Republica de Honduras, 1988 (and additional analysis).</t>
  </si>
  <si>
    <t>Ministerio de Salud Publica.</t>
  </si>
  <si>
    <t>Encuesta nacional de epidemiologia y salud familiar (ENESF), 1991/92. Tegucigalpa, Republica de Honduras, 1993 (and additional analysis).</t>
  </si>
  <si>
    <t>National survey of socio-economic indicators 1993/94. Tegucigalpa, Republica de Honduras, 1996 (and additional analysis).</t>
  </si>
  <si>
    <t>National micronutrient survey Honduras 1996. Tegucigalpa, Republic of Honduras, 1997 (and additional analysis).</t>
  </si>
  <si>
    <t>Secretaria de Salud, Asociacion Hondurena de Planificacion de Familia, USAID, CDC.</t>
  </si>
  <si>
    <t>Honduras encuesta nacional de epidemiologia y salud familiar ENESF-2001/encuesta nacional de salud masculina ENSM-2001: Informe final. Tegucigalpa, Honduras, 2002 (and additional analysis).</t>
  </si>
  <si>
    <t>Secretaría de Salud [Honduras], Instituto Nacional de Estadística (INE) y Macro International.</t>
  </si>
  <si>
    <t>Encuesta nacional de salud y demografía 2005-2006. Demographic and Health Surveys. Tegucigalpa, Honduras: SS, INE y Macro International, 2006 (and additional analysis).</t>
  </si>
  <si>
    <t>Secretaría de Salud [Honduras], Instituto Nacional de Estadística (INE) e ICF International.</t>
  </si>
  <si>
    <t>Encuesta nacional de salud y demografía 2011-2012. Demographic and Health Surveys. Tegucigalpa, Honduras: SS, INE e ICF International, 2013 (and additional analysis).</t>
  </si>
  <si>
    <t>IND</t>
  </si>
  <si>
    <t>INDIA</t>
  </si>
  <si>
    <t>1988-90</t>
  </si>
  <si>
    <t>Adjusted NR to NA; 8 States; converted estimates</t>
  </si>
  <si>
    <t>National Institute of Nutrition.</t>
  </si>
  <si>
    <t>National Nutrition Monitoring Bureau, 1988-90 (8 States pooled data). Hyderabad, India; 1993 (data reanalyzed for WHO).</t>
  </si>
  <si>
    <t>National Nutrition Monitoring Bureau, 1991-92 (8 States pooled data). Hyderabad, India; 1993 (data reanalyzed for WHO).</t>
  </si>
  <si>
    <t>International Institute for Population Sciences.</t>
  </si>
  <si>
    <t>National family health survey, India 1992-93. Demographic and Health Surveys. Bombay, India, 1995 (and additional analysis).</t>
  </si>
  <si>
    <t>Adjusted NR to NA; 11 States; converted estimates</t>
  </si>
  <si>
    <t>Vijayaraghavan K, Hanumantha Rao D.</t>
  </si>
  <si>
    <t>Diet and nutrition situation in rural India. Indian Journal of Medical Research 1998;108:243-253 (and additional analysis).</t>
  </si>
  <si>
    <t>International Institute for Population Sciences (IIPS) and ORC Macro.</t>
  </si>
  <si>
    <t>National family health survey (NFHS-2) 1998-99. Demographic and Health Surveys. Mumbai, India, 2000 (and additional analysis).</t>
  </si>
  <si>
    <t>International Institute for Population Sciences (IIPS) and Macro International.</t>
  </si>
  <si>
    <t>National family health survey (NFHS-3), 2005-06: India: Volume I. Demographic and Health Surveys. Mumbai, India: IIPS, 2007 (and additional analysis).</t>
  </si>
  <si>
    <t xml:space="preserve">Ministry of Women and Child Development,  Government of India and UNICEF. </t>
  </si>
  <si>
    <t>Rapid survey on children 2013-2014. India factsheet. . http://wcd.nic.in/ accessed 14 August 2014.</t>
  </si>
  <si>
    <t>Ministry of Health and Family Welfare, Government of India</t>
  </si>
  <si>
    <t>National Family Health Survey - 4 (NFHS-4) 2015-16 India Fact Sheet</t>
  </si>
  <si>
    <t>IDN</t>
  </si>
  <si>
    <t>INDONESIA</t>
  </si>
  <si>
    <t>Central Bureau of Statistics</t>
  </si>
  <si>
    <t>National socioeconomic survey 1987 (SUSENAS-1987). Central Bureau of Statistics. Jakarta, Indonesia, 1992 (and additional analysis).</t>
  </si>
  <si>
    <t>Atmarita, Jahari AB, Latief D, Soekirman, Tilden RL.</t>
  </si>
  <si>
    <t>The effect of economic crisis on the nutritional status of Indonesian pre-school children. Gizi Indonesia 2000;33-41 (and additional analysis), and http://www.gizi.net, accessed 18/12/03.</t>
  </si>
  <si>
    <t>Central Bureau of Statistics, Ministry of Health  UNICEF.</t>
  </si>
  <si>
    <t>Indonesia multiple indicator cluster survey (MICS) 1995. Jakarta: UNICEF, 1997 (preliminary results provided by the Centers for Disease Control and Prevention; and additional analysis).</t>
  </si>
  <si>
    <t>New Insight on the Health &amp; Nutrition Situation in Indonesia through Data Sharing: Annual Report 2000-2001.</t>
  </si>
  <si>
    <t>Summary: Second Annual Report of the Nutrition and Health Surveillance System in Indonesia with data from the period 2000-2001, http://www.hki.org/research/nutrition_surveillance.html (and additional analysis).</t>
  </si>
  <si>
    <t>Atmarita,  Tilden R, Noor Nastry Nur, Ascobat Gani, Widjajanto RM.</t>
  </si>
  <si>
    <t>Indonesian nutritional status of children 1989-2005: Poverty and household food security, dietary diversity and infection: which is the most important risk? Gizi Indonesia 2005;28: (and additional analysis).</t>
  </si>
  <si>
    <t>National socioeconomic survey 2003 (SUSENAS-2003). Central Bureau of Statistics. Jakarta, Indonesia, 2006 (and additional analysis).</t>
  </si>
  <si>
    <t>National Institute of Health Research and Development, 2005. National Household Health Survey (SKRT) 2004, Volume 2: Community Health Status in Indonesia. Jakarta, Indonesia, 2007 (and additional analysis).</t>
  </si>
  <si>
    <t>National socioeconomic survey 2005 (SUSENAS-2005). Central Bureau of Statistics. Jakarta, Indonesia, 2006 (and additional analysis).</t>
  </si>
  <si>
    <t>Ministry of Health and National Institute of Health Research and Development.</t>
  </si>
  <si>
    <t>Basic Health Survey, Riskesdas, 2007. Results to be presented at the ICN in Bangkok, October 2009: "Changes in malnutrition from 1989 to 2007 in Indonesia" by Ita Atmarita, Ministry of Health.</t>
  </si>
  <si>
    <t>National report on basic health research, Riskesdas, 2010. Jakarta, Indonesia, 2012 (and additional analysis).</t>
  </si>
  <si>
    <t>National report on basic health research, RISKESDAS, 2013. Jakarta, Indonesia, 2014 (and additional analysis).</t>
  </si>
  <si>
    <t>IRN</t>
  </si>
  <si>
    <t>IRAN (ISLAMIC REPUBLIC OF)</t>
  </si>
  <si>
    <t>Undersecretary for Public Affairs, Ministry of Health and Medical Education.</t>
  </si>
  <si>
    <t>Cluster survey for evaluation of mid decade goal indicators (MICS). Theran, Islamic Republic of Iran, April 1996 (and additional analysis).</t>
  </si>
  <si>
    <t>Ministry of Health and Medical Education and UNICEF</t>
  </si>
  <si>
    <t>The nutritional status of children, October-November 1998 (ANIS). Teheran: Ministry of Health and Medical Education and UNICEF, 2000 (and additional analysis).</t>
  </si>
  <si>
    <t>Sheykh Aleslam Robabeh, Naghavi Mohsen, Abd Elahi Z, Zarati M, Vaseghi Sanaz, Sadeghi Ghotbabadi F et al.</t>
  </si>
  <si>
    <t>Current status and the 10 years trend in the malnutrition indexes of children under 5 years in Iran. Iranian Journal of Epidemiology Spring 2008;4:21-8 (and additional analysis).</t>
  </si>
  <si>
    <t>National Institite of Health Research (NIHR).</t>
  </si>
  <si>
    <t>Iran“s Multiple Indicator Demographic and Health Survey - 2010.</t>
  </si>
  <si>
    <t>IRQ</t>
  </si>
  <si>
    <t>IRAQ</t>
  </si>
  <si>
    <t>International Study Team.</t>
  </si>
  <si>
    <t>Infant and child mortality and nutritional status of Iraqi children after the Gulf conflict: Results of a community-based study. Center for Population and Development Studies, Harvard University, Cambridge, MA, USA; 1992 (and additional analysis).</t>
  </si>
  <si>
    <t>Republic of Iraq, Council of Ministers, Planning Commission Fund, Central Statistical Organisation and UNICEF (Iraq).</t>
  </si>
  <si>
    <t>Multiple indicator cluster survey (MICS) for the year 2000 (detailed report). Baghdad, Republic of Iraq: UNICEF, 2001 (and additional analysis).</t>
  </si>
  <si>
    <t>World Food Programme (WFP), Ministry of Planning &amp; Development Cooperation/Central Statistics Office, Ministry of Health/Nutrition Research Institute.</t>
  </si>
  <si>
    <t>Baseline food security analysis in Iraq. Baghdad, Iraq: WFP Iraq Country Office, September 2004 (and additional analysis).</t>
  </si>
  <si>
    <t>Central Organization for Statistics and Information Technology, Ministry of Planning and Development Cooperation, UN Development Programme.</t>
  </si>
  <si>
    <t>Iraq living conditions survey 2004. Volume 1: Tabulation report. Baghdad, Iraq: Central Organization for Statistics and Information Technology, Ministry of Planning and Development Cooperation, 2005 (and additional analysis).</t>
  </si>
  <si>
    <t>Central Organization for Statistics &amp; Information Technology and Kurdistan Regional Statistical Office.</t>
  </si>
  <si>
    <t>Iraq multiple indicator cluster survey 2006, Final report. Iraq, 2007 (and additional analysis).</t>
  </si>
  <si>
    <t>The Central Statistics Organization and the Kurdistan Regional Statistics Office.</t>
  </si>
  <si>
    <t>Iraq multiple indicator cluster survey (MICS) 2011: Final report. Baghdad, Iraq: The Central Statistics Organization and the Kurdistan Regional Statistics Office, 2012 (https://dl.dropboxusercontent.com/u/21257622/MICS4_Iraq_FinalReport_2011_Eng.pdf)</t>
  </si>
  <si>
    <t>JAM</t>
  </si>
  <si>
    <t>JAMAICA</t>
  </si>
  <si>
    <t>Statistical Institute of Jamaica, Planning Institute of Jamaica.</t>
  </si>
  <si>
    <t>Jamaica Living Standards and Measurement Survey 1989. Kingston: The World Bank, 1990 (and additional analysis).</t>
  </si>
  <si>
    <t>Jamaica survey of living conditions - report 1991. Kingston: The Planning Institute and the Statistical Institute of Jamaica, 1992 (and additional analysis).</t>
  </si>
  <si>
    <t>Jamaica survey of living conditions 1992. Kingston: The Planning Institute and the Statistical Institute of Jamaica, 1994 (and additional analysis).</t>
  </si>
  <si>
    <t>Jamaica survey of living conditions 1993. Kingston: The Planning Institute and the Statistical Institute of Jamaica, 1995 (and additional analysis).</t>
  </si>
  <si>
    <t>Jamaica survey of living conditions, 1994. Kingston: The Planning Institute and the Statistical Institute of Jamaica, 1996 (and additional analysis).</t>
  </si>
  <si>
    <t>Jamaica survey of living conditions, 1995. Kingston: The Planning Institute and the Statistical Institute of Jamaica, 1997 (and additional analysis).</t>
  </si>
  <si>
    <t>Jamaica survey of living conditions, 1996. Kingston: The Planning Institute and the Statistical Institute of Jamaica, 1997 (and additional analysis).</t>
  </si>
  <si>
    <t>Jamaica survey of living conditions, 1997. Kingston: The Planning Institute and the Statistical Institute of Jamaica, 1998 (and additional analysis).</t>
  </si>
  <si>
    <t>Jamaica survey of living conditions, 1998. Kingston: The Planning Institute and the Statistical Institute of Jamaica, 1999 (and additional analysis).</t>
  </si>
  <si>
    <t>Jamaica survey of living conditions, 1999. Kingston: The Planning Institute and the Statistical Institute of Jamaica, 2000 (and additional analysis).</t>
  </si>
  <si>
    <t>Jamaica survey of living conditions data set 2000. The Planning Institute and the Statistical Institute of Jamaica, 2001 (and additional analysis).</t>
  </si>
  <si>
    <t>Jamaica survey of living conditions data set 2001. The Planning Institute and the Statistical Institute of Jamaica, 2002 (and additional analysis).</t>
  </si>
  <si>
    <t>Jamaica survey of living conditions data set 2002. The Planning Institute and the Statistical Institute of Jamaica, 2003 (and additional analysis).</t>
  </si>
  <si>
    <t>Jamaica survey of living conditions data set 2004. The Planning Institute and the Statistical Institute of Jamaica, 2005 (and additional analysis).</t>
  </si>
  <si>
    <t>Jamaica survey of living conditions data set 2006. The Planning Institute and the Statistical Institute of Jamaica, 2013 (and additional analysis).</t>
  </si>
  <si>
    <t>Jamaica survey of living conditions data set 2007. The Planning Institute and the Statistical Institute of Jamaica, 2013 (and additional analysis).</t>
  </si>
  <si>
    <t>Jamaica survey of living conditions data set 2008. The Planning Institute and the Statistical Institute of Jamaica, 2013 (and additional analysis).</t>
  </si>
  <si>
    <t>Jamaica survey of living conditions data set 2010. The Planning Institute and the Statistical Institute of Jamaica, 2013 (and additional analysis).</t>
  </si>
  <si>
    <t>Jamaica survey of living conditions data set 2012. The Planning Institute and the Statistical Institute of Jamaica, 2015(and additional analysis).</t>
  </si>
  <si>
    <t>Jamaica survey of living conditions data set 2014. The Planning Institute and the Statistical Institute of Jamaica, 2017</t>
  </si>
  <si>
    <t>JPN</t>
  </si>
  <si>
    <t>JAPAN</t>
  </si>
  <si>
    <t>Kato N, Takimoto H, Yokoyama T, Yokoya T, Tanaka T, Tada H.</t>
  </si>
  <si>
    <t>Updated Japanese growth references for infants and preschool children, based on historical, ethnic and environmental characteristics. Acta Paediatrica 2014;103(6):e251-e261 (and additional analysis).</t>
  </si>
  <si>
    <t>JOR</t>
  </si>
  <si>
    <t>JORDAN</t>
  </si>
  <si>
    <t>Zou'bi A, Poedjastoeti S, Ayad M.</t>
  </si>
  <si>
    <t>Jordan population and family health survey 1990. Demographic and Health Surveys. Ministry of Health. Amman, Jordan, 1992 (and additional analysis).</t>
  </si>
  <si>
    <t>Department of Statistics (DOS) [Jordan] and Macro International Inc. (MI).</t>
  </si>
  <si>
    <t>Jordan population and family health survey 1997. Demographic and Health Surveys. Calverton, Maryland: DOS and MI, 1998 (and additional analysis).</t>
  </si>
  <si>
    <t>Department of Statistics [Jordan] and ORC Macro.</t>
  </si>
  <si>
    <t>Jordan population and family health survey 2002. Demographic and Health Surveys. Calverton, Maryland, USA: Department of Statistics and ORC Macro, 2003 (and additional analysis).</t>
  </si>
  <si>
    <t>Department of Statistics [Jordan] and ICF Macro.</t>
  </si>
  <si>
    <t>Jordan population and family health survey 2009. Demographic and Health Surveys. Calverton, Maryland, USA: Department of Statistics and ICF Macro, 2010 (and additional analysis).</t>
  </si>
  <si>
    <t>Department of Statistics [Jordan] and ICF International.</t>
  </si>
  <si>
    <t>Jordan population and family health survey 2012. Demographic and Health Surveys. Calverton, Maryland, USA: Department of Statistics and ICF International, 2013 (and additional analysis).</t>
  </si>
  <si>
    <t>KAZ</t>
  </si>
  <si>
    <t>KAZAKHSTAN</t>
  </si>
  <si>
    <t>Central Asia</t>
  </si>
  <si>
    <t>Kazakhstan demographic and health survey 1995. Demographic and Health Surveys. Almaty, Kazakhstan, 1996 (and additional analysis).</t>
  </si>
  <si>
    <t>Academy of Preventive Medicine and Macro International Inc</t>
  </si>
  <si>
    <t>Kazakhstan demographic and health survey 1999. Demographic and Health Surveys. Calverton, Maryland: Academy of Preventive Medicine [Kazakhstan] and Macro International Inc., 1999 (and additional analysis).</t>
  </si>
  <si>
    <t>United Nations Children's Fund (UNICEF), Agency of the Republic of Kazakhstan on Statistic, Republican State Enterprise Data Computing Centre.</t>
  </si>
  <si>
    <t>Kazakhstan multiple indicator cluster survey 2006. Final report. Astana, Kazakhstan: UNICEF and Agency of the Republic of Kazakhstan on Statistic, 2007 (http://www.childinfo.org/mics3_surveys.html accessed 23/07/07 and additional analysis).</t>
  </si>
  <si>
    <t>The Agency of Statistics [Republic of Kazakhstan] and United Nations Children's Fund (UNICEF).</t>
  </si>
  <si>
    <t>Multiple indicator cluster survey (MICS) in the Republic of Kazakhstan (RK), 2010-2011. Final report. Astana, Kazakhstan: the Agency of Statistics, RK and the Republican State Enterprise Information Computing Center, 2012 (and additional analysis).</t>
  </si>
  <si>
    <t>The Statistics Committee of the Ministry of National Economy of the Republic of Kazakhstan.</t>
  </si>
  <si>
    <t>2015 Kazakhstan Multiple Indicator Cluster Survey, Key Findings. Astana, Kazakhstan: The Statistics Committee of the Ministry of National Economy of the Republic of Kazakhstan, 2016.</t>
  </si>
  <si>
    <t>KEN</t>
  </si>
  <si>
    <t>KENYA</t>
  </si>
  <si>
    <t>1985-89</t>
  </si>
  <si>
    <t>Adjusted NR to NA; converted estimates</t>
  </si>
  <si>
    <t>Central Bureau of Statistics, Ministry of Planning and National Development</t>
  </si>
  <si>
    <t>Fourth Rural Child Nutrition Survey, 1987. Central Bureau of Statistics, Ministry of Planning and National Development. Republic of Kenya, Nairobi; 1991 (and additional analysis).</t>
  </si>
  <si>
    <t>Central Bureau of Statistic</t>
  </si>
  <si>
    <t>Kenya demographic and health survey 1993. Demographic and Health Surveys. Central Bureau of Statistics. Nairobi, Kenya, 1994 (and additional analysis).</t>
  </si>
  <si>
    <t>Central Bureau of Statistics.</t>
  </si>
  <si>
    <t>Fifth child nutrition survey, 1994. Welfare monitoring survey. Nairobi, Kenya, 1995.</t>
  </si>
  <si>
    <t>National Council for Population and Development (NCPD), Central Bureau of Statistics (CBS) [Kenya], and Macro International Inc. (MI).</t>
  </si>
  <si>
    <t>Kenya demographic and health survey 1998. Demographic and Health Surveys. Central Bureau of Statistics. Calverton, Maryland: NDPD, CBS, and MI., 1999 (and additional analysis).</t>
  </si>
  <si>
    <t>Central Bureau of Statistics, Ministry of Finance and Planning [Kenya].</t>
  </si>
  <si>
    <t>Kenya multiple indicator cluster survey 2000 (MICS). Government  of Kenya and Unicef. Nairobi, Kenya, 2002 (and additional analysis).</t>
  </si>
  <si>
    <t>Central Bureau of Statistics (CBS) [Kenya], Ministry of Health (MOH) [Kenya], and ORC Macro.</t>
  </si>
  <si>
    <t>Kenya demographic and health survey 2003. Demographic and Health Surveys. Calverton, Maryland: CBS, MOH, and ORC Macro, 2004 (and additional analysis).</t>
  </si>
  <si>
    <t>Kenya National Bureau of Statistics.</t>
  </si>
  <si>
    <t>Kenya integrated household budget survey (KIHBS), 2006/06: Revised edition, basic report. Nairobi, Kenya 2006 (and additional analysis).</t>
  </si>
  <si>
    <t>Kenya National Bureau of Statistics (KNBS) and ICF Macro.</t>
  </si>
  <si>
    <t>Kenya demographic and health survey 2008-09. Demographic and Health Surveys. Calverton, Maryland: KNBS and ICF Macro, 2010 (and additional analysis).</t>
  </si>
  <si>
    <t>Kenya National Bureau of Statistics (KNBS), Ministry of Health, National AIDS Control Council, (NACC) Kenya Medical Research Institute (KEMRI) and the</t>
  </si>
  <si>
    <t>National Council for Population and Development (NCPD). Kenya demographic and health Survey (2014 KDHS): Key indicators. Demongraphic and Health Surveys. Nairobi, Kenya: KNBS, Ministry of Health, NACC, KEMRI, NCPD, 2015 (pending reanalysis).</t>
  </si>
  <si>
    <t>KIR</t>
  </si>
  <si>
    <t>KIRIBATI</t>
  </si>
  <si>
    <t>Micronesia</t>
  </si>
  <si>
    <t>Ministry of Health and Family Planning.</t>
  </si>
  <si>
    <t>National nutrition survey, 1985. Government of Kiribati. South Tarawa, Republic of Kiribati, 1990 (draft version; and additional analysis).</t>
  </si>
  <si>
    <t>Kiribati National Statistics Office (KNSO) and Secretariat of the Pacific Community (SPC).</t>
  </si>
  <si>
    <t>Kiribati demographic and health survey. Noumea, Kiribati: SPC, 2009.</t>
  </si>
  <si>
    <t>KWT</t>
  </si>
  <si>
    <t>KUWAIT</t>
  </si>
  <si>
    <t>NSS; converted estimates</t>
  </si>
  <si>
    <t>Ministry of Health</t>
  </si>
  <si>
    <t>Kuwait national nutritional surveillance system. Nutrition unit, Ministry of Health. Al Shaab, Kuwait, 1998 (and additional analysis).</t>
  </si>
  <si>
    <t>National Surveillance System</t>
  </si>
  <si>
    <t>Administration of Food and Nutrition, Ministry of Health.</t>
  </si>
  <si>
    <t>Kuwait nutrition surveillance system, 2005 report: 2001-2005 trends. Kuwait, State of Kuwait: Administration of Food and Nutrition, Ministry of Health, 2006 (and additional analysis).</t>
  </si>
  <si>
    <t>Kuwait nutrition surveillance system: 2006-2009 trends. Kuwait, State of Kuwait: Administration of Food and Nutrition, Ministry of Health, 2010 (and additional analysis).</t>
  </si>
  <si>
    <t>Food &amp; Nutrition Administration, Ministry of Health, Kuwait.</t>
  </si>
  <si>
    <t>Kuwait Nutrition Surveillance System [KNSS] 2010-2012. Kuwait city, Kuwait: Food &amp; Nutrition Administration, 2013 (and additional analysis).</t>
  </si>
  <si>
    <t>Kuwait Nutrition Surveillance System [KNSS] 2013-2014. Kuwait city, Kuwait: Food &amp; Nutrition Administration, 2015.</t>
  </si>
  <si>
    <t>overweight using BMI-for-age z-scores</t>
  </si>
  <si>
    <t>Food and Nutrition Administration, Ministry of Health</t>
  </si>
  <si>
    <t>The Kuwait Nutrition Surveillance System [KNSS] 2015 Annual Report. Kuwait City. Food &amp; Nutrition Administration</t>
  </si>
  <si>
    <t>KGZ</t>
  </si>
  <si>
    <t>KYRGYZSTAN</t>
  </si>
  <si>
    <t>Institute of Obstetrics and Pediatrics, Ministry of Health</t>
  </si>
  <si>
    <t>Kyrgyz Republic demographic and health survey 1997. Demographic and Health Surveys. Bishkek City, Kyrgyz Republic, 1998 (and additional analysis).</t>
  </si>
  <si>
    <t>National Statistical Commitee of the Kyrgyz Republic, UNICEF</t>
  </si>
  <si>
    <t>Multiple indicator cluster survey 2006, Kyrkyz Republic. Final report. Bishkek, Kyrkyzstan: National Statistical Committee of the Kyrkyz Republic and United Nations Children's Fund, 2007 (and additional analysis).</t>
  </si>
  <si>
    <t>Ministry of Health, National Statistical Committee, UNICEF, Kyrgyz-Swiss-Swedish Health Project, US CDC.</t>
  </si>
  <si>
    <t>National survey of the nutritional status of children 6-59 months of age and their mothers, Kyrgyzstan 2009. Bishkek: Ministry of Health, National Statistical Committee, UNICEF, Kyrgyz-Swiss-Swedish Health Project, US CDC, 2010.</t>
  </si>
  <si>
    <t>National Statistical Committee of the Kyrgyz Republic (NSC), Ministry of Health [Kyrgyz Republic], and ICF International.</t>
  </si>
  <si>
    <t>Kyrgyz Republic demographic and health survey 2012. Demographic and Health Surveys. Bishkek, Kyrgyz Republic, and Calverton, Maryland, USA: NSC, MOH, and ICF International, 2013 (and additional analysis).</t>
  </si>
  <si>
    <t>National Statistical Committee of the Kyrgyz Republic and UNICEF.</t>
  </si>
  <si>
    <t>Kyrgyzstan multiple indicator cluster survey 2014: Key findings (MICS). Bishkek, Kyrgyzstan: National Statistical Committee of the Kyrgyz Republic and UNICEF, 2014.</t>
  </si>
  <si>
    <t>LAO</t>
  </si>
  <si>
    <t>LAO PEOPLE'S DEMOCRATIC REP. (THE)</t>
  </si>
  <si>
    <t>Ministry of Public Health.</t>
  </si>
  <si>
    <t>Women and children in the Lao People's Democratic Republic. Results from the LAO social indicator survey (LSIS). Vientiane: Mother and Child Institute, 1994 (and additional analysis).</t>
  </si>
  <si>
    <t>ESNA-FAO, FAO</t>
  </si>
  <si>
    <t>Diagnostic de la situation nutritionnel et consommationn alimentaire au Laos. Rapport complet de l'étude sur l'état nutritionnel de la population Laotienne. ESNA: TCP/LAO/2354. Rome: Food and Agriculture Organization, 1995 (and additional analysis).</t>
  </si>
  <si>
    <t>Ministry of Health, National Institute of Public Health [Lao People's Democratic Republic].</t>
  </si>
  <si>
    <t>Report on national health survey: Health status of the people in Lao PDR. Vientiane, Lao People's Democratic Republic, January 2001 (and additional analysis).</t>
  </si>
  <si>
    <t>Department of Statistics and UNICEF.</t>
  </si>
  <si>
    <t>Lao PDR multiple indicator cluster survey 2006, final report. Vientiane, Lao PDR: Department of Statistics and UNICEF, 2008 (and additional analysis).</t>
  </si>
  <si>
    <t>Ministry of Health (MoH) and Lao Statistics Bureau (LSB).</t>
  </si>
  <si>
    <t>Lao social indicator survey LSIS (MICS/DHS). Vientiane, Lao PDR: MoH and LSB, 2012 (and additional analysis).</t>
  </si>
  <si>
    <t>LBN</t>
  </si>
  <si>
    <t>LEBANON</t>
  </si>
  <si>
    <t>The League of Arab States</t>
  </si>
  <si>
    <t>Lebanon maternal and child health survey (summary report). PAPCHILD Surveys. Cairo: The League of Arab States, 1998 (and additional analysis).</t>
  </si>
  <si>
    <t>The Arab League and the Repubic of Lebanon.</t>
  </si>
  <si>
    <t>Lebanon family health survey 2004: Principal report. Tutelian M, Khayyat M , Monem AA, eds. The Pan Arab Project for Family Health, 2006 (additional analysis conducted by PAPFAM).</t>
  </si>
  <si>
    <t>LSO</t>
  </si>
  <si>
    <t>LESOTHO</t>
  </si>
  <si>
    <t>Ministries of Health and Agriculture.</t>
  </si>
  <si>
    <t>National nutrition survey report, May-June 1992. Maseru, Kingdom of Lesotho, 1992 (and additional analysis).</t>
  </si>
  <si>
    <t>Age-adjusted + converted</t>
  </si>
  <si>
    <t>National survey on iodine, vitamin A and iron status of women and children in Lesotho. Maseru, Lesotho, 1994 (and additional analysis).</t>
  </si>
  <si>
    <t>Government of Lesotho, Bureau of Statistics and UNICEF.</t>
  </si>
  <si>
    <t>Kingdom of Lesotho 2000 end decade multiple indicator cluster survey (EMICS). Draft preliminary report. Maseru, Lesotho: Government of Lesotho, Bureau of Statistics and UNICEF, 2002 (and additional analysis).</t>
  </si>
  <si>
    <t>Ministry of Health and Social Welfare (MOHSW) [Lesotho], Bureau of Statistics (BOS) [Lesotho], and ORC Macro.</t>
  </si>
  <si>
    <t>Lesotho demographic and health survey 2004. Demographic and Health Surveys. Calverton, Maryland: MOH, BOS, and ORC Macro, 2005 (and additional analysis).</t>
  </si>
  <si>
    <t>Ministry of Health and Social Welfare (MOHSW) [Lesotho] and ICF Macro.</t>
  </si>
  <si>
    <t>Lesotho demographic and health survey 2009. Demographic and Health Surveys. Maseru, Lesotho: MOHSW and ICF Macro, 2010 (and additional analysis).</t>
  </si>
  <si>
    <t>Ministry of Health and ICF International.</t>
  </si>
  <si>
    <t>Lesotho demographic and health survey (2014 LDHS): Key indicators. Demographic and Health Surveys. Maseru, Lesotho: Ministry of Health and ICF International, 2015 (pending reanalysis).</t>
  </si>
  <si>
    <t>LBR</t>
  </si>
  <si>
    <t>LIBERIA</t>
  </si>
  <si>
    <t>Ministry of Health and Social Welfare, UNICEF, Christian Health Association of Liberia.</t>
  </si>
  <si>
    <t>Liberia national nutrition survey 1999-2000. Monrovia, Liberia, 2001 (and additional analysis).</t>
  </si>
  <si>
    <t>LISGIS, Ministry of Health and Social Welfare, National AIDS Control Program and Macro International Inc.</t>
  </si>
  <si>
    <t>Liberia demographic and health survey 2007. Demographic and Health Surveys. Monrovia, Liberia: Liberia Institute of Statistics and Geo-Information Services (LISGIS) and Macro International Inc., 2008 (and additional analysis).</t>
  </si>
  <si>
    <t>Ministry of Agriculture, World Food Programme, Liberia Institute of Statistics and Geo Information Services and UNICEF.</t>
  </si>
  <si>
    <t>The 2010 State of Food and Nutrition Security in Liberia.</t>
  </si>
  <si>
    <t>Liberia Institute of Statistics and Geo-Information Services, Ministry of Health and Social Welfare, National AIDS Control Program, ICF International.</t>
  </si>
  <si>
    <t>Demographic and health survey 2013. Demographic and Health Surveys. Monrovia, Liberia: Liberia Institute of Statistics and Geo-Information Services (LISGIS) and ICF International, 2014 (and additional analysis).</t>
  </si>
  <si>
    <t>LBY</t>
  </si>
  <si>
    <t>LIBYA</t>
  </si>
  <si>
    <t>Libyan maternal and child health survey. PAPCHILD Surveys. Cairo: The League of Arab States, 1997 (and additional analysis).</t>
  </si>
  <si>
    <t>National Center for Infectious and Chronic Disease Control [Jamahiriya] and Pan-Arab Project for Family Health.</t>
  </si>
  <si>
    <t>National Libyan family health survey. PAPFAM surveys. Cairo: The league of Arab States, 2008 (and additional analysis conducted by PAPFAM).</t>
  </si>
  <si>
    <t>MDG</t>
  </si>
  <si>
    <t>MADAGASCAR</t>
  </si>
  <si>
    <t>Refeno G, Rabeza V, Mboup G, Schoemaker J.</t>
  </si>
  <si>
    <t>Enquête nationale démographique et sanitaire 1992. Demographic and Health Surveys. Centre National de Recherches sur l'Environnement. Antananarivo, Madagascar, 1994 (and additional analysis).</t>
  </si>
  <si>
    <t>Enquête permanente aupres des menages - rapport principal, décembre 1995. Antananarivo, Madagascar, 1995 (and additional analysis).</t>
  </si>
  <si>
    <t>Enquête par grappes a indicateurs multiples [multiple indicators cluster survey (MICS)], Madagascar 1995 (rapport préliminaires). Antananarivo, Madagascar: Institut National de la Statistique et UNICEF, 1996 (and additional analysis).</t>
  </si>
  <si>
    <t>Institut Nacional de la Statistique</t>
  </si>
  <si>
    <t>Enquête démographique et de santé, Madagascar 1997. Demographic and Health Surveys. Institut Nacional de la Statistique. Antananarivo, Madgascar, 1998 (and additional analysis).</t>
  </si>
  <si>
    <t>Institut National de la Statistique (INSTAT) et ORC Macro.</t>
  </si>
  <si>
    <t>Enquête Démographique et de Santé de Madagascar 2003-2004. Demographic and Health Surveys. Calverton, Maryland, USA : INSTAT et ORC Macro, 2005 (and additional analysis).</t>
  </si>
  <si>
    <t>Weight data not validated</t>
  </si>
  <si>
    <t>Institut National de la Statistique (INSTAT) et ICF Macro.</t>
  </si>
  <si>
    <t>Enquête démographique et de santé de Madagascar 2008-2009. Demographic and Health Surveys. Antananarivo, Madagascar: INSTAT et ICF Macro, 2010 (and additional analysis).</t>
  </si>
  <si>
    <t>MWI</t>
  </si>
  <si>
    <t>MALAWI</t>
  </si>
  <si>
    <t>National Statistics Office</t>
  </si>
  <si>
    <t>Malawi demographic and health survey 1992. Demographic and Health Surveys. National Statistics Office. Zomba, Malawi, 1993 (and additional analysis).</t>
  </si>
  <si>
    <t>Ministry of Economic Planning and Development.</t>
  </si>
  <si>
    <t>Malawi social indicators survey 1995. MICS surveys. National Statistical Office and the Centre for Social Research. Lilongwe, Malawi, 1996 (and additional analysis).</t>
  </si>
  <si>
    <t>Government of Malawi.</t>
  </si>
  <si>
    <t>A relative profile of poverty in Malawi, 1998: A quintile-based poverty analysis of the Malawi integrated household survey, 1997-98. Poverty Monitoring System. Copied from www.nso.malawi.net; accessed 26/05/03 (and additional analysis).</t>
  </si>
  <si>
    <t>National Statistical Office and ORC Macro.</t>
  </si>
  <si>
    <t>Malawi demographic and health survey 2000. Demographic and Health Surveys. Zomba, Malawi and Calverton, Maryland, USA: National Statistical Office and ORC Macro, 2001 (and additional analysis).</t>
  </si>
  <si>
    <t>National Statistical Office (NSO) [Malawi], and ORC Macro.</t>
  </si>
  <si>
    <t>Malawi demographic and health survey 2004. Demographic and Health Surveys. Calverton, Maryland: NSO and ORC Macro, 2005 (and additional analysis).</t>
  </si>
  <si>
    <t>National Statistical Office and UNICEF.</t>
  </si>
  <si>
    <t>Malawi multiple indicator cluster survey 2006, Final report. Lilongwe, Malawi: National Statistical Office and UNICEF, 2008. http://www.childinfo.org/mics3_surveys.html accessed 6 February 2009 (and additional analysis).</t>
  </si>
  <si>
    <t>Department of Nutrition, HIV and AIDS in the Office of President and Cabinet (DHNA-OPC), Ministry of Health (MOH), National Statistics Office (NSO),</t>
  </si>
  <si>
    <t>UNICEF and CDC. The national micronutrient survey 2009. Lilongwe, Malawi: Ministry of Health, UNICEF, Irish Aid and CDC, 2011.</t>
  </si>
  <si>
    <t>National Statistical Office (NSO) and ICF Macro.</t>
  </si>
  <si>
    <t>Malawi demographic and health survey 2010. Demographic and Health Surveys. Zomba, Malawi, and Calverton, Maryland, USA: NSO and ICF Macro. 2011 (and additional analysis).</t>
  </si>
  <si>
    <t>National Statistical Office.</t>
  </si>
  <si>
    <t>Malawi MDG endline survey 2014. Key findings. Zomba, Malawi: National Statistical Office, 2014.</t>
  </si>
  <si>
    <t>National Statistical Office (NSO), Malawi; ICF. 2017</t>
  </si>
  <si>
    <t>Malawi Demographic and Health Survey 2015-16. Zomba, Malawi, and Rockville, Maryland, USA. NSO and ICF</t>
  </si>
  <si>
    <t>Annual reports, 1990-1993. Family Health Information System. Information and Documentation Unit. Kuala Lumpur, Malaysia, 1994 (and additional analysis).</t>
  </si>
  <si>
    <t>Annual reports, 1994 and 1995. Family Health Information System. Division of Family Health Development. Kuala Lumpur, Malaysia, 1996 (and additional analysis).</t>
  </si>
  <si>
    <t>Somsiah Parman.</t>
  </si>
  <si>
    <t>A study of malnutrition in under five children in Malaysia.  Kuala Lumpur, Malaysia: Ministry of Health, 2000 (and additional analysis).</t>
  </si>
  <si>
    <t>Khor GL, Noor Safiza MN, Jamalludin AB, Jamaiyah H, Geeta A, Kee CC et al.</t>
  </si>
  <si>
    <t>Nutritional status of children below five years in Malaysia: Anthropometric analyses from the third national health and morbidity survey III (NHMS, 2006). Malaysian Journal of Nutrition 2009;15:121-36.</t>
  </si>
  <si>
    <t>Institute for Public Health (IPH)</t>
  </si>
  <si>
    <t>National Health and Morbidity Survey 2015 (NHMS 2015). Vol. II: Non-Communicable Diseases, Risk Factors &amp; Other Health Problems. Kuala Lumpur, Malaysia: IPH, 2015.</t>
  </si>
  <si>
    <t>MDV</t>
  </si>
  <si>
    <t>MALDIVES</t>
  </si>
  <si>
    <t>Ministry of Health and Welfare.</t>
  </si>
  <si>
    <t>Nutritional status and child feeding practices of Maldivian children. Department of Public Health. Male, Maldives, 1994.</t>
  </si>
  <si>
    <t>United Nations Children's Fund.</t>
  </si>
  <si>
    <t>Maldives multiple indicator survey report (MICS). United Nations Children's Fund. Malé, Maldives, June 1996 (and additional analysis).</t>
  </si>
  <si>
    <t>Ministry of Planning and National Development and United Nations Development Programme.</t>
  </si>
  <si>
    <t>Vulnerability and poverty assessment 1998. Male', Republic of Maldives, 1999 (and additional analysis).</t>
  </si>
  <si>
    <t>Damodar Sahu.</t>
  </si>
  <si>
    <t>Multiple indicator cluster survey (MICS 2) Maldives (draft). Ministry of Health. Male, Republic of Maldives, 2001 (and additional analysis).</t>
  </si>
  <si>
    <t>Ministry of Health and Family (MOHF) [Maldives] and ICF Macro.</t>
  </si>
  <si>
    <t>Maldives demographic and health survey 2009. Demographic and Health Surveys. Calverton, Maryland: MOHF and ICF Macro, 2010 (and additional analysis).</t>
  </si>
  <si>
    <t>MLI</t>
  </si>
  <si>
    <t>MALI</t>
  </si>
  <si>
    <t>Traoré B, Konatè M, Stanton C.</t>
  </si>
  <si>
    <t>Enquête démographique et de santé au Mali, 1987. Demographic and Health Surveys. Bamako, Mali, 1989 (and additional analysis).</t>
  </si>
  <si>
    <t>Coulibaly S, Dicko F, Traoré SM, Sidibé O, Seroussi M, Barrère B.</t>
  </si>
  <si>
    <t>Enquête demographique et de santé Mali 1995-1996. Demographic and Health Surveys. Cellule de Planification et de Statistique. Bamako, Mali, 1996 (and additional analysis).</t>
  </si>
  <si>
    <t>Cellule de Planification et de Statistique du Ministère de la Santé (CPS/MS), Direction Nationale de la Statistique et de l'Informatique (DNSI), ORC.</t>
  </si>
  <si>
    <t>Enquête démographique et de santé au Mali 2001. Demographic and Health Surveys. Calverton, Maryland, USA: CPS/MS, DNSI et ORC Macro, 2002 (and additional analysis).</t>
  </si>
  <si>
    <t>Cellule de Planification et de Statistique du Ministère de la Santé (CPS/MS), Direction Nationale de la Statistique et de l'Informatique du Ministère</t>
  </si>
  <si>
    <t>de l'Économie, de l'Industrie et du Commerce (DNSI/MEIC) et Macro International Inc. Enquête démographique et de santé du Mali 2006. DHS. Calverton, Maryland, USA: CPS/DNSI et Macro International Inc., 2007 (and additional analysis).</t>
  </si>
  <si>
    <t>Cellule de Planification et de Statistique du secteur santé, développement social et la promotion de la famille (CPS/SSDSPF), Institut National de la Statistique (INSTAT)</t>
  </si>
  <si>
    <t>Enquête par Grappes à Indicateurs Multiples 2009 - 2010, Rapport final, Bamako Mali, 2011.</t>
  </si>
  <si>
    <t>2015</t>
  </si>
  <si>
    <t>Enquête par Grappes à Indicateurs Multiples au Mali (MICS-Mali), 2015, Résultats clés. Bamako, Mali, INSTAT</t>
  </si>
  <si>
    <t>MRT</t>
  </si>
  <si>
    <t>MAURITANIA</t>
  </si>
  <si>
    <t>Elder JA.</t>
  </si>
  <si>
    <t>The socio-economic determinants of nutritional status among children under five in Mauritania. Social Dimensions of Adjustment Surveys. Washington D.C.: The World Bank, 1990 (and additional analysis).</t>
  </si>
  <si>
    <t>Mauritania maternal and child health survey 1990-91 (MMCHS). PAPCHILD Surveys. Nouakchott, Islamic Republic of Mauritania; 1992 (and additional analysis).</t>
  </si>
  <si>
    <t>Ministère du Plan, Direction des Ressources Humaines.</t>
  </si>
  <si>
    <t>Enquête nationale sur les indicateurs des objectifs à mi-terme en Mauritanie (MICS). Nouakchott, République Islamique de Mauritanie, 1996 (and additional analysis).</t>
  </si>
  <si>
    <t>Office National de la Statistique (ONS) [Mauritania] et ORC Macro.</t>
  </si>
  <si>
    <t>Enquête démographique et de santé Mauritanie 2000-2001. Demographic and Health Surveys. Calverton, Maryland, USA: ONS et ORC Macro, 2001 (and additional analysis).</t>
  </si>
  <si>
    <t>Office National de la Statistique (ONS) and UNICEF.</t>
  </si>
  <si>
    <t>Mauritanie, enquête par grappes à indicateurs multiples 2007. Nouakchott, Mauritania: ONS and UNICEF, 2008 (and additional analysis).</t>
  </si>
  <si>
    <t>ANED, Office National de la Statistique (ONS) et UNICEF.</t>
  </si>
  <si>
    <t>Enquête rapide nationale sur la nutrition et survie de l'enfant en Mauritanie: Rapport final. Nouakchott, Mauritanie: ANED, ONS et UNICEF, 2008 (and additional analysis).</t>
  </si>
  <si>
    <t>Office National de la Statistique (ONS).</t>
  </si>
  <si>
    <t>Suivi de la situation des femmes et des enfants. Enquête par grappes à indicateurs multiples (MICS) 2011: Rapport final. Nouakchott, Mauritanie: ONS, 2012.</t>
  </si>
  <si>
    <t>Ministère de la Santé, Office Nationale de la Statistique et UNICEF.</t>
  </si>
  <si>
    <t>Enquête nutritionnelle nationale utilisant la méthodologie SMART: Résultats préliminaires. Nouakchott, Mauritanie, Juillet 2012 (and additional analysis).</t>
  </si>
  <si>
    <t>L’Office National de la Statistique, Nouakchott, Mauritanie</t>
  </si>
  <si>
    <t>Enquête par Grappes à Indicateurs Multiples (MICS) 2015 - Rapport de résultats clés, Septembre 2016</t>
  </si>
  <si>
    <t>MUS</t>
  </si>
  <si>
    <t>MAURITIUS</t>
  </si>
  <si>
    <t>Mauritius national nutrition survey 1985: summary report. Evaluation and Nutrition Unit. Port Louis, Mauritius, 1988 (and additional analysis).</t>
  </si>
  <si>
    <t>A survey on nutrition in Mauritius and Rodrigues, 1995 (final report). Port Louis, Mauritius, 1996 (and additional analysis).</t>
  </si>
  <si>
    <t>MEX</t>
  </si>
  <si>
    <t>MEXICO</t>
  </si>
  <si>
    <t>Sepulveda AJ, Lezana MA, Tapia Conyer R, Valdespino IL, Madrigal H, Kumate J.</t>
  </si>
  <si>
    <t>Estado nutricional de preescolares y las mujeres en Mexico: resultados de una encuesta probabilistica nacional. Gaceta Medica de Mexico 1990;126:207-226 (and additional analysis).</t>
  </si>
  <si>
    <t>Adjusted NR to NA;</t>
  </si>
  <si>
    <t>Instituto de la Nutricion 'Salvador Zubiran'. Comision Nacional de Alimentacion. Division de Nutricion, INNSZ.</t>
  </si>
  <si>
    <t>Encuesta nacional de alimentacion en el medio rural, 1989 (ENAL). Instituto de la Nutricion 'Salvador Zubiran'. Comision Nacional de Alimentacion. Division de Nutricion, INNSZ. Tlalpan, Mexico, D.F, 1990 (and additional analysis).</t>
  </si>
  <si>
    <t>Avila Curiel A, Shamah Levy T, Galindo Gomez C, Rodriguez Hernandez G, Barragan Heredia LM.</t>
  </si>
  <si>
    <t>La desnutricion infantil en el medio rural mexicano. Salud Publica de Mexico 1998;40:150-160.</t>
  </si>
  <si>
    <t>Instituto Nacional de Salud Publica</t>
  </si>
  <si>
    <t>Encuesta nacional de nutricion 1999. Tomo 1: Resultados, niños menores de 5 años. Instituto Nacional de Salud Publica. Cuernavaca, Mexico, 2000 (and additional analysis).</t>
  </si>
  <si>
    <t>Olaiz-Fernández G, Rivera-Dommarco J, Shamah-Levy T, Rojas R, Villalpando-Hernández S, Hernández-Avila M, et al.</t>
  </si>
  <si>
    <t>Encuesta nacional de salud y nutrición 2006. Cuernavaca, México: Instituto Nacional de Salud Pública, 2006 (and additional analysis).</t>
  </si>
  <si>
    <t>Gutiérrez JP, Rivera-Dommarco J, Shamah-Levy T, Villalpando-Hernández S, Franco A, Cuevas-Nasu L, et al.</t>
  </si>
  <si>
    <t>Encuesta nacional de salud y nutrición 2012. Resultados nacionales. Cuernavaca, México: Instituto Nacional de Salud Pública, 2012 (and additional analysis).</t>
  </si>
  <si>
    <t>Instituto Nacional de Salud Pública; UNICEF México</t>
  </si>
  <si>
    <t>Encuesta Nacional de Niños, Niñas y Mujeres 2015 - Encuesta de Indicadores Múltiples por Conglomerados 2015, Informe Final. Ciudad de México, México: Instituto Nacional de Salud Pública y UNICEF México (and additional analysis)</t>
  </si>
  <si>
    <t>MNG</t>
  </si>
  <si>
    <t>MONGOLIA</t>
  </si>
  <si>
    <t>Kachondham Y.</t>
  </si>
  <si>
    <t>Report of a consultancy on the Mongolian Child Nutrition Survey. Institute of Nutrition. Nakornpathom, Thailand, 1992 (and additional analysis).</t>
  </si>
  <si>
    <t>Report on the 2nd national child and nutrition survey, Mongolia 1999. Institute of Nutrition and Faculty of Medicine, Ramathibodi Hospital, Mahidol University, Thailand, 2000 (and additional analysis).</t>
  </si>
  <si>
    <t>Mongolia child and development survey - 2000 (MICS-2): National report 2001. Ulaanbaatar, Mongolia: National Statistics Office, 2001 (and additional analysis).</t>
  </si>
  <si>
    <t>Nutrition Research Center, Ministry of Health (Mongolia) and Unicef -Mongolia.</t>
  </si>
  <si>
    <t>Nutritional status of Mongolian children and women: 3rd National nutrition survey report. Ulaanbaatar, Mongolia, 2006.</t>
  </si>
  <si>
    <t>Mongolia "Child and Development 2005"  survey (MICS-3), final report. Ulaanbaatar, Mongolia, 2007 (http://www.childinfo.org/mics3_surveys.html accessed 27/08/08 and additional analysis).</t>
  </si>
  <si>
    <t>Public Health Institute, Nutrition Research Centre (NRC).</t>
  </si>
  <si>
    <t>Population nutrition status. Fourth national survey report. Ulaanbaatar, Mongolia: NTC, 2013 (and additional analysis).</t>
  </si>
  <si>
    <t>Social indicator sample survey 2013 (MICS). Key findings.Ulaanbaatar, Mongolia: National Statistical Office, 2014.</t>
  </si>
  <si>
    <t>MNE</t>
  </si>
  <si>
    <t>MONTENEGRO</t>
  </si>
  <si>
    <t>Statistical Office of Montenegro (MONSTAT) and Strategic Marketing Research Agency (SMMRI).</t>
  </si>
  <si>
    <t>Montenegro multiple indicator cluster survey 2005, Final report. Podgorica, Montenegro: MONSTAT, SMMRI and UNICEF, 2006. http://www.childinfo.org/mics3_surveys.html (accessed 4 March 2008 and additional analysis).</t>
  </si>
  <si>
    <t>Statistical Office of Montenegro (MONSTAT) and UNICEF.</t>
  </si>
  <si>
    <t>2013 Montenegro multiple indicator cluster survey and 2013 Montenegro Roma settlements multiple indicator cluster survey, (MICS): Key findings. Podgorica, Montenegro: MONSTAT and UNICEF, 2014.</t>
  </si>
  <si>
    <t>MAR</t>
  </si>
  <si>
    <t>MOROCCO</t>
  </si>
  <si>
    <t>Azelmat M, Ayad M, Belhachmi H.</t>
  </si>
  <si>
    <t>Enquête national sur la planification familiale, la fécondité et la santé de la population au Maroc (ENPS) 1987. Demographic and Health Surveys. Ministère de la Santé Publique. Rabat, Maroc, 1989 (and additional analysis).</t>
  </si>
  <si>
    <t>Azelmat M, Ayad M, Housni El A.</t>
  </si>
  <si>
    <t>Enquête nationale sur la population et la santé (ENPS-II) 1992. Demographic and Health Surveys. Rabat, Royaume du Maroc, 1993 (and additional analysis).</t>
  </si>
  <si>
    <t>Ministère de la Santé (Maroc) and Ligue of Arab States.</t>
  </si>
  <si>
    <t>[Enquête de santé materno-infantil sur la population Marocaine 1996-97]. Pan Arab project for child development (PAPCHILD). Rabat, Maroc, 2000 (and additional analysis).</t>
  </si>
  <si>
    <t>Ministère de la Santé [Maroc], ORC Macro, et Ligue des Etats Arabes.</t>
  </si>
  <si>
    <t>Enquête dur la population et la santé familiale (EPSF) 2003-2004. Demographic and Health Surveys. Calverton, Maryland, USA: Ministère de la Santé et ORC Macro, 2005 (and additional analysis).</t>
  </si>
  <si>
    <t>Ministère de la Santé, Direction de la Planification et des Ressources Financières, Division de la Planification et des Etudes, Service des Etudes et</t>
  </si>
  <si>
    <t>Enquête nationale sur la population et la santé familiale (ENPSF) 2010-2011. Rapport préliminaire. Rabat, Royaume de Maroc: Ministère de la Santé, 2012 (and additional analysis).</t>
  </si>
  <si>
    <t>MOZ</t>
  </si>
  <si>
    <t>MOZAMBIQUE</t>
  </si>
  <si>
    <t>Government of Mozambique and United Nations Children's Fund.</t>
  </si>
  <si>
    <t>Multiple indicator cluster survey Mozambique - 1995. MICS Surveys. Ministry of Planning and Finance. Maputo, Mozambique, 1996 (and additional analysis).</t>
  </si>
  <si>
    <t>Instituto Nacional de Estatistica.</t>
  </si>
  <si>
    <t>Moçambique inquérito demográfico e de saude 1997. Demographic and Health Surveys. Instituto Nacional de Estatistica. Maputo, Moçambique, 1998 (and additional analysis).</t>
  </si>
  <si>
    <t>Ministerio da Saude, Instituto Nacional de Estatistica [Moçambique].</t>
  </si>
  <si>
    <t>Questionario de indicadores basicos de bem-estar (QUIBB): Relatorio final. Maputo, Moçambique: Instituto Nacional de Estadisticas, 2001 (and additional analysis).</t>
  </si>
  <si>
    <t>Instituto Nacional de Estatística, Ministério da Saúde [Moçambique], and Measure DHS/ORC Macro.</t>
  </si>
  <si>
    <t>Moçambique inquérito demográfico e de saúde 2003. Demographic and Health Surveys. Calverton, Maryland, USA: Instituto Nacional de Estatística, Ministério da Saúde and ORC Macro, 2005 (and additional analysis).</t>
  </si>
  <si>
    <t>Instituto Nacional de Estatistica (INE), UNICEF.</t>
  </si>
  <si>
    <t>Mozambique multiple indicator cluster survey 2008 (MICS). Maputo, Mozambique: INE, 2009 (and additional analysis).</t>
  </si>
  <si>
    <t>Ministerio da Saude (MISAU), Instituto Nacional de Estatística (INE) e ICF International (ICFI).</t>
  </si>
  <si>
    <t>Moçambique inquérito demográfico e de Saúde 2011. Demographic and Health Surveys. Calverton, Maryland, USA: MISAU, INE e ICFI, 2013 (and additional analysis).</t>
  </si>
  <si>
    <t>MMR</t>
  </si>
  <si>
    <t>MYANMAR</t>
  </si>
  <si>
    <t>Age-adjusted; converted estimate</t>
  </si>
  <si>
    <t>Ministry of Health. Nutrition Situation of Myanmar Children. Preliminary report of the national nutrition survey 1990. Rangoon, Myanmar, 1991 (and additional analysis).</t>
  </si>
  <si>
    <t>Nutrition situation of Myanmar children. Report of the  National Nutrition Survey 1991. Ragoon, Myanmar, 1994 (and additional analysis).</t>
  </si>
  <si>
    <t>Department of Health.</t>
  </si>
  <si>
    <t>National nutrition survey, 1994. National Nutrition Centre. Yangon, Myanmar, 1995 (and additional analysis).</t>
  </si>
  <si>
    <t>Monitoring progress toward the goals of the World Summit for Children through multiple indicator cluster survey (MICS). Yangon, Myanmar, 1995 (and additional analysis).</t>
  </si>
  <si>
    <t>National nutrition survey 1997. National Nutrition Centre. Yangon, Myanmar, 2000 (and additional analysis).</t>
  </si>
  <si>
    <t>Department of Health Planning, Ministry of Health and UNICEF (Myanmar).</t>
  </si>
  <si>
    <t>Union of Myanmar monitoring national programme of action goals though multiple indicator cluster survey 2000. Yangon, Myanmar, 2001 (and additional analysis).</t>
  </si>
  <si>
    <t>Multiple indicator cluster survey 2003 (MICS). Yangon, Myanmar, 2004 (and additional analysis).</t>
  </si>
  <si>
    <t>Ministry of National Planning and Economic Development and Ministry of Health [Myanmar].</t>
  </si>
  <si>
    <t>Myanmar multiple indicator cluster survey 2009 - 2010: Final Report (MICS3). Nay Pyi Taw, Myanmar: Ministry of National Planning and Economic Development and Ministry of Health, 2011.</t>
  </si>
  <si>
    <t>Ministry of Health and Sports (MOHS), Nay Pyi Taw, Myanmar; ICF International, Rockville, Maryland, USA</t>
  </si>
  <si>
    <t>Myanmar Demographic and Health Survey 2015-16: Key Indicators Report. 2016</t>
  </si>
  <si>
    <t>NAM</t>
  </si>
  <si>
    <t>NAMIBIA</t>
  </si>
  <si>
    <t>Katjiuanjo P, Titus S, Zauana M, Boerma T.</t>
  </si>
  <si>
    <t>Namibia demographic and health survey 1992. Demographic and Health Surveys. Windhoek, Republic of Namibia, 1993 (and additional analysis).</t>
  </si>
  <si>
    <t>Ministry of Health and Social Services (MOHSS) [Namibia].</t>
  </si>
  <si>
    <t>Namibia demographic and health survey 2000 (Demographic and Health Surveys). Windhoek, Namibia: MOHSS, 2003 (and additional analysis).</t>
  </si>
  <si>
    <t>Ministry of Health and Social Services (MoHSS) [Namibia] and Macro International Inc.</t>
  </si>
  <si>
    <t>Namibia demographic and health survey 2006-07. Demographic and Health Surveys. Windhoek, Namibia and Calverton, Maryland, USA: MoHSS and Macro International Inc., 2008 (and additional analysis).</t>
  </si>
  <si>
    <t>The Nambia Ministry of Health and Social Services (MoHSS) and ICF International.</t>
  </si>
  <si>
    <t>The Namibia demographic and health survey 2013. Demographic and Health Surveys. Windhoek, Namibia, and Rockville, Maryland, USA: MoHSS and ICF International, 2014 (and additional analysis).</t>
  </si>
  <si>
    <t>NRU</t>
  </si>
  <si>
    <t>NAURU</t>
  </si>
  <si>
    <t>Nauru Bureau of Statistics (NBS), Secretariat of the Pacific Community (SPC) and Macro International Inc.</t>
  </si>
  <si>
    <t>Nauru 2007 demographic and health survey. Demographic and Health Surveys. Auckland, New Zealand: NBS, SPC and Macro, 2009 ( http://www.spc.int/prism/country/nr/stats/Publication/DHS/dhs.htm, accessed 10/05/11).</t>
  </si>
  <si>
    <t>NPL</t>
  </si>
  <si>
    <t>NEPAL</t>
  </si>
  <si>
    <t>National Planning Commission.</t>
  </si>
  <si>
    <t>Nepal multiple indicator surveillance: cycle I, Jan to March 1995 health and nutrition - final report (MICS). Kathmandu, Nepal, 1996 (and additional analysis).</t>
  </si>
  <si>
    <t>Ajit Pradhan, Ram Hari Aryal, Gokarna Regmi, Bharat Baan, Pavalavalli Govindasamy.</t>
  </si>
  <si>
    <t>Nepal family health survey, 1996. Demographic and Health Surveys. Ministry of Health. Kathmandu, Nepal, 1997 (and additional analysis).</t>
  </si>
  <si>
    <t>Ministry of Health, Child Health Division, HMG/N, New ERA, Micronutrient Initiative, UNICEF Nepal and WHO</t>
  </si>
  <si>
    <t>Nepal micronutrient status survey 1998. Kathmandu, Nepal: Ministry of Health, Child Health Division, HMG/N, New ERA, Micronutrient Initiative, UNICEF Nepal and WHO, 2000 (and additional analysis).</t>
  </si>
  <si>
    <t>Ministry of Health [Nepal], New ERA, and ORC Macro.</t>
  </si>
  <si>
    <t>Nepal demographic and health survey 2001. Demographic and Health Surveys. Calverton, Maryland, USA: Family Health Division, Ministry of Health; New ERA; and ORC Macro, 2002 (and additional analysis).</t>
  </si>
  <si>
    <t>Ministry of Health and Population (MOHP) [Nepal], New ERA, and Macro International Inc.</t>
  </si>
  <si>
    <t>Nepal demographic and health survey 2006. Demographic and Health Surveys. Kathmandu, Nepal: Ministry of Health and Population, New ERA, and Macro International Inc., 2007 (and additional analysis).</t>
  </si>
  <si>
    <t>Ministry of Health and Population (MOHP) [Nepal], New ERA, and ICF International Inc.</t>
  </si>
  <si>
    <t>Nepal demographic and health survey 2011. Demographic and Health Surveys. Kathmandu, Nepal: Ministry of Health and Population, New ERA, and ICF International, Calverton, Maryland 2012 (and additional analysis).</t>
  </si>
  <si>
    <t>Centrel Bureau of Statistics and UNICEF.</t>
  </si>
  <si>
    <t>Multiple Indicator Cluster Survey 2014: Key Findings.</t>
  </si>
  <si>
    <t>2016</t>
  </si>
  <si>
    <t>Ministry of Health, Nepal; New ERA; and ICF</t>
  </si>
  <si>
    <t>Nepal Demographic and Health Survey 2016: Key Indicators. Kathmandu, Nepal: Ministry of Health, Nepal</t>
  </si>
  <si>
    <t>National Institute for Development Information</t>
  </si>
  <si>
    <t>Nicaragua 1993 living standards measurement survey (LSMS). Washington, D.C.: The World Bank, 1997 (and additional analysis).</t>
  </si>
  <si>
    <t>Encuesta nicaragüense de demografia y salud 1998. Demographic and Health Surveys.Instituto Nacional de Estadisticas y Censos. Managua, Nicaragua, 1999 (and additional analysis).</t>
  </si>
  <si>
    <t>Instituto Nacional de Estadisticas y Censos (INEC), Ministerio de Salud (MINSA), ORC Macro et al.</t>
  </si>
  <si>
    <t>Encuesta nicaragüense de demografia y salud 2001. Demographic and Health Surveys. Calverton, Maryland, USA: INEC, MINSA, and ORC Macro, 2002 (and additional analysis).</t>
  </si>
  <si>
    <t>2003-05</t>
  </si>
  <si>
    <t>Ministra de Salud, MINSA  y CDC.</t>
  </si>
  <si>
    <t>Sistema integrado de vigilancia de interventiones nutricionales (SIVIN): Informe de progreso, Nicaragua 2003-05. Managua, Nicaragua 2008 (and additional analysis).</t>
  </si>
  <si>
    <t>Instituto Nacional de Información de Desarrollo (INIDE) y los Centros para el Control y Prevención de Enfermedades (CDC).</t>
  </si>
  <si>
    <t>Encuesta nicaragüense de demografía y salud ENDESA 2006/07, informe final. Managua, Nicaragua: INIDE y CDC, 2008 (and additional analysis).</t>
  </si>
  <si>
    <t>NER</t>
  </si>
  <si>
    <t>NIGER (THE)</t>
  </si>
  <si>
    <t>Ministère de la Santé Publique et des Affaires Sociales.</t>
  </si>
  <si>
    <t>Enquête nationale sur la morbidité et la mortalité, rapport No 1. Cellule de Planification. Niamey, République de Niger, 1985 (and additional analysis).</t>
  </si>
  <si>
    <t>Kourguéni IA, Garba B, Barrère B.</t>
  </si>
  <si>
    <t>Enquête démographique et de santé, Niger 1992. Demographic and Health Surveys. Niamey, Niger, 1993 (and additional analysis).</t>
  </si>
  <si>
    <t>Attama S, Seroussi M, Kourguéni AI, Koché H, Barrère B.</t>
  </si>
  <si>
    <t>Enquête démographique et de santé, Niger 1998. Demographic and Health Surveys. Calverton, Maryland, U.S.A.: Care International/Niger et Macro International Inc., 1998 (and additional analysis).</t>
  </si>
  <si>
    <t>République du Niger and UNICEF</t>
  </si>
  <si>
    <t>Enquête à indicateurs multiples de la fin de la décennie (MICS2): draft. Niamey: République du Niger and UNICEF, 2001 (and additional analysis).</t>
  </si>
  <si>
    <t>Institut National de la Statistique (INS) et Macro International Inc.</t>
  </si>
  <si>
    <t>Enquête démographique et de santé et à indicateurs multiples du Niger 2006. Demographic and Health Surveys adn MICS-3. Calverton, Maryland, USA : INS et Macro International Inc., 2007 (and additional adnalysis).</t>
  </si>
  <si>
    <t>Enquête démographique et de santé et indicateurs multiples du Niger 2012. Demographic and Health Surveys and MICS. Calverton, Maryland, USA: INS et ICF International, 2013 (and additional analysis).</t>
  </si>
  <si>
    <t>INS-Niger; WFP; UNICEF</t>
  </si>
  <si>
    <t>Evaluation Nationale De La Situation Nutritionnelle par La Methodologie SMART Au Niger</t>
  </si>
  <si>
    <t>Federal Office of Statistics</t>
  </si>
  <si>
    <t>Nigerian demographic and health survey 1990. Demographic and Health Surveys. Federal Office of Statistics, Lagos, Nigeria, 1992 (and additional analysis).</t>
  </si>
  <si>
    <t>Federal Ministry of Health and Sociel Services.</t>
  </si>
  <si>
    <t>National micronutrient survey, 1993. Ibadan, Nigeria, 1996 (and additional analysis).</t>
  </si>
  <si>
    <t>National Population Commission [Nigeria] and ORC Macro.</t>
  </si>
  <si>
    <t>Nigeria demographic and health survey 2003. Demographic and Health Surveys. Calverton, Maryland: National Population Commission and ORC Macro, 2004 (and additional analysis).</t>
  </si>
  <si>
    <t xml:space="preserve"> High exclusion rate</t>
  </si>
  <si>
    <t>National Bureau of Statistics (NBS).</t>
  </si>
  <si>
    <t>Nigeria multiple indicator cluster survey 2007: Final report (MICS). Abuja, Nigeria: NBS, 2007 (and additional analysis).</t>
  </si>
  <si>
    <t>National Population Commission (NPC) [Nigeria] and ICF Macro.</t>
  </si>
  <si>
    <t>Nigeria demographic and health survey 2008. Demographic and Health Surveys. Abuja, Nigeria: National Population Commission and ICF Macro, 2009 (and additional analysis).</t>
  </si>
  <si>
    <t>National Bureau of Statistics.</t>
  </si>
  <si>
    <t>Nigeria multiple indicator cluster survey 2011 (MICS): Monitoring the situation of children and women. Abuja, Nigeria, 2011 (and additional analysis).</t>
  </si>
  <si>
    <t>National Population Commission (NPC) [Nigeria] and ICF International.</t>
  </si>
  <si>
    <t>Nigeria demographic and health survey 2013. Demographic and Health Surveys. Abuja, Nigeria, and Rockville, Maryland, USA: NPC and ICF International, 2014 (and additional analysis).</t>
  </si>
  <si>
    <t>National Bureau of Statistics and UNICEF.</t>
  </si>
  <si>
    <t>Summary findings of national nutrition and health survey, 9th feb to 5th May 2014, Nigeria: SMART methods (and additional analysis).</t>
  </si>
  <si>
    <t>National Bureau of Statistics (NBS), Abuja Nigeria</t>
  </si>
  <si>
    <t>National Nutrition and Health Surveys (NNHS) - Report on The Nutrition and Health Situation of Nigeria, November 2015</t>
  </si>
  <si>
    <t>OMN</t>
  </si>
  <si>
    <t>OMAN</t>
  </si>
  <si>
    <t>Musaiger OA.</t>
  </si>
  <si>
    <t>Ministry of Health. National Nutrition Survey of the Sultanate of Oman. UNICEF Muscat, Oman, 1993 (and additional analysis).</t>
  </si>
  <si>
    <t>National study on the prevalence of vitamin A deficiency (VAD) among children 6 months to 7 years. Muscat, Sultanate of Oman, 1995 (and additional analysis).</t>
  </si>
  <si>
    <t>Alasfoor D, Mohammed AJ.</t>
  </si>
  <si>
    <t>Implications of the use of the new WHO growth charts on the interpretation of malnutrition and obesity in infants and young children in Oman. Eastern Mediterranean Health Journal 2009;15:890-8 (and additional analysis).</t>
  </si>
  <si>
    <t>Alasfoor D, Al Sayed M, AlShamakhi S, Al Ghammari I.</t>
  </si>
  <si>
    <t>Second national PEM survey 2009. Ministry of Health. Muscat, Oman, 2011.</t>
  </si>
  <si>
    <t>National Centre for Statistics and Information.</t>
  </si>
  <si>
    <t xml:space="preserve">Multiple Indicator Cluster Survey 2014, Key Findings. Muscat, Oman, 2016. </t>
  </si>
  <si>
    <t>PAK</t>
  </si>
  <si>
    <t>PAKISTAN</t>
  </si>
  <si>
    <t>1985-87</t>
  </si>
  <si>
    <t>Government of Pakistan.</t>
  </si>
  <si>
    <t>National nutrition survey 1985-87 report. National Institute of Health, Nutrition Division. Islamabad, Pakistan, 1988 (and additional analysis).</t>
  </si>
  <si>
    <t>1990-91</t>
  </si>
  <si>
    <t>The National Institute of Population Studies (NIPS)</t>
  </si>
  <si>
    <t>Pakistan demographic and health survey 1990/91. Demographic and Health Surveys. National Institute of Population Studies. Islamabad, Pakistan, 1992 (and additional analysis).</t>
  </si>
  <si>
    <t>1990-94</t>
  </si>
  <si>
    <t>Nuruddin R and Azam I.</t>
  </si>
  <si>
    <t>National health survey of Pakistan (NHSP, 1990-94): Health profile of the people of Pakistan. Islamabad, Pakistan, 1998 (and additional analysis).</t>
  </si>
  <si>
    <t>Multiple indicator cluster survey of Pakistan, 1995. MICS surveys. Government of Pakistan. Islamabad, Pakistan, 1996 (and additional analysis).</t>
  </si>
  <si>
    <t>Pakistan Institute of Development Economics, Micro-nutrient Laboratories Aga Khan University and Medical Centre Karachi.</t>
  </si>
  <si>
    <t>National nutrition survey 2001-2002. Islamabad, Pakistan: Planning Commission, Government of Pakistan and UNICEF, 2004 (and additional analysis).</t>
  </si>
  <si>
    <t>Aga Khan University (Pakistan), Pakistan Medical Research Council (PMRC), Nutrition Wing, Cabinet Division, Government of Pakistan and UNICEF.</t>
  </si>
  <si>
    <t>National nutrition survey Pakistan, 2011. Islamabad, Pakistan: Aga Khan University, PMRC, Government of Pakistan and UNICEF, 2012 (and additional analysis).</t>
  </si>
  <si>
    <t>National Institute of Population Studies (NIPS) [Pakistan] and ICF International.</t>
  </si>
  <si>
    <t>Pakistan demographic and health survey 2012-13. Demographic and Health Surveys. Islamabad, Pakistan, and Calverton, Maryland, USA: NIPS and ICF International, 2013 (and additional analysis).</t>
  </si>
  <si>
    <t>PAN</t>
  </si>
  <si>
    <t>PANAMA</t>
  </si>
  <si>
    <t>Ministerio de Planificacion y Politica Economica.</t>
  </si>
  <si>
    <t>Encuesta de niveles de vida. 1997 Panama living standards survey (LSMS). Ciudad de Panama, Republica de Panama, 1998 (and additional analysis).</t>
  </si>
  <si>
    <t>Republica de Panama, Ministerio de Economia y Finanzas Direccion de Politicas Sociales.</t>
  </si>
  <si>
    <t>Situacion nutricional, patron de consumo y acceso a alimentos de la poblacion panameña: Segunda encuesta de niveles de vida - 2003. Panama City, Republica de Panama, 2006.</t>
  </si>
  <si>
    <t>Ministerio de Salud, Fondo de las Naciones Unidas para la Infancia y Contraloria General de la Republica.</t>
  </si>
  <si>
    <t>Estado nutricional de niños menores de cinco años: Encuesta de niveles de vida, 2008. Panama City, Republica de Panama, 2009.</t>
  </si>
  <si>
    <t>PNG</t>
  </si>
  <si>
    <t>PAPUA NEW GUINEA</t>
  </si>
  <si>
    <t>1982-83</t>
  </si>
  <si>
    <t xml:space="preserve"> Adjusted NR to NA; 85% of total population</t>
  </si>
  <si>
    <t>Smith T, Keig G, Marks J, Grau R.</t>
  </si>
  <si>
    <t>Summary results by environmental zone from the 1982/83 National Nutrition Survey of Papua New Guinea. Papua New Guinea Institute of Medical Research. Goroka, Papua New Guinea, 1992 (and additional analysis).</t>
  </si>
  <si>
    <t>Department of Health of Papua New Guinea, UNICEF Papua New Guinea, University of Papua New Guinea, US Centers of Disease Control and Prevention.</t>
  </si>
  <si>
    <t>Papua New Guinea national micronutrient survey 2005: Final report. Port Moresby, Papua New Guinea, 2009 (and additional analysis).</t>
  </si>
  <si>
    <t>2009-11</t>
  </si>
  <si>
    <t>2009-2010 Papua New Guinea household income and expenditure survey: Summary tables. Port Moresby: National Statistical Office, 2013 (and additional analysis).</t>
  </si>
  <si>
    <t>Carron JM, Loaiza E, Ochoa LH.</t>
  </si>
  <si>
    <t>Encuesta nacional de demografia y salud 1990. Demographic and Health Surveys. Asuncion, Paraguay, 1991 (and additional analysis).</t>
  </si>
  <si>
    <t>Sanabria MC.</t>
  </si>
  <si>
    <t>Informe final de consultoria: Analisis de la situacion de salud infantil y antropometria en menores de 5 años. Paraguay EPH 2005. Asuncion, Paraguay: PNUD Paraguay, 2006.</t>
  </si>
  <si>
    <t>Análisis de la situación nutricional de los niños menores de cinco años en Paraguay a partir de la encuesta de ingresos y gastos y de condiciones de vida 2011-2012. Asunción, Paraguay, 2014 (and additional analysis).</t>
  </si>
  <si>
    <t>Padilla A, Ochoa LH, Marckwardt AM.</t>
  </si>
  <si>
    <t>Encuesta demografica y de salud familiar 1991/1992. Demographic and Health Surveys. Lima, Peru, 1992 (and additional analysis).</t>
  </si>
  <si>
    <t>Instituto Nacional de Estadistica e Informacion</t>
  </si>
  <si>
    <t>Peru demographic and health survey 1996. Demographic and Health Surveys.  Instituto Nacional de Estadistica e Informacion. Lima, Peru, 1997 (and additional analysis).</t>
  </si>
  <si>
    <t>Reyes J and Ochoa LH.</t>
  </si>
  <si>
    <t>Encuesta demografica y de salud familiar 2000. Demographic and Health Surveys. Lima, Peru and Calverton, Maryland, USA: Instituto Nacional de Estadistica e Informacion y ORC Macro, 2001 (and additional analysis).</t>
  </si>
  <si>
    <t>Instituto Nacional de Estadistica e Informatica (INEI), Agencia de los Estados Unidos para el Desarrollo Internacional (USAID), Measure DHS+/ORC Macro</t>
  </si>
  <si>
    <t>Peru, encuesta demografica y de salud familiar. Informe principal: ENDES continua 2004-2006.  Demographic and Health Surveys. Lima, Peru: INEI, USAID and ORC Macro, 2007 (and additional analysis).</t>
  </si>
  <si>
    <t>Instituto Nacional de Estadística e Informática (INEI), Agencia de los Estados Unidos Para el Desarrollo Internacional (USAID) y ORC Macro.</t>
  </si>
  <si>
    <t>Encuesta demografica y de salud familiar. Informe principal: ENDES continua 2007-2008.  Demographic and Health Surveys. Lima, Peru: INEI, USAID y ORC Macro, 2009 (and additional analysis).</t>
  </si>
  <si>
    <t>Encuesta demografica y de salud familiar - ENDES continua 2009.  Demographic and Health Surveys. Lima, Peru: INEI, USAID y ORC Macro, 2010 (and additional analysis).</t>
  </si>
  <si>
    <t>Encuesta demografica y de salud familiar - ENDES continua 2010.  Demographic and Health Surveys. Lima, Peru: INEI, USAID y ORC Macro, 2011 (and additional analysis).</t>
  </si>
  <si>
    <t>Encuesta demografica y de salud familiar - ENDES continua 2011. Demographic and Health Surveys. Lima, Peru: INEI, USAID y ORC Macro, 2012 (and additional analysis).</t>
  </si>
  <si>
    <t>Encuesta demografica y de salud familiar - ENDES continua 2012. Demographic and Health Surveys. Lima, Peru: INEI, USAID y ORC Macro, 2013 (and additional analysis).</t>
  </si>
  <si>
    <t>Instituto Nacional de Estadística e Informática (INEI).</t>
  </si>
  <si>
    <t>Encuesta demografica y de salud familiar – ENDES continua 2013 Nacional y Departmental. Demographic and Health Surveys. Lima, Peru: INEI, 2013.</t>
  </si>
  <si>
    <t>Encuesta demografica y de salud familiar - ENDES continua 2014. Demographic and Health Surveys. Lima, Peru: INEI,2015.</t>
  </si>
  <si>
    <t>Instituto Nacional de Estadística e Informática</t>
  </si>
  <si>
    <t>Encuesta Demográfica y de Salud Familiar-ENDES 2015 Nacional y Departamental</t>
  </si>
  <si>
    <t>PHL</t>
  </si>
  <si>
    <t>PHILIPPINES (THE)</t>
  </si>
  <si>
    <t>Departement of Science and Technology.</t>
  </si>
  <si>
    <t>Third National Nutrition Survey Philippines, 1987. Food and Nutrition Research Institute. Manila, Philippines; 1991 (and additional analysis).</t>
  </si>
  <si>
    <t>National Economics and Statistics Section.</t>
  </si>
  <si>
    <t>Regional Updating of Nutritional Status of Filipino Children, 1989-90. Food and Nutrition Research Institute. Manila, Philippines; 1991 (and additional analysis).</t>
  </si>
  <si>
    <t>Department of Science and Technology.</t>
  </si>
  <si>
    <t>The 1992 regional nutrition survey. Food and Nutrition Research Institute. Manila, Philippines; 1994 (and additional analysis).</t>
  </si>
  <si>
    <t>The fourth national nutrition survey: Philippines 1993. Food and Nutrition Institute. Manila, Philippines; 1995 (and additional analysis).</t>
  </si>
  <si>
    <t>Food and Nutrition Research Institute.</t>
  </si>
  <si>
    <t>The 5th national nutrition survey. Philippine nutrition: Facts &amp; figures. Taguig, Metro Manila, Philipines: UNICEF, 2001 (and additional analysis).</t>
  </si>
  <si>
    <t>Food and Nutrition Research Institute, Department of Science and Technology (FNRI-DOST).</t>
  </si>
  <si>
    <t>Sixth National Nutrition Survey: Philippines, 2003.  Food and Nutrition Research Institute, 2004.</t>
  </si>
  <si>
    <t>7th national nutrition survey. Manila, Philippines: FNRI-DOST, 2010 (and additional analysis).</t>
  </si>
  <si>
    <t>Food and Nutrition Research Institute - Department of Science and Technology (FNRI-DOST).</t>
  </si>
  <si>
    <t>Philippine Nutrition Facts and Figures 2011. DOST Complex, FNRI Bldg., Bicutan, Taguig City, Metro, Manila, Philippines, 2012 (and additional analysis).</t>
  </si>
  <si>
    <t>8th National nutrition survey Philippines 2013.</t>
  </si>
  <si>
    <t>Philippines 2015 National Nutrition Survey - Updating Survey Results</t>
  </si>
  <si>
    <t>QAT</t>
  </si>
  <si>
    <t>QATAR</t>
  </si>
  <si>
    <t>Amine EK.</t>
  </si>
  <si>
    <t>Nutritional assessment in Qatar. Assignment report EM/NUT169/E/R/01.96/27. Alexandria: World Health Organization Regional Office, 1996 (and additional analysis).</t>
  </si>
  <si>
    <t>KOR</t>
  </si>
  <si>
    <t>REPUBLIC OF KOREA (THE)</t>
  </si>
  <si>
    <t>Schwekendiek D, Pak S.</t>
  </si>
  <si>
    <t>Recent growth of children in the two Koreas: a meta-analysis. Economics and Human Biology 2009;7:109-12.</t>
  </si>
  <si>
    <t>2008-11</t>
  </si>
  <si>
    <t xml:space="preserve"> Age-adjusted;</t>
  </si>
  <si>
    <t>Sanghui Kweon, Yuna Kim, Myoung-jin Jang, Yoonjung Kim, Kirang Kim, Sunhye Choi, et al.</t>
  </si>
  <si>
    <t>Data Resource Profile: The Korea National Health and Nutrition Examination Survey (KNHANES). International Journal of Epidemiology 2014;43:69-77 (and additional analysis).</t>
  </si>
  <si>
    <t>MDA</t>
  </si>
  <si>
    <t>REPUBLIC OF MOLDOVA (THE)</t>
  </si>
  <si>
    <t>National Scientific and Applied Center for Preventive Medicine (NCPM) [Moldova] and ORC Macro.</t>
  </si>
  <si>
    <t>Moldova demographic and health survey 2005. Demographic and Health Surveys. Calverton, Maryland: NCPM of the Ministry of Health and Social Protection and ORC Macro, 2006 (and additional analysis).</t>
  </si>
  <si>
    <t>National Centre of Public Health of the Ministry of Health of the Republic of Moldova, United Nations Children's Fund (UNICEF).</t>
  </si>
  <si>
    <t>2012 Republic of Moldova multiple indicator cluster survey. Final report (MICS4). Chisinau, Republic of Moldova, 2014.</t>
  </si>
  <si>
    <t>ROU</t>
  </si>
  <si>
    <t>ROMANIA</t>
  </si>
  <si>
    <t>Scanlon K, Yip R, Parvanta I, Palicari G, Iorgulescu D.</t>
  </si>
  <si>
    <t>Report of Romania national nutrition survey, 1991. Part I: child nutrition section. Atlanta: Division of Nutrition, Centers for Disease Control, 1993 (and additional analysis).</t>
  </si>
  <si>
    <t>National surveillance system</t>
  </si>
  <si>
    <t>"Alfred Rusescu" Institute for Mother and Child Care.</t>
  </si>
  <si>
    <t>National nutritional surveillance programme, 1993-2002. Bukarest, Romania, 2003 (and additional analysis).</t>
  </si>
  <si>
    <t>RWA</t>
  </si>
  <si>
    <t>RWANDA</t>
  </si>
  <si>
    <t>Barrère B, Schoemaker J, Barrère M, Habiyakare T, Kabagwira A, Ngendakumana M.</t>
  </si>
  <si>
    <t>Enquête démographique et de santé, Rwanda 1992. Demographic and Health Surveys. Kigali, Rwanda, 1994 (and additional analysis).</t>
  </si>
  <si>
    <t>Ministère de la Santé.</t>
  </si>
  <si>
    <t>National nutrition survey of women and children in Rwanda in 1996. Kigali, République Rwandaise, 1997 (and additional analysis).</t>
  </si>
  <si>
    <t>Office National de la Population (ONAPO) et ORC Macro.</t>
  </si>
  <si>
    <t>Enquête démographique et de santé, Rwanda 2000. Demographic and Health Surveys. Kigali, Rwanda et Calverton, Maryland, USA: Ministère de la Santé, Office National de la Population et ORC Macro, 2001 (and additional analysis).</t>
  </si>
  <si>
    <t>Institut National de la Statistique du Rwanda (INSR) and ORC Macro.</t>
  </si>
  <si>
    <t>Rwanda demographic and health survey 2005. Demographic and Health Surveys. Calverton, Maryland, U.S.A.: INSR and ORC Macro, 2006 (and additional analysis).</t>
  </si>
  <si>
    <t>National Institute of Statistics of Rwanda (NISR) [Rwanda], Ministry of Health (MOH) [Rwanda], and ICF International.</t>
  </si>
  <si>
    <t>Rwanda demographic and health survey 2010. Demographic and Health Surveys. Calverton, Maryland, USA: NISR, MOH, and ICF International, 2012 (and additional analysis).</t>
  </si>
  <si>
    <t>MINAGI; NISR; WFP</t>
  </si>
  <si>
    <t>Rwanda 2015 Comprehensive Food Security and Vulnerabilty Analysis</t>
  </si>
  <si>
    <t>LCA</t>
  </si>
  <si>
    <t>SAINT LUCIA</t>
  </si>
  <si>
    <t>Ministry of Social Transformation, Local Government and Community Empowerment and the Central Statistics Office (CSO).</t>
  </si>
  <si>
    <t>Saint Lucia multiple indicator cluster survey 2012: Final report. MICS. Castries, Saint Lucia, 2014.</t>
  </si>
  <si>
    <t>WSM</t>
  </si>
  <si>
    <t>SAMOA</t>
  </si>
  <si>
    <t>Polynesia</t>
  </si>
  <si>
    <t>Mackerras D, Kiernan DM.</t>
  </si>
  <si>
    <t>Samoa national nutrition survey 1999. Part 3: Child growth, diet, contact with the health system and interview with carers. Technical report. Apia, Samoa: Nutrition Centre, 2003 (and additional analysis).</t>
  </si>
  <si>
    <t>Census-Surveys and Demography Division - Apia, Samoa: Samoa Bureau of Statistics, Government of Samoa</t>
  </si>
  <si>
    <t>Samoa Demographic and Health Survey 2014</t>
  </si>
  <si>
    <t>STP</t>
  </si>
  <si>
    <t>SAO TOME AND PRINCIPE</t>
  </si>
  <si>
    <t>Ministerio de Saude.</t>
  </si>
  <si>
    <t>Estado nutricional e cobertura vacinal des criancas menoras de 5 anos na. Seccao de Nutricao. Sao Tome, Republica Democratica de Sao Tome e Principe, 1986 (and additional analysis).</t>
  </si>
  <si>
    <t>UNICEF.</t>
  </si>
  <si>
    <t>Enquête de grappes à indicateurs multiples MICS - rapport d'analyse (projet, 14 juillet 2000). Sao Tome, République Démocratique de Sao Tome et Principe, 2000. UNICEF website, accessed 04/08/2006 (and additional analysis).</t>
  </si>
  <si>
    <t>Institute of National Statistics (INE).</t>
  </si>
  <si>
    <t>Democratic Republic of Sao Tome e Principe 2006 multiple indicator cluster survey (MICS3): Final report. Sao Tome: INE and UNICEF, 2007.</t>
  </si>
  <si>
    <t>Institut National de la Statistique (INE) et le Ministre de la Santé.</t>
  </si>
  <si>
    <t>Enquête démographique et de santé à Sao Tomé e Príncipe (EDS-STP) 2008-2009. Rapport préliminaire. Sao Tomé: INE et le Ministre de la Santé, 2009 (accessed 22/12/09 http://pdf.usaid.gov/pdf_docs/PNADQ828.pdf and additional analysis).</t>
  </si>
  <si>
    <t>National Institute of Statistics.</t>
  </si>
  <si>
    <t>Sao Tome and Principe Multiple Indicator Cluster Survey 2014, Final Report. São Tomé, Sao Tome and Principe, 2016.</t>
  </si>
  <si>
    <t>SAU</t>
  </si>
  <si>
    <t>SAUDI ARABIA</t>
  </si>
  <si>
    <t>Al-Mazrou YY, Al-Amoud MM, El-Gizouli SE, Khoja T, Al-Turki K, Tantawi N, Khalil MK, Aziz KM.</t>
  </si>
  <si>
    <t>Comparison of the growth standards between Saudi and American children aged 0-5 years. Saudi Medical Journal 2003;24:598-602 [Erratum Saudi Medical Journal 2003;24:1032] (and additional analysis).</t>
  </si>
  <si>
    <t>El-Mouzan MI, Al-Herbish AS, Al-Salloum AA, Qurachi MM, Al-Omar AA.</t>
  </si>
  <si>
    <t>Growth charts for Saudi children and adolescents. Saudi Medical Journal 2007;28:1555-68 (and additional analysis).</t>
  </si>
  <si>
    <t>SEN</t>
  </si>
  <si>
    <t>SENEGAL</t>
  </si>
  <si>
    <t>Ndiaye S, Sarr I, Ayad M.</t>
  </si>
  <si>
    <t>Enquête démographique et de santé au Sénégal, 1986. Demographic and Health Surveys. Dakar, Republique du Sénégal, 1987 (and additional analysis).</t>
  </si>
  <si>
    <t>Senegal Bureau of Statistics.</t>
  </si>
  <si>
    <t>Social Dimensions of Adjustment Household Priority Survey 1991-92. New York: The World Bank, 1993 (and additional analysis).</t>
  </si>
  <si>
    <t>Ndiaye S, Papa Demba Diouf, Ayad M.</t>
  </si>
  <si>
    <t>Enquête démographique et de santé au Sénégal (EDS-II) 1992/93. Demographic and Health Surveys. Dakar, Sénégal, 1994 (and additional analysis).</t>
  </si>
  <si>
    <t>Government of Senegal, UNICEF</t>
  </si>
  <si>
    <t>Evaluation des objectives intermédiares (MICS). Dakar: UNICEF, September 1996 (and additional analysis).</t>
  </si>
  <si>
    <t>Gouvernement du Sénégal and UNICEF.</t>
  </si>
  <si>
    <t>Rapport de l'enquête sur les objectives de la fin de decennie sur l'enfance (MICS-II-2000). Dakar, Senegal, Novembre 2000 (and additional analysis).</t>
  </si>
  <si>
    <t>Salif N, Ayad M.</t>
  </si>
  <si>
    <t>Enquête démographique et de santé au Sénégal 2005. Demographic and Health Surveys. Calverton, Maryland, USA : Centre de Recherche pour le Développement Humain [Sénégal] et ORC Macro, 2006 (and additional analysis).</t>
  </si>
  <si>
    <t>Agence Nationale de la Statistique et de la Démographie (ANSD) [Sénégal], et ICF International.</t>
  </si>
  <si>
    <t>Enquête démographique et de santé à indicateurs multiples au Sénégal (EDS-MICS) 2010-2011. Demographic and Health Surveys and MICS. Calverton, Maryland, USA: ANSD et ICF International, 2012 (and additional analysis).</t>
  </si>
  <si>
    <t>Cellule de Lutte contre la Malnutrition (CLM).</t>
  </si>
  <si>
    <t>Rapport final SMART 2012. Dakar, Senegal: CLM, 2013 (and additional analysis).</t>
  </si>
  <si>
    <t>Enquête démographique et de santé continue (EDS-Continue 2012-2013). Demographic and Health Surveys. Calverton, Maryland, USA: ANSD et ICF International., 2013 (and additional analysis).</t>
  </si>
  <si>
    <t>Sénégal : Enquête Démographique et de Santé Continue (EDS-Continue 2014). Rockville, Maryland, USA : ANSD et ICF International, 2015.</t>
  </si>
  <si>
    <t>Agence Nationale de la Statistique et de la Démographie (ANSD); ICF</t>
  </si>
  <si>
    <t>Sénégal : Enquête Démographique et de Santé Continue (EDS-Continue 2015).  Octobre 2016</t>
  </si>
  <si>
    <t>Sénégal : Enquête Démographique et de Santé Continue (EDS-Continue) 2016. August 2017</t>
  </si>
  <si>
    <t>SRB</t>
  </si>
  <si>
    <t>SERBIA</t>
  </si>
  <si>
    <t>Statistical Office of the Republic of Serbia and Strategic Marketing Research Agency.</t>
  </si>
  <si>
    <t>Republic of Serbia multiple indicator cluster survey 2005, final report. Belgrade, Republic of Serbia: Statistical Office of the Republic of Serbia and Strategic Marketing Research Agency, 2006 (and additional analysis).</t>
  </si>
  <si>
    <t>Statistical Office of the Republic of Serbia.</t>
  </si>
  <si>
    <t>Serbia multiple indicator cluster survey 2010 (MICS). Belgrade, Republic of Serbia: Statistical Office of the Republic of Serbia, 2011 (and additional analysis).</t>
  </si>
  <si>
    <t>Statistical Office of the Republic of Serbia and UNICEF.</t>
  </si>
  <si>
    <t>2014 Serbia multiple indicator cluster survey and 2014 Serbia Roma Settlements multiple indicator cluster survey (MICS). Key findings. Belgrade, Serbia: Statistical Office of the Republic of Serbia and UNICEF, 2014.</t>
  </si>
  <si>
    <t>SYC</t>
  </si>
  <si>
    <t>SEYCHELLES</t>
  </si>
  <si>
    <t>1987-88</t>
  </si>
  <si>
    <t>Nutritional status of Seychellois children (unpublished data). Victoria, Seychelles, 1989 (and additional analysis).</t>
  </si>
  <si>
    <t>Health centres (80% coverage)</t>
  </si>
  <si>
    <t>Louis-Marie V.</t>
  </si>
  <si>
    <t>The nutritional status and associated risk factors of 0-5 year old children in Seychelles. 7706 Med Health Project (thesis). Queensland, Australia: Griffith University, 2014.</t>
  </si>
  <si>
    <t>SLE</t>
  </si>
  <si>
    <t>SIERRA LEONE</t>
  </si>
  <si>
    <t>Converted estimates; rain</t>
  </si>
  <si>
    <t>Ministry of Health. The Republic of Sierra Leone National Nutrition Survey. Freetown, Sierra Leone; 1990.</t>
  </si>
  <si>
    <t>Converted estimates; dry</t>
  </si>
  <si>
    <t>Government of Sierra Leone and UNICEF, UNFPA, UNHCR, Action AID, CCF, CHASL.</t>
  </si>
  <si>
    <t>The status of women and children in Sierra Leone. A household survey report (MICS-2). Central Statistics Office, Ministry of Development and Economic Planning, November 2000 (and additional anaysis).</t>
  </si>
  <si>
    <t>Statistics Sierra Leone and UNICEF-Sierra Leone.</t>
  </si>
  <si>
    <t>Sierra Leone multiple indicator cluster survey 2005: Final Report. Freetown, Sierra Leone: Statistics Sierra Leone and UNICEF-Sierra Leone, 2007 (and additional analysis).</t>
  </si>
  <si>
    <t>Statistics Sierra Leone (SSL) and ICF Macro.</t>
  </si>
  <si>
    <t>Sierra Leone demographic and health survey 2008. Demographic and Health Surveys. Calverton, Maryland, USA: Statistics Sierra Leone (SSL) and ICF Macro, 2009 (and additional analysis).</t>
  </si>
  <si>
    <t>Sierra Leone multiple indicator cluster survey 2010, Final report (MICS). Freetown, Sierra Leone: Statistics Sierra Leone and UNICEF-Sierra Leone, 2011 (and additional analysis).</t>
  </si>
  <si>
    <t>Statistics Sierra Leone (SSL) and ICF International.</t>
  </si>
  <si>
    <t>Sierra Leone demographic and health survey 2013. Demographic and Health Surveys. Freetown, Sierra Leone and Rockville, Maryland, USA: SSL and ICF International, 2014 (and additional analysis).</t>
  </si>
  <si>
    <t>SGP</t>
  </si>
  <si>
    <t>SINGAPORE</t>
  </si>
  <si>
    <t>Singapore National Healthcare Group</t>
  </si>
  <si>
    <t>National healthcare group polyclinics' anthropometric growth charts for Singapore preschool children 2000. Singapore Health Booklet, revised edition April 2003 (and additional analysis).</t>
  </si>
  <si>
    <t>SLB</t>
  </si>
  <si>
    <t>SOLOMON ISLANDS</t>
  </si>
  <si>
    <t>Solomon Islands. Ministry of Health &amp; Medical Services, Solomon Islands. Ministry of Finance and Economic Planning. Rural Statistics Unit</t>
  </si>
  <si>
    <t>Solomon Islands national nutrition survey 1989. Honiara, Solomon Islands, 1990 (and additional analysis).</t>
  </si>
  <si>
    <t>National Statistics Office (SISO), SPC and Macro International Inc.</t>
  </si>
  <si>
    <t>Solomon Islands 2006-2007 demographic and health survey. DHS. Noumea, New Caledonia: SISO, SPC and Macro International Inc., 2007 (accessed 22/12/09 http://www.spc.int/prism/Country/SB/Stats/Publication/DHS07/report/SI-DHS-REPORT_TOC_Summary.pdf)</t>
  </si>
  <si>
    <t>Solomon Islands National Statistics Office</t>
  </si>
  <si>
    <t>Solomon Islands Ministry of Health and Medical Services and the Pacific Community. 2017. Solomon Islands Demographic and Health Survey, 2015.</t>
  </si>
  <si>
    <t>SOM</t>
  </si>
  <si>
    <t>SOMALIA</t>
  </si>
  <si>
    <t>UNICEF Somalia.</t>
  </si>
  <si>
    <t>Somalia end-decade multiple indicator cluster survey. Full technical report. Nairobi: UNICEF Somilia, 2001 (and additional analysis).</t>
  </si>
  <si>
    <t>Monitoring the situation of women and children. Somalia multiple indicator cluster survey 2006. New York: UNICEF, 2007. http://www.childinfo.org/mics3_surveys.html (accessed 1 April 2008, and additional analysis).</t>
  </si>
  <si>
    <t>Food Security and Nutrition Analysis Unit, Food and Agricultural Organisation (FSNAU) and Centre for International Health and Development, Institute of Child Health (CIHD)</t>
  </si>
  <si>
    <t>National Micronutrient and Anthropometric Survey Somalia 2009 (and additional analysis).</t>
  </si>
  <si>
    <t>ZAF</t>
  </si>
  <si>
    <t>SOUTH AFRICA</t>
  </si>
  <si>
    <t>Project for Statistics on Living Standards and Development</t>
  </si>
  <si>
    <t>South Africans rich and poor: baseline household statistics. Project for statistics on living standards and development. Cape Town, 1994 (and additional analysis).</t>
  </si>
  <si>
    <t>The South African Vitamin A Consultative Group.</t>
  </si>
  <si>
    <t>Children aged 6 to 71 months in South Africa, 1994: their anthropometric, vitamin A, iron and immunisation coverage status. Johannesburg, South Africa, 1995 (and additional analysis).</t>
  </si>
  <si>
    <t>Labadarios D, Steyn NP, Maunder E, MacIntryre U, Gericke G, Swart R, et al.</t>
  </si>
  <si>
    <t>The National Food Consumption Survey (NFCS): South Africa, 1999. Public Health Nutrition 2005;8:533-43 (and additional analysis).</t>
  </si>
  <si>
    <t>Department of Health, Medical Research Council, OrcMacro.</t>
  </si>
  <si>
    <t>South Africa demographic and health survey 2003 (SADHS). Demographic and Health Surveys. Pretoria: Department of Health, 2007 (and additional analysis).</t>
  </si>
  <si>
    <t>Ardington C, Case A.</t>
  </si>
  <si>
    <t>National Department of Health; Statistics South Africa; South African Medical Research Council; ICF International</t>
  </si>
  <si>
    <t>South Africa Demographic and Health Survey 2016 Key Indicators Report</t>
  </si>
  <si>
    <t>SSD</t>
  </si>
  <si>
    <t>SOUTH SUDAN</t>
  </si>
  <si>
    <t>Government of National Unity and Government of Southern Sudan.</t>
  </si>
  <si>
    <t>Sudan household health survey (SHHS) - 2006.  Khartoum and Juba: Government of National Unity, Government of Southern Sudan, December 2007 (additional analysis conducted by PAPFAM, June 2013).</t>
  </si>
  <si>
    <t>Ministry of Health and National Bureau of Statistics.</t>
  </si>
  <si>
    <t>South Sudan Household Survey 2010. Final Report (MICS4). Juba, South Sudan, 2013.</t>
  </si>
  <si>
    <t>LKA</t>
  </si>
  <si>
    <t>SRI LANKA</t>
  </si>
  <si>
    <t>Ministry of Plan Implementation.</t>
  </si>
  <si>
    <t>Sri Lanka demographic and health survey 1987. Demographic and Health Surveys. Colombo, Sri Lanka, 1987 (and additional analysis).</t>
  </si>
  <si>
    <t>Department of Census and Statistics, Ministry of Finance, Planning, Ethnic Affairs and National Integration.</t>
  </si>
  <si>
    <t>Sri Lanka demographic and health survey 1993. Colombo, Sri Lanka, 1995 (and additional analysis).</t>
  </si>
  <si>
    <t>Ramanujam P and Nestel P.</t>
  </si>
  <si>
    <t>Preliminary report on the fourth national nutrition and health survey July - August, 1995. The Ceylon Journal of Medical Science 1997;40:13-24 (and additional analysis).</t>
  </si>
  <si>
    <t>Excl. north &amp; east provinces</t>
  </si>
  <si>
    <t>Department of Census and Statistics and Ministry of Health, Nutrition and Welfare.</t>
  </si>
  <si>
    <t>Sri Lanka demographic and health survey 2000. Colombo, Sri Lanka, 2001 (and additional analysis).</t>
  </si>
  <si>
    <t>Department of Census and Statistics, Ministry of Health Care and Nutrition.</t>
  </si>
  <si>
    <t>Sri Lanka demographic and health survey 2006/07: Preliminary report and selected tables from the chapters of the final report (I:\UnitData\SURVEILLANCE\GDCGM\data sets\Sri Lanka\DHS_MoH 2006_07_WHO\DHS_web_links.htm, accessed 03/07/09).</t>
  </si>
  <si>
    <t>Jayatissa R.</t>
  </si>
  <si>
    <t>Nutrition and food security survey 2009. Colombo, Sri Lanka: Medical Research Institute, 2010.</t>
  </si>
  <si>
    <t>Jayatissa R, Gunathilaka MM, Fernando DN.</t>
  </si>
  <si>
    <t>National nutrition and micronutrient survey. Part I: Anaemia among children aged 6-59 months and nutritional status of children and adults. Colombo, Sri Lanka, 2013 (and additional analysis).</t>
  </si>
  <si>
    <t xml:space="preserve"> Department of Census and Statistics (DCS)</t>
  </si>
  <si>
    <t xml:space="preserve"> Sri Lanka 2016 Demographic and Health Survey (SLDHS)</t>
  </si>
  <si>
    <t>SDN</t>
  </si>
  <si>
    <t>SUDAN (THE)</t>
  </si>
  <si>
    <t>National Ministry of Health, Central Bureau of Statistics.</t>
  </si>
  <si>
    <t>Sudan household health survey, second round 2010.</t>
  </si>
  <si>
    <t>Central Bureau of Statistics (CBS), UNICEF Sudan.</t>
  </si>
  <si>
    <t>Multiple Indicator Cluster Survey 2014, Key Findings. Khartoum, Sudan: UNICEF and Central Bureau of Statistics (CBS), 2014.</t>
  </si>
  <si>
    <t>SUR</t>
  </si>
  <si>
    <t>SURINAME</t>
  </si>
  <si>
    <t>Government of Suriname.</t>
  </si>
  <si>
    <t>Full report: Suriname multiple indicator cluster survey (MICS) 2000. Paramaribo, Suriname, March 2001 (and additional analysis).</t>
  </si>
  <si>
    <t>General Bureau of Statistics, Ministry of Planning and Development Cooperation and Ministry of Social Affairs and Housing.</t>
  </si>
  <si>
    <t>Suriname multiple indicator cluster survey 2006, Final Report (MICS3). Paramaribo, Suriname, 2009 (and additional analysis).</t>
  </si>
  <si>
    <t>Ministry of Social Affairs and Housing, and General Bureau of Statistics.</t>
  </si>
  <si>
    <t>Suriname multiple indicator cluster survey 2010, Final Report (MICS). Paramaribo, Suriname, 2012 (and additional analysis).</t>
  </si>
  <si>
    <t>SWZ</t>
  </si>
  <si>
    <t>SWAZILAND</t>
  </si>
  <si>
    <t>Swaziland Government.</t>
  </si>
  <si>
    <t>Multiple indicator cluster survey (MICS): Model full report. Maseru, Swaziland: Central Statistical Office, 2002 (and additional analysis based on data from http://www.childinfo.org/MICS2/MICSDataSet.htm, accessed 18/08/06).</t>
  </si>
  <si>
    <t>Central Statistical Office (CSO) [Swaziland], and Macro International Inc.</t>
  </si>
  <si>
    <t>Swaziland demographic and health survey 2006-07. Demographic and Health Surveys. Mbabane, Swaziland: Central Statistical Office and Macro International Inc., 2008 (and additional analysis).</t>
  </si>
  <si>
    <t>Ministry of Health, National Nutrition Council.</t>
  </si>
  <si>
    <t>Swaziland national nutrition survey report (November 2008). Mbabane, Swaziland: Ministry of Health, 2009.</t>
  </si>
  <si>
    <t>Central Statistical Office and UNICEF.</t>
  </si>
  <si>
    <t>Swaziland multiple indicator cluster survey 2010 (MICS): Final report. Mbabane, Swaziland, Central Statistical Office and UNICEF, 2011 (and additional analysis).</t>
  </si>
  <si>
    <t>Swaziland multiple indicator cluster survey 2010 (MICS 5): Key findings. Mbabane, Swaziland, Central Statistical Office and UNICEF, 2015.</t>
  </si>
  <si>
    <t>SYR</t>
  </si>
  <si>
    <t>SYRIAN ARAB REPUBLIC (THE)</t>
  </si>
  <si>
    <t>Syrian maternal and child health survey (SMCHS). PAPCHILD surveys. Cairo: The League of Arab States, 1994 (and additional analysis).</t>
  </si>
  <si>
    <t>Prime Minister's Council.</t>
  </si>
  <si>
    <t>Multiple indicator cluster survey in the Syrian Arab Republic (MICS). Central Bureau of Statistics. Damascus, The Syrian Arab Republic, 1996.</t>
  </si>
  <si>
    <t>Council of Ministers, Central Office of Statistics, Arab Republic of Syria, and UNICEF</t>
  </si>
  <si>
    <t>[Multiple Indicator Cluster Survey II (MICS II) concerning Child Health and Welfare. Main report.] Damascus, Syrian Arab Republic: UNICEF, 2002 (and additional analysis).</t>
  </si>
  <si>
    <t>League of Arab States (PAPFAM) and Syrian Arab Republic, Office of the Prime Minister, Central Bureau of Statistics.</t>
  </si>
  <si>
    <t>The family health survey in the Syrian Arab Republic. Principal Report. Cairo: The League of Arab States, 2002 (and additional analysis).</t>
  </si>
  <si>
    <t>Central Bureau of Statistics, Ministry of Health, State Planning Commission, UNICEF and PAPFAM/League of Arab States.</t>
  </si>
  <si>
    <t>Syrian Arab Republic multiple indicator cluster survey 2006. February 2008. www.childinfo.org/mics3_surveys.html, accessed 22 December 2008 (and additional analysis).</t>
  </si>
  <si>
    <t>League of Arab States and Syrian Arab Republic.</t>
  </si>
  <si>
    <t>Family health survey of the Arab Republic of Syria 2009: Principal report (PAPFAM). Cairo: The League of Arab States, 2011 (and additional analysis).</t>
  </si>
  <si>
    <t>TJK</t>
  </si>
  <si>
    <t>TAJIKISTAN</t>
  </si>
  <si>
    <t>McBurney R and Mason F.</t>
  </si>
  <si>
    <t>National nutrition survey, Tajikistan (September/October 1999). London, UK: Action Against Hunger UK, 2000 (and additional analysis).</t>
  </si>
  <si>
    <t>McLachlan E.</t>
  </si>
  <si>
    <t>National nutrition survey of Tajikistan (September/October 2000). London, UK: Action Against Hunger UK, 2001 (and additional analysis).</t>
  </si>
  <si>
    <t>Walters T, Brown R.</t>
  </si>
  <si>
    <t>Representative national nutrition survey Tajikistan (Sughd, RRS, Kouliab and Kurgan Teppe regions), October/November 2001. London, UK: Action Against Hunger UK, 2002 (and additional analysis).</t>
  </si>
  <si>
    <t>Moloney G and Brown R.</t>
  </si>
  <si>
    <t>National nutrition survey Tajikistan, May/June 2002. Action against Hunger and European Community Humanitarian Office, 2002 (and additional analysis).</t>
  </si>
  <si>
    <t>Baronina E, Brasell-Jones T, Petersen J, Purves M.</t>
  </si>
  <si>
    <t>National nutrition and water &amp; sanitation survey, Tajikistan, October 2003. Dushanbe, Tajikistan: Action Against Hunger (lead agency nutrition) and Mercy Corps (lead agency wat/san), 2004 (and additional analysis).</t>
  </si>
  <si>
    <t>State Committee on Statistics of the Republic of Tajikistan.</t>
  </si>
  <si>
    <t>Tajikistan multiple indicator cluster survey 2005, Final Report. Dushanbe, Tajikistan: State Committee on Statistics of the Republic of Tajikistan, 2007 (and additional analysis).</t>
  </si>
  <si>
    <t>State Committee on Statistics [Republic of Tajikistan] and UNICEF.</t>
  </si>
  <si>
    <t>Tajikistan living standards measurement survey 2007 (TLSS): Indicators at a glance. Dushanbe, Republic of Tajikistan: State Committee on Statistics and UNICEF, 2009 (www.tojikinfo.tj/en/.../UNICEF%20TLSS%20Report%20Eng.pdf, accessed 09/06/2011).</t>
  </si>
  <si>
    <t>Ministry of Health and UNICEF [Tajikistan].</t>
  </si>
  <si>
    <t>Micronutrient status survey in Tajikistan, 2009. Dushanbe, Republic of Tajikistan: Ministry of Health and UNICEF, 2010 (and additional analysis).</t>
  </si>
  <si>
    <t>Statistical Agency under the President of the Republic of Tajikistan (SA), Ministry of Health [Tajikistan], and ICF International.</t>
  </si>
  <si>
    <t>Tajikistan demographic and health survey 2012. Demographic and Health Surveys. Dushanbe, Tajikistan, and Calverton, Maryland, USA: SA, MOH, and ICF International, 2013 (and additional analysis).</t>
  </si>
  <si>
    <t>THA</t>
  </si>
  <si>
    <t>THAILAND</t>
  </si>
  <si>
    <t>Chayovan N, Kamnuansilpa P, Knodel J.</t>
  </si>
  <si>
    <t>Thailand demographic and health survey 1987. Demographic and Health Surveys. Institute of Population Studies, Chulalongkorn University. Bangkok, Thailand, 1988 (and additional analysis).</t>
  </si>
  <si>
    <t>Kitvorapat W, Chaotilittakul N, Sinawat S, Wanaratana L.</t>
  </si>
  <si>
    <t>Random survey on nutritional status of children of ages under five. Thailand Journal of Health Promotion and Environmental Health 1996;19:57-66 (and additional analysis).</t>
  </si>
  <si>
    <t>The fourth national nutrition survey of Thailand 1995. Department of Health. Bangkok, Thailand 1998 (and additional analysis).</t>
  </si>
  <si>
    <t>Thailand National Statistical Office.</t>
  </si>
  <si>
    <t>Thailand multiple indicator cluster survey December 2005 - February 2006, Final report. Bangkok, Thailand: National Statistical Office, 2006 (and additional analysis).</t>
  </si>
  <si>
    <t>National Statistical Office (NSO), UNICEF, Ministry of Public Health (MOPH), National Health Security Office (NHSO), Thai Health Promotion Foundation</t>
  </si>
  <si>
    <t>, International Health Policy Program (IHPP).  Thailand multiple indicator cluster survey 2012.  MICS. Bangkok, Thailand: NSO, UNICEF, MOPH, NHSO, THPF, IHPP, 2013.</t>
  </si>
  <si>
    <t>National Statistical Office and United Nations Children’s Fund</t>
  </si>
  <si>
    <t>Thailand Multiple Indicator Cluster Survey 2015- 2016, Final Report, NSO and UNICEF, Bangkok, 2016.</t>
  </si>
  <si>
    <t>MKD</t>
  </si>
  <si>
    <t>THE FORMER YUGOSLAV REPUBLIC OF MACEDONIA</t>
  </si>
  <si>
    <t>Branca F, Pastore G, Rossi L, Sette S.</t>
  </si>
  <si>
    <t>Multiple indicator cluster survey in FYR Macedonia with micronutrient component (MICS). National Institute of Nutrition, Rome, Italy, 2000 (and additional analysis).</t>
  </si>
  <si>
    <t>Stojanovska S, Dimitrovska V, Feuk R.</t>
  </si>
  <si>
    <t>Republic of Macedonia - multiple indicator cluster survey 2005-06. Final report. Skopje: State Statistcial Office of the Republic of Macedonia, 2007 (and additional analysis).</t>
  </si>
  <si>
    <t>Ministry of Health, Ministry of Education and Science, Ministry of Labour and Social Policy.</t>
  </si>
  <si>
    <t>Multiple indicator cluster survey 2011 (MICS). Skopje, the former Yugoslav Republic of Macedonia: Ministry of Health, Ministry of Education and Science,  Ministry of Labour and Social Policy, 2012.</t>
  </si>
  <si>
    <t>TLS</t>
  </si>
  <si>
    <t>TIMOR-LESTE</t>
  </si>
  <si>
    <t>Multiple indicator cluster survey (MICS - 2002). UNICEF, Dili, Timor-Leste, 2003 (and additional analysis).</t>
  </si>
  <si>
    <t>Ministry of Health (MOH) Timor Leste, University of Newcastle, Australian National University and ACIL.</t>
  </si>
  <si>
    <t>Timor Leste 2003 demographic and health survey. Newcastle, NSW, Australia: MOH and University of Newcastle, 2003 (and additional analysis).</t>
  </si>
  <si>
    <t>National Statistics Directorate (Direcçao Nacional de Estatística) and World Bank.</t>
  </si>
  <si>
    <t>Final statistical abstract: Timor-Leste survey of living standards 2007. http://dne.mof.gov.tl/TLSLS/StatisticalData/6_Health/Main%20Tables/index.htm, accessed 27 March 2012.</t>
  </si>
  <si>
    <t>National Statistics Directorate (NSD) [Timor-Leste], Ministry of Finance [Timor-Leste], and ICF Macro.</t>
  </si>
  <si>
    <t>Timor-Leste demographic and health survey 2009-10. Demographic and Health Surveys. Dili, Timor-Leste: NSD [Timor-Leste] and ICF Macro, 2010 (and additional analysis).</t>
  </si>
  <si>
    <t>Ministry of Health Democratic Republic of Timor-Leste.</t>
  </si>
  <si>
    <t xml:space="preserve">Timor-Leste food and nutrition survey, Final report 2015. Dili, Timor Leste: Ministry of Health, 2015.                                                                                                                                                    </t>
  </si>
  <si>
    <t>TGO</t>
  </si>
  <si>
    <t>TOGO</t>
  </si>
  <si>
    <t>Agounké A, Assogba M, Anipah K.</t>
  </si>
  <si>
    <t>Enquête démographique et de santé au Togo 1988. Demographic and Health Surveys. Direction Generale de la Santé. Lomé, Togo, 1989 (and additional analysis).</t>
  </si>
  <si>
    <t>Ministère du Plan et de l'Amenagement du Territoire et UNICEF</t>
  </si>
  <si>
    <t>Enquête national sur la situation des enfants au Togo en 1995 (MICS -Togo -96). Lomé, République Togolaise: Ministère du Plan et de l'Amenagement du Territoire et UNICEF, September 1996.</t>
  </si>
  <si>
    <t>Anipah K, Mboup G, Ouro-Gnao AM, Boukpessi B, Messan PA, Salami-Odjo R.</t>
  </si>
  <si>
    <t>Enquete démographique et de santé, Togo 1998. Demographic and Health Surveys. Ministère de la Planification et du Développement Economique, Direction de la Statistique. Lomé, Togo, 1999 (and aditional analysis).</t>
  </si>
  <si>
    <t>Direction Generale de la Statistique et de la Comptabilité Nationale and UNICEF.</t>
  </si>
  <si>
    <t>Résultats de l'enquête nationale à indicateurs multiples, Togo 2006. Rapport final, aôut 2007. http://www.childinfo.org/mics3_surveys.html, accessed 8 January 2009 (and additional analysis).</t>
  </si>
  <si>
    <t>Ministère de la Santé et UNICEF. Rapport d'enquête nationale nutrition</t>
  </si>
  <si>
    <t>et survie des enfants de 0 à 59 mois, pratique d'alimentation de nourrisson et du jeune enfants. SMART. Togo, décembre 2008 (30/12/09 http://ochaonline.un.org/CoordinationIASC/Securitealimentairenutrition/tabid/5651/language/fr-FR/Default.aspx).</t>
  </si>
  <si>
    <t>Direction Générale de la Statistique et de la Comptabilité Nationale (DGSCN).</t>
  </si>
  <si>
    <t>Enquête par grappes à indicateurs multiples MICS Togo, 2010: Rapport final. Lomé, Togo: DGSCN, 2010 (and additional analysis).</t>
  </si>
  <si>
    <t>Ministère de la Planification, du Développement et de l'Aménagement du Territoire (MPDAT), Ministère de la Santé (MS) et ICF International.</t>
  </si>
  <si>
    <t>Enquête démographique et de santé au Togo 2013-2014. Demographic and Health Surveys. Rockville, Maryland, USA : MPDAT, MS et ICF International, 2015.</t>
  </si>
  <si>
    <t>TON</t>
  </si>
  <si>
    <t>TONGA</t>
  </si>
  <si>
    <t>Maclean E, Badcock J, Bach F.</t>
  </si>
  <si>
    <t>The 1986 national nutrition survey of the Kingdom of Tonga. Technical report National Food and Nutrition Committee. Nuku'alofa: Government of the Kingdom of Tonga, 1987 (and additional analysis).</t>
  </si>
  <si>
    <t>Tonga Department of Statistics and Tonga Ministry of Health, SPC and UNFPA.</t>
  </si>
  <si>
    <t>Tonga demographic and health survey 2012. Noumea, New Caledonia: Secretariat of the Pacific Community, 2013.</t>
  </si>
  <si>
    <t>Heath K, Da Costa-Martinez D, Sheon AR.</t>
  </si>
  <si>
    <t>Trinidad and Tobago demographic and health survey 1987. Demographic and Health Surveys. Family Planning Association of Trinidad and Tobago. Port-of-Spain, Trinidad, 1988 (and additional analysis).</t>
  </si>
  <si>
    <t>Multiple indicator cluster survey Trinidad and Tobago: Full report. UNICEF website http://www.childinfo.org/MICS2/newreports/trinidad/trinidad.htm, accessed 17/11/2003 (and additional analysis).</t>
  </si>
  <si>
    <t>TUN</t>
  </si>
  <si>
    <t>TUNISIA</t>
  </si>
  <si>
    <t>Aloui T, Ayad M, Fourati H.</t>
  </si>
  <si>
    <t>Enquête démographique et de santé en Tunisie 1988. Demographic and Health Surveys. Office National de la Famille et de la Population. Tunis, Tunisie, 1989 (and additional analysis).</t>
  </si>
  <si>
    <t>Ministère de la Santé Publique, Institut National de Nutrition et de Technologie Alimentaire.</t>
  </si>
  <si>
    <t>Enquête nationale 1996-1997. Evaluation de l'état nutritionnel de la population Tunisienne: Rapport national. Tunis, Tunisia: Sotepa Grafic, 1998 (and additional analysis).</t>
  </si>
  <si>
    <t>Tunisia multiple indicator cluster survey II 2000 (MICS II). Tunis, Tunisia: 2000 (and additional analysis).</t>
  </si>
  <si>
    <t>Ministère de la Santé Publique, Office National de la Famille et de la Population et UNICEF.</t>
  </si>
  <si>
    <t>Enquête sur la santé et le bien être de la mère et l'enfant: MICS 3. Tunis, Tunisia, 2008 (and additional analysis conducted by PAPFAM).</t>
  </si>
  <si>
    <t>Ministère du Développement et de la Coopération Internationale (MDCI), Institut National de la Statistique (INS) et UNICEF.</t>
  </si>
  <si>
    <t>Suivi de la situation des enfants et des femmes en Tunisie- Enquête par grappes à indicateurs multiples 2011-2012: Rapport Final. MICS. Tunis, Tunisie: MDCI, INS, UNICEF, 2013.</t>
  </si>
  <si>
    <t>TUR</t>
  </si>
  <si>
    <t>TURKEY</t>
  </si>
  <si>
    <t>Ministry of Health [Turkey], Hacettepe University Institute of Population Studies, and Macro International Inc.</t>
  </si>
  <si>
    <t>Turkey demographic and health survey, 1993. Demographic and Health Surveys. Ankara, Turkey, 1994 (and additional analysis).</t>
  </si>
  <si>
    <t>Multiple indicator cluster survey in Turkey 1995. Ankara: National Bureau of Statistics, 1996 (and additional analysis).</t>
  </si>
  <si>
    <t>Hacettepe University, Institute of Population Studies</t>
  </si>
  <si>
    <t>Turkish demographic and health survey 1998. Demographic and Health Surveys. Hacettepe University, Institute of Population Studies. Ankara, Turkey, 1999 (and additional analysis).</t>
  </si>
  <si>
    <t>Hacettepe University Institute of Population Studies, Turkey.</t>
  </si>
  <si>
    <t>Demographic and health survey, 2003.  Ankara, Turkey: Hacettepe University Institute of Population Studies, MoH General Directorate of Mother and Child Health and Family Planning, State Planning Organization and the EU, 2004 (and additional analysis)</t>
  </si>
  <si>
    <t>Hacettepe University Institute of Population Studies. Turkey demographic and health survey 2008.</t>
  </si>
  <si>
    <t>Hacettepe University Institute of Population Studies, Ministry of Health General Directorate of Mother and Child Health and Family Planning, T.R. Prime Minister Undersecretary of State Planning Organization and TÜBITAK, Ankara, Turkey 2009.</t>
  </si>
  <si>
    <t>Hacettepe University Institute of Population Studies.</t>
  </si>
  <si>
    <t>2013 Turkey demographic and health survey". Ankara, Turkey: Hacettepe University Institute of Population Studies, T.R. Ministry of Development and TÜBYTAK, 2014.</t>
  </si>
  <si>
    <t>TKM</t>
  </si>
  <si>
    <t>TURKMENISTAN</t>
  </si>
  <si>
    <t>Gurbansoltan Eje Clinical Research Center for MCH (GECRCMCH), Ministry of Health &amp; Medical Industry.</t>
  </si>
  <si>
    <t>Turkmenistan demographic and health survey  2000. Demographic and Health Surveys. Calverton, Maryland, USA: GECRCMCH and ORC Macro, 2001(and additional analysis).</t>
  </si>
  <si>
    <t>National Institute of State Statistics and Information [Turkmenistan].</t>
  </si>
  <si>
    <t>Turkmenistan multiple indicator cluster survey 2006, Final Report. Ashgabat, Turkmenistan: Turkmenmillihasabat, 2006 (and additional analysis).</t>
  </si>
  <si>
    <t>The State Committee of Statistics of Turkmenistan and UNICEF</t>
  </si>
  <si>
    <t>2015-2016 Turkmenistan Multiple Indicator Cluster Survey, Final Report (and additional analysis)</t>
  </si>
  <si>
    <t>TUV</t>
  </si>
  <si>
    <t>TUVALU</t>
  </si>
  <si>
    <t>Central Statistics Division (TCSD), SPC and Macro International Inc.</t>
  </si>
  <si>
    <t>Tuvalu demographic and health survey. DHS. Noumea, New Caledonia: TCSD, SPC and Macro International Inc, 2007 (accessed 22/12/09 http://www.spc.int/sdp/index.php?option=com_docman&amp;task=cat_view&amp;gid=53&amp;Itemid=42).</t>
  </si>
  <si>
    <t>UGA</t>
  </si>
  <si>
    <t>UGANDA</t>
  </si>
  <si>
    <t>1988-89</t>
  </si>
  <si>
    <t>Kaijuka EM, Kaija EZA, Cross AR, Loaiza E.</t>
  </si>
  <si>
    <t>Uganda demographic and health survey 1988/89. Demographic and Health Surveys. Ministry of Health. Entebbe, Uganda, 1989 (and additional analysis).</t>
  </si>
  <si>
    <t>Statistics Department [Uganda] and Macro International Inc.</t>
  </si>
  <si>
    <t>Uganda demographic and health survey 1995. Demographic and Health Surveys. Calverton, Maryland: Statistics Department and Macro International Inc., 1996 (and additional analysis).</t>
  </si>
  <si>
    <t xml:space="preserve"> (41 out of 45 districts)</t>
  </si>
  <si>
    <t>Uganda Bureau of Statistics (UBOS) and ORC Macro.</t>
  </si>
  <si>
    <t>Uganda demographic and health survey 2000-2001. Demographic and Health Surveys. Calverton, Maryland, USA: UBOS and ORC Macro, 2001 (and additional analysis).</t>
  </si>
  <si>
    <t>Uganda Bureau of Statistics (UBOS) and Macro International Inc.</t>
  </si>
  <si>
    <t>Uganda demographic and health survey 2006. Demographic and Health Surveys. Calverton, Maryland, USA: UBOS and Macro International Inc., 2007 (and additional analysis).</t>
  </si>
  <si>
    <t>Uganda Bureau of Statistics (UBOS) and ICF International Inc.</t>
  </si>
  <si>
    <t>Uganda demographic and health survey 2011. Demographic and Health Surveys. Kampala, Uganda: UBOS and Calverton, Maryland: ICF International Inc., 2012 (and additional analysis).</t>
  </si>
  <si>
    <t>Uganda Bureau of Statistics (UBOS).</t>
  </si>
  <si>
    <t>Uganda National Panel Survey (UNPS) - Wave III. Kampala, Uganda: UBOS, 2013 (and additional analysis).</t>
  </si>
  <si>
    <t>Uganda Bureau of Statistics (UBOS); ICF</t>
  </si>
  <si>
    <t>Uganda Demographic and Health Survey 2016: Key Indicators Report. Kampala, Uganda: UBOS, and Rockville, Maryland, USA: UBOS and ICF.</t>
  </si>
  <si>
    <t>UKR</t>
  </si>
  <si>
    <t>UKRAINE</t>
  </si>
  <si>
    <t>State Statistics Committee of Ukraine.</t>
  </si>
  <si>
    <t>Multiple indicator cluster survey (full report). MICS. 7/1/02 http://www.childinfo.org/MICS2/natlMICSrepz/Ukraine/UKRfull_report.pdf (and additional analysis).</t>
  </si>
  <si>
    <t>Academy of Medical Science of Ukraine, Ministry of Health [Ukraine], Komisarenko Endocrinology and Metabolism, and Institute of Occupational</t>
  </si>
  <si>
    <t>Health under AMS of Ukraine, State Statistics Committee of Ukraine, UNICEF, CDC. Report of the national micronutrient survey Ukraine. C.: Premier Media, 2004 (and additional analysis).</t>
  </si>
  <si>
    <t>TZA</t>
  </si>
  <si>
    <t>UNITED REPUBLIC OF TANZANIA (THE)</t>
  </si>
  <si>
    <t>Ngallaba S, Kapiga SH, Ruyobya I, Boerma JT.</t>
  </si>
  <si>
    <t>Tanzania demographic and health survey 1991/92. Demographic and Health Surveys. Dar es Salaam, United Republic of Tanzania, 1992 (and additional analysis).</t>
  </si>
  <si>
    <t>Bureau of Statistics [Tanzania] and Macro International Inc.</t>
  </si>
  <si>
    <t>Tanzania demographic and health survey 1996. Demographic and Health Surveys. Calverton, Maryland: Bureau of Statistics and Macro International Inc., 1997 (and additional analysis).</t>
  </si>
  <si>
    <t>National Bureau of Statistics (NBS) [Tanzania] and ORC Macro.</t>
  </si>
  <si>
    <t>Tanzania reproductive and child health survey 1999. Demographic and Health Surveys. Calverton, Maryland: National Bureau of Statistics [Tanzania] and Macro International Inc., 2000 (and additional analysis).</t>
  </si>
  <si>
    <t>Tanzania demographic and health survey  2004-05. Demographic and Health Surveys. Dar es Salaam, Tanzania: National Bureau of Statistics and ORC Macro, 2005 (and additional analysis).</t>
  </si>
  <si>
    <t>National Bureau of Statistics (NBS) [Tanzania].</t>
  </si>
  <si>
    <t>Tanzania National Panel Survey Report (NPS) - Wave 2, 2010 - 2011. Dar es Salaam, Tanzania: NBS, 2012.</t>
  </si>
  <si>
    <t>National Bureau of Statistics (NBS) [Tanzania] and ICF Macro.</t>
  </si>
  <si>
    <t>Tanzania demographic and health survey  2010. Demographic and Health Surveys. Dar es Salaam, Tanzania: NBS and ICF Macro, 2011 (and additional analysis).</t>
  </si>
  <si>
    <t>Tanzania National Panel Survey Report (NPS) - Wave 3, 2012 - 2013. Dar es Salaam, Tanzania: NBS, 2014 (and additional analysis).</t>
  </si>
  <si>
    <t>Tanzania Food and Nutrition Centre, Ministry of Health and Social Welfare.</t>
  </si>
  <si>
    <t>Tanzania national nutrition survey 2014: Final report. United Republic of Tanzania, December 2014.</t>
  </si>
  <si>
    <t>Tanzania demographic and health survey  2015-16. Demographic and Health Surveys. Dar es Salaam, Tanzania: NBS and ICFInternational, 2016</t>
  </si>
  <si>
    <t>USA</t>
  </si>
  <si>
    <t>UNITED STATES OF AMERICA (THE)</t>
  </si>
  <si>
    <t>1988-94</t>
  </si>
  <si>
    <t>(2-60 months)</t>
  </si>
  <si>
    <t>National Center for Health Statistics, Centers for Disease Control and Prevention.</t>
  </si>
  <si>
    <t>Plan and operation of the third national health and nutrition examination survey, 1988-94 (NHANES III). Vital Health Statistics 1994;32:1-2 (and additional analysis).</t>
  </si>
  <si>
    <t>1999-02</t>
  </si>
  <si>
    <t>Hedley AA, Ogden CL, Johnson CL, Carroll MD, Curtin LR, Flegal KM.</t>
  </si>
  <si>
    <t>Prevalence of overweight and obesity among US children, adolescents, and adults, 1999-2002. JAMA 2004;291:2847-50 (and additional analysis).</t>
  </si>
  <si>
    <t>Centers for Disease Control and Prevention (CDC). National Center for Health Statistics (NCHS).</t>
  </si>
  <si>
    <t>National Health and Nutrition Examination Survey Data. Hyattsville, MD: U.S. Department of Health and Human Services, CDC, [2003-06 combined][wwwn.cdc.gov/nchs/nhanes/search/nhanes03_04.aspx and wwwn.cdc.gov/nchs/nhanes/search/nhanes05_06.aspx].</t>
  </si>
  <si>
    <t>2007-10</t>
  </si>
  <si>
    <t>National Health and Nutrition Examination Survey Data. Hyattsville, MD: U.S. Department of Health and Human Services, CDC, [2007-10 combined][wwwn.cdc.gov/nchs/nhanes/search/nhanes07_08.aspx and wwwn.cdc.gov/nchs/nhanes/search/nhanes09_10.aspx].</t>
  </si>
  <si>
    <t>National Health and Nutrition Examination Survey Data. Hyattsville, MD: U.S. Department of Health and Human Services, CDC, [2011-12] [wwwn.cdc.gov/nchs/nhanes/search/nhanes11_12.aspx].</t>
  </si>
  <si>
    <t>URY</t>
  </si>
  <si>
    <t>URUGUAY</t>
  </si>
  <si>
    <t>Bove MI.</t>
  </si>
  <si>
    <t>Uruguay: Situacion alimentario-nutricional, algunos factores condicionantes 1970-87. Document prepared for the ACC/SCN. Montevideo, Uruguay, 1987 (and additional analysis).</t>
  </si>
  <si>
    <t>Bove I, Campoy C, Uauy R, Miranda T, Cerruti F. Trends in early growth indices (stunting and overweight) in the first 24 months of life in Uruguay</t>
  </si>
  <si>
    <t>over the past decade. Public Health Nutrition 2013 (in press). Encuesta nacional sobre estado nutricional, prácticas de alimentación y anemia. Montevideo, Uruguay: MSP, MIDES, RUANDI, UNICEF, 2011 (and additional analysis).</t>
  </si>
  <si>
    <t xml:space="preserve"> National monitoring system</t>
  </si>
  <si>
    <t>Sistema de vigilancia del estado nutricional (SISVEN), 2002. Programa Nacional de Nutrición. Montevideo, Uruguay, 2007.</t>
  </si>
  <si>
    <t>National monitoring system</t>
  </si>
  <si>
    <t>Sistema de vigilancia del estado nutricional (SISVEN), 2004. Programa Nacional de Nutrición. Montevideo, Uruguay, 2007.</t>
  </si>
  <si>
    <t>UZB</t>
  </si>
  <si>
    <t>UZBEKISTAN</t>
  </si>
  <si>
    <t>Institute of Obstetrics and Gynecology [Uzbekistan] and Macro International Inc.</t>
  </si>
  <si>
    <t>Uzbekistan demographic and health survey 1996. Demographic and Health Surveys. Calverton, Maryland: Institute of Obstetrics and Gynecology and Macro International Inc., 1997 (and additional analysis).</t>
  </si>
  <si>
    <t>Analytical and Information Center, Ministry of Health of the Republic of Uzbekistan, State Department of Statistics, Ministry of Macroeconomics and</t>
  </si>
  <si>
    <t>Statistics [Uzbekistan], and ORC Macro. Uzbekistan health examination survey 2002. Demographic and Health Surveys. Calverton, Maryland, USA: Analytical and Information Center, State Department of Statistics, and ORC Macro, 2004.</t>
  </si>
  <si>
    <t>UNICEF and State Statistical Committee of the Republic of Uzbekistan.</t>
  </si>
  <si>
    <t>Uzbekistan multiple indicator cluster survey 2006, Final report. Tashkent, Uzbekistan: UNICEF, 2007 (and additional analysis).</t>
  </si>
  <si>
    <t>VUT</t>
  </si>
  <si>
    <t>VANUATU</t>
  </si>
  <si>
    <t>Department of Health [Vanuatu] and Australian Agency for International Development (AusAID).</t>
  </si>
  <si>
    <t>Report of the second national nutrition survey 1996. Government of the Republic of Vanuatu, Department of Health and AusAID, 1998 (and additional analysis).</t>
  </si>
  <si>
    <t>Ministry of Health, Government of Vanuatu.</t>
  </si>
  <si>
    <t>Vanuatu multiple indicator cluster survey 2007 (MICS). Final Report. Port Vila, Vanuatu: Ministry of Health, Government of Vanuatu, 2008 (and additional analysis).</t>
  </si>
  <si>
    <t>Vanuatu  National  Statistics  Office (VNSO) and Secretariat of the Pacific  Community (SPC).</t>
  </si>
  <si>
    <t>Vanuatu demographic and health survey 2013. Port Vila, Vanuatu, 2014.</t>
  </si>
  <si>
    <t>VEN</t>
  </si>
  <si>
    <t>VENEZUELA (BOLIVARIAN REPUBLIC OF)</t>
  </si>
  <si>
    <t>Centro de estudios sobre crecimiento y desarrollo de la poblacion venezolana</t>
  </si>
  <si>
    <t>Proyecto Venezuela 1987. Caracas: Centro de estudios sobre crecimiento y desarrollo de la poblacion venezolana, 1995 (and additional analysis).</t>
  </si>
  <si>
    <t>Oficina SISVAN.</t>
  </si>
  <si>
    <t>Resultados de la evalucion antropométrica del componente menores de 5 anos del Sistema de Vigilancia Alimentaria y Nutricional (SISVAN): Venezuela 1990-1993. Caracas: Instituto Nacional de Nutricion, 1996 (and additional analysis).</t>
  </si>
  <si>
    <t>Clasificacion antropometrica nutricional, Venezuela 1994. INN-SISVAN componente menores de 5 anos. Caracas: Instituto Nacional de Nutricion, 1996 (and additional analysis).</t>
  </si>
  <si>
    <t>Evaluacion antropometrica nutricional de los menores de cinco anos, para comparacion internacional: Venezuela 1995-1997. Caracas: Instituto Nacional de Nutricion, 1998 (and additional analysis).</t>
  </si>
  <si>
    <t>Evaluacion antropometrica nutricional de los menores de cinco años, para comparacion internacional. Venezuela 1990-1998. Caracas: Instituto Nacional de Nutricion, 1999 (and additional analysis).</t>
  </si>
  <si>
    <t>Evaluacion antropometrica nutricional de los menores de cinco anos, para comparacion internacional. Venezuela 1990-1999. Caracas: Instituto Nacional de Nutricion, 2000 (and additional analysis).</t>
  </si>
  <si>
    <t>Evaluacion antropometrica nutricional de los menores de cinco años, para comparacion internacional. Venezuela 2000. Caracas: Instituto Nacional de Nutrition, 2001(and additional analysis).</t>
  </si>
  <si>
    <t>Gobierno Bolivariano de Venezuela, Ministerio del Poder Popular para la Salud, Instituto Nacional de Nutrición (INN).</t>
  </si>
  <si>
    <t>Ficha técnica: Evaluación antropométrica nutricional en menores de 5 años según criterios internacionales. Caracas, Venezuela: Gobierno Bolivariano de Venezuela, Ministerio del Poder Popular para la Salud, INN, 2012 (and additional analysis).</t>
  </si>
  <si>
    <t>Instituto Nacional de Nutrición.</t>
  </si>
  <si>
    <t>Sistema de vigilancia alimentaria y nutricional Venezuela 2007. Caracas, Venezuela: Instituto Nacional de Nutrición, 2009 (y análisis adicional).</t>
  </si>
  <si>
    <t>VNM</t>
  </si>
  <si>
    <t>VIET NAM</t>
  </si>
  <si>
    <t>1987-89</t>
  </si>
  <si>
    <t>Report on re-analyzed data collected by the General Nutrition Survey 1987-89. Department of Planning. Hanoi, Viet Nam, 1991 (and additional analysis).</t>
  </si>
  <si>
    <t>General Statistical Office</t>
  </si>
  <si>
    <t>Viet Nam living standards survey 1992-93 (VNLSS). Washington, D.C.: The World Bank, 1998 (and additional analysis).</t>
  </si>
  <si>
    <t>Bloem MW, Gorstein J.</t>
  </si>
  <si>
    <t>Viet Nam: Xerophthalmia free; 1994 national Vitamin A deficiency and protein-energy malnutrition prevalence survey. Consultancy report 5-17 March 1995. National Institute of Nutrition. Hanoi, Viet Nam, 1995 (and additional analysis).</t>
  </si>
  <si>
    <t>Dibley MJ, Khoi HH, Khan NC, Tam NC, Tuyen LD, Do TT, Mai LB.</t>
  </si>
  <si>
    <t>National protein energy malnutrition survey, Viet Nam 1998. National Institute of Nutrition, Hanoi, Viet Nam and Centre for Clinical Epidemiology &amp; Biostatistics, Newcastle, Australia, 1999 (and additional analysis).</t>
  </si>
  <si>
    <t>Surveillance data - weighted</t>
  </si>
  <si>
    <t>Tuyen le D.</t>
  </si>
  <si>
    <t>Annual national nutrition monitoring. Nutrition Surveillance Department. Hanoi, Vietnam: National Institute of Nutrition, 2009 (and additional analysis).</t>
  </si>
  <si>
    <t>UNICEF Viet Nam.</t>
  </si>
  <si>
    <t>Multiple indicator cluster survey Viet Nam, 2000. New York: UNICEF, 2004. Standard tables http://www.childinfo.org/MICS2/newreports/vietnam/vietnam.htm (and additional analysis).</t>
  </si>
  <si>
    <t>Surveilance data - weighted</t>
  </si>
  <si>
    <t>Ministry of Health, National Institute of Nutrition.</t>
  </si>
  <si>
    <t>General nutrition survey 2009-2010. Hanoi, Viet Nam: Medical Publishing House, 2010.</t>
  </si>
  <si>
    <t>General Statistical Office (GSO).</t>
  </si>
  <si>
    <t>Viet Nam multiple indicator cluster survey 2011 (MICS), final report. Ha Noi, Viet Nam, 2011 (and additional analysis).</t>
  </si>
  <si>
    <t>Surveillance data (updated report 13/5/2014)</t>
  </si>
  <si>
    <t>Viet Nam National Institute of Nutrition, UNICEF, Alive &amp; Thrive.</t>
  </si>
  <si>
    <t>Nutrition surveillance profiles 2013. Hanoi, Viet Nam, 2014.</t>
  </si>
  <si>
    <t>Surveillance data (updated report 11/1/2014)</t>
  </si>
  <si>
    <t>Viet Nam National Institute of Nutrition</t>
  </si>
  <si>
    <t>Nutrition surveillance profiles 2015. Hanoi, Viet Nam, 2017.</t>
  </si>
  <si>
    <t>PSE</t>
  </si>
  <si>
    <t>WEST BANK AND GAZA</t>
  </si>
  <si>
    <t>Not Classified</t>
  </si>
  <si>
    <t>Palestinian Central Bureau of Statistics</t>
  </si>
  <si>
    <t>The health survey in the West Bank and Gaza Strip: main findings (MICS). Palestinian Central Bureau of Statistics. Ramallah, Palestine, 1996 (and additional analysis).</t>
  </si>
  <si>
    <t>Al Quds University, Johns Hopkins University and Global Marketing Consulting Group (Ramallah).</t>
  </si>
  <si>
    <t>Rapid nutritional assessment for West Bank and Gaza Strip. Executive summary. Accessed 05.01.10 http://anahri.alquds.edu/index_files/PNACR368.pdf.</t>
  </si>
  <si>
    <t>Palestinian Central Bureau of Statistics.</t>
  </si>
  <si>
    <t>Palestinian family health survey, 2006: Final report. Ramallah, Palestine, 2007 (additional analysis conducted by PAPFAM).</t>
  </si>
  <si>
    <t>Final report of the Palestinian family survey 2010 (MICS). Ramallah, State of Palestine: Palestinian Central Bureau of Statistics, 2013.</t>
  </si>
  <si>
    <t>Palestinian multiple indicator cluster survey 2014: Key findings report (MICS). Ramallah, Palestine, 2014.</t>
  </si>
  <si>
    <t>YEM</t>
  </si>
  <si>
    <t>YEMEN</t>
  </si>
  <si>
    <t>Yemen maternal and child health survey (YDMCHS). PAPCHILD Surveys. Sana, Republic of Yemen, 1992 (and additional analysis).</t>
  </si>
  <si>
    <t>Republic of Yemen, Ministry of Planning and Development, Central Statistical Organisation.</t>
  </si>
  <si>
    <t>Yemen multiple indicator cluster survey (March 1996): Final results. Ministry of Planning and Development. Sanaa, Republic of Yemen, 1996 (and additional analysis).</t>
  </si>
  <si>
    <t>Ministry of Planning and Development.</t>
  </si>
  <si>
    <t>Yemen demographic and maternal and child health survey 1997. Demographic and Health Surveys. Central Statistical Organization. Sana'a, Yemen, 1998 (and additional analysis).</t>
  </si>
  <si>
    <t>The Republic of Yemen Ministry of Health &amp; Population, Central Statistical Organization an League of Arab States.</t>
  </si>
  <si>
    <t>The Yemen family health survey: Principal report. Pan Arab Project for Family Health. Cairo, Egypt: The Republic of Yemen Ministry of Health &amp; Population, Central Statistical Organization an League of Arab States, 2004 (and additional analysis).</t>
  </si>
  <si>
    <t>World Food Programme.</t>
  </si>
  <si>
    <t>The state of food security and nutrition in Yemen. Comprehensive food security survey 2011. Sana'a, Republic of Yemen, 2013 (and additional analysis).</t>
  </si>
  <si>
    <t>Ministry of Public Health and Population (MOPHP), Central Statistical Organization (CSO) [Yemen], Pan Arab Program for Family Health (PAPFA M), and ICF International.</t>
  </si>
  <si>
    <t>Yemen National Health and Demographic Survey 2013. Rockville, Maryland, USA: MOPHP, CSO, PAPFAM, and ICF International, 2014.</t>
  </si>
  <si>
    <t>ZMB</t>
  </si>
  <si>
    <t>ZAMBIA</t>
  </si>
  <si>
    <t>Gaisie K, Cross AR, Nsemukila G.</t>
  </si>
  <si>
    <t>Zambia demographic and health survey 1992. Demographic and Health Surveys. Central Statistical Office. Lusaka, Zambia, 1993 (and additional analysis).</t>
  </si>
  <si>
    <t>Food Security, Health and Nutrition Information System, National Commission for Development Planning, Central Statistics Office.</t>
  </si>
  <si>
    <t>Zambia's children in 1995: Key results of a survey to monitor progress towards goals for children (MICS2). Lusaka, Zambia: Government of the Republic of the Zambia, 1997 (and additional analysis).</t>
  </si>
  <si>
    <t>Central Statistical Office [Zambia] and Ministry of Health and Macro International Inc.</t>
  </si>
  <si>
    <t>Zambia demographic and health survey 1996. Demographic and Health Surveys. Calverton, Maryland: Central Statistical Office and Macro International Inc., 1997 (and additional analysis).</t>
  </si>
  <si>
    <t>Ministry of Health [Zambia] and UNICEF.</t>
  </si>
  <si>
    <t>Zambia 1999 multiple indicator cluster survey report: Report on the monitoring of the end of decade goals. Lusaka, Zambia, 2000 (and additional analysis).</t>
  </si>
  <si>
    <t>Central Statistical Office [Zambia], Central Board of Health [Zambia], and ORC Macro.</t>
  </si>
  <si>
    <t>Zambia demographic and health survey 2001-2002. Demographic and Health Surveys. Calverton, Maryland, USA: Central Statistical Office, Central Board of Health, and ORC Macro, 2003 (and additional analysis).</t>
  </si>
  <si>
    <t>Central Statistical Office (CSO), Ministry of Health, Tropical Diseases Research Centre, University of Zambia, and Macro International Inc.</t>
  </si>
  <si>
    <t>Zambia demographic and health survey 2007. Demographic and Health Surveys. Calverton, Maryland, USA: CSO and Macro International Inc., 2009 (and additional analysis).</t>
  </si>
  <si>
    <t>Central Statistical Office (CSO) [Zambia], Ministry of Health (MOH) [Zambia], and ICF International.</t>
  </si>
  <si>
    <t>Zambia demographic and health Survey 2013-14. Demographic and Health Surveys. Rockville, Maryland, USA: Central Statistical Office, Ministry of Health, and ICF International, 2014.</t>
  </si>
  <si>
    <t>ZWE</t>
  </si>
  <si>
    <t>ZIMBABWE</t>
  </si>
  <si>
    <t>Report of the nutrition component of the national health information system. Harare, Zimbabwe, 1987 (and additional analysis).</t>
  </si>
  <si>
    <t>Ministry of Finance, Economic Planning and Development.</t>
  </si>
  <si>
    <t>Zimbabwe demographic and health survey, 1988. Demographic and Health Surveys. Harare, Zimbabwe, 1989 (and additional analysis).</t>
  </si>
  <si>
    <t>Central Statistical Office [Zimbabwe] and Macro International Inc.</t>
  </si>
  <si>
    <t>Zimbabwe demographic and health survey 1994. Demographic and Health Surveys. Calverton, Maryland: Central Statistical Office and Macro International Inc., 1995 (and additional analysis).</t>
  </si>
  <si>
    <t>Central Statistical Office Zimbabwe and Macro International Inc.</t>
  </si>
  <si>
    <t>Zimbabwe demographic and health survey 1999. Demographic and Health Surveys. Calverton, Maryland: Central Statistical Office and Macro International Inc., 2000 (and additional analysis).</t>
  </si>
  <si>
    <t>Central Statistical Office (CSO) [Zimbabwe] and Macro International Inc.</t>
  </si>
  <si>
    <t>Zimbabwe demographic and health survey 2005-06. Demographic and Health Surveys. Calverton, Maryland: CSO and Macro International Inc., 2007 (and additional analysis).</t>
  </si>
  <si>
    <t>Zimbabwe National Statistics Agency (ZIMSTAT).</t>
  </si>
  <si>
    <t>Zimbabwe multiple indicator monitoring survey (MIMS), 2009. Report August 2010. Harare, Zimbabwe: ZIMSTAT, 2010 (and additional analysis).</t>
  </si>
  <si>
    <t>Zimbabwe National Statistics Agency (ZIMSTAT) and ICF International.</t>
  </si>
  <si>
    <t>Zimbabwe demographic and health survey 2010-11. Demographic and Health Surveys. Calverton, Maryland: ZIMSTAT and ICF International Inc., 2012 (and additional analysis).</t>
  </si>
  <si>
    <t>Multiple indicator cluster survey 2014. Key findings (MICS). Harare, Zimbabwe: ZIMSTAT, 2014.</t>
  </si>
  <si>
    <t>Zimbabwe National Statistics Agency; ICF International,m Rockville, Maryland, USA</t>
  </si>
  <si>
    <t>Zimbabwe Demographic and Health Survey 2015, November 2016</t>
  </si>
  <si>
    <t>Age 0-5 months not covered; unadjusted</t>
  </si>
  <si>
    <t>Southern Africa Labour Development Research Unit (SALDRU), University of Cape Town</t>
  </si>
  <si>
    <t>South Africa 2012 National Income Dynamics Study Wave 3 (and additional analysis)</t>
  </si>
  <si>
    <t>National income dynamics study (NIDS). Health: Analysis of the NIDS wave 1 dataset. Discussion paper no. 2. South Africa: The Presidency Republic of South Africa and SALDRU, 2009. http://www.nids.uct.ac.za/home/ accessed 15 April 2011 (and additional analysis)</t>
  </si>
  <si>
    <t>Nutrition surveillance profiles 2014. Hanoi, Viet Nam, 2016.</t>
  </si>
  <si>
    <t>03327</t>
  </si>
  <si>
    <t>03328</t>
  </si>
  <si>
    <t>03329</t>
  </si>
  <si>
    <t>03330</t>
  </si>
  <si>
    <t>03331</t>
  </si>
  <si>
    <t>03332</t>
  </si>
  <si>
    <t>03333</t>
  </si>
  <si>
    <t>03334</t>
  </si>
  <si>
    <t>03335</t>
  </si>
  <si>
    <t>03336</t>
  </si>
  <si>
    <t>03337</t>
  </si>
  <si>
    <t>03324</t>
  </si>
  <si>
    <t>03338</t>
  </si>
  <si>
    <t>03339</t>
  </si>
  <si>
    <t>03340</t>
  </si>
  <si>
    <t>03341</t>
  </si>
  <si>
    <t>03342</t>
  </si>
  <si>
    <t>03343</t>
  </si>
  <si>
    <t>03344</t>
  </si>
  <si>
    <t>03345</t>
  </si>
  <si>
    <t>03346</t>
  </si>
  <si>
    <t>03347</t>
  </si>
  <si>
    <t>03348</t>
  </si>
  <si>
    <t>03349</t>
  </si>
  <si>
    <t>03350</t>
  </si>
  <si>
    <t>03351</t>
  </si>
  <si>
    <t>03352</t>
  </si>
  <si>
    <t>03353</t>
  </si>
  <si>
    <t>03354</t>
  </si>
  <si>
    <t>03323</t>
  </si>
  <si>
    <t>03355</t>
  </si>
  <si>
    <t>03356</t>
  </si>
  <si>
    <t>03325</t>
  </si>
  <si>
    <t>03292</t>
  </si>
  <si>
    <t>02819</t>
  </si>
  <si>
    <t>01900</t>
  </si>
  <si>
    <t>03062</t>
  </si>
  <si>
    <t>02879</t>
  </si>
  <si>
    <t>02361</t>
  </si>
  <si>
    <t>01954</t>
  </si>
  <si>
    <t>03261</t>
  </si>
  <si>
    <t>02965</t>
  </si>
  <si>
    <t>02644</t>
  </si>
  <si>
    <t>02226</t>
  </si>
  <si>
    <t>01651</t>
  </si>
  <si>
    <t>00750</t>
  </si>
  <si>
    <t>00371</t>
  </si>
  <si>
    <t>03293</t>
  </si>
  <si>
    <t>03086</t>
  </si>
  <si>
    <t>02083</t>
  </si>
  <si>
    <t>02769</t>
  </si>
  <si>
    <t>02103</t>
  </si>
  <si>
    <t>01469</t>
  </si>
  <si>
    <t>03294</t>
  </si>
  <si>
    <t>03117</t>
  </si>
  <si>
    <t>02785</t>
  </si>
  <si>
    <t>02344</t>
  </si>
  <si>
    <t>01865</t>
  </si>
  <si>
    <t>02646</t>
  </si>
  <si>
    <t>01832</t>
  </si>
  <si>
    <t>03295</t>
  </si>
  <si>
    <t>03269</t>
  </si>
  <si>
    <t>02933</t>
  </si>
  <si>
    <t>02569</t>
  </si>
  <si>
    <t>02244</t>
  </si>
  <si>
    <t>01628</t>
  </si>
  <si>
    <t>02296</t>
  </si>
  <si>
    <t>01511</t>
  </si>
  <si>
    <t>03249</t>
  </si>
  <si>
    <t>03244</t>
  </si>
  <si>
    <t>03229</t>
  </si>
  <si>
    <t>03135</t>
  </si>
  <si>
    <t>02928</t>
  </si>
  <si>
    <t>02878</t>
  </si>
  <si>
    <t>02839</t>
  </si>
  <si>
    <t>02836</t>
  </si>
  <si>
    <t>02835</t>
  </si>
  <si>
    <t>02832</t>
  </si>
  <si>
    <t>02831</t>
  </si>
  <si>
    <t>02828</t>
  </si>
  <si>
    <t>02784</t>
  </si>
  <si>
    <t>02705</t>
  </si>
  <si>
    <t>02641</t>
  </si>
  <si>
    <t>02640</t>
  </si>
  <si>
    <t>02413</t>
  </si>
  <si>
    <t>02280</t>
  </si>
  <si>
    <t>02104</t>
  </si>
  <si>
    <t>01935</t>
  </si>
  <si>
    <t>01759</t>
  </si>
  <si>
    <t>00370</t>
  </si>
  <si>
    <t>00369</t>
  </si>
  <si>
    <t>03238</t>
  </si>
  <si>
    <t>02824</t>
  </si>
  <si>
    <t>03299</t>
  </si>
  <si>
    <t>03154</t>
  </si>
  <si>
    <t>02881</t>
  </si>
  <si>
    <t>01341</t>
  </si>
  <si>
    <t>03300</t>
  </si>
  <si>
    <t>03262</t>
  </si>
  <si>
    <t>02886</t>
  </si>
  <si>
    <t>02357</t>
  </si>
  <si>
    <t>03077</t>
  </si>
  <si>
    <t>02967</t>
  </si>
  <si>
    <t>02015</t>
  </si>
  <si>
    <t>00374</t>
  </si>
  <si>
    <t>02948</t>
  </si>
  <si>
    <t>02666</t>
  </si>
  <si>
    <t>01911</t>
  </si>
  <si>
    <t>01546</t>
  </si>
  <si>
    <t>01359</t>
  </si>
  <si>
    <t>01263</t>
  </si>
  <si>
    <t>00232</t>
  </si>
  <si>
    <t>03158</t>
  </si>
  <si>
    <t>02826</t>
  </si>
  <si>
    <t>02362</t>
  </si>
  <si>
    <t>03092</t>
  </si>
  <si>
    <t>02353</t>
  </si>
  <si>
    <t>02018</t>
  </si>
  <si>
    <t>02870</t>
  </si>
  <si>
    <t>02779</t>
  </si>
  <si>
    <t>01680</t>
  </si>
  <si>
    <t>00234</t>
  </si>
  <si>
    <t>03245</t>
  </si>
  <si>
    <t>02768</t>
  </si>
  <si>
    <t>03298</t>
  </si>
  <si>
    <t>03297</t>
  </si>
  <si>
    <t>03296</t>
  </si>
  <si>
    <t>03136</t>
  </si>
  <si>
    <t>03039</t>
  </si>
  <si>
    <t>02918</t>
  </si>
  <si>
    <t>02626</t>
  </si>
  <si>
    <t>02137</t>
  </si>
  <si>
    <t>00968</t>
  </si>
  <si>
    <t>03140</t>
  </si>
  <si>
    <t>03093</t>
  </si>
  <si>
    <t>02360</t>
  </si>
  <si>
    <t>00092</t>
  </si>
  <si>
    <t>01972</t>
  </si>
  <si>
    <t>00023</t>
  </si>
  <si>
    <t>03252</t>
  </si>
  <si>
    <t>03097</t>
  </si>
  <si>
    <t>02931</t>
  </si>
  <si>
    <t>02801</t>
  </si>
  <si>
    <t>02312</t>
  </si>
  <si>
    <t>02086</t>
  </si>
  <si>
    <t>03282</t>
  </si>
  <si>
    <t>03130</t>
  </si>
  <si>
    <t>02896</t>
  </si>
  <si>
    <t>02698</t>
  </si>
  <si>
    <t>01928</t>
  </si>
  <si>
    <t>00375</t>
  </si>
  <si>
    <t>03036</t>
  </si>
  <si>
    <t>03212</t>
  </si>
  <si>
    <t>03122</t>
  </si>
  <si>
    <t>02729</t>
  </si>
  <si>
    <t>01563</t>
  </si>
  <si>
    <t>03279</t>
  </si>
  <si>
    <t>03213</t>
  </si>
  <si>
    <t>02760</t>
  </si>
  <si>
    <t>02359</t>
  </si>
  <si>
    <t>01837</t>
  </si>
  <si>
    <t>03247</t>
  </si>
  <si>
    <t>03206</t>
  </si>
  <si>
    <t>03084</t>
  </si>
  <si>
    <t>02920</t>
  </si>
  <si>
    <t>02869</t>
  </si>
  <si>
    <t>02679</t>
  </si>
  <si>
    <t>02453</t>
  </si>
  <si>
    <t>02452</t>
  </si>
  <si>
    <t>02085</t>
  </si>
  <si>
    <t>02084</t>
  </si>
  <si>
    <t>01819</t>
  </si>
  <si>
    <t>01641</t>
  </si>
  <si>
    <t>01278</t>
  </si>
  <si>
    <t>00190</t>
  </si>
  <si>
    <t>03102</t>
  </si>
  <si>
    <t>03080</t>
  </si>
  <si>
    <t>03008</t>
  </si>
  <si>
    <t>03007</t>
  </si>
  <si>
    <t>03006</t>
  </si>
  <si>
    <t>03005</t>
  </si>
  <si>
    <t>03004</t>
  </si>
  <si>
    <t>03003</t>
  </si>
  <si>
    <t>02789</t>
  </si>
  <si>
    <t>01473</t>
  </si>
  <si>
    <t>00354</t>
  </si>
  <si>
    <t>03067</t>
  </si>
  <si>
    <t>02771</t>
  </si>
  <si>
    <t>02282</t>
  </si>
  <si>
    <t>01608</t>
  </si>
  <si>
    <t>00221</t>
  </si>
  <si>
    <t>00203</t>
  </si>
  <si>
    <t>03198</t>
  </si>
  <si>
    <t>02363</t>
  </si>
  <si>
    <t>01705</t>
  </si>
  <si>
    <t>01653</t>
  </si>
  <si>
    <t>03280</t>
  </si>
  <si>
    <t>03189</t>
  </si>
  <si>
    <t>02767</t>
  </si>
  <si>
    <t>00091</t>
  </si>
  <si>
    <t>03073</t>
  </si>
  <si>
    <t>01829</t>
  </si>
  <si>
    <t>01619</t>
  </si>
  <si>
    <t>01431</t>
  </si>
  <si>
    <t>03175</t>
  </si>
  <si>
    <t>03054</t>
  </si>
  <si>
    <t>02854</t>
  </si>
  <si>
    <t>02318</t>
  </si>
  <si>
    <t>01561</t>
  </si>
  <si>
    <t>00050</t>
  </si>
  <si>
    <t>03029</t>
  </si>
  <si>
    <t>02764</t>
  </si>
  <si>
    <t>01277</t>
  </si>
  <si>
    <t>03201</t>
  </si>
  <si>
    <t>03074</t>
  </si>
  <si>
    <t>02962</t>
  </si>
  <si>
    <t>02471</t>
  </si>
  <si>
    <t>02345</t>
  </si>
  <si>
    <t>01871</t>
  </si>
  <si>
    <t>03236</t>
  </si>
  <si>
    <t>03156</t>
  </si>
  <si>
    <t>02888</t>
  </si>
  <si>
    <t>02393</t>
  </si>
  <si>
    <t>01558</t>
  </si>
  <si>
    <t>03126</t>
  </si>
  <si>
    <t>02950</t>
  </si>
  <si>
    <t>02898</t>
  </si>
  <si>
    <t>01936</t>
  </si>
  <si>
    <t>00380</t>
  </si>
  <si>
    <t>03235</t>
  </si>
  <si>
    <t>03079</t>
  </si>
  <si>
    <t>02919</t>
  </si>
  <si>
    <t>02580</t>
  </si>
  <si>
    <t>02356</t>
  </si>
  <si>
    <t>01827</t>
  </si>
  <si>
    <t>00365</t>
  </si>
  <si>
    <t>00214</t>
  </si>
  <si>
    <t>03242</t>
  </si>
  <si>
    <t>02782</t>
  </si>
  <si>
    <t>02298</t>
  </si>
  <si>
    <t>00197</t>
  </si>
  <si>
    <t>03266</t>
  </si>
  <si>
    <t>02925</t>
  </si>
  <si>
    <t>02758</t>
  </si>
  <si>
    <t>02627</t>
  </si>
  <si>
    <t>02221</t>
  </si>
  <si>
    <t>02109</t>
  </si>
  <si>
    <t>01895</t>
  </si>
  <si>
    <t>01665</t>
  </si>
  <si>
    <t>01408</t>
  </si>
  <si>
    <t>00442</t>
  </si>
  <si>
    <t>00272</t>
  </si>
  <si>
    <t>03287</t>
  </si>
  <si>
    <t>03070</t>
  </si>
  <si>
    <t>02516</t>
  </si>
  <si>
    <t>02101</t>
  </si>
  <si>
    <t>01293</t>
  </si>
  <si>
    <t>01056</t>
  </si>
  <si>
    <t>03199</t>
  </si>
  <si>
    <t>02981</t>
  </si>
  <si>
    <t>02850</t>
  </si>
  <si>
    <t>02757</t>
  </si>
  <si>
    <t>03226</t>
  </si>
  <si>
    <t>02494</t>
  </si>
  <si>
    <t>01711</t>
  </si>
  <si>
    <t>01627</t>
  </si>
  <si>
    <t>03301</t>
  </si>
  <si>
    <t>03225</t>
  </si>
  <si>
    <t>03116</t>
  </si>
  <si>
    <t>02762</t>
  </si>
  <si>
    <t>02220</t>
  </si>
  <si>
    <t>00533</t>
  </si>
  <si>
    <t>03153</t>
  </si>
  <si>
    <t>01513</t>
  </si>
  <si>
    <t>03162</t>
  </si>
  <si>
    <t>02278</t>
  </si>
  <si>
    <t>03275</t>
  </si>
  <si>
    <t>03214</t>
  </si>
  <si>
    <t>02861</t>
  </si>
  <si>
    <t>02328</t>
  </si>
  <si>
    <t>01787</t>
  </si>
  <si>
    <t>03082</t>
  </si>
  <si>
    <t>02889</t>
  </si>
  <si>
    <t>02073</t>
  </si>
  <si>
    <t>02939</t>
  </si>
  <si>
    <t>03248</t>
  </si>
  <si>
    <t>03215</t>
  </si>
  <si>
    <t>02963</t>
  </si>
  <si>
    <t>02883</t>
  </si>
  <si>
    <t>02628</t>
  </si>
  <si>
    <t>01995</t>
  </si>
  <si>
    <t>01422</t>
  </si>
  <si>
    <t>00426</t>
  </si>
  <si>
    <t>03278</t>
  </si>
  <si>
    <t>02917</t>
  </si>
  <si>
    <t>02562</t>
  </si>
  <si>
    <t>02558</t>
  </si>
  <si>
    <t>02082</t>
  </si>
  <si>
    <t>01672</t>
  </si>
  <si>
    <t>00427</t>
  </si>
  <si>
    <t>03194</t>
  </si>
  <si>
    <t>03160</t>
  </si>
  <si>
    <t>02954</t>
  </si>
  <si>
    <t>02759</t>
  </si>
  <si>
    <t>02138</t>
  </si>
  <si>
    <t>02008</t>
  </si>
  <si>
    <t>03257</t>
  </si>
  <si>
    <t>03216</t>
  </si>
  <si>
    <t>02884</t>
  </si>
  <si>
    <t>02358</t>
  </si>
  <si>
    <t>03258</t>
  </si>
  <si>
    <t>03119</t>
  </si>
  <si>
    <t>02887</t>
  </si>
  <si>
    <t>02624</t>
  </si>
  <si>
    <t>02231</t>
  </si>
  <si>
    <t>01573</t>
  </si>
  <si>
    <t>03163</t>
  </si>
  <si>
    <t>02792</t>
  </si>
  <si>
    <t>02276</t>
  </si>
  <si>
    <t>01547</t>
  </si>
  <si>
    <t>01544</t>
  </si>
  <si>
    <t>03165</t>
  </si>
  <si>
    <t>02770</t>
  </si>
  <si>
    <t>02365</t>
  </si>
  <si>
    <t>01917</t>
  </si>
  <si>
    <t>01614</t>
  </si>
  <si>
    <t>01325</t>
  </si>
  <si>
    <t>00457</t>
  </si>
  <si>
    <t>03302</t>
  </si>
  <si>
    <t>03291</t>
  </si>
  <si>
    <t>02799</t>
  </si>
  <si>
    <t>02180</t>
  </si>
  <si>
    <t>01923</t>
  </si>
  <si>
    <t>01549</t>
  </si>
  <si>
    <t>00405</t>
  </si>
  <si>
    <t>00387</t>
  </si>
  <si>
    <t>03200</t>
  </si>
  <si>
    <t>03124</t>
  </si>
  <si>
    <t>02916</t>
  </si>
  <si>
    <t>02797</t>
  </si>
  <si>
    <t>02796</t>
  </si>
  <si>
    <t>02795</t>
  </si>
  <si>
    <t>02794</t>
  </si>
  <si>
    <t>02535</t>
  </si>
  <si>
    <t>02371</t>
  </si>
  <si>
    <t>01745</t>
  </si>
  <si>
    <t>00421</t>
  </si>
  <si>
    <t>03303</t>
  </si>
  <si>
    <t>03120</t>
  </si>
  <si>
    <t>02079</t>
  </si>
  <si>
    <t>01507</t>
  </si>
  <si>
    <t>03217</t>
  </si>
  <si>
    <t>03091</t>
  </si>
  <si>
    <t>03090</t>
  </si>
  <si>
    <t>02825</t>
  </si>
  <si>
    <t>02414</t>
  </si>
  <si>
    <t>00456</t>
  </si>
  <si>
    <t>03273</t>
  </si>
  <si>
    <t>03142</t>
  </si>
  <si>
    <t>03129</t>
  </si>
  <si>
    <t>02910</t>
  </si>
  <si>
    <t>02909</t>
  </si>
  <si>
    <t>02776</t>
  </si>
  <si>
    <t>02775</t>
  </si>
  <si>
    <t>02774</t>
  </si>
  <si>
    <t>02773</t>
  </si>
  <si>
    <t>02364</t>
  </si>
  <si>
    <t>02317</t>
  </si>
  <si>
    <t>02047</t>
  </si>
  <si>
    <t>02046</t>
  </si>
  <si>
    <t>02045</t>
  </si>
  <si>
    <t>01604</t>
  </si>
  <si>
    <t>01587</t>
  </si>
  <si>
    <t>01586</t>
  </si>
  <si>
    <t>01585</t>
  </si>
  <si>
    <t>00422</t>
  </si>
  <si>
    <t>03268</t>
  </si>
  <si>
    <t>03168</t>
  </si>
  <si>
    <t>03042</t>
  </si>
  <si>
    <t>02522</t>
  </si>
  <si>
    <t>01927</t>
  </si>
  <si>
    <t>00364</t>
  </si>
  <si>
    <t>03304</t>
  </si>
  <si>
    <t>03159</t>
  </si>
  <si>
    <t>02860</t>
  </si>
  <si>
    <t>02181</t>
  </si>
  <si>
    <t>01674</t>
  </si>
  <si>
    <t>03250</t>
  </si>
  <si>
    <t>03101</t>
  </si>
  <si>
    <t>03020</t>
  </si>
  <si>
    <t>02590</t>
  </si>
  <si>
    <t>02568</t>
  </si>
  <si>
    <t>01993</t>
  </si>
  <si>
    <t>01571</t>
  </si>
  <si>
    <t>01002</t>
  </si>
  <si>
    <t>00438</t>
  </si>
  <si>
    <t>03181</t>
  </si>
  <si>
    <t>00973</t>
  </si>
  <si>
    <t>03305</t>
  </si>
  <si>
    <t>03254</t>
  </si>
  <si>
    <t>03144</t>
  </si>
  <si>
    <t>03048</t>
  </si>
  <si>
    <t>03010</t>
  </si>
  <si>
    <t>01840</t>
  </si>
  <si>
    <t>03239</t>
  </si>
  <si>
    <t>03171</t>
  </si>
  <si>
    <t>02868</t>
  </si>
  <si>
    <t>02827</t>
  </si>
  <si>
    <t>01841</t>
  </si>
  <si>
    <t>03176</t>
  </si>
  <si>
    <t>02921</t>
  </si>
  <si>
    <t>02355</t>
  </si>
  <si>
    <t>01522</t>
  </si>
  <si>
    <t>01249</t>
  </si>
  <si>
    <t>02913</t>
  </si>
  <si>
    <t>01660</t>
  </si>
  <si>
    <t>03251</t>
  </si>
  <si>
    <t>03098</t>
  </si>
  <si>
    <t>02798</t>
  </si>
  <si>
    <t>02366</t>
  </si>
  <si>
    <t>01524</t>
  </si>
  <si>
    <t>01313</t>
  </si>
  <si>
    <t>03306</t>
  </si>
  <si>
    <t>03233</t>
  </si>
  <si>
    <t>02873</t>
  </si>
  <si>
    <t>02437</t>
  </si>
  <si>
    <t>02923</t>
  </si>
  <si>
    <t>01605</t>
  </si>
  <si>
    <t>03021</t>
  </si>
  <si>
    <t>02673</t>
  </si>
  <si>
    <t>01864</t>
  </si>
  <si>
    <t>01611</t>
  </si>
  <si>
    <t>01583</t>
  </si>
  <si>
    <t>00878</t>
  </si>
  <si>
    <t>03232</t>
  </si>
  <si>
    <t>03100</t>
  </si>
  <si>
    <t>03099</t>
  </si>
  <si>
    <t>02890</t>
  </si>
  <si>
    <t>02763</t>
  </si>
  <si>
    <t>02455</t>
  </si>
  <si>
    <t>02277</t>
  </si>
  <si>
    <t>01700</t>
  </si>
  <si>
    <t>01409</t>
  </si>
  <si>
    <t>03310</t>
  </si>
  <si>
    <t>03083</t>
  </si>
  <si>
    <t>02549</t>
  </si>
  <si>
    <t>01613</t>
  </si>
  <si>
    <t>01319</t>
  </si>
  <si>
    <t>03063</t>
  </si>
  <si>
    <t>02548</t>
  </si>
  <si>
    <t>01999</t>
  </si>
  <si>
    <t>01778</t>
  </si>
  <si>
    <t>01569</t>
  </si>
  <si>
    <t>02855</t>
  </si>
  <si>
    <t>02387</t>
  </si>
  <si>
    <t>01682</t>
  </si>
  <si>
    <t>00045</t>
  </si>
  <si>
    <t>03309</t>
  </si>
  <si>
    <t>03218</t>
  </si>
  <si>
    <t>03147</t>
  </si>
  <si>
    <t>02952</t>
  </si>
  <si>
    <t>02895</t>
  </si>
  <si>
    <t>02319</t>
  </si>
  <si>
    <t>01662</t>
  </si>
  <si>
    <t>00444</t>
  </si>
  <si>
    <t>00443</t>
  </si>
  <si>
    <t>01624</t>
  </si>
  <si>
    <t>00129</t>
  </si>
  <si>
    <t>03307</t>
  </si>
  <si>
    <t>03139</t>
  </si>
  <si>
    <t>02786</t>
  </si>
  <si>
    <t>02108</t>
  </si>
  <si>
    <t>01876</t>
  </si>
  <si>
    <t>00431</t>
  </si>
  <si>
    <t>00430</t>
  </si>
  <si>
    <t>03231</t>
  </si>
  <si>
    <t>03195</t>
  </si>
  <si>
    <t>02872</t>
  </si>
  <si>
    <t>02755</t>
  </si>
  <si>
    <t>02436</t>
  </si>
  <si>
    <t>02017</t>
  </si>
  <si>
    <t>00500</t>
  </si>
  <si>
    <t>03219</t>
  </si>
  <si>
    <t>02853</t>
  </si>
  <si>
    <t>03115</t>
  </si>
  <si>
    <t>02690</t>
  </si>
  <si>
    <t>02523</t>
  </si>
  <si>
    <t>00561</t>
  </si>
  <si>
    <t>00441</t>
  </si>
  <si>
    <t>03146</t>
  </si>
  <si>
    <t>03095</t>
  </si>
  <si>
    <t>03089</t>
  </si>
  <si>
    <t>02691</t>
  </si>
  <si>
    <t>01853</t>
  </si>
  <si>
    <t>01696</t>
  </si>
  <si>
    <t>03308</t>
  </si>
  <si>
    <t>03123</t>
  </si>
  <si>
    <t>02661</t>
  </si>
  <si>
    <t>02654</t>
  </si>
  <si>
    <t>02024</t>
  </si>
  <si>
    <t>01661</t>
  </si>
  <si>
    <t>01570</t>
  </si>
  <si>
    <t>00653</t>
  </si>
  <si>
    <t>00308</t>
  </si>
  <si>
    <t>03243</t>
  </si>
  <si>
    <t>02874</t>
  </si>
  <si>
    <t>02557</t>
  </si>
  <si>
    <t>00471</t>
  </si>
  <si>
    <t>03065</t>
  </si>
  <si>
    <t>03288</t>
  </si>
  <si>
    <t>03114</t>
  </si>
  <si>
    <t>02791</t>
  </si>
  <si>
    <t>02336</t>
  </si>
  <si>
    <t>02189</t>
  </si>
  <si>
    <t>01706</t>
  </si>
  <si>
    <t>01581</t>
  </si>
  <si>
    <t>03071</t>
  </si>
  <si>
    <t>02902</t>
  </si>
  <si>
    <t>02388</t>
  </si>
  <si>
    <t>01918</t>
  </si>
  <si>
    <t>01429</t>
  </si>
  <si>
    <t>03177</t>
  </si>
  <si>
    <t>02793</t>
  </si>
  <si>
    <t>02191</t>
  </si>
  <si>
    <t>01915</t>
  </si>
  <si>
    <t>00526</t>
  </si>
  <si>
    <t>00047</t>
  </si>
  <si>
    <t>03311</t>
  </si>
  <si>
    <t>03270</t>
  </si>
  <si>
    <t>03204</t>
  </si>
  <si>
    <t>03157</t>
  </si>
  <si>
    <t>03037</t>
  </si>
  <si>
    <t>02964</t>
  </si>
  <si>
    <t>02589</t>
  </si>
  <si>
    <t>01713</t>
  </si>
  <si>
    <t>00377</t>
  </si>
  <si>
    <t>03284</t>
  </si>
  <si>
    <t>03055</t>
  </si>
  <si>
    <t>02375</t>
  </si>
  <si>
    <t>01560</t>
  </si>
  <si>
    <t>00501</t>
  </si>
  <si>
    <t>03178</t>
  </si>
  <si>
    <t>03113</t>
  </si>
  <si>
    <t>02588</t>
  </si>
  <si>
    <t>01931</t>
  </si>
  <si>
    <t>01704</t>
  </si>
  <si>
    <t>01276</t>
  </si>
  <si>
    <t>00537</t>
  </si>
  <si>
    <t>03112</t>
  </si>
  <si>
    <t>03111</t>
  </si>
  <si>
    <t>02113</t>
  </si>
  <si>
    <t>03202</t>
  </si>
  <si>
    <t>02912</t>
  </si>
  <si>
    <t>00357</t>
  </si>
  <si>
    <t>03272</t>
  </si>
  <si>
    <t>03085</t>
  </si>
  <si>
    <t>00233</t>
  </si>
  <si>
    <t>03312</t>
  </si>
  <si>
    <t>03281</t>
  </si>
  <si>
    <t>03193</t>
  </si>
  <si>
    <t>03192</t>
  </si>
  <si>
    <t>03191</t>
  </si>
  <si>
    <t>03190</t>
  </si>
  <si>
    <t>03023</t>
  </si>
  <si>
    <t>02932</t>
  </si>
  <si>
    <t>02320</t>
  </si>
  <si>
    <t>01757</t>
  </si>
  <si>
    <t>00363</t>
  </si>
  <si>
    <t>03277</t>
  </si>
  <si>
    <t>03143</t>
  </si>
  <si>
    <t>03072</t>
  </si>
  <si>
    <t>02772</t>
  </si>
  <si>
    <t>02176</t>
  </si>
  <si>
    <t>01510</t>
  </si>
  <si>
    <t>01346</t>
  </si>
  <si>
    <t>00417</t>
  </si>
  <si>
    <t>00416</t>
  </si>
  <si>
    <t>01525</t>
  </si>
  <si>
    <t>03179</t>
  </si>
  <si>
    <t>02966</t>
  </si>
  <si>
    <t>03241</t>
  </si>
  <si>
    <t>02788</t>
  </si>
  <si>
    <t>02477</t>
  </si>
  <si>
    <t>00558</t>
  </si>
  <si>
    <t>03121</t>
  </si>
  <si>
    <t>02800</t>
  </si>
  <si>
    <t>02321</t>
  </si>
  <si>
    <t>02016</t>
  </si>
  <si>
    <t>00967</t>
  </si>
  <si>
    <t>03209</t>
  </si>
  <si>
    <t>02514</t>
  </si>
  <si>
    <t>03285</t>
  </si>
  <si>
    <t>03087</t>
  </si>
  <si>
    <t>02946</t>
  </si>
  <si>
    <t>02394</t>
  </si>
  <si>
    <t>00132</t>
  </si>
  <si>
    <t>02809</t>
  </si>
  <si>
    <t>02613</t>
  </si>
  <si>
    <t>03315</t>
  </si>
  <si>
    <t>03265</t>
  </si>
  <si>
    <t>03205</t>
  </si>
  <si>
    <t>03141</t>
  </si>
  <si>
    <t>03118</t>
  </si>
  <si>
    <t>02765</t>
  </si>
  <si>
    <t>02368</t>
  </si>
  <si>
    <t>01782</t>
  </si>
  <si>
    <t>00998</t>
  </si>
  <si>
    <t>00551</t>
  </si>
  <si>
    <t>00044</t>
  </si>
  <si>
    <t>03230</t>
  </si>
  <si>
    <t>03155</t>
  </si>
  <si>
    <t>02851</t>
  </si>
  <si>
    <t>03223</t>
  </si>
  <si>
    <t>00139</t>
  </si>
  <si>
    <t>03234</t>
  </si>
  <si>
    <t>03134</t>
  </si>
  <si>
    <t>02971</t>
  </si>
  <si>
    <t>02867</t>
  </si>
  <si>
    <t>02367</t>
  </si>
  <si>
    <t>00583</t>
  </si>
  <si>
    <t>02536</t>
  </si>
  <si>
    <t>02947</t>
  </si>
  <si>
    <t>01609</t>
  </si>
  <si>
    <t>03274</t>
  </si>
  <si>
    <t>02852</t>
  </si>
  <si>
    <t>02219</t>
  </si>
  <si>
    <t>03106</t>
  </si>
  <si>
    <t>03051</t>
  </si>
  <si>
    <t>02266</t>
  </si>
  <si>
    <t>01520</t>
  </si>
  <si>
    <t>01502</t>
  </si>
  <si>
    <t>03224</t>
  </si>
  <si>
    <t>03150</t>
  </si>
  <si>
    <t>03196</t>
  </si>
  <si>
    <t>02989</t>
  </si>
  <si>
    <t>02922</t>
  </si>
  <si>
    <t>02634</t>
  </si>
  <si>
    <t>01986</t>
  </si>
  <si>
    <t>01548</t>
  </si>
  <si>
    <t>00303</t>
  </si>
  <si>
    <t>03314</t>
  </si>
  <si>
    <t>03259</t>
  </si>
  <si>
    <t>03151</t>
  </si>
  <si>
    <t>03152</t>
  </si>
  <si>
    <t>03040</t>
  </si>
  <si>
    <t>02352</t>
  </si>
  <si>
    <t>03289</t>
  </si>
  <si>
    <t>03145</t>
  </si>
  <si>
    <t>03088</t>
  </si>
  <si>
    <t>02894</t>
  </si>
  <si>
    <t>02370</t>
  </si>
  <si>
    <t>03068</t>
  </si>
  <si>
    <t>02880</t>
  </si>
  <si>
    <t>02875</t>
  </si>
  <si>
    <t>02386</t>
  </si>
  <si>
    <t>01789</t>
  </si>
  <si>
    <t>01508</t>
  </si>
  <si>
    <t>03170</t>
  </si>
  <si>
    <t>03164</t>
  </si>
  <si>
    <t>03069</t>
  </si>
  <si>
    <t>02862</t>
  </si>
  <si>
    <t>02555</t>
  </si>
  <si>
    <t>02554</t>
  </si>
  <si>
    <t>02553</t>
  </si>
  <si>
    <t>02551</t>
  </si>
  <si>
    <t>02383</t>
  </si>
  <si>
    <t>03207</t>
  </si>
  <si>
    <t>02481</t>
  </si>
  <si>
    <t>02178</t>
  </si>
  <si>
    <t>02010</t>
  </si>
  <si>
    <t>00309</t>
  </si>
  <si>
    <t>03210</t>
  </si>
  <si>
    <t>02866</t>
  </si>
  <si>
    <t>01998</t>
  </si>
  <si>
    <t>03286</t>
  </si>
  <si>
    <t>03109</t>
  </si>
  <si>
    <t>03066</t>
  </si>
  <si>
    <t>02662</t>
  </si>
  <si>
    <t>02529</t>
  </si>
  <si>
    <t>03264</t>
  </si>
  <si>
    <t>03148</t>
  </si>
  <si>
    <t>02956</t>
  </si>
  <si>
    <t>02882</t>
  </si>
  <si>
    <t>01929</t>
  </si>
  <si>
    <t>01781</t>
  </si>
  <si>
    <t>00439</t>
  </si>
  <si>
    <t>03255</t>
  </si>
  <si>
    <t>01625</t>
  </si>
  <si>
    <t>02526</t>
  </si>
  <si>
    <t>00222</t>
  </si>
  <si>
    <t>03208</t>
  </si>
  <si>
    <t>02924</t>
  </si>
  <si>
    <t>02373</t>
  </si>
  <si>
    <t>01969</t>
  </si>
  <si>
    <t>00702</t>
  </si>
  <si>
    <t>03227</t>
  </si>
  <si>
    <t>03203</t>
  </si>
  <si>
    <t>02781</t>
  </si>
  <si>
    <t>01996</t>
  </si>
  <si>
    <t>01656</t>
  </si>
  <si>
    <t>01387</t>
  </si>
  <si>
    <t>03316</t>
  </si>
  <si>
    <t>03283</t>
  </si>
  <si>
    <t>02304</t>
  </si>
  <si>
    <t>02945</t>
  </si>
  <si>
    <t>03320</t>
  </si>
  <si>
    <t>03131</t>
  </si>
  <si>
    <t>02885</t>
  </si>
  <si>
    <t>02313</t>
  </si>
  <si>
    <t>01648</t>
  </si>
  <si>
    <t>00095</t>
  </si>
  <si>
    <t>02682</t>
  </si>
  <si>
    <t>02288</t>
  </si>
  <si>
    <t>03319</t>
  </si>
  <si>
    <t>03318</t>
  </si>
  <si>
    <t>03317</t>
  </si>
  <si>
    <t>03167</t>
  </si>
  <si>
    <t>03076</t>
  </si>
  <si>
    <t>02766</t>
  </si>
  <si>
    <t>02182</t>
  </si>
  <si>
    <t>01752</t>
  </si>
  <si>
    <t>00473</t>
  </si>
  <si>
    <t>03188</t>
  </si>
  <si>
    <t>03186</t>
  </si>
  <si>
    <t>03183</t>
  </si>
  <si>
    <t>02606</t>
  </si>
  <si>
    <t>01766</t>
  </si>
  <si>
    <t>03127</t>
  </si>
  <si>
    <t>02778</t>
  </si>
  <si>
    <t>02777</t>
  </si>
  <si>
    <t>00198</t>
  </si>
  <si>
    <t>02783</t>
  </si>
  <si>
    <t>02629</t>
  </si>
  <si>
    <t>01758</t>
  </si>
  <si>
    <t>03253</t>
  </si>
  <si>
    <t>03028</t>
  </si>
  <si>
    <t>02491</t>
  </si>
  <si>
    <t>03128</t>
  </si>
  <si>
    <t>03024</t>
  </si>
  <si>
    <t>02247</t>
  </si>
  <si>
    <t>02149</t>
  </si>
  <si>
    <t>02020</t>
  </si>
  <si>
    <t>01854</t>
  </si>
  <si>
    <t>01616</t>
  </si>
  <si>
    <t>01562</t>
  </si>
  <si>
    <t>01550</t>
  </si>
  <si>
    <t>03322</t>
  </si>
  <si>
    <t>03321</t>
  </si>
  <si>
    <t>03256</t>
  </si>
  <si>
    <t>03169</t>
  </si>
  <si>
    <t>03133</t>
  </si>
  <si>
    <t>02951</t>
  </si>
  <si>
    <t>02780</t>
  </si>
  <si>
    <t>01897</t>
  </si>
  <si>
    <t>01591</t>
  </si>
  <si>
    <t>01443</t>
  </si>
  <si>
    <t>00349</t>
  </si>
  <si>
    <t>03240</t>
  </si>
  <si>
    <t>03220</t>
  </si>
  <si>
    <t>02969</t>
  </si>
  <si>
    <t>02914</t>
  </si>
  <si>
    <t>01795</t>
  </si>
  <si>
    <t>03276</t>
  </si>
  <si>
    <t>03174</t>
  </si>
  <si>
    <t>02891</t>
  </si>
  <si>
    <t>01785</t>
  </si>
  <si>
    <t>01777</t>
  </si>
  <si>
    <t>00689</t>
  </si>
  <si>
    <t>03263</t>
  </si>
  <si>
    <t>03081</t>
  </si>
  <si>
    <t>02915</t>
  </si>
  <si>
    <t>02893</t>
  </si>
  <si>
    <t>02490</t>
  </si>
  <si>
    <t>01756</t>
  </si>
  <si>
    <t>00414</t>
  </si>
  <si>
    <t>03228</t>
  </si>
  <si>
    <t>03221</t>
  </si>
  <si>
    <t>03110</t>
  </si>
  <si>
    <t>02790</t>
  </si>
  <si>
    <t>02197</t>
  </si>
  <si>
    <t>01474</t>
  </si>
  <si>
    <t>00138</t>
  </si>
  <si>
    <t>00130</t>
  </si>
  <si>
    <t xml:space="preserve">                                                                              </t>
  </si>
  <si>
    <t xml:space="preserve">data.unicef.org </t>
  </si>
  <si>
    <t>Child malnutrition estimates</t>
  </si>
  <si>
    <t>Definition(s):</t>
  </si>
  <si>
    <t>Update:</t>
  </si>
  <si>
    <t>May, 2018</t>
  </si>
  <si>
    <r>
      <rPr>
        <b/>
        <sz val="12"/>
        <color rgb="FF00B0F0"/>
        <rFont val="Arial"/>
        <family val="2"/>
      </rPr>
      <t xml:space="preserve">                  </t>
    </r>
    <r>
      <rPr>
        <b/>
        <u/>
        <sz val="12"/>
        <color rgb="FF00B0F0"/>
        <rFont val="Arial"/>
        <family val="2"/>
      </rPr>
      <t xml:space="preserve"> who.int/nutgrowthdb/estimates</t>
    </r>
  </si>
  <si>
    <r>
      <rPr>
        <b/>
        <sz val="11"/>
        <color theme="1"/>
        <rFont val="Arial"/>
        <family val="2"/>
      </rPr>
      <t>Severe</t>
    </r>
    <r>
      <rPr>
        <sz val="11"/>
        <color theme="1"/>
        <rFont val="Arial"/>
        <family val="2"/>
      </rPr>
      <t xml:space="preserve"> </t>
    </r>
    <r>
      <rPr>
        <b/>
        <sz val="11"/>
        <color theme="1"/>
        <rFont val="Arial"/>
        <family val="2"/>
      </rPr>
      <t>Wasting</t>
    </r>
    <r>
      <rPr>
        <sz val="11"/>
        <color theme="1"/>
        <rFont val="Arial"/>
        <family val="2"/>
      </rPr>
      <t>: Percentage of children aged 0–59 months who are below minus three standard deviations from median weight-for-height of the WHO Child Growth Standards.</t>
    </r>
  </si>
  <si>
    <r>
      <rPr>
        <b/>
        <sz val="11"/>
        <color theme="1"/>
        <rFont val="Arial"/>
        <family val="2"/>
      </rPr>
      <t>Wasting</t>
    </r>
    <r>
      <rPr>
        <sz val="11"/>
        <color theme="1"/>
        <rFont val="Arial"/>
        <family val="2"/>
      </rPr>
      <t xml:space="preserve"> – Moderate and severe: Percentage of children aged 0–59 months who are below minus two standard deviations from median weight-for-height of the WHO Child Growth Standards.</t>
    </r>
  </si>
  <si>
    <r>
      <rPr>
        <b/>
        <sz val="11"/>
        <color theme="1"/>
        <rFont val="Arial"/>
        <family val="2"/>
      </rPr>
      <t>Overweight</t>
    </r>
    <r>
      <rPr>
        <sz val="11"/>
        <color theme="1"/>
        <rFont val="Arial"/>
        <family val="2"/>
      </rPr>
      <t xml:space="preserve"> – Moderate and severe: Percentage of children aged 0-59 months who are above two standard deviations from median weight-for-height of the WHO Child Growth Standards. </t>
    </r>
  </si>
  <si>
    <r>
      <rPr>
        <b/>
        <sz val="11"/>
        <color theme="1"/>
        <rFont val="Arial"/>
        <family val="2"/>
      </rPr>
      <t>Stunting</t>
    </r>
    <r>
      <rPr>
        <sz val="11"/>
        <color theme="1"/>
        <rFont val="Arial"/>
        <family val="2"/>
      </rPr>
      <t xml:space="preserve"> – Moderate and severe: Percentage of children aged 0–59 months who are below minus two standard deviations from median height-for-age of the WHO Child Growth Standards.</t>
    </r>
  </si>
  <si>
    <r>
      <rPr>
        <b/>
        <sz val="11"/>
        <color theme="1"/>
        <rFont val="Arial"/>
        <family val="2"/>
      </rPr>
      <t>Underweight</t>
    </r>
    <r>
      <rPr>
        <sz val="11"/>
        <color theme="1"/>
        <rFont val="Arial"/>
        <family val="2"/>
      </rPr>
      <t xml:space="preserve"> – Moderate and severe: Percentage of children aged 0–59 months who are below minus two standard deviations from median weight-for-age of the World Health Organization (WHO) Child Growth Standards.</t>
    </r>
  </si>
  <si>
    <t>Absolute no. wasting</t>
  </si>
  <si>
    <t>Absolute no. stunting</t>
  </si>
  <si>
    <t>Absolute no. overweight</t>
  </si>
  <si>
    <t>Absolute no. underweight</t>
  </si>
  <si>
    <t>Rank wasting</t>
  </si>
  <si>
    <t>Rank overweight</t>
  </si>
  <si>
    <t>Rank stunting</t>
  </si>
  <si>
    <t>Rank underweight</t>
  </si>
  <si>
    <t>Concat</t>
  </si>
  <si>
    <t>AFG2013</t>
  </si>
  <si>
    <t>ALB2009</t>
  </si>
  <si>
    <t>DZA2012</t>
  </si>
  <si>
    <t>AGO2016</t>
  </si>
  <si>
    <t>ARG2005</t>
  </si>
  <si>
    <t>ARM2016</t>
  </si>
  <si>
    <t>AUS2007</t>
  </si>
  <si>
    <t>AZE2013</t>
  </si>
  <si>
    <t>BHR1995</t>
  </si>
  <si>
    <t>BGD2014</t>
  </si>
  <si>
    <t>BRB2012</t>
  </si>
  <si>
    <t>BLR2005</t>
  </si>
  <si>
    <t>BLZ2015</t>
  </si>
  <si>
    <t>BEN2014</t>
  </si>
  <si>
    <t>BTN2010</t>
  </si>
  <si>
    <t>BOL2016</t>
  </si>
  <si>
    <t>BIH2012</t>
  </si>
  <si>
    <t>BWA2007</t>
  </si>
  <si>
    <t>BRA2007</t>
  </si>
  <si>
    <t>BRN2009</t>
  </si>
  <si>
    <t>BGR2004</t>
  </si>
  <si>
    <t>BFA2016</t>
  </si>
  <si>
    <t>BDI2016</t>
  </si>
  <si>
    <t>CPV1994</t>
  </si>
  <si>
    <t>KHM2014</t>
  </si>
  <si>
    <t>CMR2014</t>
  </si>
  <si>
    <t>CAF2010</t>
  </si>
  <si>
    <t>TCD2015</t>
  </si>
  <si>
    <t>CHL2014</t>
  </si>
  <si>
    <t>CHN2013</t>
  </si>
  <si>
    <t>COL2010</t>
  </si>
  <si>
    <t>COM2012</t>
  </si>
  <si>
    <t>COG2015</t>
  </si>
  <si>
    <t>CRI2008</t>
  </si>
  <si>
    <t>CIV2016</t>
  </si>
  <si>
    <t>CUB2000</t>
  </si>
  <si>
    <t>CZE2001</t>
  </si>
  <si>
    <t>PRK2012</t>
  </si>
  <si>
    <t>COD2013</t>
  </si>
  <si>
    <t>DJI2012</t>
  </si>
  <si>
    <t>DOM2013</t>
  </si>
  <si>
    <t>ECU2014</t>
  </si>
  <si>
    <t>EGY2014</t>
  </si>
  <si>
    <t>SLV2014</t>
  </si>
  <si>
    <t>GNQ2011</t>
  </si>
  <si>
    <t>ERI2010</t>
  </si>
  <si>
    <t>ETH2016</t>
  </si>
  <si>
    <t>FJI2004</t>
  </si>
  <si>
    <t>GAB2012</t>
  </si>
  <si>
    <t>GMB2013</t>
  </si>
  <si>
    <t>GEO2009</t>
  </si>
  <si>
    <t>DEU2005</t>
  </si>
  <si>
    <t>GHA2014</t>
  </si>
  <si>
    <t>GTM2015</t>
  </si>
  <si>
    <t>GIN2016</t>
  </si>
  <si>
    <t>GNB2014</t>
  </si>
  <si>
    <t>GUY2014</t>
  </si>
  <si>
    <t>HTI2012</t>
  </si>
  <si>
    <t>HND2012</t>
  </si>
  <si>
    <t>IND2015</t>
  </si>
  <si>
    <t>IDN2013</t>
  </si>
  <si>
    <t>IRN2011</t>
  </si>
  <si>
    <t>IRQ2011</t>
  </si>
  <si>
    <t>JAM2014</t>
  </si>
  <si>
    <t>JPN2010</t>
  </si>
  <si>
    <t>JOR2012</t>
  </si>
  <si>
    <t>KAZ2015</t>
  </si>
  <si>
    <t>KEN2014</t>
  </si>
  <si>
    <t>KIR1985</t>
  </si>
  <si>
    <t>KWT2015</t>
  </si>
  <si>
    <t>KGZ2014</t>
  </si>
  <si>
    <t>LAO2011</t>
  </si>
  <si>
    <t>LBN2004</t>
  </si>
  <si>
    <t>LSO2014</t>
  </si>
  <si>
    <t>LBR2013</t>
  </si>
  <si>
    <t>LBY2007</t>
  </si>
  <si>
    <t>MDG2004</t>
  </si>
  <si>
    <t>MWI2015</t>
  </si>
  <si>
    <t>MYS2016</t>
  </si>
  <si>
    <t>MDV2009</t>
  </si>
  <si>
    <t>MLI2015</t>
  </si>
  <si>
    <t>MRT2015</t>
  </si>
  <si>
    <t>MUS1995</t>
  </si>
  <si>
    <t>MEX2015</t>
  </si>
  <si>
    <t>MNG2013</t>
  </si>
  <si>
    <t>MNE2013</t>
  </si>
  <si>
    <t>MAR2011</t>
  </si>
  <si>
    <t>MOZ2011</t>
  </si>
  <si>
    <t>MMR2016</t>
  </si>
  <si>
    <t>NAM2013</t>
  </si>
  <si>
    <t>NRU2007</t>
  </si>
  <si>
    <t>NPL2016</t>
  </si>
  <si>
    <t>NIC2012</t>
  </si>
  <si>
    <t>NER2016</t>
  </si>
  <si>
    <t>NGA2016</t>
  </si>
  <si>
    <t>OMN2014</t>
  </si>
  <si>
    <t>PAK2012</t>
  </si>
  <si>
    <t>PAN2008</t>
  </si>
  <si>
    <t>PNG2010</t>
  </si>
  <si>
    <t>PRY2016</t>
  </si>
  <si>
    <t>PER2016</t>
  </si>
  <si>
    <t>PHL2015</t>
  </si>
  <si>
    <t>QAT1995</t>
  </si>
  <si>
    <t>KOR2010</t>
  </si>
  <si>
    <t>MDA2012</t>
  </si>
  <si>
    <t>ROU2002</t>
  </si>
  <si>
    <t>RWA2015</t>
  </si>
  <si>
    <t>LCA2012</t>
  </si>
  <si>
    <t>WSM2014</t>
  </si>
  <si>
    <t>STP2014</t>
  </si>
  <si>
    <t>SAU2005</t>
  </si>
  <si>
    <t>SEN2016</t>
  </si>
  <si>
    <t>SRB2014</t>
  </si>
  <si>
    <t>SYC2012</t>
  </si>
  <si>
    <t>SLE2013</t>
  </si>
  <si>
    <t>SGP2000</t>
  </si>
  <si>
    <t>SLB2015</t>
  </si>
  <si>
    <t>SOM2009</t>
  </si>
  <si>
    <t>ZAF2016</t>
  </si>
  <si>
    <t>SSD2010</t>
  </si>
  <si>
    <t>LKA2016</t>
  </si>
  <si>
    <t>SDN2014</t>
  </si>
  <si>
    <t>SUR2010</t>
  </si>
  <si>
    <t>SWZ2014</t>
  </si>
  <si>
    <t>SYR2009</t>
  </si>
  <si>
    <t>TJK2012</t>
  </si>
  <si>
    <t>THA2016</t>
  </si>
  <si>
    <t>MKD2011</t>
  </si>
  <si>
    <t>TLS2013</t>
  </si>
  <si>
    <t>TGO2014</t>
  </si>
  <si>
    <t>TON2012</t>
  </si>
  <si>
    <t>TTO2011</t>
  </si>
  <si>
    <t>TUN2012</t>
  </si>
  <si>
    <t>TUR2013</t>
  </si>
  <si>
    <t>TKM2015</t>
  </si>
  <si>
    <t>TUV2007</t>
  </si>
  <si>
    <t>UGA2016</t>
  </si>
  <si>
    <t>UKR2002</t>
  </si>
  <si>
    <t>TZA2015</t>
  </si>
  <si>
    <t>USA2012</t>
  </si>
  <si>
    <t>URY2011</t>
  </si>
  <si>
    <t>UZB2006</t>
  </si>
  <si>
    <t>VUT2013</t>
  </si>
  <si>
    <t>VEN2009</t>
  </si>
  <si>
    <t>VNM2015</t>
  </si>
  <si>
    <t>PSE2014</t>
  </si>
  <si>
    <t>YEM2013</t>
  </si>
  <si>
    <t>ZMB2013</t>
  </si>
  <si>
    <t>ZWE2015</t>
  </si>
  <si>
    <t>Absolute no. wasting latest</t>
  </si>
  <si>
    <t>Absolute no. overweight latest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</si>
</sst>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u/>
      <sz val="11"/>
      <color theme="10"/>
      <name val="Calibri"/>
      <family val="2"/>
      <scheme val="minor"/>
    </font>
    <font>
      <b/>
      <sz val="14"/>
      <name val="Arial"/>
      <family val="2"/>
    </font>
    <font>
      <sz val="11"/>
      <color theme="1"/>
      <name val="Arial"/>
      <family val="2"/>
    </font>
    <font>
      <b/>
      <sz val="14"/>
      <color rgb="FF00B0F0"/>
      <name val="Arial"/>
      <family val="2"/>
    </font>
    <font>
      <b/>
      <u/>
      <sz val="12"/>
      <color rgb="FF00B0F0"/>
      <name val="Arial"/>
      <family val="2"/>
    </font>
    <font>
      <sz val="12"/>
      <color theme="1"/>
      <name val="Arial"/>
      <family val="2"/>
    </font>
    <font>
      <b/>
      <sz val="12"/>
      <color rgb="FF00B0F0"/>
      <name val="Arial"/>
      <family val="2"/>
    </font>
    <font>
      <b/>
      <sz val="12"/>
      <name val="Arial"/>
      <family val="2"/>
    </font>
    <font>
      <b/>
      <u/>
      <sz val="14"/>
      <color rgb="FF00B0F0"/>
      <name val="Arial"/>
      <family val="2"/>
    </font>
    <font>
      <b/>
      <sz val="16"/>
      <name val="Arial"/>
      <family val="2"/>
    </font>
    <font>
      <sz val="11"/>
      <color theme="3"/>
      <name val="Arial"/>
      <family val="2"/>
    </font>
    <font>
      <b/>
      <sz val="11"/>
      <name val="Arial"/>
      <family val="2"/>
    </font>
    <font>
      <b/>
      <sz val="11"/>
      <color theme="1"/>
      <name val="Arial"/>
      <family val="2"/>
    </font>
    <font>
      <b/>
      <sz val="11"/>
      <color rgb="FF000000"/>
      <name val="Arial"/>
      <family val="2"/>
    </font>
    <font>
      <b/>
      <sz val="9"/>
      <color theme="1"/>
      <name val="Arial"/>
      <family val="2"/>
    </font>
    <font>
      <sz val="11"/>
      <color rgb="FF0061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4F7FA"/>
        <bgColor indexed="64"/>
      </patternFill>
    </fill>
    <fill>
      <patternFill patternType="solid">
        <fgColor theme="4" tint="0.59999389629810485"/>
        <bgColor indexed="64"/>
      </patternFill>
    </fill>
    <fill>
      <patternFill patternType="solid">
        <fgColor rgb="FFC6EFCE"/>
      </patternFill>
    </fill>
  </fills>
  <borders count="9">
    <border>
      <left/>
      <right/>
      <top/>
      <bottom/>
      <diagonal/>
    </border>
    <border>
      <left style="thick">
        <color theme="4" tint="0.39994506668294322"/>
      </left>
      <right/>
      <top style="thick">
        <color theme="4" tint="0.39991454817346722"/>
      </top>
      <bottom/>
      <diagonal/>
    </border>
    <border>
      <left/>
      <right/>
      <top style="thick">
        <color theme="4" tint="0.39994506668294322"/>
      </top>
      <bottom/>
      <diagonal/>
    </border>
    <border>
      <left/>
      <right style="thick">
        <color theme="4" tint="0.39991454817346722"/>
      </right>
      <top style="thick">
        <color theme="4" tint="0.39994506668294322"/>
      </top>
      <bottom/>
      <diagonal/>
    </border>
    <border>
      <left style="thick">
        <color theme="4" tint="0.39994506668294322"/>
      </left>
      <right/>
      <top/>
      <bottom/>
      <diagonal/>
    </border>
    <border>
      <left/>
      <right style="thick">
        <color theme="4" tint="0.39991454817346722"/>
      </right>
      <top/>
      <bottom/>
      <diagonal/>
    </border>
    <border>
      <left style="thick">
        <color theme="4" tint="0.39994506668294322"/>
      </left>
      <right/>
      <top/>
      <bottom style="thick">
        <color theme="4" tint="0.39994506668294322"/>
      </bottom>
      <diagonal/>
    </border>
    <border>
      <left/>
      <right/>
      <top/>
      <bottom style="thick">
        <color theme="4" tint="0.39994506668294322"/>
      </bottom>
      <diagonal/>
    </border>
    <border>
      <left/>
      <right style="thick">
        <color theme="4" tint="0.39991454817346722"/>
      </right>
      <top/>
      <bottom style="thick">
        <color theme="4" tint="0.39994506668294322"/>
      </bottom>
      <diagonal/>
    </border>
  </borders>
  <cellStyleXfs count="3">
    <xf numFmtId="0" fontId="0" fillId="0" borderId="0"/>
    <xf numFmtId="0" fontId="1" fillId="0" borderId="0" applyNumberFormat="0" applyFill="0" applyBorder="0" applyAlignment="0" applyProtection="0"/>
    <xf numFmtId="0" fontId="16" fillId="5" borderId="0" applyNumberFormat="0" applyBorder="0" applyAlignment="0" applyProtection="0"/>
  </cellStyleXfs>
  <cellXfs count="53">
    <xf numFmtId="0" fontId="0" fillId="0" borderId="0" xfId="0"/>
    <xf numFmtId="0" fontId="3" fillId="2" borderId="0" xfId="0" applyFont="1" applyFill="1" applyAlignment="1"/>
    <xf numFmtId="0" fontId="2" fillId="2" borderId="0" xfId="0" applyFont="1" applyFill="1" applyAlignment="1">
      <alignment vertical="center"/>
    </xf>
    <xf numFmtId="0" fontId="3" fillId="2" borderId="0" xfId="0" applyFont="1" applyFill="1" applyAlignment="1">
      <alignment wrapText="1"/>
    </xf>
    <xf numFmtId="164" fontId="3" fillId="2" borderId="0" xfId="0" applyNumberFormat="1" applyFont="1" applyFill="1" applyAlignment="1"/>
    <xf numFmtId="0" fontId="3" fillId="2" borderId="0" xfId="0" applyFont="1" applyFill="1" applyAlignment="1">
      <alignment horizontal="left" wrapText="1"/>
    </xf>
    <xf numFmtId="0" fontId="4" fillId="2" borderId="0" xfId="0" applyFont="1" applyFill="1" applyAlignment="1">
      <alignment vertical="center"/>
    </xf>
    <xf numFmtId="0" fontId="5" fillId="2" borderId="0" xfId="1" applyFont="1" applyFill="1" applyAlignment="1">
      <alignment vertical="center"/>
    </xf>
    <xf numFmtId="0" fontId="6" fillId="2" borderId="0" xfId="0" applyFont="1" applyFill="1" applyAlignment="1"/>
    <xf numFmtId="0" fontId="8" fillId="2" borderId="0" xfId="0" applyFont="1" applyFill="1" applyAlignment="1">
      <alignment vertical="center"/>
    </xf>
    <xf numFmtId="0" fontId="6" fillId="2" borderId="0" xfId="0" applyFont="1" applyFill="1" applyAlignment="1">
      <alignment wrapText="1"/>
    </xf>
    <xf numFmtId="164" fontId="6" fillId="2" borderId="0" xfId="0" applyNumberFormat="1" applyFont="1" applyFill="1" applyAlignment="1"/>
    <xf numFmtId="0" fontId="6" fillId="2" borderId="0" xfId="0" applyFont="1" applyFill="1" applyAlignment="1">
      <alignment horizontal="left" wrapText="1"/>
    </xf>
    <xf numFmtId="0" fontId="9" fillId="2" borderId="0" xfId="1" applyFont="1" applyFill="1" applyAlignment="1">
      <alignment vertical="center"/>
    </xf>
    <xf numFmtId="0" fontId="10" fillId="2" borderId="0" xfId="0" applyFont="1" applyFill="1" applyAlignment="1"/>
    <xf numFmtId="0" fontId="11" fillId="2" borderId="0" xfId="0" applyFont="1" applyFill="1" applyAlignment="1"/>
    <xf numFmtId="0" fontId="12" fillId="2" borderId="0" xfId="0" applyFont="1" applyFill="1" applyBorder="1" applyAlignment="1"/>
    <xf numFmtId="0" fontId="3" fillId="2" borderId="0" xfId="0" applyFont="1" applyFill="1" applyBorder="1" applyAlignment="1"/>
    <xf numFmtId="0" fontId="3" fillId="2" borderId="0" xfId="0" applyFont="1" applyFill="1" applyBorder="1" applyAlignment="1">
      <alignment wrapText="1"/>
    </xf>
    <xf numFmtId="0" fontId="3" fillId="2" borderId="0" xfId="0" applyFont="1" applyFill="1" applyBorder="1" applyAlignment="1">
      <alignment horizontal="left" wrapText="1"/>
    </xf>
    <xf numFmtId="0" fontId="3" fillId="3" borderId="2" xfId="0" applyFont="1" applyFill="1" applyBorder="1" applyAlignment="1"/>
    <xf numFmtId="0" fontId="13" fillId="3" borderId="2" xfId="0" applyFont="1" applyFill="1" applyBorder="1" applyAlignment="1">
      <alignment vertical="center"/>
    </xf>
    <xf numFmtId="164" fontId="3" fillId="3" borderId="2" xfId="0" applyNumberFormat="1" applyFont="1" applyFill="1" applyBorder="1" applyAlignment="1"/>
    <xf numFmtId="164" fontId="3" fillId="3" borderId="3" xfId="0" applyNumberFormat="1" applyFont="1" applyFill="1" applyBorder="1" applyAlignment="1">
      <alignment wrapText="1"/>
    </xf>
    <xf numFmtId="0" fontId="3" fillId="3" borderId="0" xfId="0" applyFont="1" applyFill="1" applyBorder="1" applyAlignment="1"/>
    <xf numFmtId="0" fontId="13" fillId="3" borderId="0" xfId="0" applyFont="1" applyFill="1" applyBorder="1" applyAlignment="1">
      <alignment vertical="center"/>
    </xf>
    <xf numFmtId="164" fontId="3" fillId="3" borderId="0" xfId="0" applyNumberFormat="1" applyFont="1" applyFill="1" applyBorder="1" applyAlignment="1"/>
    <xf numFmtId="164" fontId="3" fillId="3" borderId="5" xfId="0" applyNumberFormat="1" applyFont="1" applyFill="1" applyBorder="1" applyAlignment="1">
      <alignment wrapText="1"/>
    </xf>
    <xf numFmtId="0" fontId="3" fillId="3" borderId="7" xfId="0" applyFont="1" applyFill="1" applyBorder="1" applyAlignment="1"/>
    <xf numFmtId="0" fontId="13" fillId="3" borderId="7" xfId="0" applyFont="1" applyFill="1" applyBorder="1" applyAlignment="1">
      <alignment vertical="center"/>
    </xf>
    <xf numFmtId="164" fontId="3" fillId="3" borderId="7" xfId="0" applyNumberFormat="1" applyFont="1" applyFill="1" applyBorder="1" applyAlignment="1"/>
    <xf numFmtId="164" fontId="3" fillId="3" borderId="8" xfId="0" applyNumberFormat="1" applyFont="1" applyFill="1" applyBorder="1" applyAlignment="1">
      <alignment wrapText="1"/>
    </xf>
    <xf numFmtId="2" fontId="14" fillId="2" borderId="0" xfId="0" applyNumberFormat="1" applyFont="1" applyFill="1" applyBorder="1" applyAlignment="1" applyProtection="1">
      <protection locked="0"/>
    </xf>
    <xf numFmtId="0" fontId="3" fillId="2" borderId="0" xfId="0" applyFont="1" applyFill="1"/>
    <xf numFmtId="0" fontId="3" fillId="2" borderId="0" xfId="0" applyFont="1" applyFill="1" applyAlignment="1">
      <alignment horizontal="left"/>
    </xf>
    <xf numFmtId="0" fontId="3" fillId="2" borderId="0" xfId="0" applyFont="1" applyFill="1" applyAlignment="1">
      <alignment horizontal="right"/>
    </xf>
    <xf numFmtId="0" fontId="13" fillId="2" borderId="0" xfId="0" applyFont="1" applyFill="1" applyAlignment="1">
      <alignment horizontal="left" wrapText="1"/>
    </xf>
    <xf numFmtId="0" fontId="13" fillId="2" borderId="0" xfId="0" applyFont="1" applyFill="1" applyAlignment="1">
      <alignment horizontal="right" wrapText="1"/>
    </xf>
    <xf numFmtId="0" fontId="13" fillId="2" borderId="0" xfId="0" applyFont="1" applyFill="1" applyAlignment="1">
      <alignment horizontal="left"/>
    </xf>
    <xf numFmtId="0" fontId="3" fillId="2" borderId="0" xfId="0" applyFont="1" applyFill="1" applyAlignment="1">
      <alignment horizontal="right" wrapText="1"/>
    </xf>
    <xf numFmtId="0" fontId="3" fillId="4" borderId="0" xfId="0" applyFont="1" applyFill="1" applyAlignment="1">
      <alignment horizontal="left"/>
    </xf>
    <xf numFmtId="0" fontId="3" fillId="4" borderId="0" xfId="0" applyFont="1" applyFill="1" applyAlignment="1">
      <alignment horizontal="right"/>
    </xf>
    <xf numFmtId="0" fontId="3" fillId="4" borderId="0" xfId="0" applyFont="1" applyFill="1" applyAlignment="1"/>
    <xf numFmtId="0" fontId="15" fillId="2" borderId="0" xfId="0" applyFont="1" applyFill="1" applyBorder="1" applyAlignment="1">
      <alignment horizontal="center" wrapText="1"/>
    </xf>
    <xf numFmtId="0" fontId="13" fillId="2" borderId="0" xfId="0" applyFont="1" applyFill="1" applyAlignment="1">
      <alignment horizontal="left" wrapText="1"/>
    </xf>
    <xf numFmtId="0" fontId="2" fillId="2" borderId="0" xfId="0" applyFont="1" applyFill="1" applyAlignment="1">
      <alignment vertical="center"/>
    </xf>
    <xf numFmtId="0" fontId="13" fillId="3" borderId="1" xfId="0" applyFont="1" applyFill="1" applyBorder="1" applyAlignment="1">
      <alignment horizontal="center" vertical="center" textRotation="90"/>
    </xf>
    <xf numFmtId="0" fontId="13" fillId="3" borderId="4" xfId="0" applyFont="1" applyFill="1" applyBorder="1" applyAlignment="1">
      <alignment horizontal="center" vertical="center" textRotation="90"/>
    </xf>
    <xf numFmtId="0" fontId="13" fillId="3" borderId="6" xfId="0" applyFont="1" applyFill="1" applyBorder="1" applyAlignment="1">
      <alignment horizontal="center" vertical="center" textRotation="90"/>
    </xf>
    <xf numFmtId="0" fontId="0" fillId="0" borderId="0" xfId="0" applyFont="1" applyFill="1" applyBorder="1"/>
    <xf numFmtId="0" fontId="16" fillId="5" borderId="0" xfId="2" applyAlignment="1"/>
    <xf numFmtId="0" fontId="16" fillId="5" borderId="0" xfId="2" applyAlignment="1">
      <alignment horizontal="left"/>
    </xf>
    <xf numFmtId="0" fontId="16" fillId="5" borderId="0" xfId="2" applyAlignment="1">
      <alignment horizontal="right"/>
    </xf>
  </cellXfs>
  <cellStyles count="3">
    <cellStyle name="Good" xfId="2" builtinId="26"/>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4F7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47891</xdr:colOff>
      <xdr:row>0</xdr:row>
      <xdr:rowOff>216728</xdr:rowOff>
    </xdr:from>
    <xdr:to>
      <xdr:col>1</xdr:col>
      <xdr:colOff>1211262</xdr:colOff>
      <xdr:row>2</xdr:row>
      <xdr:rowOff>197045</xdr:rowOff>
    </xdr:to>
    <xdr:pic>
      <xdr:nvPicPr>
        <xdr:cNvPr id="2" name="Picture 1">
          <a:extLst>
            <a:ext uri="{FF2B5EF4-FFF2-40B4-BE49-F238E27FC236}">
              <a16:creationId xmlns:a16="http://schemas.microsoft.com/office/drawing/2014/main" id="{1FE3441E-9601-44A6-9502-C1895D95C5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891" y="216728"/>
          <a:ext cx="1804721" cy="529592"/>
        </a:xfrm>
        <a:prstGeom prst="rect">
          <a:avLst/>
        </a:prstGeom>
      </xdr:spPr>
    </xdr:pic>
    <xdr:clientData/>
  </xdr:twoCellAnchor>
  <xdr:twoCellAnchor editAs="oneCell">
    <xdr:from>
      <xdr:col>2</xdr:col>
      <xdr:colOff>804862</xdr:colOff>
      <xdr:row>0</xdr:row>
      <xdr:rowOff>125485</xdr:rowOff>
    </xdr:from>
    <xdr:to>
      <xdr:col>4</xdr:col>
      <xdr:colOff>588962</xdr:colOff>
      <xdr:row>3</xdr:row>
      <xdr:rowOff>10304</xdr:rowOff>
    </xdr:to>
    <xdr:pic>
      <xdr:nvPicPr>
        <xdr:cNvPr id="3" name="Picture 2">
          <a:extLst>
            <a:ext uri="{FF2B5EF4-FFF2-40B4-BE49-F238E27FC236}">
              <a16:creationId xmlns:a16="http://schemas.microsoft.com/office/drawing/2014/main" id="{65DC2C38-7097-4F44-A1D1-08958A40B6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71800" y="125485"/>
          <a:ext cx="1831975" cy="675394"/>
        </a:xfrm>
        <a:prstGeom prst="rect">
          <a:avLst/>
        </a:prstGeom>
      </xdr:spPr>
    </xdr:pic>
    <xdr:clientData/>
  </xdr:twoCellAnchor>
  <xdr:twoCellAnchor editAs="oneCell">
    <xdr:from>
      <xdr:col>5</xdr:col>
      <xdr:colOff>666750</xdr:colOff>
      <xdr:row>0</xdr:row>
      <xdr:rowOff>150243</xdr:rowOff>
    </xdr:from>
    <xdr:to>
      <xdr:col>6</xdr:col>
      <xdr:colOff>2448986</xdr:colOff>
      <xdr:row>3</xdr:row>
      <xdr:rowOff>36717</xdr:rowOff>
    </xdr:to>
    <xdr:pic>
      <xdr:nvPicPr>
        <xdr:cNvPr id="4" name="Picture 3" descr="http://intresources.worldbank.org/INTGSDGRAPHICSMAPDESIGN/Resources/WBG_Horizontal-RGB-web_300x59.jpg">
          <a:extLst>
            <a:ext uri="{FF2B5EF4-FFF2-40B4-BE49-F238E27FC236}">
              <a16:creationId xmlns:a16="http://schemas.microsoft.com/office/drawing/2014/main" id="{BB592F75-554B-4763-9D6C-F2F4E254F2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38788" y="150243"/>
          <a:ext cx="2890311" cy="677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ld/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and Territories"/>
    </sheetNames>
    <sheetDataSet>
      <sheetData sheetId="0">
        <row r="5">
          <cell r="A5" t="str">
            <v>AFG2013</v>
          </cell>
          <cell r="B5" t="str">
            <v>AFG2013</v>
          </cell>
          <cell r="C5" t="str">
            <v>AFG2013</v>
          </cell>
          <cell r="D5" t="str">
            <v>AFG</v>
          </cell>
          <cell r="E5" t="str">
            <v>Afghanistan</v>
          </cell>
          <cell r="F5">
            <v>4</v>
          </cell>
          <cell r="G5">
            <v>142</v>
          </cell>
          <cell r="H5" t="str">
            <v>Asia</v>
          </cell>
          <cell r="I5">
            <v>34</v>
          </cell>
          <cell r="J5" t="str">
            <v>Southern Asia</v>
          </cell>
          <cell r="K5" t="str">
            <v>Developing</v>
          </cell>
          <cell r="AJ5">
            <v>2013</v>
          </cell>
          <cell r="AK5">
            <v>40.9</v>
          </cell>
          <cell r="AL5">
            <v>2141.469603</v>
          </cell>
          <cell r="AM5" t="str">
            <v/>
          </cell>
          <cell r="AN5">
            <v>4.3</v>
          </cell>
          <cell r="AO5" t="str">
            <v>No data</v>
          </cell>
          <cell r="AP5">
            <v>2013</v>
          </cell>
          <cell r="AQ5">
            <v>5.4</v>
          </cell>
          <cell r="AR5">
            <v>282.73681800000003</v>
          </cell>
          <cell r="AS5" t="str">
            <v/>
          </cell>
          <cell r="AT5" t="str">
            <v>No data</v>
          </cell>
          <cell r="AU5">
            <v>2013</v>
          </cell>
          <cell r="AV5">
            <v>9.5</v>
          </cell>
          <cell r="AW5">
            <v>497.40736500000003</v>
          </cell>
        </row>
        <row r="6">
          <cell r="A6" t="str">
            <v>ALA</v>
          </cell>
          <cell r="B6" t="str">
            <v>ALA</v>
          </cell>
          <cell r="C6" t="str">
            <v>ALA</v>
          </cell>
          <cell r="D6" t="str">
            <v>ALA</v>
          </cell>
          <cell r="E6" t="str">
            <v>Åland Islands</v>
          </cell>
          <cell r="F6">
            <v>248</v>
          </cell>
          <cell r="G6">
            <v>150</v>
          </cell>
          <cell r="H6" t="str">
            <v>Europe</v>
          </cell>
          <cell r="I6">
            <v>154</v>
          </cell>
          <cell r="J6" t="str">
            <v>Northern Europe</v>
          </cell>
          <cell r="K6" t="str">
            <v>Developed</v>
          </cell>
          <cell r="AJ6" t="str">
            <v/>
          </cell>
          <cell r="AK6" t="str">
            <v/>
          </cell>
          <cell r="AL6" t="str">
            <v/>
          </cell>
          <cell r="AM6" t="str">
            <v/>
          </cell>
          <cell r="AN6" t="str">
            <v/>
          </cell>
          <cell r="AO6" t="str">
            <v/>
          </cell>
          <cell r="AP6" t="str">
            <v/>
          </cell>
          <cell r="AQ6" t="str">
            <v/>
          </cell>
          <cell r="AR6" t="str">
            <v/>
          </cell>
          <cell r="AS6" t="str">
            <v/>
          </cell>
          <cell r="AT6" t="str">
            <v/>
          </cell>
          <cell r="AU6" t="str">
            <v/>
          </cell>
          <cell r="AV6" t="str">
            <v/>
          </cell>
          <cell r="AW6" t="str">
            <v/>
          </cell>
        </row>
        <row r="7">
          <cell r="A7" t="str">
            <v>ALB2009</v>
          </cell>
          <cell r="B7" t="str">
            <v>ALB2009</v>
          </cell>
          <cell r="C7" t="str">
            <v>ALB2009</v>
          </cell>
          <cell r="D7" t="str">
            <v>ALB</v>
          </cell>
          <cell r="E7" t="str">
            <v>Albania</v>
          </cell>
          <cell r="F7">
            <v>8</v>
          </cell>
          <cell r="G7">
            <v>150</v>
          </cell>
          <cell r="H7" t="str">
            <v>Europe</v>
          </cell>
          <cell r="I7">
            <v>39</v>
          </cell>
          <cell r="J7" t="str">
            <v>Southern Europe</v>
          </cell>
          <cell r="K7" t="str">
            <v>Developed</v>
          </cell>
          <cell r="AJ7">
            <v>2009</v>
          </cell>
          <cell r="AK7">
            <v>23.187533999999999</v>
          </cell>
          <cell r="AL7">
            <v>41.383188000000004</v>
          </cell>
          <cell r="AM7" t="str">
            <v/>
          </cell>
          <cell r="AN7">
            <v>3.3</v>
          </cell>
          <cell r="AO7" t="str">
            <v>No data</v>
          </cell>
          <cell r="AP7">
            <v>2009</v>
          </cell>
          <cell r="AQ7">
            <v>23.235074999999998</v>
          </cell>
          <cell r="AR7">
            <v>41.920632000000005</v>
          </cell>
          <cell r="AS7" t="str">
            <v/>
          </cell>
          <cell r="AT7" t="str">
            <v>No data</v>
          </cell>
          <cell r="AU7">
            <v>2009</v>
          </cell>
          <cell r="AV7">
            <v>9.5795049999999993</v>
          </cell>
          <cell r="AW7">
            <v>16.839912000000002</v>
          </cell>
        </row>
        <row r="8">
          <cell r="A8" t="str">
            <v>DZA2012</v>
          </cell>
          <cell r="B8" t="str">
            <v>DZA2012</v>
          </cell>
          <cell r="C8" t="str">
            <v>DZA2012</v>
          </cell>
          <cell r="D8" t="str">
            <v>DZA</v>
          </cell>
          <cell r="E8" t="str">
            <v>Algeria</v>
          </cell>
          <cell r="F8">
            <v>12</v>
          </cell>
          <cell r="G8">
            <v>2</v>
          </cell>
          <cell r="H8" t="str">
            <v>Africa</v>
          </cell>
          <cell r="I8">
            <v>15</v>
          </cell>
          <cell r="J8" t="str">
            <v>Northern Africa</v>
          </cell>
          <cell r="K8" t="str">
            <v>Developing</v>
          </cell>
          <cell r="AJ8">
            <v>2012</v>
          </cell>
          <cell r="AK8">
            <v>11.689596999999999</v>
          </cell>
          <cell r="AL8">
            <v>507.83335199999999</v>
          </cell>
          <cell r="AM8" t="str">
            <v/>
          </cell>
          <cell r="AN8">
            <v>3.3</v>
          </cell>
          <cell r="AO8" t="str">
            <v>No data</v>
          </cell>
          <cell r="AP8">
            <v>2012</v>
          </cell>
          <cell r="AQ8">
            <v>12.414539</v>
          </cell>
          <cell r="AR8">
            <v>538.216544</v>
          </cell>
          <cell r="AS8" t="str">
            <v/>
          </cell>
          <cell r="AT8" t="str">
            <v>No data</v>
          </cell>
          <cell r="AU8">
            <v>2012</v>
          </cell>
          <cell r="AV8">
            <v>4.1067505000000004</v>
          </cell>
          <cell r="AW8">
            <v>177.95869599999997</v>
          </cell>
        </row>
        <row r="9">
          <cell r="A9" t="str">
            <v>ASM</v>
          </cell>
          <cell r="B9" t="str">
            <v>ASM</v>
          </cell>
          <cell r="C9" t="str">
            <v>ASM</v>
          </cell>
          <cell r="D9" t="str">
            <v>ASM</v>
          </cell>
          <cell r="E9" t="str">
            <v>American Samoa</v>
          </cell>
          <cell r="F9">
            <v>16</v>
          </cell>
          <cell r="G9">
            <v>9</v>
          </cell>
          <cell r="H9" t="str">
            <v>Oceania</v>
          </cell>
          <cell r="I9">
            <v>61</v>
          </cell>
          <cell r="J9" t="str">
            <v>Polynesia</v>
          </cell>
          <cell r="K9" t="str">
            <v>Developing</v>
          </cell>
          <cell r="AJ9" t="str">
            <v/>
          </cell>
          <cell r="AK9" t="str">
            <v/>
          </cell>
          <cell r="AL9" t="str">
            <v/>
          </cell>
          <cell r="AM9" t="str">
            <v/>
          </cell>
          <cell r="AN9" t="str">
            <v/>
          </cell>
          <cell r="AO9" t="str">
            <v/>
          </cell>
          <cell r="AP9" t="str">
            <v/>
          </cell>
          <cell r="AQ9" t="str">
            <v/>
          </cell>
          <cell r="AR9" t="str">
            <v/>
          </cell>
          <cell r="AS9" t="str">
            <v/>
          </cell>
          <cell r="AT9" t="str">
            <v/>
          </cell>
          <cell r="AU9" t="str">
            <v/>
          </cell>
          <cell r="AV9" t="str">
            <v/>
          </cell>
          <cell r="AW9" t="str">
            <v/>
          </cell>
        </row>
        <row r="10">
          <cell r="A10" t="str">
            <v>AND</v>
          </cell>
          <cell r="B10" t="str">
            <v>AND</v>
          </cell>
          <cell r="C10" t="str">
            <v>AND</v>
          </cell>
          <cell r="D10" t="str">
            <v>AND</v>
          </cell>
          <cell r="E10" t="str">
            <v>Andorra</v>
          </cell>
          <cell r="F10">
            <v>20</v>
          </cell>
          <cell r="G10">
            <v>150</v>
          </cell>
          <cell r="H10" t="str">
            <v>Europe</v>
          </cell>
          <cell r="I10">
            <v>39</v>
          </cell>
          <cell r="J10" t="str">
            <v>Southern Europe</v>
          </cell>
          <cell r="K10" t="str">
            <v>Developed</v>
          </cell>
          <cell r="AJ10" t="str">
            <v/>
          </cell>
          <cell r="AK10" t="str">
            <v/>
          </cell>
          <cell r="AL10" t="str">
            <v/>
          </cell>
          <cell r="AM10" t="str">
            <v/>
          </cell>
          <cell r="AN10" t="str">
            <v/>
          </cell>
          <cell r="AO10" t="str">
            <v/>
          </cell>
          <cell r="AP10" t="str">
            <v/>
          </cell>
          <cell r="AQ10" t="str">
            <v/>
          </cell>
          <cell r="AR10" t="str">
            <v/>
          </cell>
          <cell r="AS10" t="str">
            <v/>
          </cell>
          <cell r="AT10" t="str">
            <v/>
          </cell>
          <cell r="AU10" t="str">
            <v/>
          </cell>
          <cell r="AV10" t="str">
            <v/>
          </cell>
          <cell r="AW10" t="str">
            <v/>
          </cell>
        </row>
        <row r="11">
          <cell r="A11" t="str">
            <v>AGO2016</v>
          </cell>
          <cell r="B11" t="str">
            <v>AGO2016</v>
          </cell>
          <cell r="C11" t="str">
            <v>AGO2016</v>
          </cell>
          <cell r="D11" t="str">
            <v>AGO</v>
          </cell>
          <cell r="E11" t="str">
            <v>Angola</v>
          </cell>
          <cell r="F11">
            <v>24</v>
          </cell>
          <cell r="G11">
            <v>2</v>
          </cell>
          <cell r="H11" t="str">
            <v>Africa</v>
          </cell>
          <cell r="I11">
            <v>202</v>
          </cell>
          <cell r="J11" t="str">
            <v>Sub-Saharan Africa</v>
          </cell>
          <cell r="K11" t="str">
            <v>Developing</v>
          </cell>
          <cell r="AJ11">
            <v>2016</v>
          </cell>
          <cell r="AK11">
            <v>37.572975</v>
          </cell>
          <cell r="AL11">
            <v>1984.1978719999997</v>
          </cell>
          <cell r="AM11" t="str">
            <v/>
          </cell>
          <cell r="AN11">
            <v>6.3</v>
          </cell>
          <cell r="AO11" t="str">
            <v>No data</v>
          </cell>
          <cell r="AP11">
            <v>2016</v>
          </cell>
          <cell r="AQ11">
            <v>3.3736427</v>
          </cell>
          <cell r="AR11">
            <v>174.145026</v>
          </cell>
          <cell r="AS11" t="str">
            <v/>
          </cell>
          <cell r="AT11" t="str">
            <v>No data</v>
          </cell>
          <cell r="AU11">
            <v>2016</v>
          </cell>
          <cell r="AV11">
            <v>4.9209943000000003</v>
          </cell>
          <cell r="AW11">
            <v>258.57897800000001</v>
          </cell>
        </row>
        <row r="12">
          <cell r="A12" t="str">
            <v>AIA</v>
          </cell>
          <cell r="B12" t="str">
            <v>AIA</v>
          </cell>
          <cell r="C12" t="str">
            <v>AIA</v>
          </cell>
          <cell r="D12" t="str">
            <v>AIA</v>
          </cell>
          <cell r="E12" t="str">
            <v>Anguilla</v>
          </cell>
          <cell r="F12">
            <v>660</v>
          </cell>
          <cell r="G12">
            <v>19</v>
          </cell>
          <cell r="H12" t="str">
            <v>Americas</v>
          </cell>
          <cell r="I12">
            <v>419</v>
          </cell>
          <cell r="J12" t="str">
            <v>Latin America and the Caribbean</v>
          </cell>
          <cell r="K12" t="str">
            <v>Developing</v>
          </cell>
          <cell r="AJ12" t="str">
            <v/>
          </cell>
          <cell r="AK12" t="str">
            <v/>
          </cell>
          <cell r="AL12" t="str">
            <v/>
          </cell>
          <cell r="AM12" t="str">
            <v/>
          </cell>
          <cell r="AN12" t="str">
            <v/>
          </cell>
          <cell r="AO12" t="str">
            <v/>
          </cell>
          <cell r="AP12" t="str">
            <v/>
          </cell>
          <cell r="AQ12" t="str">
            <v/>
          </cell>
          <cell r="AR12" t="str">
            <v/>
          </cell>
          <cell r="AS12" t="str">
            <v/>
          </cell>
          <cell r="AT12" t="str">
            <v/>
          </cell>
          <cell r="AU12" t="str">
            <v/>
          </cell>
          <cell r="AV12" t="str">
            <v/>
          </cell>
          <cell r="AW12" t="str">
            <v/>
          </cell>
        </row>
        <row r="13">
          <cell r="A13" t="str">
            <v>ATA</v>
          </cell>
          <cell r="B13" t="str">
            <v>ATA</v>
          </cell>
          <cell r="C13" t="str">
            <v>ATA</v>
          </cell>
          <cell r="D13" t="str">
            <v>ATA</v>
          </cell>
          <cell r="E13" t="str">
            <v>Antarctica</v>
          </cell>
          <cell r="F13">
            <v>10</v>
          </cell>
          <cell r="AJ13" t="str">
            <v/>
          </cell>
          <cell r="AK13" t="str">
            <v/>
          </cell>
          <cell r="AL13" t="str">
            <v/>
          </cell>
          <cell r="AM13" t="str">
            <v/>
          </cell>
          <cell r="AN13" t="str">
            <v/>
          </cell>
          <cell r="AO13" t="str">
            <v/>
          </cell>
          <cell r="AP13" t="str">
            <v/>
          </cell>
          <cell r="AQ13" t="str">
            <v/>
          </cell>
          <cell r="AR13" t="str">
            <v/>
          </cell>
          <cell r="AS13" t="str">
            <v/>
          </cell>
          <cell r="AT13" t="str">
            <v/>
          </cell>
          <cell r="AU13" t="str">
            <v/>
          </cell>
          <cell r="AV13" t="str">
            <v/>
          </cell>
          <cell r="AW13" t="str">
            <v/>
          </cell>
        </row>
        <row r="14">
          <cell r="A14" t="str">
            <v>ATG</v>
          </cell>
          <cell r="B14" t="str">
            <v>ATG</v>
          </cell>
          <cell r="C14" t="str">
            <v>ATG</v>
          </cell>
          <cell r="D14" t="str">
            <v>ATG</v>
          </cell>
          <cell r="E14" t="str">
            <v>Antigua and Barbuda</v>
          </cell>
          <cell r="F14">
            <v>28</v>
          </cell>
          <cell r="G14">
            <v>19</v>
          </cell>
          <cell r="H14" t="str">
            <v>Americas</v>
          </cell>
          <cell r="I14">
            <v>419</v>
          </cell>
          <cell r="J14" t="str">
            <v>Latin America and the Caribbean</v>
          </cell>
          <cell r="K14" t="str">
            <v>Developing</v>
          </cell>
          <cell r="AJ14" t="str">
            <v/>
          </cell>
          <cell r="AK14" t="str">
            <v/>
          </cell>
          <cell r="AL14" t="str">
            <v/>
          </cell>
          <cell r="AM14" t="str">
            <v/>
          </cell>
          <cell r="AN14" t="str">
            <v/>
          </cell>
          <cell r="AO14" t="str">
            <v/>
          </cell>
          <cell r="AP14" t="str">
            <v/>
          </cell>
          <cell r="AQ14" t="str">
            <v/>
          </cell>
          <cell r="AR14" t="str">
            <v/>
          </cell>
          <cell r="AS14" t="str">
            <v/>
          </cell>
          <cell r="AT14" t="str">
            <v/>
          </cell>
          <cell r="AU14" t="str">
            <v/>
          </cell>
          <cell r="AV14" t="str">
            <v/>
          </cell>
          <cell r="AW14" t="str">
            <v/>
          </cell>
        </row>
        <row r="15">
          <cell r="A15" t="str">
            <v>ARG2005</v>
          </cell>
          <cell r="B15" t="str">
            <v>ARG2005</v>
          </cell>
          <cell r="C15" t="str">
            <v>ARG2005</v>
          </cell>
          <cell r="D15" t="str">
            <v>ARG</v>
          </cell>
          <cell r="E15" t="str">
            <v>Argentina</v>
          </cell>
          <cell r="F15">
            <v>32</v>
          </cell>
          <cell r="G15">
            <v>19</v>
          </cell>
          <cell r="H15" t="str">
            <v>Americas</v>
          </cell>
          <cell r="I15">
            <v>419</v>
          </cell>
          <cell r="J15" t="str">
            <v>Latin America and the Caribbean</v>
          </cell>
          <cell r="K15" t="str">
            <v>Developing</v>
          </cell>
          <cell r="AJ15">
            <v>2005</v>
          </cell>
          <cell r="AK15">
            <v>8.1999999999999993</v>
          </cell>
          <cell r="AL15">
            <v>294.77983199999989</v>
          </cell>
          <cell r="AM15" t="str">
            <v/>
          </cell>
          <cell r="AN15">
            <v>3.9</v>
          </cell>
          <cell r="AO15" t="str">
            <v>No data</v>
          </cell>
          <cell r="AP15">
            <v>2005</v>
          </cell>
          <cell r="AQ15">
            <v>9.9</v>
          </cell>
          <cell r="AR15">
            <v>355.89272399999993</v>
          </cell>
          <cell r="AS15" t="str">
            <v/>
          </cell>
          <cell r="AT15" t="str">
            <v>No data</v>
          </cell>
          <cell r="AU15">
            <v>2005</v>
          </cell>
          <cell r="AV15">
            <v>1.2</v>
          </cell>
          <cell r="AW15">
            <v>43.138511999999992</v>
          </cell>
        </row>
        <row r="16">
          <cell r="A16" t="str">
            <v>ARM2016</v>
          </cell>
          <cell r="B16" t="str">
            <v>ARM2016</v>
          </cell>
          <cell r="C16" t="str">
            <v>ARM2016</v>
          </cell>
          <cell r="D16" t="str">
            <v>ARM</v>
          </cell>
          <cell r="E16" t="str">
            <v>Armenia</v>
          </cell>
          <cell r="F16">
            <v>51</v>
          </cell>
          <cell r="G16">
            <v>142</v>
          </cell>
          <cell r="H16" t="str">
            <v>Asia</v>
          </cell>
          <cell r="I16">
            <v>145</v>
          </cell>
          <cell r="J16" t="str">
            <v>Western Asia</v>
          </cell>
          <cell r="K16" t="str">
            <v>Developing</v>
          </cell>
          <cell r="AJ16">
            <v>2016</v>
          </cell>
          <cell r="AK16">
            <v>9.3989457999999999</v>
          </cell>
          <cell r="AL16">
            <v>19.006705999999998</v>
          </cell>
          <cell r="AM16">
            <v>12.4</v>
          </cell>
          <cell r="AN16">
            <v>2.4</v>
          </cell>
          <cell r="AO16" t="str">
            <v>On track</v>
          </cell>
          <cell r="AP16">
            <v>2016</v>
          </cell>
          <cell r="AQ16">
            <v>13.684824000000001</v>
          </cell>
          <cell r="AR16">
            <v>27.499064000000001</v>
          </cell>
          <cell r="AS16">
            <v>3.46</v>
          </cell>
          <cell r="AT16" t="str">
            <v>On track</v>
          </cell>
          <cell r="AU16">
            <v>2016</v>
          </cell>
          <cell r="AV16">
            <v>4.4527912000000001</v>
          </cell>
          <cell r="AW16">
            <v>8.4923579999999994</v>
          </cell>
        </row>
        <row r="17">
          <cell r="A17" t="str">
            <v>ABW</v>
          </cell>
          <cell r="B17" t="str">
            <v>ABW</v>
          </cell>
          <cell r="C17" t="str">
            <v>ABW</v>
          </cell>
          <cell r="D17" t="str">
            <v>ABW</v>
          </cell>
          <cell r="E17" t="str">
            <v>Aruba</v>
          </cell>
          <cell r="F17">
            <v>533</v>
          </cell>
          <cell r="G17">
            <v>19</v>
          </cell>
          <cell r="H17" t="str">
            <v>Americas</v>
          </cell>
          <cell r="I17">
            <v>419</v>
          </cell>
          <cell r="J17" t="str">
            <v>Latin America and the Caribbean</v>
          </cell>
          <cell r="K17" t="str">
            <v>Developing</v>
          </cell>
          <cell r="AJ17" t="str">
            <v/>
          </cell>
          <cell r="AK17" t="str">
            <v/>
          </cell>
          <cell r="AL17" t="str">
            <v/>
          </cell>
          <cell r="AM17" t="str">
            <v/>
          </cell>
          <cell r="AN17" t="str">
            <v/>
          </cell>
          <cell r="AO17" t="str">
            <v/>
          </cell>
          <cell r="AP17" t="str">
            <v/>
          </cell>
          <cell r="AQ17" t="str">
            <v/>
          </cell>
          <cell r="AR17" t="str">
            <v/>
          </cell>
          <cell r="AS17" t="str">
            <v/>
          </cell>
          <cell r="AT17" t="str">
            <v/>
          </cell>
          <cell r="AU17" t="str">
            <v/>
          </cell>
          <cell r="AV17" t="str">
            <v/>
          </cell>
          <cell r="AW17" t="str">
            <v/>
          </cell>
        </row>
        <row r="18">
          <cell r="A18" t="str">
            <v>AUS2007</v>
          </cell>
          <cell r="B18" t="str">
            <v>AUS2007</v>
          </cell>
          <cell r="C18" t="str">
            <v>AUS2007</v>
          </cell>
          <cell r="D18" t="str">
            <v>AUS</v>
          </cell>
          <cell r="E18" t="str">
            <v>Australia</v>
          </cell>
          <cell r="F18">
            <v>36</v>
          </cell>
          <cell r="G18">
            <v>9</v>
          </cell>
          <cell r="H18" t="str">
            <v>Oceania</v>
          </cell>
          <cell r="I18">
            <v>53</v>
          </cell>
          <cell r="J18" t="str">
            <v>Australia and New Zealand</v>
          </cell>
          <cell r="K18" t="str">
            <v>Developed</v>
          </cell>
          <cell r="AJ18">
            <v>2007</v>
          </cell>
          <cell r="AK18">
            <v>2</v>
          </cell>
          <cell r="AL18">
            <v>26.587340000000001</v>
          </cell>
          <cell r="AM18" t="str">
            <v/>
          </cell>
          <cell r="AN18" t="str">
            <v/>
          </cell>
          <cell r="AO18" t="str">
            <v>No data</v>
          </cell>
          <cell r="AP18">
            <v>2007</v>
          </cell>
          <cell r="AQ18">
            <v>7.7</v>
          </cell>
          <cell r="AR18">
            <v>102.36125899999999</v>
          </cell>
          <cell r="AS18" t="str">
            <v/>
          </cell>
          <cell r="AT18" t="str">
            <v>No data</v>
          </cell>
          <cell r="AU18">
            <v>2007</v>
          </cell>
          <cell r="AV18">
            <v>0</v>
          </cell>
          <cell r="AW18">
            <v>0</v>
          </cell>
        </row>
        <row r="19">
          <cell r="A19" t="str">
            <v>AUT</v>
          </cell>
          <cell r="B19" t="str">
            <v>AUT</v>
          </cell>
          <cell r="C19" t="str">
            <v>AUT</v>
          </cell>
          <cell r="D19" t="str">
            <v>AUT</v>
          </cell>
          <cell r="E19" t="str">
            <v>Austria</v>
          </cell>
          <cell r="F19">
            <v>40</v>
          </cell>
          <cell r="G19">
            <v>150</v>
          </cell>
          <cell r="H19" t="str">
            <v>Europe</v>
          </cell>
          <cell r="I19">
            <v>155</v>
          </cell>
          <cell r="J19" t="str">
            <v>Western Europe</v>
          </cell>
          <cell r="K19" t="str">
            <v>Developed</v>
          </cell>
          <cell r="AJ19" t="str">
            <v/>
          </cell>
          <cell r="AK19" t="str">
            <v/>
          </cell>
          <cell r="AL19" t="str">
            <v/>
          </cell>
          <cell r="AM19" t="str">
            <v/>
          </cell>
          <cell r="AN19" t="str">
            <v/>
          </cell>
          <cell r="AO19" t="str">
            <v/>
          </cell>
          <cell r="AP19" t="str">
            <v/>
          </cell>
          <cell r="AQ19" t="str">
            <v/>
          </cell>
          <cell r="AR19" t="str">
            <v/>
          </cell>
          <cell r="AS19" t="str">
            <v/>
          </cell>
          <cell r="AT19" t="str">
            <v/>
          </cell>
          <cell r="AU19" t="str">
            <v/>
          </cell>
          <cell r="AV19" t="str">
            <v/>
          </cell>
          <cell r="AW19" t="str">
            <v/>
          </cell>
        </row>
        <row r="20">
          <cell r="A20" t="str">
            <v>AZE2013</v>
          </cell>
          <cell r="B20" t="str">
            <v>AZE2013</v>
          </cell>
          <cell r="C20" t="str">
            <v>AZE2013</v>
          </cell>
          <cell r="D20" t="str">
            <v>AZE</v>
          </cell>
          <cell r="E20" t="str">
            <v>Azerbaijan</v>
          </cell>
          <cell r="F20">
            <v>31</v>
          </cell>
          <cell r="G20">
            <v>142</v>
          </cell>
          <cell r="H20" t="str">
            <v>Asia</v>
          </cell>
          <cell r="I20">
            <v>145</v>
          </cell>
          <cell r="J20" t="str">
            <v>Western Asia</v>
          </cell>
          <cell r="K20" t="str">
            <v>Developing</v>
          </cell>
          <cell r="AJ20">
            <v>2013</v>
          </cell>
          <cell r="AK20">
            <v>18</v>
          </cell>
          <cell r="AL20">
            <v>146.49624000000003</v>
          </cell>
          <cell r="AM20">
            <v>-4.76</v>
          </cell>
          <cell r="AN20">
            <v>3.5</v>
          </cell>
          <cell r="AO20" t="str">
            <v>No progress or worsening</v>
          </cell>
          <cell r="AP20">
            <v>2013</v>
          </cell>
          <cell r="AQ20">
            <v>13</v>
          </cell>
          <cell r="AR20">
            <v>105.80284000000003</v>
          </cell>
          <cell r="AS20">
            <v>-11.8</v>
          </cell>
          <cell r="AT20" t="str">
            <v>Off track</v>
          </cell>
          <cell r="AU20">
            <v>2013</v>
          </cell>
          <cell r="AV20">
            <v>3.1</v>
          </cell>
          <cell r="AW20">
            <v>25.229908000000005</v>
          </cell>
        </row>
        <row r="21">
          <cell r="A21" t="str">
            <v>BHS</v>
          </cell>
          <cell r="B21" t="str">
            <v>BHS</v>
          </cell>
          <cell r="C21" t="str">
            <v>BHS</v>
          </cell>
          <cell r="D21" t="str">
            <v>BHS</v>
          </cell>
          <cell r="E21" t="str">
            <v>Bahamas</v>
          </cell>
          <cell r="F21">
            <v>44</v>
          </cell>
          <cell r="G21">
            <v>19</v>
          </cell>
          <cell r="H21" t="str">
            <v>Americas</v>
          </cell>
          <cell r="I21">
            <v>419</v>
          </cell>
          <cell r="J21" t="str">
            <v>Latin America and the Caribbean</v>
          </cell>
          <cell r="K21" t="str">
            <v>Developing</v>
          </cell>
          <cell r="AJ21" t="str">
            <v/>
          </cell>
          <cell r="AK21" t="str">
            <v/>
          </cell>
          <cell r="AL21" t="str">
            <v/>
          </cell>
          <cell r="AM21" t="str">
            <v/>
          </cell>
          <cell r="AN21" t="str">
            <v/>
          </cell>
          <cell r="AO21" t="str">
            <v/>
          </cell>
          <cell r="AP21" t="str">
            <v/>
          </cell>
          <cell r="AQ21" t="str">
            <v/>
          </cell>
          <cell r="AR21" t="str">
            <v/>
          </cell>
          <cell r="AS21" t="str">
            <v/>
          </cell>
          <cell r="AT21" t="str">
            <v/>
          </cell>
          <cell r="AU21" t="str">
            <v/>
          </cell>
          <cell r="AV21" t="str">
            <v/>
          </cell>
          <cell r="AW21" t="str">
            <v/>
          </cell>
        </row>
        <row r="22">
          <cell r="A22" t="str">
            <v>BHR1995</v>
          </cell>
          <cell r="B22" t="str">
            <v>BHR1989</v>
          </cell>
          <cell r="C22" t="str">
            <v>BHR1995</v>
          </cell>
          <cell r="D22" t="str">
            <v>BHR</v>
          </cell>
          <cell r="E22" t="str">
            <v>Bahrain</v>
          </cell>
          <cell r="F22">
            <v>48</v>
          </cell>
          <cell r="G22">
            <v>142</v>
          </cell>
          <cell r="H22" t="str">
            <v>Asia</v>
          </cell>
          <cell r="I22">
            <v>145</v>
          </cell>
          <cell r="J22" t="str">
            <v>Western Asia</v>
          </cell>
          <cell r="K22" t="str">
            <v>Developing</v>
          </cell>
          <cell r="AJ22">
            <v>1995</v>
          </cell>
          <cell r="AK22">
            <v>13.6</v>
          </cell>
          <cell r="AL22">
            <v>8.3355760000000014</v>
          </cell>
          <cell r="AM22" t="str">
            <v/>
          </cell>
          <cell r="AN22" t="str">
            <v/>
          </cell>
          <cell r="AO22" t="str">
            <v>No data</v>
          </cell>
          <cell r="AP22">
            <v>1989</v>
          </cell>
          <cell r="AQ22">
            <v>7.5</v>
          </cell>
          <cell r="AR22">
            <v>4.9092000000000002</v>
          </cell>
          <cell r="AS22" t="str">
            <v/>
          </cell>
          <cell r="AT22" t="str">
            <v>No data</v>
          </cell>
          <cell r="AU22">
            <v>1995</v>
          </cell>
          <cell r="AV22">
            <v>6.6</v>
          </cell>
          <cell r="AW22">
            <v>4.0452060000000003</v>
          </cell>
        </row>
        <row r="23">
          <cell r="A23" t="str">
            <v>BGD2014</v>
          </cell>
          <cell r="B23" t="str">
            <v>BGD2014</v>
          </cell>
          <cell r="C23" t="str">
            <v>BGD2014</v>
          </cell>
          <cell r="D23" t="str">
            <v>BGD</v>
          </cell>
          <cell r="E23" t="str">
            <v>Bangladesh</v>
          </cell>
          <cell r="F23">
            <v>50</v>
          </cell>
          <cell r="G23">
            <v>142</v>
          </cell>
          <cell r="H23" t="str">
            <v>Asia</v>
          </cell>
          <cell r="I23">
            <v>34</v>
          </cell>
          <cell r="J23" t="str">
            <v>Southern Asia</v>
          </cell>
          <cell r="K23" t="str">
            <v>Developing</v>
          </cell>
          <cell r="AJ23">
            <v>2014</v>
          </cell>
          <cell r="AK23">
            <v>36.17548</v>
          </cell>
          <cell r="AL23">
            <v>5533.7960750000002</v>
          </cell>
          <cell r="AM23">
            <v>4.8099999999999996</v>
          </cell>
          <cell r="AN23">
            <v>3.2</v>
          </cell>
          <cell r="AO23" t="str">
            <v>On track</v>
          </cell>
          <cell r="AP23">
            <v>2014</v>
          </cell>
          <cell r="AQ23">
            <v>1.5771177000000001</v>
          </cell>
          <cell r="AR23">
            <v>214.60704999999999</v>
          </cell>
          <cell r="AS23">
            <v>4.21</v>
          </cell>
          <cell r="AT23" t="str">
            <v>On track</v>
          </cell>
          <cell r="AU23">
            <v>2014</v>
          </cell>
          <cell r="AV23">
            <v>14.380568999999999</v>
          </cell>
          <cell r="AW23">
            <v>2192.0577250000006</v>
          </cell>
        </row>
        <row r="24">
          <cell r="A24" t="str">
            <v>BRB2012</v>
          </cell>
          <cell r="B24" t="str">
            <v>BRB2012</v>
          </cell>
          <cell r="C24" t="str">
            <v>BRB2012</v>
          </cell>
          <cell r="D24" t="str">
            <v>BRB</v>
          </cell>
          <cell r="E24" t="str">
            <v>Barbados</v>
          </cell>
          <cell r="F24">
            <v>52</v>
          </cell>
          <cell r="G24">
            <v>19</v>
          </cell>
          <cell r="H24" t="str">
            <v>Americas</v>
          </cell>
          <cell r="I24">
            <v>419</v>
          </cell>
          <cell r="J24" t="str">
            <v>Latin America and the Caribbean</v>
          </cell>
          <cell r="K24" t="str">
            <v>Developing</v>
          </cell>
          <cell r="AJ24">
            <v>2012</v>
          </cell>
          <cell r="AK24">
            <v>7.7078252000000003</v>
          </cell>
          <cell r="AL24">
            <v>1.3334860000000002</v>
          </cell>
          <cell r="AM24" t="str">
            <v/>
          </cell>
          <cell r="AN24">
            <v>3.6</v>
          </cell>
          <cell r="AO24" t="str">
            <v>No data</v>
          </cell>
          <cell r="AP24">
            <v>2012</v>
          </cell>
          <cell r="AQ24">
            <v>12.212609</v>
          </cell>
          <cell r="AR24">
            <v>2.1127960000000003</v>
          </cell>
          <cell r="AS24" t="str">
            <v/>
          </cell>
          <cell r="AT24" t="str">
            <v>No data</v>
          </cell>
          <cell r="AU24">
            <v>2012</v>
          </cell>
          <cell r="AV24">
            <v>6.7700820000000004</v>
          </cell>
          <cell r="AW24">
            <v>1.1776240000000002</v>
          </cell>
        </row>
        <row r="25">
          <cell r="A25" t="str">
            <v>BLR2005</v>
          </cell>
          <cell r="B25" t="str">
            <v>BLR2005</v>
          </cell>
          <cell r="C25" t="str">
            <v>BLR2005</v>
          </cell>
          <cell r="D25" t="str">
            <v>BLR</v>
          </cell>
          <cell r="E25" t="str">
            <v>Belarus</v>
          </cell>
          <cell r="F25">
            <v>112</v>
          </cell>
          <cell r="G25">
            <v>150</v>
          </cell>
          <cell r="H25" t="str">
            <v>Europe</v>
          </cell>
          <cell r="I25">
            <v>151</v>
          </cell>
          <cell r="J25" t="str">
            <v>Eastern Europe</v>
          </cell>
          <cell r="K25" t="str">
            <v>Developed</v>
          </cell>
          <cell r="AJ25">
            <v>2005</v>
          </cell>
          <cell r="AK25">
            <v>4.4575353</v>
          </cell>
          <cell r="AL25">
            <v>20.174669999999999</v>
          </cell>
          <cell r="AM25" t="str">
            <v/>
          </cell>
          <cell r="AN25" t="str">
            <v/>
          </cell>
          <cell r="AO25" t="str">
            <v>No data</v>
          </cell>
          <cell r="AP25">
            <v>2005</v>
          </cell>
          <cell r="AQ25">
            <v>9.7334718999999996</v>
          </cell>
          <cell r="AR25">
            <v>43.487621999999995</v>
          </cell>
          <cell r="AS25" t="str">
            <v/>
          </cell>
          <cell r="AT25" t="str">
            <v>No data</v>
          </cell>
          <cell r="AU25">
            <v>2005</v>
          </cell>
          <cell r="AV25">
            <v>2.2065991999999999</v>
          </cell>
          <cell r="AW25">
            <v>9.8631720000000023</v>
          </cell>
        </row>
        <row r="26">
          <cell r="A26" t="str">
            <v>BEL</v>
          </cell>
          <cell r="B26" t="str">
            <v>BEL</v>
          </cell>
          <cell r="C26" t="str">
            <v>BEL</v>
          </cell>
          <cell r="D26" t="str">
            <v>BEL</v>
          </cell>
          <cell r="E26" t="str">
            <v>Belgium</v>
          </cell>
          <cell r="F26">
            <v>56</v>
          </cell>
          <cell r="G26">
            <v>150</v>
          </cell>
          <cell r="H26" t="str">
            <v>Europe</v>
          </cell>
          <cell r="I26">
            <v>155</v>
          </cell>
          <cell r="J26" t="str">
            <v>Western Europe</v>
          </cell>
          <cell r="K26" t="str">
            <v>Developed</v>
          </cell>
          <cell r="AJ26" t="str">
            <v/>
          </cell>
          <cell r="AK26" t="str">
            <v/>
          </cell>
          <cell r="AL26" t="str">
            <v/>
          </cell>
          <cell r="AM26" t="str">
            <v/>
          </cell>
          <cell r="AN26" t="str">
            <v/>
          </cell>
          <cell r="AO26" t="str">
            <v/>
          </cell>
          <cell r="AP26" t="str">
            <v/>
          </cell>
          <cell r="AQ26" t="str">
            <v/>
          </cell>
          <cell r="AR26" t="str">
            <v/>
          </cell>
          <cell r="AS26" t="str">
            <v/>
          </cell>
          <cell r="AT26" t="str">
            <v/>
          </cell>
          <cell r="AU26" t="str">
            <v/>
          </cell>
          <cell r="AV26" t="str">
            <v/>
          </cell>
          <cell r="AW26" t="str">
            <v/>
          </cell>
        </row>
        <row r="27">
          <cell r="A27" t="str">
            <v>BLZ2015</v>
          </cell>
          <cell r="B27" t="str">
            <v>BLZ2015</v>
          </cell>
          <cell r="C27" t="str">
            <v>BLZ2015</v>
          </cell>
          <cell r="D27" t="str">
            <v>BLZ</v>
          </cell>
          <cell r="E27" t="str">
            <v>Belize</v>
          </cell>
          <cell r="F27">
            <v>84</v>
          </cell>
          <cell r="G27">
            <v>19</v>
          </cell>
          <cell r="H27" t="str">
            <v>Americas</v>
          </cell>
          <cell r="I27">
            <v>419</v>
          </cell>
          <cell r="J27" t="str">
            <v>Latin America and the Caribbean</v>
          </cell>
          <cell r="K27" t="str">
            <v>Developing</v>
          </cell>
          <cell r="AJ27">
            <v>2015</v>
          </cell>
          <cell r="AK27">
            <v>15</v>
          </cell>
          <cell r="AL27">
            <v>5.9180999999999999</v>
          </cell>
          <cell r="AM27">
            <v>6.11</v>
          </cell>
          <cell r="AN27">
            <v>4.8</v>
          </cell>
          <cell r="AO27" t="str">
            <v>On track</v>
          </cell>
          <cell r="AP27">
            <v>2015</v>
          </cell>
          <cell r="AQ27">
            <v>7.3</v>
          </cell>
          <cell r="AR27">
            <v>2.8801419999999998</v>
          </cell>
          <cell r="AS27">
            <v>1.96</v>
          </cell>
          <cell r="AT27" t="str">
            <v>On track</v>
          </cell>
          <cell r="AU27">
            <v>2015</v>
          </cell>
          <cell r="AV27">
            <v>1.8</v>
          </cell>
          <cell r="AW27">
            <v>0.71017200000000014</v>
          </cell>
        </row>
        <row r="28">
          <cell r="A28" t="str">
            <v>BEN2014</v>
          </cell>
          <cell r="B28" t="str">
            <v>BEN2014</v>
          </cell>
          <cell r="C28" t="str">
            <v>BEN2014</v>
          </cell>
          <cell r="D28" t="str">
            <v>BEN</v>
          </cell>
          <cell r="E28" t="str">
            <v>Benin</v>
          </cell>
          <cell r="F28">
            <v>204</v>
          </cell>
          <cell r="G28">
            <v>2</v>
          </cell>
          <cell r="H28" t="str">
            <v>Africa</v>
          </cell>
          <cell r="I28">
            <v>202</v>
          </cell>
          <cell r="J28" t="str">
            <v>Sub-Saharan Africa</v>
          </cell>
          <cell r="K28" t="str">
            <v>Developing</v>
          </cell>
          <cell r="AJ28">
            <v>2014</v>
          </cell>
          <cell r="AK28">
            <v>34.043776999999999</v>
          </cell>
          <cell r="AL28">
            <v>579.49974000000009</v>
          </cell>
          <cell r="AM28" t="str">
            <v/>
          </cell>
          <cell r="AN28">
            <v>5.8</v>
          </cell>
          <cell r="AO28" t="str">
            <v>No data</v>
          </cell>
          <cell r="AP28">
            <v>2014</v>
          </cell>
          <cell r="AQ28">
            <v>1.7176069</v>
          </cell>
          <cell r="AR28">
            <v>28.974987000000002</v>
          </cell>
          <cell r="AS28" t="str">
            <v/>
          </cell>
          <cell r="AT28" t="str">
            <v>No data</v>
          </cell>
          <cell r="AU28">
            <v>2014</v>
          </cell>
          <cell r="AV28">
            <v>5.3033700000000001</v>
          </cell>
          <cell r="AW28">
            <v>76.698494999999994</v>
          </cell>
        </row>
        <row r="29">
          <cell r="A29" t="str">
            <v>BMU</v>
          </cell>
          <cell r="B29" t="str">
            <v>BMU</v>
          </cell>
          <cell r="C29" t="str">
            <v>BMU</v>
          </cell>
          <cell r="D29" t="str">
            <v>BMU</v>
          </cell>
          <cell r="E29" t="str">
            <v>Bermuda</v>
          </cell>
          <cell r="F29">
            <v>60</v>
          </cell>
          <cell r="G29">
            <v>19</v>
          </cell>
          <cell r="H29" t="str">
            <v>Americas</v>
          </cell>
          <cell r="I29">
            <v>21</v>
          </cell>
          <cell r="J29" t="str">
            <v>Northern America</v>
          </cell>
          <cell r="K29" t="str">
            <v>Developed</v>
          </cell>
          <cell r="AJ29" t="str">
            <v/>
          </cell>
          <cell r="AK29" t="str">
            <v/>
          </cell>
          <cell r="AL29" t="str">
            <v/>
          </cell>
          <cell r="AM29" t="str">
            <v/>
          </cell>
          <cell r="AN29" t="str">
            <v/>
          </cell>
          <cell r="AO29" t="str">
            <v/>
          </cell>
          <cell r="AP29" t="str">
            <v/>
          </cell>
          <cell r="AQ29" t="str">
            <v/>
          </cell>
          <cell r="AR29" t="str">
            <v/>
          </cell>
          <cell r="AS29" t="str">
            <v/>
          </cell>
          <cell r="AT29" t="str">
            <v/>
          </cell>
          <cell r="AU29" t="str">
            <v/>
          </cell>
          <cell r="AV29" t="str">
            <v/>
          </cell>
          <cell r="AW29" t="str">
            <v/>
          </cell>
        </row>
        <row r="30">
          <cell r="A30" t="str">
            <v>BTN2010</v>
          </cell>
          <cell r="B30" t="str">
            <v>BTN2010</v>
          </cell>
          <cell r="C30" t="str">
            <v>BTN2010</v>
          </cell>
          <cell r="D30" t="str">
            <v>BTN</v>
          </cell>
          <cell r="E30" t="str">
            <v>Bhutan</v>
          </cell>
          <cell r="F30">
            <v>64</v>
          </cell>
          <cell r="G30">
            <v>142</v>
          </cell>
          <cell r="H30" t="str">
            <v>Asia</v>
          </cell>
          <cell r="I30">
            <v>34</v>
          </cell>
          <cell r="J30" t="str">
            <v>Southern Asia</v>
          </cell>
          <cell r="K30" t="str">
            <v>Developing</v>
          </cell>
          <cell r="AJ30">
            <v>2010</v>
          </cell>
          <cell r="AK30">
            <v>33.509101999999999</v>
          </cell>
          <cell r="AL30">
            <v>24.689280000000004</v>
          </cell>
          <cell r="AM30">
            <v>1.88</v>
          </cell>
          <cell r="AN30">
            <v>3.3</v>
          </cell>
          <cell r="AO30" t="str">
            <v>No data</v>
          </cell>
          <cell r="AP30">
            <v>2010</v>
          </cell>
          <cell r="AQ30">
            <v>7.5655022000000001</v>
          </cell>
          <cell r="AR30">
            <v>5.5844800000000001</v>
          </cell>
          <cell r="AS30">
            <v>-31.43</v>
          </cell>
          <cell r="AT30" t="str">
            <v>No data</v>
          </cell>
          <cell r="AU30">
            <v>2010</v>
          </cell>
          <cell r="AV30">
            <v>5.8523544999999997</v>
          </cell>
          <cell r="AW30">
            <v>4.3353200000000003</v>
          </cell>
        </row>
        <row r="31">
          <cell r="A31" t="str">
            <v>BOL2016</v>
          </cell>
          <cell r="B31" t="str">
            <v>BOL2016</v>
          </cell>
          <cell r="C31" t="str">
            <v>BOL2016</v>
          </cell>
          <cell r="D31" t="str">
            <v>BOL</v>
          </cell>
          <cell r="E31" t="str">
            <v>Bolivia (Plurinational State of)</v>
          </cell>
          <cell r="F31">
            <v>68</v>
          </cell>
          <cell r="G31">
            <v>19</v>
          </cell>
          <cell r="H31" t="str">
            <v>Americas</v>
          </cell>
          <cell r="I31">
            <v>419</v>
          </cell>
          <cell r="J31" t="str">
            <v>Latin America and the Caribbean</v>
          </cell>
          <cell r="K31" t="str">
            <v>Developing</v>
          </cell>
          <cell r="AJ31">
            <v>2016</v>
          </cell>
          <cell r="AK31">
            <v>16.091038000000001</v>
          </cell>
          <cell r="AL31">
            <v>191.3485</v>
          </cell>
          <cell r="AM31">
            <v>6.34</v>
          </cell>
          <cell r="AN31">
            <v>4.0999999999999996</v>
          </cell>
          <cell r="AO31" t="str">
            <v>On track</v>
          </cell>
          <cell r="AP31">
            <v>2016</v>
          </cell>
          <cell r="AQ31">
            <v>10.149994</v>
          </cell>
          <cell r="AR31">
            <v>120.03849999999998</v>
          </cell>
          <cell r="AS31">
            <v>-1.88</v>
          </cell>
          <cell r="AT31" t="str">
            <v>Off track</v>
          </cell>
          <cell r="AU31">
            <v>2016</v>
          </cell>
          <cell r="AV31">
            <v>1.9678305</v>
          </cell>
          <cell r="AW31">
            <v>23.77</v>
          </cell>
        </row>
        <row r="32">
          <cell r="A32" t="str">
            <v>BES</v>
          </cell>
          <cell r="B32" t="str">
            <v>BES</v>
          </cell>
          <cell r="C32" t="str">
            <v>BES</v>
          </cell>
          <cell r="D32" t="str">
            <v>BES</v>
          </cell>
          <cell r="E32" t="str">
            <v>Bonaire, Sint Eustatius and Saba</v>
          </cell>
          <cell r="F32">
            <v>535</v>
          </cell>
          <cell r="G32">
            <v>19</v>
          </cell>
          <cell r="H32" t="str">
            <v>Americas</v>
          </cell>
          <cell r="I32">
            <v>419</v>
          </cell>
          <cell r="J32" t="str">
            <v>Latin America and the Caribbean</v>
          </cell>
          <cell r="K32" t="str">
            <v>Developing</v>
          </cell>
          <cell r="AJ32" t="str">
            <v/>
          </cell>
          <cell r="AK32" t="str">
            <v/>
          </cell>
          <cell r="AL32" t="str">
            <v/>
          </cell>
          <cell r="AM32" t="str">
            <v/>
          </cell>
          <cell r="AN32" t="str">
            <v/>
          </cell>
          <cell r="AO32" t="str">
            <v/>
          </cell>
          <cell r="AP32" t="str">
            <v/>
          </cell>
          <cell r="AQ32" t="str">
            <v/>
          </cell>
          <cell r="AR32" t="str">
            <v/>
          </cell>
          <cell r="AS32" t="str">
            <v/>
          </cell>
          <cell r="AT32" t="str">
            <v/>
          </cell>
          <cell r="AU32" t="str">
            <v/>
          </cell>
          <cell r="AV32" t="str">
            <v/>
          </cell>
          <cell r="AW32" t="str">
            <v/>
          </cell>
        </row>
        <row r="33">
          <cell r="A33" t="str">
            <v>BIH2012</v>
          </cell>
          <cell r="B33" t="str">
            <v>BIH2012</v>
          </cell>
          <cell r="C33" t="str">
            <v>BIH2012</v>
          </cell>
          <cell r="D33" t="str">
            <v>BIH</v>
          </cell>
          <cell r="E33" t="str">
            <v>Bosnia and Herzegovina</v>
          </cell>
          <cell r="F33">
            <v>70</v>
          </cell>
          <cell r="G33">
            <v>150</v>
          </cell>
          <cell r="H33" t="str">
            <v>Europe</v>
          </cell>
          <cell r="I33">
            <v>39</v>
          </cell>
          <cell r="J33" t="str">
            <v>Southern Europe</v>
          </cell>
          <cell r="K33" t="str">
            <v>Developed</v>
          </cell>
          <cell r="AJ33">
            <v>2012</v>
          </cell>
          <cell r="AK33">
            <v>8.8865613999999997</v>
          </cell>
          <cell r="AL33">
            <v>15.988049</v>
          </cell>
          <cell r="AM33" t="str">
            <v/>
          </cell>
          <cell r="AN33">
            <v>3.1</v>
          </cell>
          <cell r="AO33" t="str">
            <v>No data</v>
          </cell>
          <cell r="AP33">
            <v>2012</v>
          </cell>
          <cell r="AQ33">
            <v>17.351120000000002</v>
          </cell>
          <cell r="AR33">
            <v>31.257533999999996</v>
          </cell>
          <cell r="AS33" t="str">
            <v/>
          </cell>
          <cell r="AT33" t="str">
            <v>No data</v>
          </cell>
          <cell r="AU33">
            <v>2012</v>
          </cell>
          <cell r="AV33">
            <v>2.3481578999999999</v>
          </cell>
          <cell r="AW33">
            <v>4.1317430000000002</v>
          </cell>
        </row>
        <row r="34">
          <cell r="A34" t="str">
            <v>BWA2007</v>
          </cell>
          <cell r="B34" t="str">
            <v>BWA2007</v>
          </cell>
          <cell r="C34" t="str">
            <v>BWA2007</v>
          </cell>
          <cell r="D34" t="str">
            <v>BWA</v>
          </cell>
          <cell r="E34" t="str">
            <v>Botswana</v>
          </cell>
          <cell r="F34">
            <v>72</v>
          </cell>
          <cell r="G34">
            <v>2</v>
          </cell>
          <cell r="H34" t="str">
            <v>Africa</v>
          </cell>
          <cell r="I34">
            <v>202</v>
          </cell>
          <cell r="J34" t="str">
            <v>Sub-Saharan Africa</v>
          </cell>
          <cell r="K34" t="str">
            <v>Developing</v>
          </cell>
          <cell r="AJ34">
            <v>2007</v>
          </cell>
          <cell r="AK34">
            <v>31.4</v>
          </cell>
          <cell r="AL34">
            <v>69.61442799999999</v>
          </cell>
          <cell r="AM34" t="str">
            <v/>
          </cell>
          <cell r="AN34">
            <v>4.5</v>
          </cell>
          <cell r="AO34" t="str">
            <v>No data</v>
          </cell>
          <cell r="AP34">
            <v>2007</v>
          </cell>
          <cell r="AQ34">
            <v>11.2</v>
          </cell>
          <cell r="AR34">
            <v>24.830623999999993</v>
          </cell>
          <cell r="AS34" t="str">
            <v/>
          </cell>
          <cell r="AT34" t="str">
            <v>No data</v>
          </cell>
          <cell r="AU34">
            <v>2007</v>
          </cell>
          <cell r="AV34">
            <v>7.2</v>
          </cell>
          <cell r="AW34">
            <v>15.962543999999999</v>
          </cell>
        </row>
        <row r="35">
          <cell r="A35" t="str">
            <v>BVT</v>
          </cell>
          <cell r="B35" t="str">
            <v>BVT</v>
          </cell>
          <cell r="C35" t="str">
            <v>BVT</v>
          </cell>
          <cell r="D35" t="str">
            <v>BVT</v>
          </cell>
          <cell r="E35" t="str">
            <v>Bouvet Island</v>
          </cell>
          <cell r="F35">
            <v>74</v>
          </cell>
          <cell r="G35">
            <v>19</v>
          </cell>
          <cell r="H35" t="str">
            <v>Americas</v>
          </cell>
          <cell r="I35">
            <v>419</v>
          </cell>
          <cell r="J35" t="str">
            <v>Latin America and the Caribbean</v>
          </cell>
          <cell r="K35" t="str">
            <v>Developing</v>
          </cell>
          <cell r="AJ35" t="str">
            <v/>
          </cell>
          <cell r="AK35" t="str">
            <v/>
          </cell>
          <cell r="AL35" t="str">
            <v/>
          </cell>
          <cell r="AM35" t="str">
            <v/>
          </cell>
          <cell r="AN35" t="str">
            <v/>
          </cell>
          <cell r="AO35" t="str">
            <v/>
          </cell>
          <cell r="AP35" t="str">
            <v/>
          </cell>
          <cell r="AQ35" t="str">
            <v/>
          </cell>
          <cell r="AR35" t="str">
            <v/>
          </cell>
          <cell r="AS35" t="str">
            <v/>
          </cell>
          <cell r="AT35" t="str">
            <v/>
          </cell>
          <cell r="AU35" t="str">
            <v/>
          </cell>
          <cell r="AV35" t="str">
            <v/>
          </cell>
          <cell r="AW35" t="str">
            <v/>
          </cell>
        </row>
        <row r="36">
          <cell r="A36" t="str">
            <v>BRA2007</v>
          </cell>
          <cell r="B36" t="str">
            <v>BRA2007</v>
          </cell>
          <cell r="C36" t="str">
            <v>BRA2007</v>
          </cell>
          <cell r="D36" t="str">
            <v>BRA</v>
          </cell>
          <cell r="E36" t="str">
            <v>Brazil</v>
          </cell>
          <cell r="F36">
            <v>76</v>
          </cell>
          <cell r="G36">
            <v>19</v>
          </cell>
          <cell r="H36" t="str">
            <v>Americas</v>
          </cell>
          <cell r="I36">
            <v>419</v>
          </cell>
          <cell r="J36" t="str">
            <v>Latin America and the Caribbean</v>
          </cell>
          <cell r="K36" t="str">
            <v>Developing</v>
          </cell>
          <cell r="AJ36">
            <v>2007</v>
          </cell>
          <cell r="AK36">
            <v>7.1</v>
          </cell>
          <cell r="AL36">
            <v>1117.0742399999999</v>
          </cell>
          <cell r="AM36" t="str">
            <v/>
          </cell>
          <cell r="AN36">
            <v>3</v>
          </cell>
          <cell r="AO36" t="str">
            <v>No data</v>
          </cell>
          <cell r="AP36">
            <v>2007</v>
          </cell>
          <cell r="AQ36">
            <v>7.3</v>
          </cell>
          <cell r="AR36">
            <v>1148.5411199999999</v>
          </cell>
          <cell r="AS36" t="str">
            <v/>
          </cell>
          <cell r="AT36" t="str">
            <v>No data</v>
          </cell>
          <cell r="AU36">
            <v>2007</v>
          </cell>
          <cell r="AV36">
            <v>1.6</v>
          </cell>
          <cell r="AW36">
            <v>251.73504</v>
          </cell>
        </row>
        <row r="37">
          <cell r="A37" t="str">
            <v>IOT</v>
          </cell>
          <cell r="B37" t="str">
            <v>IOT</v>
          </cell>
          <cell r="C37" t="str">
            <v>IOT</v>
          </cell>
          <cell r="D37" t="str">
            <v>IOT</v>
          </cell>
          <cell r="E37" t="str">
            <v>British Indian Ocean Territory</v>
          </cell>
          <cell r="F37">
            <v>86</v>
          </cell>
          <cell r="G37">
            <v>2</v>
          </cell>
          <cell r="H37" t="str">
            <v>Africa</v>
          </cell>
          <cell r="I37">
            <v>202</v>
          </cell>
          <cell r="J37" t="str">
            <v>Sub-Saharan Africa</v>
          </cell>
          <cell r="K37" t="str">
            <v>Developing</v>
          </cell>
          <cell r="AJ37" t="str">
            <v/>
          </cell>
          <cell r="AK37" t="str">
            <v/>
          </cell>
          <cell r="AL37" t="str">
            <v/>
          </cell>
          <cell r="AM37" t="str">
            <v/>
          </cell>
          <cell r="AN37" t="str">
            <v/>
          </cell>
          <cell r="AO37" t="str">
            <v/>
          </cell>
          <cell r="AP37" t="str">
            <v/>
          </cell>
          <cell r="AQ37" t="str">
            <v/>
          </cell>
          <cell r="AR37" t="str">
            <v/>
          </cell>
          <cell r="AS37" t="str">
            <v/>
          </cell>
          <cell r="AT37" t="str">
            <v/>
          </cell>
          <cell r="AU37" t="str">
            <v/>
          </cell>
          <cell r="AV37" t="str">
            <v/>
          </cell>
          <cell r="AW37" t="str">
            <v/>
          </cell>
        </row>
        <row r="38">
          <cell r="A38" t="str">
            <v>VGB</v>
          </cell>
          <cell r="B38" t="str">
            <v>VGB</v>
          </cell>
          <cell r="C38" t="str">
            <v>VGB</v>
          </cell>
          <cell r="D38" t="str">
            <v>VGB</v>
          </cell>
          <cell r="E38" t="str">
            <v>British Virgin Islands</v>
          </cell>
          <cell r="F38">
            <v>92</v>
          </cell>
          <cell r="G38">
            <v>19</v>
          </cell>
          <cell r="H38" t="str">
            <v>Americas</v>
          </cell>
          <cell r="I38">
            <v>419</v>
          </cell>
          <cell r="J38" t="str">
            <v>Latin America and the Caribbean</v>
          </cell>
          <cell r="K38" t="str">
            <v>Developing</v>
          </cell>
          <cell r="AJ38" t="str">
            <v/>
          </cell>
          <cell r="AK38" t="str">
            <v/>
          </cell>
          <cell r="AL38" t="str">
            <v/>
          </cell>
          <cell r="AM38" t="str">
            <v/>
          </cell>
          <cell r="AN38" t="str">
            <v/>
          </cell>
          <cell r="AO38" t="str">
            <v/>
          </cell>
          <cell r="AP38" t="str">
            <v/>
          </cell>
          <cell r="AQ38" t="str">
            <v/>
          </cell>
          <cell r="AR38" t="str">
            <v/>
          </cell>
          <cell r="AS38" t="str">
            <v/>
          </cell>
          <cell r="AT38" t="str">
            <v/>
          </cell>
          <cell r="AU38" t="str">
            <v/>
          </cell>
          <cell r="AV38" t="str">
            <v/>
          </cell>
          <cell r="AW38" t="str">
            <v/>
          </cell>
        </row>
        <row r="39">
          <cell r="A39" t="str">
            <v>BRN2009</v>
          </cell>
          <cell r="B39" t="str">
            <v>BRN2009</v>
          </cell>
          <cell r="C39" t="str">
            <v>BRN2009</v>
          </cell>
          <cell r="D39" t="str">
            <v>BRN</v>
          </cell>
          <cell r="E39" t="str">
            <v>Brunei Darussalam</v>
          </cell>
          <cell r="F39">
            <v>96</v>
          </cell>
          <cell r="G39">
            <v>142</v>
          </cell>
          <cell r="H39" t="str">
            <v>Asia</v>
          </cell>
          <cell r="I39">
            <v>35</v>
          </cell>
          <cell r="J39" t="str">
            <v>South-eastern Asia</v>
          </cell>
          <cell r="K39" t="str">
            <v>Developing</v>
          </cell>
          <cell r="AJ39">
            <v>2009</v>
          </cell>
          <cell r="AK39">
            <v>19.7</v>
          </cell>
          <cell r="AL39">
            <v>6.1944679999999996</v>
          </cell>
          <cell r="AM39" t="str">
            <v/>
          </cell>
          <cell r="AN39">
            <v>3.9</v>
          </cell>
          <cell r="AO39" t="str">
            <v>No data</v>
          </cell>
          <cell r="AP39">
            <v>2009</v>
          </cell>
          <cell r="AQ39">
            <v>8.3000000000000007</v>
          </cell>
          <cell r="AR39">
            <v>2.6098520000000005</v>
          </cell>
          <cell r="AS39" t="str">
            <v/>
          </cell>
          <cell r="AT39" t="str">
            <v>No data</v>
          </cell>
          <cell r="AU39">
            <v>2009</v>
          </cell>
          <cell r="AV39">
            <v>2.9</v>
          </cell>
          <cell r="AW39">
            <v>0.91187600000000002</v>
          </cell>
        </row>
        <row r="40">
          <cell r="A40" t="str">
            <v>BGR2004</v>
          </cell>
          <cell r="B40" t="str">
            <v>BGR2004</v>
          </cell>
          <cell r="C40" t="str">
            <v>BGR2004</v>
          </cell>
          <cell r="D40" t="str">
            <v>BGR</v>
          </cell>
          <cell r="E40" t="str">
            <v>Bulgaria</v>
          </cell>
          <cell r="F40">
            <v>100</v>
          </cell>
          <cell r="G40">
            <v>150</v>
          </cell>
          <cell r="H40" t="str">
            <v>Europe</v>
          </cell>
          <cell r="I40">
            <v>151</v>
          </cell>
          <cell r="J40" t="str">
            <v>Eastern Europe</v>
          </cell>
          <cell r="K40" t="str">
            <v>Developed</v>
          </cell>
          <cell r="AJ40">
            <v>2004</v>
          </cell>
          <cell r="AK40">
            <v>8.8000000000000007</v>
          </cell>
          <cell r="AL40">
            <v>28.340752000000002</v>
          </cell>
          <cell r="AM40" t="str">
            <v/>
          </cell>
          <cell r="AN40" t="str">
            <v/>
          </cell>
          <cell r="AO40" t="str">
            <v>No data</v>
          </cell>
          <cell r="AP40">
            <v>2004</v>
          </cell>
          <cell r="AQ40">
            <v>13.6</v>
          </cell>
          <cell r="AR40">
            <v>43.799343999999998</v>
          </cell>
          <cell r="AS40" t="str">
            <v/>
          </cell>
          <cell r="AT40" t="str">
            <v>No data</v>
          </cell>
          <cell r="AU40">
            <v>2004</v>
          </cell>
          <cell r="AV40">
            <v>3.2</v>
          </cell>
          <cell r="AW40">
            <v>10.305728</v>
          </cell>
        </row>
        <row r="41">
          <cell r="A41" t="str">
            <v>BFA2016</v>
          </cell>
          <cell r="B41" t="str">
            <v>BFA2016</v>
          </cell>
          <cell r="C41" t="str">
            <v>BFA2016</v>
          </cell>
          <cell r="D41" t="str">
            <v>BFA</v>
          </cell>
          <cell r="E41" t="str">
            <v>Burkina Faso</v>
          </cell>
          <cell r="F41">
            <v>854</v>
          </cell>
          <cell r="G41">
            <v>2</v>
          </cell>
          <cell r="H41" t="str">
            <v>Africa</v>
          </cell>
          <cell r="I41">
            <v>202</v>
          </cell>
          <cell r="J41" t="str">
            <v>Sub-Saharan Africa</v>
          </cell>
          <cell r="K41" t="str">
            <v>Developing</v>
          </cell>
          <cell r="AJ41">
            <v>2016</v>
          </cell>
          <cell r="AK41">
            <v>27.3</v>
          </cell>
          <cell r="AL41">
            <v>879.23635800000011</v>
          </cell>
          <cell r="AM41">
            <v>3.88</v>
          </cell>
          <cell r="AN41">
            <v>5.6</v>
          </cell>
          <cell r="AO41" t="str">
            <v>Some progress</v>
          </cell>
          <cell r="AP41">
            <v>2016</v>
          </cell>
          <cell r="AQ41">
            <v>1.2</v>
          </cell>
          <cell r="AR41">
            <v>38.647752000000004</v>
          </cell>
          <cell r="AS41">
            <v>13.49</v>
          </cell>
          <cell r="AT41" t="str">
            <v>On track</v>
          </cell>
          <cell r="AU41">
            <v>2016</v>
          </cell>
          <cell r="AV41">
            <v>7.6</v>
          </cell>
          <cell r="AW41">
            <v>244.76909600000002</v>
          </cell>
        </row>
        <row r="42">
          <cell r="A42" t="str">
            <v>BDI2016</v>
          </cell>
          <cell r="B42" t="str">
            <v>BDI2016</v>
          </cell>
          <cell r="C42" t="str">
            <v>BDI2016</v>
          </cell>
          <cell r="D42" t="str">
            <v>BDI</v>
          </cell>
          <cell r="E42" t="str">
            <v>Burundi</v>
          </cell>
          <cell r="F42">
            <v>108</v>
          </cell>
          <cell r="G42">
            <v>2</v>
          </cell>
          <cell r="H42" t="str">
            <v>Africa</v>
          </cell>
          <cell r="I42">
            <v>202</v>
          </cell>
          <cell r="J42" t="str">
            <v>Sub-Saharan Africa</v>
          </cell>
          <cell r="K42" t="str">
            <v>Developing</v>
          </cell>
          <cell r="AJ42">
            <v>2016</v>
          </cell>
          <cell r="AK42">
            <v>55.947155000000002</v>
          </cell>
          <cell r="AL42">
            <v>1062.8518549999999</v>
          </cell>
          <cell r="AM42">
            <v>0.47</v>
          </cell>
          <cell r="AN42">
            <v>6.2</v>
          </cell>
          <cell r="AO42" t="str">
            <v>No progress or worsening</v>
          </cell>
          <cell r="AP42">
            <v>2016</v>
          </cell>
          <cell r="AQ42">
            <v>1.3636368999999999</v>
          </cell>
          <cell r="AR42">
            <v>26.618829999999999</v>
          </cell>
          <cell r="AS42">
            <v>11.43</v>
          </cell>
          <cell r="AT42" t="str">
            <v>On track</v>
          </cell>
          <cell r="AU42">
            <v>2016</v>
          </cell>
          <cell r="AV42">
            <v>5.0938319999999999</v>
          </cell>
          <cell r="AW42">
            <v>96.968594999999993</v>
          </cell>
        </row>
        <row r="43">
          <cell r="A43" t="str">
            <v>CPV1994</v>
          </cell>
          <cell r="B43" t="str">
            <v>CPV</v>
          </cell>
          <cell r="C43" t="str">
            <v>CPV1994</v>
          </cell>
          <cell r="D43" t="str">
            <v>CPV</v>
          </cell>
          <cell r="E43" t="str">
            <v>Cabo Verde</v>
          </cell>
          <cell r="F43">
            <v>132</v>
          </cell>
          <cell r="G43">
            <v>2</v>
          </cell>
          <cell r="H43" t="str">
            <v>Africa</v>
          </cell>
          <cell r="I43">
            <v>202</v>
          </cell>
          <cell r="J43" t="str">
            <v>Sub-Saharan Africa</v>
          </cell>
          <cell r="K43" t="str">
            <v>Developing</v>
          </cell>
          <cell r="AJ43">
            <v>1994</v>
          </cell>
          <cell r="AK43">
            <v>21.4</v>
          </cell>
          <cell r="AL43">
            <v>13.609757999999999</v>
          </cell>
          <cell r="AM43" t="str">
            <v/>
          </cell>
          <cell r="AN43" t="str">
            <v/>
          </cell>
          <cell r="AO43" t="str">
            <v>No data</v>
          </cell>
          <cell r="AP43" t="str">
            <v/>
          </cell>
          <cell r="AQ43" t="str">
            <v/>
          </cell>
          <cell r="AR43" t="str">
            <v/>
          </cell>
          <cell r="AS43" t="str">
            <v/>
          </cell>
          <cell r="AT43" t="str">
            <v>No data</v>
          </cell>
          <cell r="AU43">
            <v>1994</v>
          </cell>
          <cell r="AV43">
            <v>6.9</v>
          </cell>
          <cell r="AW43">
            <v>4.3881930000000002</v>
          </cell>
        </row>
        <row r="44">
          <cell r="A44" t="str">
            <v>KHM2014</v>
          </cell>
          <cell r="B44" t="str">
            <v>KHM2014</v>
          </cell>
          <cell r="C44" t="str">
            <v>KHM2014</v>
          </cell>
          <cell r="D44" t="str">
            <v>KHM</v>
          </cell>
          <cell r="E44" t="str">
            <v>Cambodia</v>
          </cell>
          <cell r="F44">
            <v>116</v>
          </cell>
          <cell r="G44">
            <v>142</v>
          </cell>
          <cell r="H44" t="str">
            <v>Asia</v>
          </cell>
          <cell r="I44">
            <v>35</v>
          </cell>
          <cell r="J44" t="str">
            <v>South-eastern Asia</v>
          </cell>
          <cell r="K44" t="str">
            <v>Developing</v>
          </cell>
          <cell r="AJ44">
            <v>2014</v>
          </cell>
          <cell r="AK44">
            <v>32.443226000000003</v>
          </cell>
          <cell r="AL44">
            <v>569.67332399999998</v>
          </cell>
          <cell r="AM44">
            <v>3.6</v>
          </cell>
          <cell r="AN44">
            <v>4</v>
          </cell>
          <cell r="AO44" t="str">
            <v>Some progress</v>
          </cell>
          <cell r="AP44">
            <v>2014</v>
          </cell>
          <cell r="AQ44">
            <v>2.2299131999999999</v>
          </cell>
          <cell r="AR44">
            <v>35.165019999999998</v>
          </cell>
          <cell r="AS44">
            <v>-0.18</v>
          </cell>
          <cell r="AT44" t="str">
            <v>On track</v>
          </cell>
          <cell r="AU44">
            <v>2014</v>
          </cell>
          <cell r="AV44">
            <v>9.8444643000000003</v>
          </cell>
          <cell r="AW44">
            <v>168.79209600000002</v>
          </cell>
        </row>
        <row r="45">
          <cell r="A45" t="str">
            <v>CMR2014</v>
          </cell>
          <cell r="B45" t="str">
            <v>CMR2014</v>
          </cell>
          <cell r="C45" t="str">
            <v>CMR2014</v>
          </cell>
          <cell r="D45" t="str">
            <v>CMR</v>
          </cell>
          <cell r="E45" t="str">
            <v>Cameroon</v>
          </cell>
          <cell r="F45">
            <v>120</v>
          </cell>
          <cell r="G45">
            <v>2</v>
          </cell>
          <cell r="H45" t="str">
            <v>Africa</v>
          </cell>
          <cell r="I45">
            <v>202</v>
          </cell>
          <cell r="J45" t="str">
            <v>Sub-Saharan Africa</v>
          </cell>
          <cell r="K45" t="str">
            <v>Developing</v>
          </cell>
          <cell r="AJ45">
            <v>2014</v>
          </cell>
          <cell r="AK45">
            <v>31.703355999999999</v>
          </cell>
          <cell r="AL45">
            <v>1166.3520480000002</v>
          </cell>
          <cell r="AM45">
            <v>0.93</v>
          </cell>
          <cell r="AN45">
            <v>5.3</v>
          </cell>
          <cell r="AO45" t="str">
            <v>Some progress</v>
          </cell>
          <cell r="AP45">
            <v>2014</v>
          </cell>
          <cell r="AQ45">
            <v>6.6997266</v>
          </cell>
          <cell r="AR45">
            <v>246.51604800000004</v>
          </cell>
          <cell r="AS45">
            <v>-1.02</v>
          </cell>
          <cell r="AT45" t="str">
            <v>On track</v>
          </cell>
          <cell r="AU45">
            <v>2014</v>
          </cell>
          <cell r="AV45">
            <v>5.2193956000000004</v>
          </cell>
          <cell r="AW45">
            <v>191.32588800000005</v>
          </cell>
        </row>
        <row r="46">
          <cell r="A46" t="str">
            <v>CAN</v>
          </cell>
          <cell r="B46" t="str">
            <v>CAN2004</v>
          </cell>
          <cell r="C46" t="str">
            <v>CAN</v>
          </cell>
          <cell r="D46" t="str">
            <v>CAN</v>
          </cell>
          <cell r="E46" t="str">
            <v>Canada</v>
          </cell>
          <cell r="F46">
            <v>124</v>
          </cell>
          <cell r="G46">
            <v>19</v>
          </cell>
          <cell r="H46" t="str">
            <v>Americas</v>
          </cell>
          <cell r="I46">
            <v>21</v>
          </cell>
          <cell r="J46" t="str">
            <v>Northern America</v>
          </cell>
          <cell r="K46" t="str">
            <v>Developed</v>
          </cell>
          <cell r="AJ46" t="str">
            <v/>
          </cell>
          <cell r="AK46" t="str">
            <v/>
          </cell>
          <cell r="AL46" t="str">
            <v/>
          </cell>
          <cell r="AM46" t="str">
            <v/>
          </cell>
          <cell r="AN46" t="str">
            <v/>
          </cell>
          <cell r="AO46" t="str">
            <v>No data</v>
          </cell>
          <cell r="AP46">
            <v>2004</v>
          </cell>
          <cell r="AQ46">
            <v>10.4</v>
          </cell>
          <cell r="AR46">
            <v>177.25822400000001</v>
          </cell>
          <cell r="AS46" t="str">
            <v/>
          </cell>
          <cell r="AT46" t="str">
            <v>No data</v>
          </cell>
          <cell r="AU46" t="str">
            <v/>
          </cell>
          <cell r="AV46" t="str">
            <v/>
          </cell>
          <cell r="AW46" t="str">
            <v/>
          </cell>
        </row>
        <row r="47">
          <cell r="A47" t="str">
            <v>CYM</v>
          </cell>
          <cell r="B47" t="str">
            <v>CYM</v>
          </cell>
          <cell r="C47" t="str">
            <v>CYM</v>
          </cell>
          <cell r="D47" t="str">
            <v>CYM</v>
          </cell>
          <cell r="E47" t="str">
            <v>Cayman Islands</v>
          </cell>
          <cell r="F47">
            <v>136</v>
          </cell>
          <cell r="G47">
            <v>19</v>
          </cell>
          <cell r="H47" t="str">
            <v>Americas</v>
          </cell>
          <cell r="I47">
            <v>419</v>
          </cell>
          <cell r="J47" t="str">
            <v>Latin America and the Caribbean</v>
          </cell>
          <cell r="K47" t="str">
            <v>Developing</v>
          </cell>
          <cell r="AJ47" t="str">
            <v/>
          </cell>
          <cell r="AK47" t="str">
            <v/>
          </cell>
          <cell r="AL47" t="str">
            <v/>
          </cell>
          <cell r="AM47" t="str">
            <v/>
          </cell>
          <cell r="AN47" t="str">
            <v/>
          </cell>
          <cell r="AO47" t="str">
            <v/>
          </cell>
          <cell r="AP47" t="str">
            <v/>
          </cell>
          <cell r="AQ47" t="str">
            <v/>
          </cell>
          <cell r="AR47" t="str">
            <v/>
          </cell>
          <cell r="AS47" t="str">
            <v/>
          </cell>
          <cell r="AT47" t="str">
            <v/>
          </cell>
          <cell r="AU47" t="str">
            <v/>
          </cell>
          <cell r="AV47" t="str">
            <v/>
          </cell>
          <cell r="AW47" t="str">
            <v/>
          </cell>
        </row>
        <row r="48">
          <cell r="A48" t="str">
            <v>CAF2010</v>
          </cell>
          <cell r="B48" t="str">
            <v>CAF2010</v>
          </cell>
          <cell r="C48" t="str">
            <v>CAF2010</v>
          </cell>
          <cell r="D48" t="str">
            <v>CAF</v>
          </cell>
          <cell r="E48" t="str">
            <v>Central African Republic</v>
          </cell>
          <cell r="F48">
            <v>140</v>
          </cell>
          <cell r="G48">
            <v>2</v>
          </cell>
          <cell r="H48" t="str">
            <v>Africa</v>
          </cell>
          <cell r="I48">
            <v>202</v>
          </cell>
          <cell r="J48" t="str">
            <v>Sub-Saharan Africa</v>
          </cell>
          <cell r="K48" t="str">
            <v>Developing</v>
          </cell>
          <cell r="AJ48">
            <v>2010</v>
          </cell>
          <cell r="AK48">
            <v>40.735686999999999</v>
          </cell>
          <cell r="AL48">
            <v>290.25815499999999</v>
          </cell>
          <cell r="AM48" t="str">
            <v/>
          </cell>
          <cell r="AN48">
            <v>4.7</v>
          </cell>
          <cell r="AO48" t="str">
            <v>No data</v>
          </cell>
          <cell r="AP48">
            <v>2010</v>
          </cell>
          <cell r="AQ48">
            <v>1.8150212999999999</v>
          </cell>
          <cell r="AR48">
            <v>12.836970000000001</v>
          </cell>
          <cell r="AS48" t="str">
            <v/>
          </cell>
          <cell r="AT48" t="str">
            <v>No data</v>
          </cell>
          <cell r="AU48">
            <v>2010</v>
          </cell>
          <cell r="AV48">
            <v>8.3027782000000006</v>
          </cell>
          <cell r="AW48">
            <v>52.774210000000004</v>
          </cell>
        </row>
        <row r="49">
          <cell r="A49" t="str">
            <v>TCD2015</v>
          </cell>
          <cell r="B49" t="str">
            <v>TCD2015</v>
          </cell>
          <cell r="C49" t="str">
            <v>TCD2015</v>
          </cell>
          <cell r="D49" t="str">
            <v>TCD</v>
          </cell>
          <cell r="E49" t="str">
            <v>Chad</v>
          </cell>
          <cell r="F49">
            <v>148</v>
          </cell>
          <cell r="G49">
            <v>2</v>
          </cell>
          <cell r="H49" t="str">
            <v>Africa</v>
          </cell>
          <cell r="I49">
            <v>202</v>
          </cell>
          <cell r="J49" t="str">
            <v>Sub-Saharan Africa</v>
          </cell>
          <cell r="K49" t="str">
            <v>Developing</v>
          </cell>
          <cell r="AJ49">
            <v>2015</v>
          </cell>
          <cell r="AK49">
            <v>39.769050999999997</v>
          </cell>
          <cell r="AL49">
            <v>1037.6569559999998</v>
          </cell>
          <cell r="AM49">
            <v>-0.61</v>
          </cell>
          <cell r="AN49">
            <v>5.9</v>
          </cell>
          <cell r="AO49" t="str">
            <v>No progress or worsening</v>
          </cell>
          <cell r="AP49">
            <v>2015</v>
          </cell>
          <cell r="AQ49">
            <v>2.8191860000000002</v>
          </cell>
          <cell r="AR49">
            <v>65.016099999999994</v>
          </cell>
          <cell r="AS49">
            <v>2.2400000000000002</v>
          </cell>
          <cell r="AT49" t="str">
            <v>On track</v>
          </cell>
          <cell r="AU49">
            <v>2015</v>
          </cell>
          <cell r="AV49">
            <v>13.303592</v>
          </cell>
          <cell r="AW49">
            <v>338.08371999999997</v>
          </cell>
        </row>
        <row r="50">
          <cell r="A50" t="str">
            <v>CHL2014</v>
          </cell>
          <cell r="B50" t="str">
            <v>CHL2014</v>
          </cell>
          <cell r="C50" t="str">
            <v>CHL2014</v>
          </cell>
          <cell r="D50" t="str">
            <v>CHL</v>
          </cell>
          <cell r="E50" t="str">
            <v>Chile</v>
          </cell>
          <cell r="F50">
            <v>152</v>
          </cell>
          <cell r="G50">
            <v>19</v>
          </cell>
          <cell r="H50" t="str">
            <v>Americas</v>
          </cell>
          <cell r="I50">
            <v>419</v>
          </cell>
          <cell r="J50" t="str">
            <v>Latin America and the Caribbean</v>
          </cell>
          <cell r="K50" t="str">
            <v>Developing</v>
          </cell>
          <cell r="AJ50">
            <v>2014</v>
          </cell>
          <cell r="AK50">
            <v>1.8</v>
          </cell>
          <cell r="AL50">
            <v>21.724686000000002</v>
          </cell>
          <cell r="AM50">
            <v>1.85</v>
          </cell>
          <cell r="AN50" t="str">
            <v/>
          </cell>
          <cell r="AO50" t="str">
            <v>On track</v>
          </cell>
          <cell r="AP50">
            <v>2014</v>
          </cell>
          <cell r="AQ50">
            <v>9.3000000000000007</v>
          </cell>
          <cell r="AR50">
            <v>112.24421100000001</v>
          </cell>
          <cell r="AS50">
            <v>-0.16</v>
          </cell>
          <cell r="AT50" t="str">
            <v>On track</v>
          </cell>
          <cell r="AU50">
            <v>2014</v>
          </cell>
          <cell r="AV50">
            <v>0.3</v>
          </cell>
          <cell r="AW50">
            <v>3.6207809999999996</v>
          </cell>
        </row>
        <row r="51">
          <cell r="A51" t="str">
            <v>CHN2013</v>
          </cell>
          <cell r="B51" t="str">
            <v>CHN2010</v>
          </cell>
          <cell r="C51" t="str">
            <v>CHN2013</v>
          </cell>
          <cell r="D51" t="str">
            <v>CHN</v>
          </cell>
          <cell r="E51" t="str">
            <v>China</v>
          </cell>
          <cell r="F51">
            <v>156</v>
          </cell>
          <cell r="G51">
            <v>142</v>
          </cell>
          <cell r="H51" t="str">
            <v>Asia</v>
          </cell>
          <cell r="I51">
            <v>30</v>
          </cell>
          <cell r="J51" t="str">
            <v>Eastern Asia</v>
          </cell>
          <cell r="K51" t="str">
            <v>Developing</v>
          </cell>
          <cell r="AJ51">
            <v>2013</v>
          </cell>
          <cell r="AK51">
            <v>8.1</v>
          </cell>
          <cell r="AL51">
            <v>6883.510005000001</v>
          </cell>
          <cell r="AM51">
            <v>3.41</v>
          </cell>
          <cell r="AN51">
            <v>3.1</v>
          </cell>
          <cell r="AO51" t="str">
            <v>On track</v>
          </cell>
          <cell r="AP51">
            <v>2010</v>
          </cell>
          <cell r="AQ51">
            <v>6.6</v>
          </cell>
          <cell r="AR51">
            <v>5450.374116</v>
          </cell>
          <cell r="AS51">
            <v>-6.67</v>
          </cell>
          <cell r="AT51" t="str">
            <v>No data</v>
          </cell>
          <cell r="AU51">
            <v>2013</v>
          </cell>
          <cell r="AV51">
            <v>1.9</v>
          </cell>
          <cell r="AW51">
            <v>1614.6504950000001</v>
          </cell>
        </row>
        <row r="52">
          <cell r="A52" t="str">
            <v>HKG</v>
          </cell>
          <cell r="B52" t="str">
            <v>HKG</v>
          </cell>
          <cell r="C52" t="str">
            <v>HKG</v>
          </cell>
          <cell r="D52" t="str">
            <v>HKG</v>
          </cell>
          <cell r="E52" t="str">
            <v>China, Hong Kong Special Administrative Region</v>
          </cell>
          <cell r="F52">
            <v>344</v>
          </cell>
          <cell r="G52">
            <v>142</v>
          </cell>
          <cell r="H52" t="str">
            <v>Asia</v>
          </cell>
          <cell r="I52">
            <v>30</v>
          </cell>
          <cell r="J52" t="str">
            <v>Eastern Asia</v>
          </cell>
          <cell r="K52" t="str">
            <v>Developing</v>
          </cell>
          <cell r="AJ52" t="str">
            <v/>
          </cell>
          <cell r="AK52" t="str">
            <v/>
          </cell>
          <cell r="AL52" t="str">
            <v/>
          </cell>
          <cell r="AM52" t="str">
            <v/>
          </cell>
          <cell r="AN52" t="str">
            <v/>
          </cell>
          <cell r="AO52" t="str">
            <v/>
          </cell>
          <cell r="AP52" t="str">
            <v/>
          </cell>
          <cell r="AQ52" t="str">
            <v/>
          </cell>
          <cell r="AR52" t="str">
            <v/>
          </cell>
          <cell r="AS52" t="str">
            <v/>
          </cell>
          <cell r="AT52" t="str">
            <v/>
          </cell>
          <cell r="AU52" t="str">
            <v/>
          </cell>
          <cell r="AV52" t="str">
            <v/>
          </cell>
          <cell r="AW52" t="str">
            <v/>
          </cell>
        </row>
        <row r="53">
          <cell r="A53" t="str">
            <v>MAC</v>
          </cell>
          <cell r="B53" t="str">
            <v>MAC</v>
          </cell>
          <cell r="C53" t="str">
            <v>MAC</v>
          </cell>
          <cell r="D53" t="str">
            <v>MAC</v>
          </cell>
          <cell r="E53" t="str">
            <v>China, Macao Special Administrative Region</v>
          </cell>
          <cell r="F53">
            <v>446</v>
          </cell>
          <cell r="G53">
            <v>142</v>
          </cell>
          <cell r="H53" t="str">
            <v>Asia</v>
          </cell>
          <cell r="I53">
            <v>30</v>
          </cell>
          <cell r="J53" t="str">
            <v>Eastern Asia</v>
          </cell>
          <cell r="K53" t="str">
            <v>Developing</v>
          </cell>
          <cell r="AJ53" t="str">
            <v/>
          </cell>
          <cell r="AK53" t="str">
            <v/>
          </cell>
          <cell r="AL53" t="str">
            <v/>
          </cell>
          <cell r="AM53" t="str">
            <v/>
          </cell>
          <cell r="AN53" t="str">
            <v/>
          </cell>
          <cell r="AO53" t="str">
            <v/>
          </cell>
          <cell r="AP53" t="str">
            <v/>
          </cell>
          <cell r="AQ53" t="str">
            <v/>
          </cell>
          <cell r="AR53" t="str">
            <v/>
          </cell>
          <cell r="AS53" t="str">
            <v/>
          </cell>
          <cell r="AT53" t="str">
            <v/>
          </cell>
          <cell r="AU53" t="str">
            <v/>
          </cell>
          <cell r="AV53" t="str">
            <v/>
          </cell>
          <cell r="AW53" t="str">
            <v/>
          </cell>
        </row>
        <row r="54">
          <cell r="A54" t="str">
            <v>CXR</v>
          </cell>
          <cell r="B54" t="str">
            <v>CXR</v>
          </cell>
          <cell r="C54" t="str">
            <v>CXR</v>
          </cell>
          <cell r="D54" t="str">
            <v>CXR</v>
          </cell>
          <cell r="E54" t="str">
            <v>Christmas Island</v>
          </cell>
          <cell r="F54">
            <v>162</v>
          </cell>
          <cell r="G54">
            <v>9</v>
          </cell>
          <cell r="H54" t="str">
            <v>Oceania</v>
          </cell>
          <cell r="I54">
            <v>53</v>
          </cell>
          <cell r="J54" t="str">
            <v>Australia and New Zealand</v>
          </cell>
          <cell r="K54" t="str">
            <v>Developed</v>
          </cell>
          <cell r="AJ54" t="str">
            <v/>
          </cell>
          <cell r="AK54" t="str">
            <v/>
          </cell>
          <cell r="AL54" t="str">
            <v/>
          </cell>
          <cell r="AM54" t="str">
            <v/>
          </cell>
          <cell r="AN54" t="str">
            <v/>
          </cell>
          <cell r="AO54" t="str">
            <v/>
          </cell>
          <cell r="AP54" t="str">
            <v/>
          </cell>
          <cell r="AQ54" t="str">
            <v/>
          </cell>
          <cell r="AR54" t="str">
            <v/>
          </cell>
          <cell r="AS54" t="str">
            <v/>
          </cell>
          <cell r="AT54" t="str">
            <v/>
          </cell>
          <cell r="AU54" t="str">
            <v/>
          </cell>
          <cell r="AV54" t="str">
            <v/>
          </cell>
          <cell r="AW54" t="str">
            <v/>
          </cell>
        </row>
        <row r="55">
          <cell r="A55" t="str">
            <v>CCK</v>
          </cell>
          <cell r="B55" t="str">
            <v>CCK</v>
          </cell>
          <cell r="C55" t="str">
            <v>CCK</v>
          </cell>
          <cell r="D55" t="str">
            <v>CCK</v>
          </cell>
          <cell r="E55" t="str">
            <v>Cocos (Keeling) Islands</v>
          </cell>
          <cell r="F55">
            <v>166</v>
          </cell>
          <cell r="G55">
            <v>9</v>
          </cell>
          <cell r="H55" t="str">
            <v>Oceania</v>
          </cell>
          <cell r="I55">
            <v>53</v>
          </cell>
          <cell r="J55" t="str">
            <v>Australia and New Zealand</v>
          </cell>
          <cell r="K55" t="str">
            <v>Developed</v>
          </cell>
          <cell r="AJ55" t="str">
            <v/>
          </cell>
          <cell r="AK55" t="str">
            <v/>
          </cell>
          <cell r="AL55" t="str">
            <v/>
          </cell>
          <cell r="AM55" t="str">
            <v/>
          </cell>
          <cell r="AN55" t="str">
            <v/>
          </cell>
          <cell r="AO55" t="str">
            <v/>
          </cell>
          <cell r="AP55" t="str">
            <v/>
          </cell>
          <cell r="AQ55" t="str">
            <v/>
          </cell>
          <cell r="AR55" t="str">
            <v/>
          </cell>
          <cell r="AS55" t="str">
            <v/>
          </cell>
          <cell r="AT55" t="str">
            <v/>
          </cell>
          <cell r="AU55" t="str">
            <v/>
          </cell>
          <cell r="AV55" t="str">
            <v/>
          </cell>
          <cell r="AW55" t="str">
            <v/>
          </cell>
        </row>
        <row r="56">
          <cell r="A56" t="str">
            <v>COL2010</v>
          </cell>
          <cell r="B56" t="str">
            <v>COL2010</v>
          </cell>
          <cell r="C56" t="str">
            <v>COL2010</v>
          </cell>
          <cell r="D56" t="str">
            <v>COL</v>
          </cell>
          <cell r="E56" t="str">
            <v>Colombia</v>
          </cell>
          <cell r="F56">
            <v>170</v>
          </cell>
          <cell r="G56">
            <v>19</v>
          </cell>
          <cell r="H56" t="str">
            <v>Americas</v>
          </cell>
          <cell r="I56">
            <v>419</v>
          </cell>
          <cell r="J56" t="str">
            <v>Latin America and the Caribbean</v>
          </cell>
          <cell r="K56" t="str">
            <v>Developing</v>
          </cell>
          <cell r="AJ56">
            <v>2010</v>
          </cell>
          <cell r="AK56">
            <v>12.595283999999999</v>
          </cell>
          <cell r="AL56">
            <v>498.98363500000011</v>
          </cell>
          <cell r="AM56" t="str">
            <v/>
          </cell>
          <cell r="AN56">
            <v>3</v>
          </cell>
          <cell r="AO56" t="str">
            <v>No data</v>
          </cell>
          <cell r="AP56">
            <v>2010</v>
          </cell>
          <cell r="AQ56">
            <v>4.8288918000000001</v>
          </cell>
          <cell r="AR56">
            <v>188.59224000000003</v>
          </cell>
          <cell r="AS56" t="str">
            <v/>
          </cell>
          <cell r="AT56" t="str">
            <v>No data</v>
          </cell>
          <cell r="AU56">
            <v>2010</v>
          </cell>
          <cell r="AV56">
            <v>0.89900743999999999</v>
          </cell>
          <cell r="AW56">
            <v>35.361045000000011</v>
          </cell>
        </row>
        <row r="57">
          <cell r="A57" t="str">
            <v>COM2012</v>
          </cell>
          <cell r="B57" t="str">
            <v>COM2012</v>
          </cell>
          <cell r="C57" t="str">
            <v>COM2012</v>
          </cell>
          <cell r="D57" t="str">
            <v>COM</v>
          </cell>
          <cell r="E57" t="str">
            <v>Comoros</v>
          </cell>
          <cell r="F57">
            <v>174</v>
          </cell>
          <cell r="G57">
            <v>2</v>
          </cell>
          <cell r="H57" t="str">
            <v>Africa</v>
          </cell>
          <cell r="I57">
            <v>202</v>
          </cell>
          <cell r="J57" t="str">
            <v>Sub-Saharan Africa</v>
          </cell>
          <cell r="K57" t="str">
            <v>Developing</v>
          </cell>
          <cell r="AJ57">
            <v>2012</v>
          </cell>
          <cell r="AK57">
            <v>31.116522</v>
          </cell>
          <cell r="AL57">
            <v>35.759079</v>
          </cell>
          <cell r="AM57" t="str">
            <v/>
          </cell>
          <cell r="AN57">
            <v>4.9000000000000004</v>
          </cell>
          <cell r="AO57" t="str">
            <v>No data</v>
          </cell>
          <cell r="AP57">
            <v>2012</v>
          </cell>
          <cell r="AQ57">
            <v>10.579495</v>
          </cell>
          <cell r="AR57">
            <v>12.142491</v>
          </cell>
          <cell r="AS57" t="str">
            <v/>
          </cell>
          <cell r="AT57" t="str">
            <v>No data</v>
          </cell>
          <cell r="AU57">
            <v>2012</v>
          </cell>
          <cell r="AV57">
            <v>11.269273999999999</v>
          </cell>
          <cell r="AW57">
            <v>12.365289000000001</v>
          </cell>
        </row>
        <row r="58">
          <cell r="A58" t="str">
            <v>COG2015</v>
          </cell>
          <cell r="B58" t="str">
            <v>COG2015</v>
          </cell>
          <cell r="C58" t="str">
            <v>COG2015</v>
          </cell>
          <cell r="D58" t="str">
            <v>COG</v>
          </cell>
          <cell r="E58" t="str">
            <v>Congo</v>
          </cell>
          <cell r="F58">
            <v>178</v>
          </cell>
          <cell r="G58">
            <v>2</v>
          </cell>
          <cell r="H58" t="str">
            <v>Africa</v>
          </cell>
          <cell r="I58">
            <v>202</v>
          </cell>
          <cell r="J58" t="str">
            <v>Sub-Saharan Africa</v>
          </cell>
          <cell r="K58" t="str">
            <v>Developing</v>
          </cell>
          <cell r="AJ58">
            <v>2015</v>
          </cell>
          <cell r="AK58">
            <v>21.2</v>
          </cell>
          <cell r="AL58">
            <v>172.5574</v>
          </cell>
          <cell r="AM58">
            <v>4.04</v>
          </cell>
          <cell r="AN58">
            <v>5.3</v>
          </cell>
          <cell r="AO58" t="str">
            <v>Some progress</v>
          </cell>
          <cell r="AP58">
            <v>2015</v>
          </cell>
          <cell r="AQ58">
            <v>5.9</v>
          </cell>
          <cell r="AR58">
            <v>48.023050000000005</v>
          </cell>
          <cell r="AS58">
            <v>-13.15</v>
          </cell>
          <cell r="AT58" t="str">
            <v>Off track</v>
          </cell>
          <cell r="AU58">
            <v>2015</v>
          </cell>
          <cell r="AV58">
            <v>8.1999999999999993</v>
          </cell>
          <cell r="AW58">
            <v>66.743899999999996</v>
          </cell>
        </row>
        <row r="59">
          <cell r="A59" t="str">
            <v>COK</v>
          </cell>
          <cell r="B59" t="str">
            <v>COK</v>
          </cell>
          <cell r="C59" t="str">
            <v>COK</v>
          </cell>
          <cell r="D59" t="str">
            <v>COK</v>
          </cell>
          <cell r="E59" t="str">
            <v>Cook Islands</v>
          </cell>
          <cell r="F59">
            <v>184</v>
          </cell>
          <cell r="G59">
            <v>9</v>
          </cell>
          <cell r="H59" t="str">
            <v>Oceania</v>
          </cell>
          <cell r="I59">
            <v>61</v>
          </cell>
          <cell r="J59" t="str">
            <v>Polynesia</v>
          </cell>
          <cell r="K59" t="str">
            <v>Developing</v>
          </cell>
          <cell r="AJ59" t="str">
            <v/>
          </cell>
          <cell r="AK59" t="str">
            <v/>
          </cell>
          <cell r="AL59" t="str">
            <v/>
          </cell>
          <cell r="AM59" t="str">
            <v/>
          </cell>
          <cell r="AN59" t="str">
            <v/>
          </cell>
          <cell r="AO59" t="str">
            <v/>
          </cell>
          <cell r="AP59" t="str">
            <v/>
          </cell>
          <cell r="AQ59" t="str">
            <v/>
          </cell>
          <cell r="AR59" t="str">
            <v/>
          </cell>
          <cell r="AS59" t="str">
            <v/>
          </cell>
          <cell r="AT59" t="str">
            <v/>
          </cell>
          <cell r="AU59" t="str">
            <v/>
          </cell>
          <cell r="AV59" t="str">
            <v/>
          </cell>
          <cell r="AW59" t="str">
            <v/>
          </cell>
        </row>
        <row r="60">
          <cell r="A60" t="str">
            <v>CRI2008</v>
          </cell>
          <cell r="B60" t="str">
            <v>CRI2008</v>
          </cell>
          <cell r="C60" t="str">
            <v>CRI2008</v>
          </cell>
          <cell r="D60" t="str">
            <v>CRI</v>
          </cell>
          <cell r="E60" t="str">
            <v>Costa Rica</v>
          </cell>
          <cell r="F60">
            <v>188</v>
          </cell>
          <cell r="G60">
            <v>19</v>
          </cell>
          <cell r="H60" t="str">
            <v>Americas</v>
          </cell>
          <cell r="I60">
            <v>419</v>
          </cell>
          <cell r="J60" t="str">
            <v>Latin America and the Caribbean</v>
          </cell>
          <cell r="K60" t="str">
            <v>Developing</v>
          </cell>
          <cell r="AJ60">
            <v>2008</v>
          </cell>
          <cell r="AK60">
            <v>5.6</v>
          </cell>
          <cell r="AL60">
            <v>19.989479999999997</v>
          </cell>
          <cell r="AM60" t="str">
            <v/>
          </cell>
          <cell r="AN60">
            <v>3.4</v>
          </cell>
          <cell r="AO60" t="str">
            <v>No data</v>
          </cell>
          <cell r="AP60">
            <v>2008</v>
          </cell>
          <cell r="AQ60">
            <v>8.1</v>
          </cell>
          <cell r="AR60">
            <v>28.913354999999999</v>
          </cell>
          <cell r="AS60" t="str">
            <v/>
          </cell>
          <cell r="AT60" t="str">
            <v>No data</v>
          </cell>
          <cell r="AU60">
            <v>2008</v>
          </cell>
          <cell r="AV60">
            <v>1</v>
          </cell>
          <cell r="AW60">
            <v>3.56955</v>
          </cell>
        </row>
        <row r="61">
          <cell r="A61" t="str">
            <v>CIV2016</v>
          </cell>
          <cell r="B61" t="str">
            <v>CIV2016</v>
          </cell>
          <cell r="C61" t="str">
            <v>CIV2016</v>
          </cell>
          <cell r="D61" t="str">
            <v>CIV</v>
          </cell>
          <cell r="E61" t="str">
            <v>Côte d'Ivoire</v>
          </cell>
          <cell r="F61">
            <v>384</v>
          </cell>
          <cell r="G61">
            <v>2</v>
          </cell>
          <cell r="H61" t="str">
            <v>Africa</v>
          </cell>
          <cell r="I61">
            <v>202</v>
          </cell>
          <cell r="J61" t="str">
            <v>Sub-Saharan Africa</v>
          </cell>
          <cell r="K61" t="str">
            <v>Developing</v>
          </cell>
          <cell r="AJ61">
            <v>2016</v>
          </cell>
          <cell r="AK61">
            <v>21.6</v>
          </cell>
          <cell r="AL61">
            <v>833.88960000000009</v>
          </cell>
          <cell r="AM61">
            <v>7.57</v>
          </cell>
          <cell r="AN61">
            <v>5.8</v>
          </cell>
          <cell r="AO61" t="str">
            <v>On track</v>
          </cell>
          <cell r="AP61">
            <v>2016</v>
          </cell>
          <cell r="AQ61">
            <v>1.5</v>
          </cell>
          <cell r="AR61">
            <v>57.908999999999999</v>
          </cell>
          <cell r="AS61">
            <v>17.260000000000002</v>
          </cell>
          <cell r="AT61" t="str">
            <v>On track</v>
          </cell>
          <cell r="AU61">
            <v>2016</v>
          </cell>
          <cell r="AV61">
            <v>6</v>
          </cell>
          <cell r="AW61">
            <v>231.636</v>
          </cell>
        </row>
        <row r="62">
          <cell r="A62" t="str">
            <v>HRV</v>
          </cell>
          <cell r="B62" t="str">
            <v>HRV</v>
          </cell>
          <cell r="C62" t="str">
            <v>HRV</v>
          </cell>
          <cell r="D62" t="str">
            <v>HRV</v>
          </cell>
          <cell r="E62" t="str">
            <v>Croatia</v>
          </cell>
          <cell r="F62">
            <v>191</v>
          </cell>
          <cell r="G62">
            <v>150</v>
          </cell>
          <cell r="H62" t="str">
            <v>Europe</v>
          </cell>
          <cell r="I62">
            <v>39</v>
          </cell>
          <cell r="J62" t="str">
            <v>Southern Europe</v>
          </cell>
          <cell r="K62" t="str">
            <v>Developed</v>
          </cell>
          <cell r="AJ62" t="str">
            <v/>
          </cell>
          <cell r="AK62" t="str">
            <v/>
          </cell>
          <cell r="AL62" t="str">
            <v/>
          </cell>
          <cell r="AM62" t="str">
            <v/>
          </cell>
          <cell r="AN62" t="str">
            <v/>
          </cell>
          <cell r="AO62" t="str">
            <v/>
          </cell>
          <cell r="AP62" t="str">
            <v/>
          </cell>
          <cell r="AQ62" t="str">
            <v/>
          </cell>
          <cell r="AR62" t="str">
            <v/>
          </cell>
          <cell r="AS62" t="str">
            <v/>
          </cell>
          <cell r="AT62" t="str">
            <v/>
          </cell>
          <cell r="AU62" t="str">
            <v/>
          </cell>
          <cell r="AV62" t="str">
            <v/>
          </cell>
          <cell r="AW62" t="str">
            <v/>
          </cell>
        </row>
        <row r="63">
          <cell r="A63" t="str">
            <v>CUB2000</v>
          </cell>
          <cell r="B63" t="str">
            <v>CUB</v>
          </cell>
          <cell r="C63" t="str">
            <v>CUB2000</v>
          </cell>
          <cell r="D63" t="str">
            <v>CUB</v>
          </cell>
          <cell r="E63" t="str">
            <v>Cuba</v>
          </cell>
          <cell r="F63">
            <v>192</v>
          </cell>
          <cell r="G63">
            <v>19</v>
          </cell>
          <cell r="H63" t="str">
            <v>Americas</v>
          </cell>
          <cell r="I63">
            <v>419</v>
          </cell>
          <cell r="J63" t="str">
            <v>Latin America and the Caribbean</v>
          </cell>
          <cell r="K63" t="str">
            <v>Developing</v>
          </cell>
          <cell r="AJ63">
            <v>2000</v>
          </cell>
          <cell r="AK63">
            <v>7</v>
          </cell>
          <cell r="AL63">
            <v>52.746610000000004</v>
          </cell>
          <cell r="AM63" t="str">
            <v/>
          </cell>
          <cell r="AN63" t="str">
            <v/>
          </cell>
          <cell r="AO63" t="str">
            <v>No data</v>
          </cell>
          <cell r="AP63" t="str">
            <v/>
          </cell>
          <cell r="AQ63" t="str">
            <v/>
          </cell>
          <cell r="AR63" t="str">
            <v/>
          </cell>
          <cell r="AS63" t="str">
            <v/>
          </cell>
          <cell r="AT63" t="str">
            <v>No data</v>
          </cell>
          <cell r="AU63">
            <v>2000</v>
          </cell>
          <cell r="AV63">
            <v>2.4</v>
          </cell>
          <cell r="AW63">
            <v>18.084552000000002</v>
          </cell>
        </row>
        <row r="64">
          <cell r="A64" t="str">
            <v>CUW</v>
          </cell>
          <cell r="B64" t="str">
            <v>CUW</v>
          </cell>
          <cell r="C64" t="str">
            <v>CUW</v>
          </cell>
          <cell r="D64" t="str">
            <v>CUW</v>
          </cell>
          <cell r="E64" t="str">
            <v>Curaçao</v>
          </cell>
          <cell r="F64">
            <v>531</v>
          </cell>
          <cell r="G64">
            <v>19</v>
          </cell>
          <cell r="H64" t="str">
            <v>Americas</v>
          </cell>
          <cell r="I64">
            <v>419</v>
          </cell>
          <cell r="J64" t="str">
            <v>Latin America and the Caribbean</v>
          </cell>
          <cell r="K64" t="str">
            <v>Developing</v>
          </cell>
          <cell r="AJ64" t="str">
            <v/>
          </cell>
          <cell r="AK64" t="str">
            <v/>
          </cell>
          <cell r="AL64" t="str">
            <v/>
          </cell>
          <cell r="AM64" t="str">
            <v/>
          </cell>
          <cell r="AN64" t="str">
            <v/>
          </cell>
          <cell r="AO64" t="str">
            <v/>
          </cell>
          <cell r="AP64" t="str">
            <v/>
          </cell>
          <cell r="AQ64" t="str">
            <v/>
          </cell>
          <cell r="AR64" t="str">
            <v/>
          </cell>
          <cell r="AS64" t="str">
            <v/>
          </cell>
          <cell r="AT64" t="str">
            <v/>
          </cell>
          <cell r="AU64" t="str">
            <v/>
          </cell>
          <cell r="AV64" t="str">
            <v/>
          </cell>
          <cell r="AW64" t="str">
            <v/>
          </cell>
        </row>
        <row r="65">
          <cell r="A65" t="str">
            <v>CYP</v>
          </cell>
          <cell r="B65" t="str">
            <v>CYP</v>
          </cell>
          <cell r="C65" t="str">
            <v>CYP</v>
          </cell>
          <cell r="D65" t="str">
            <v>CYP</v>
          </cell>
          <cell r="E65" t="str">
            <v>Cyprus</v>
          </cell>
          <cell r="F65">
            <v>196</v>
          </cell>
          <cell r="G65">
            <v>142</v>
          </cell>
          <cell r="H65" t="str">
            <v>Asia</v>
          </cell>
          <cell r="I65">
            <v>145</v>
          </cell>
          <cell r="J65" t="str">
            <v>Western Asia</v>
          </cell>
          <cell r="K65" t="str">
            <v>Developing</v>
          </cell>
          <cell r="AJ65" t="str">
            <v/>
          </cell>
          <cell r="AK65" t="str">
            <v/>
          </cell>
          <cell r="AL65" t="str">
            <v/>
          </cell>
          <cell r="AM65" t="str">
            <v/>
          </cell>
          <cell r="AN65" t="str">
            <v/>
          </cell>
          <cell r="AO65" t="str">
            <v/>
          </cell>
          <cell r="AP65" t="str">
            <v/>
          </cell>
          <cell r="AQ65" t="str">
            <v/>
          </cell>
          <cell r="AR65" t="str">
            <v/>
          </cell>
          <cell r="AS65" t="str">
            <v/>
          </cell>
          <cell r="AT65" t="str">
            <v/>
          </cell>
          <cell r="AU65" t="str">
            <v/>
          </cell>
          <cell r="AV65" t="str">
            <v/>
          </cell>
          <cell r="AW65" t="str">
            <v/>
          </cell>
        </row>
        <row r="66">
          <cell r="A66" t="str">
            <v>CZE2001</v>
          </cell>
          <cell r="B66" t="str">
            <v>CZE2001</v>
          </cell>
          <cell r="C66" t="str">
            <v>CZE2001</v>
          </cell>
          <cell r="D66" t="str">
            <v>CZE</v>
          </cell>
          <cell r="E66" t="str">
            <v>Czechia</v>
          </cell>
          <cell r="F66">
            <v>203</v>
          </cell>
          <cell r="G66">
            <v>150</v>
          </cell>
          <cell r="H66" t="str">
            <v>Europe</v>
          </cell>
          <cell r="I66">
            <v>151</v>
          </cell>
          <cell r="J66" t="str">
            <v>Eastern Europe</v>
          </cell>
          <cell r="K66" t="str">
            <v>Developed</v>
          </cell>
          <cell r="AJ66">
            <v>2001</v>
          </cell>
          <cell r="AK66">
            <v>2.6</v>
          </cell>
          <cell r="AL66">
            <v>10.858276000000002</v>
          </cell>
          <cell r="AM66" t="str">
            <v/>
          </cell>
          <cell r="AN66" t="str">
            <v/>
          </cell>
          <cell r="AO66" t="str">
            <v>No data</v>
          </cell>
          <cell r="AP66">
            <v>2001</v>
          </cell>
          <cell r="AQ66">
            <v>4.4000000000000004</v>
          </cell>
          <cell r="AR66">
            <v>18.375544000000005</v>
          </cell>
          <cell r="AS66" t="str">
            <v/>
          </cell>
          <cell r="AT66" t="str">
            <v>No data</v>
          </cell>
          <cell r="AU66">
            <v>2001</v>
          </cell>
          <cell r="AV66">
            <v>4.5999999999999996</v>
          </cell>
          <cell r="AW66">
            <v>19.210796000000002</v>
          </cell>
        </row>
        <row r="67">
          <cell r="A67" t="str">
            <v>PRK2012</v>
          </cell>
          <cell r="B67" t="str">
            <v>PRK2009</v>
          </cell>
          <cell r="C67" t="str">
            <v>PRK2012</v>
          </cell>
          <cell r="D67" t="str">
            <v>PRK</v>
          </cell>
          <cell r="E67" t="str">
            <v>Democratic People's Republic of Korea</v>
          </cell>
          <cell r="F67">
            <v>408</v>
          </cell>
          <cell r="G67">
            <v>142</v>
          </cell>
          <cell r="H67" t="str">
            <v>Asia</v>
          </cell>
          <cell r="I67">
            <v>30</v>
          </cell>
          <cell r="J67" t="str">
            <v>Eastern Asia</v>
          </cell>
          <cell r="K67" t="str">
            <v>Developing</v>
          </cell>
          <cell r="AJ67">
            <v>2012</v>
          </cell>
          <cell r="AK67">
            <v>27.9</v>
          </cell>
          <cell r="AL67">
            <v>473.36255999999997</v>
          </cell>
          <cell r="AM67">
            <v>4.8600000000000003</v>
          </cell>
          <cell r="AN67">
            <v>4</v>
          </cell>
          <cell r="AO67" t="str">
            <v>No data</v>
          </cell>
          <cell r="AP67">
            <v>2009</v>
          </cell>
          <cell r="AQ67">
            <v>0</v>
          </cell>
          <cell r="AR67">
            <v>0</v>
          </cell>
          <cell r="AS67" t="str">
            <v/>
          </cell>
          <cell r="AT67" t="str">
            <v>No data</v>
          </cell>
          <cell r="AU67">
            <v>2012</v>
          </cell>
          <cell r="AV67">
            <v>4</v>
          </cell>
          <cell r="AW67">
            <v>67.865600000000001</v>
          </cell>
        </row>
        <row r="68">
          <cell r="A68" t="str">
            <v>COD2013</v>
          </cell>
          <cell r="B68" t="str">
            <v>COD2013</v>
          </cell>
          <cell r="C68" t="str">
            <v>COD2013</v>
          </cell>
          <cell r="D68" t="str">
            <v>COD</v>
          </cell>
          <cell r="E68" t="str">
            <v>Democratic Republic of the Congo</v>
          </cell>
          <cell r="F68">
            <v>180</v>
          </cell>
          <cell r="G68">
            <v>2</v>
          </cell>
          <cell r="H68" t="str">
            <v>Africa</v>
          </cell>
          <cell r="I68">
            <v>202</v>
          </cell>
          <cell r="J68" t="str">
            <v>Sub-Saharan Africa</v>
          </cell>
          <cell r="K68" t="str">
            <v>Developing</v>
          </cell>
          <cell r="AJ68">
            <v>2013</v>
          </cell>
          <cell r="AK68">
            <v>42.691772</v>
          </cell>
          <cell r="AL68">
            <v>5686.1760059999988</v>
          </cell>
          <cell r="AM68">
            <v>0.69</v>
          </cell>
          <cell r="AN68">
            <v>6.2</v>
          </cell>
          <cell r="AO68" t="str">
            <v>Some progress</v>
          </cell>
          <cell r="AP68">
            <v>2013</v>
          </cell>
          <cell r="AQ68">
            <v>4.4474916000000002</v>
          </cell>
          <cell r="AR68">
            <v>587.30456400000003</v>
          </cell>
          <cell r="AS68">
            <v>3.52</v>
          </cell>
          <cell r="AT68" t="str">
            <v>On track</v>
          </cell>
          <cell r="AU68">
            <v>2013</v>
          </cell>
          <cell r="AV68">
            <v>8.1322650999999997</v>
          </cell>
          <cell r="AW68">
            <v>1081.174311</v>
          </cell>
        </row>
        <row r="69">
          <cell r="A69" t="str">
            <v>DNK</v>
          </cell>
          <cell r="B69" t="str">
            <v>DNK</v>
          </cell>
          <cell r="C69" t="str">
            <v>DNK</v>
          </cell>
          <cell r="D69" t="str">
            <v>DNK</v>
          </cell>
          <cell r="E69" t="str">
            <v>Denmark</v>
          </cell>
          <cell r="F69">
            <v>208</v>
          </cell>
          <cell r="G69">
            <v>150</v>
          </cell>
          <cell r="H69" t="str">
            <v>Europe</v>
          </cell>
          <cell r="I69">
            <v>154</v>
          </cell>
          <cell r="J69" t="str">
            <v>Northern Europe</v>
          </cell>
          <cell r="K69" t="str">
            <v>Developed</v>
          </cell>
          <cell r="AJ69" t="str">
            <v/>
          </cell>
          <cell r="AK69" t="str">
            <v/>
          </cell>
          <cell r="AL69" t="str">
            <v/>
          </cell>
          <cell r="AM69" t="str">
            <v/>
          </cell>
          <cell r="AN69" t="str">
            <v/>
          </cell>
          <cell r="AO69" t="str">
            <v/>
          </cell>
          <cell r="AP69" t="str">
            <v/>
          </cell>
          <cell r="AQ69" t="str">
            <v/>
          </cell>
          <cell r="AR69" t="str">
            <v/>
          </cell>
          <cell r="AS69" t="str">
            <v/>
          </cell>
          <cell r="AT69" t="str">
            <v/>
          </cell>
          <cell r="AU69" t="str">
            <v/>
          </cell>
          <cell r="AV69" t="str">
            <v/>
          </cell>
          <cell r="AW69" t="str">
            <v/>
          </cell>
        </row>
        <row r="70">
          <cell r="A70" t="str">
            <v>DJI2012</v>
          </cell>
          <cell r="B70" t="str">
            <v>DJI2012</v>
          </cell>
          <cell r="C70" t="str">
            <v>DJI2012</v>
          </cell>
          <cell r="D70" t="str">
            <v>DJI</v>
          </cell>
          <cell r="E70" t="str">
            <v>Djibouti</v>
          </cell>
          <cell r="F70">
            <v>262</v>
          </cell>
          <cell r="G70">
            <v>2</v>
          </cell>
          <cell r="H70" t="str">
            <v>Africa</v>
          </cell>
          <cell r="I70">
            <v>202</v>
          </cell>
          <cell r="J70" t="str">
            <v>Sub-Saharan Africa</v>
          </cell>
          <cell r="K70" t="str">
            <v>Developing</v>
          </cell>
          <cell r="AJ70">
            <v>2012</v>
          </cell>
          <cell r="AK70">
            <v>33.5</v>
          </cell>
          <cell r="AL70">
            <v>33.187444999999997</v>
          </cell>
          <cell r="AM70" t="str">
            <v/>
          </cell>
          <cell r="AN70">
            <v>4.0999999999999996</v>
          </cell>
          <cell r="AO70" t="str">
            <v>No data</v>
          </cell>
          <cell r="AP70">
            <v>2012</v>
          </cell>
          <cell r="AQ70">
            <v>8.1</v>
          </cell>
          <cell r="AR70">
            <v>8.0244269999999993</v>
          </cell>
          <cell r="AS70" t="str">
            <v/>
          </cell>
          <cell r="AT70" t="str">
            <v>No data</v>
          </cell>
          <cell r="AU70">
            <v>2012</v>
          </cell>
          <cell r="AV70">
            <v>21.5</v>
          </cell>
          <cell r="AW70">
            <v>21.299404999999997</v>
          </cell>
        </row>
        <row r="71">
          <cell r="A71" t="str">
            <v>DMA</v>
          </cell>
          <cell r="B71" t="str">
            <v>DMA</v>
          </cell>
          <cell r="C71" t="str">
            <v>DMA</v>
          </cell>
          <cell r="D71" t="str">
            <v>DMA</v>
          </cell>
          <cell r="E71" t="str">
            <v>Dominica</v>
          </cell>
          <cell r="F71">
            <v>212</v>
          </cell>
          <cell r="G71">
            <v>19</v>
          </cell>
          <cell r="H71" t="str">
            <v>Americas</v>
          </cell>
          <cell r="I71">
            <v>419</v>
          </cell>
          <cell r="J71" t="str">
            <v>Latin America and the Caribbean</v>
          </cell>
          <cell r="K71" t="str">
            <v>Developing</v>
          </cell>
          <cell r="AJ71" t="str">
            <v/>
          </cell>
          <cell r="AK71" t="str">
            <v/>
          </cell>
          <cell r="AL71" t="str">
            <v/>
          </cell>
          <cell r="AM71" t="str">
            <v/>
          </cell>
          <cell r="AN71" t="str">
            <v/>
          </cell>
          <cell r="AO71" t="str">
            <v/>
          </cell>
          <cell r="AP71" t="str">
            <v/>
          </cell>
          <cell r="AQ71" t="str">
            <v/>
          </cell>
          <cell r="AR71" t="str">
            <v/>
          </cell>
          <cell r="AS71" t="str">
            <v/>
          </cell>
          <cell r="AT71" t="str">
            <v/>
          </cell>
          <cell r="AU71" t="str">
            <v/>
          </cell>
          <cell r="AV71" t="str">
            <v/>
          </cell>
          <cell r="AW71" t="str">
            <v/>
          </cell>
        </row>
        <row r="72">
          <cell r="A72" t="str">
            <v>DOM2013</v>
          </cell>
          <cell r="B72" t="str">
            <v>DOM2013</v>
          </cell>
          <cell r="C72" t="str">
            <v>DOM2013</v>
          </cell>
          <cell r="D72" t="str">
            <v>DOM</v>
          </cell>
          <cell r="E72" t="str">
            <v>Dominican Republic</v>
          </cell>
          <cell r="F72">
            <v>214</v>
          </cell>
          <cell r="G72">
            <v>19</v>
          </cell>
          <cell r="H72" t="str">
            <v>Americas</v>
          </cell>
          <cell r="I72">
            <v>419</v>
          </cell>
          <cell r="J72" t="str">
            <v>Latin America and the Caribbean</v>
          </cell>
          <cell r="K72" t="str">
            <v>Developing</v>
          </cell>
          <cell r="AJ72">
            <v>2013</v>
          </cell>
          <cell r="AK72">
            <v>7.1238279000000002</v>
          </cell>
          <cell r="AL72">
            <v>75.504807999999983</v>
          </cell>
          <cell r="AM72" t="str">
            <v/>
          </cell>
          <cell r="AN72">
            <v>3.5</v>
          </cell>
          <cell r="AO72" t="str">
            <v>No data</v>
          </cell>
          <cell r="AP72">
            <v>2013</v>
          </cell>
          <cell r="AQ72">
            <v>7.6200694999999996</v>
          </cell>
          <cell r="AR72">
            <v>80.822047999999981</v>
          </cell>
          <cell r="AS72" t="str">
            <v/>
          </cell>
          <cell r="AT72" t="str">
            <v>No data</v>
          </cell>
          <cell r="AU72">
            <v>2013</v>
          </cell>
          <cell r="AV72">
            <v>2.3777995000000001</v>
          </cell>
          <cell r="AW72">
            <v>25.522751999999997</v>
          </cell>
        </row>
        <row r="73">
          <cell r="A73" t="str">
            <v>ECU2014</v>
          </cell>
          <cell r="B73" t="str">
            <v>ECU2014</v>
          </cell>
          <cell r="C73" t="str">
            <v>ECU2014</v>
          </cell>
          <cell r="D73" t="str">
            <v>ECU</v>
          </cell>
          <cell r="E73" t="str">
            <v>Ecuador</v>
          </cell>
          <cell r="F73">
            <v>218</v>
          </cell>
          <cell r="G73">
            <v>19</v>
          </cell>
          <cell r="H73" t="str">
            <v>Americas</v>
          </cell>
          <cell r="I73">
            <v>419</v>
          </cell>
          <cell r="J73" t="str">
            <v>Latin America and the Caribbean</v>
          </cell>
          <cell r="K73" t="str">
            <v>Developing</v>
          </cell>
          <cell r="AJ73">
            <v>2014</v>
          </cell>
          <cell r="AK73">
            <v>23.936786999999999</v>
          </cell>
          <cell r="AL73">
            <v>384.31200000000001</v>
          </cell>
          <cell r="AM73">
            <v>2.61</v>
          </cell>
          <cell r="AN73">
            <v>3.9</v>
          </cell>
          <cell r="AO73" t="str">
            <v>Some progress</v>
          </cell>
          <cell r="AP73">
            <v>2014</v>
          </cell>
          <cell r="AQ73">
            <v>8.0489978999999998</v>
          </cell>
          <cell r="AR73">
            <v>128.64000000000001</v>
          </cell>
          <cell r="AS73">
            <v>-3.28</v>
          </cell>
          <cell r="AT73" t="str">
            <v>Off track</v>
          </cell>
          <cell r="AU73">
            <v>2014</v>
          </cell>
          <cell r="AV73">
            <v>1.6271116999999999</v>
          </cell>
          <cell r="AW73">
            <v>25.728000000000002</v>
          </cell>
        </row>
        <row r="74">
          <cell r="A74" t="str">
            <v>EGY2014</v>
          </cell>
          <cell r="B74" t="str">
            <v>EGY2014</v>
          </cell>
          <cell r="C74" t="str">
            <v>EGY2014</v>
          </cell>
          <cell r="D74" t="str">
            <v>EGY</v>
          </cell>
          <cell r="E74" t="str">
            <v>Egypt</v>
          </cell>
          <cell r="F74">
            <v>818</v>
          </cell>
          <cell r="G74">
            <v>2</v>
          </cell>
          <cell r="H74" t="str">
            <v>Africa</v>
          </cell>
          <cell r="I74">
            <v>15</v>
          </cell>
          <cell r="J74" t="str">
            <v>Northern Africa</v>
          </cell>
          <cell r="K74" t="str">
            <v>Developing</v>
          </cell>
          <cell r="AJ74">
            <v>2014</v>
          </cell>
          <cell r="AK74">
            <v>22.264396999999999</v>
          </cell>
          <cell r="AL74">
            <v>2672.1061970000001</v>
          </cell>
          <cell r="AM74">
            <v>5.19</v>
          </cell>
          <cell r="AN74">
            <v>5.0999999999999996</v>
          </cell>
          <cell r="AO74" t="str">
            <v>On track</v>
          </cell>
          <cell r="AP74">
            <v>2014</v>
          </cell>
          <cell r="AQ74">
            <v>15.678528</v>
          </cell>
          <cell r="AR74">
            <v>1881.2586230000002</v>
          </cell>
          <cell r="AS74">
            <v>4.3499999999999996</v>
          </cell>
          <cell r="AT74" t="str">
            <v>On track</v>
          </cell>
          <cell r="AU74">
            <v>2014</v>
          </cell>
          <cell r="AV74">
            <v>9.4919423999999992</v>
          </cell>
          <cell r="AW74">
            <v>1138.3412050000002</v>
          </cell>
        </row>
        <row r="75">
          <cell r="A75" t="str">
            <v>SLV2014</v>
          </cell>
          <cell r="B75" t="str">
            <v>SLV2014</v>
          </cell>
          <cell r="C75" t="str">
            <v>SLV2014</v>
          </cell>
          <cell r="D75" t="str">
            <v>SLV</v>
          </cell>
          <cell r="E75" t="str">
            <v>El Salvador</v>
          </cell>
          <cell r="F75">
            <v>222</v>
          </cell>
          <cell r="G75">
            <v>19</v>
          </cell>
          <cell r="H75" t="str">
            <v>Americas</v>
          </cell>
          <cell r="I75">
            <v>419</v>
          </cell>
          <cell r="J75" t="str">
            <v>Latin America and the Caribbean</v>
          </cell>
          <cell r="K75" t="str">
            <v>Developing</v>
          </cell>
          <cell r="AJ75">
            <v>2014</v>
          </cell>
          <cell r="AK75">
            <v>13.648426000000001</v>
          </cell>
          <cell r="AL75">
            <v>79.542048000000008</v>
          </cell>
          <cell r="AM75">
            <v>6.69</v>
          </cell>
          <cell r="AN75">
            <v>3.3</v>
          </cell>
          <cell r="AO75" t="str">
            <v>On track</v>
          </cell>
          <cell r="AP75">
            <v>2014</v>
          </cell>
          <cell r="AQ75">
            <v>6.3836903999999999</v>
          </cell>
          <cell r="AR75">
            <v>37.431552000000003</v>
          </cell>
          <cell r="AS75">
            <v>-1.95</v>
          </cell>
          <cell r="AT75" t="str">
            <v>Off track</v>
          </cell>
          <cell r="AU75">
            <v>2014</v>
          </cell>
          <cell r="AV75">
            <v>2.1387361999999999</v>
          </cell>
          <cell r="AW75">
            <v>12.282228000000002</v>
          </cell>
        </row>
        <row r="76">
          <cell r="A76" t="str">
            <v>GNQ2011</v>
          </cell>
          <cell r="B76" t="str">
            <v>GNQ2011</v>
          </cell>
          <cell r="C76" t="str">
            <v>GNQ2011</v>
          </cell>
          <cell r="D76" t="str">
            <v>GNQ</v>
          </cell>
          <cell r="E76" t="str">
            <v>Equatorial Guinea</v>
          </cell>
          <cell r="F76">
            <v>226</v>
          </cell>
          <cell r="G76">
            <v>2</v>
          </cell>
          <cell r="H76" t="str">
            <v>Africa</v>
          </cell>
          <cell r="I76">
            <v>202</v>
          </cell>
          <cell r="J76" t="str">
            <v>Sub-Saharan Africa</v>
          </cell>
          <cell r="K76" t="str">
            <v>Developing</v>
          </cell>
          <cell r="AJ76">
            <v>2011</v>
          </cell>
          <cell r="AK76">
            <v>26.2</v>
          </cell>
          <cell r="AL76">
            <v>40.844228000000001</v>
          </cell>
          <cell r="AM76" t="str">
            <v/>
          </cell>
          <cell r="AN76">
            <v>6.3</v>
          </cell>
          <cell r="AO76" t="str">
            <v>No data</v>
          </cell>
          <cell r="AP76">
            <v>2011</v>
          </cell>
          <cell r="AQ76">
            <v>9.6999999999999993</v>
          </cell>
          <cell r="AR76">
            <v>15.121718</v>
          </cell>
          <cell r="AS76" t="str">
            <v/>
          </cell>
          <cell r="AT76" t="str">
            <v>No data</v>
          </cell>
          <cell r="AU76">
            <v>2011</v>
          </cell>
          <cell r="AV76">
            <v>3.1</v>
          </cell>
          <cell r="AW76">
            <v>4.8327140000000002</v>
          </cell>
        </row>
        <row r="77">
          <cell r="A77" t="str">
            <v>ERI2010</v>
          </cell>
          <cell r="B77" t="str">
            <v>ERI2010</v>
          </cell>
          <cell r="C77" t="str">
            <v>ERI2010</v>
          </cell>
          <cell r="D77" t="str">
            <v>ERI</v>
          </cell>
          <cell r="E77" t="str">
            <v>Eritrea</v>
          </cell>
          <cell r="F77">
            <v>232</v>
          </cell>
          <cell r="G77">
            <v>2</v>
          </cell>
          <cell r="H77" t="str">
            <v>Africa</v>
          </cell>
          <cell r="I77">
            <v>202</v>
          </cell>
          <cell r="J77" t="str">
            <v>Sub-Saharan Africa</v>
          </cell>
          <cell r="K77" t="str">
            <v>Developing</v>
          </cell>
          <cell r="AJ77">
            <v>2010</v>
          </cell>
          <cell r="AK77">
            <v>50.3</v>
          </cell>
          <cell r="AL77">
            <v>359.85626000000002</v>
          </cell>
          <cell r="AM77" t="str">
            <v/>
          </cell>
          <cell r="AN77">
            <v>4.5999999999999996</v>
          </cell>
          <cell r="AO77" t="str">
            <v>No data</v>
          </cell>
          <cell r="AP77">
            <v>2010</v>
          </cell>
          <cell r="AQ77">
            <v>1.9</v>
          </cell>
          <cell r="AR77">
            <v>13.592980000000001</v>
          </cell>
          <cell r="AS77" t="str">
            <v/>
          </cell>
          <cell r="AT77" t="str">
            <v>No data</v>
          </cell>
          <cell r="AU77">
            <v>2010</v>
          </cell>
          <cell r="AV77">
            <v>15.3</v>
          </cell>
          <cell r="AW77">
            <v>109.45926000000001</v>
          </cell>
        </row>
        <row r="78">
          <cell r="A78" t="str">
            <v>EST</v>
          </cell>
          <cell r="B78" t="str">
            <v>EST</v>
          </cell>
          <cell r="C78" t="str">
            <v>EST</v>
          </cell>
          <cell r="D78" t="str">
            <v>EST</v>
          </cell>
          <cell r="E78" t="str">
            <v>Estonia</v>
          </cell>
          <cell r="F78">
            <v>233</v>
          </cell>
          <cell r="G78">
            <v>150</v>
          </cell>
          <cell r="H78" t="str">
            <v>Europe</v>
          </cell>
          <cell r="I78">
            <v>154</v>
          </cell>
          <cell r="J78" t="str">
            <v>Northern Europe</v>
          </cell>
          <cell r="K78" t="str">
            <v>Developed</v>
          </cell>
          <cell r="AJ78" t="str">
            <v/>
          </cell>
          <cell r="AK78" t="str">
            <v/>
          </cell>
          <cell r="AL78" t="str">
            <v/>
          </cell>
          <cell r="AM78" t="str">
            <v/>
          </cell>
          <cell r="AN78" t="str">
            <v/>
          </cell>
          <cell r="AO78" t="str">
            <v/>
          </cell>
          <cell r="AP78" t="str">
            <v/>
          </cell>
          <cell r="AQ78" t="str">
            <v/>
          </cell>
          <cell r="AR78" t="str">
            <v/>
          </cell>
          <cell r="AS78" t="str">
            <v/>
          </cell>
          <cell r="AT78" t="str">
            <v/>
          </cell>
          <cell r="AU78" t="str">
            <v/>
          </cell>
          <cell r="AV78" t="str">
            <v/>
          </cell>
          <cell r="AW78" t="str">
            <v/>
          </cell>
        </row>
        <row r="79">
          <cell r="A79" t="str">
            <v>ETH2016</v>
          </cell>
          <cell r="B79" t="str">
            <v>ETH2016</v>
          </cell>
          <cell r="C79" t="str">
            <v>ETH2016</v>
          </cell>
          <cell r="D79" t="str">
            <v>ETH</v>
          </cell>
          <cell r="E79" t="str">
            <v>Ethiopia</v>
          </cell>
          <cell r="F79">
            <v>231</v>
          </cell>
          <cell r="G79">
            <v>2</v>
          </cell>
          <cell r="H79" t="str">
            <v>Africa</v>
          </cell>
          <cell r="I79">
            <v>202</v>
          </cell>
          <cell r="J79" t="str">
            <v>Sub-Saharan Africa</v>
          </cell>
          <cell r="K79" t="str">
            <v>Developing</v>
          </cell>
          <cell r="AJ79">
            <v>2016</v>
          </cell>
          <cell r="AK79">
            <v>38.403637000000003</v>
          </cell>
          <cell r="AL79">
            <v>5828.0375039999999</v>
          </cell>
          <cell r="AM79">
            <v>2.79</v>
          </cell>
          <cell r="AN79">
            <v>4.9000000000000004</v>
          </cell>
          <cell r="AO79" t="str">
            <v>Some progress</v>
          </cell>
          <cell r="AP79">
            <v>2016</v>
          </cell>
          <cell r="AQ79">
            <v>2.9184410999999999</v>
          </cell>
          <cell r="AR79">
            <v>424.96106799999995</v>
          </cell>
          <cell r="AS79">
            <v>-9.5299999999999994</v>
          </cell>
          <cell r="AT79" t="str">
            <v>Off track</v>
          </cell>
          <cell r="AU79">
            <v>2016</v>
          </cell>
          <cell r="AV79">
            <v>9.9917288000000006</v>
          </cell>
          <cell r="AW79">
            <v>1502.540919</v>
          </cell>
        </row>
        <row r="80">
          <cell r="A80" t="str">
            <v>FLK</v>
          </cell>
          <cell r="B80" t="str">
            <v>FLK</v>
          </cell>
          <cell r="C80" t="str">
            <v>FLK</v>
          </cell>
          <cell r="D80" t="str">
            <v>FLK</v>
          </cell>
          <cell r="E80" t="str">
            <v>Falkland Islands (Malvinas)</v>
          </cell>
          <cell r="F80">
            <v>238</v>
          </cell>
          <cell r="G80">
            <v>19</v>
          </cell>
          <cell r="H80" t="str">
            <v>Americas</v>
          </cell>
          <cell r="I80">
            <v>419</v>
          </cell>
          <cell r="J80" t="str">
            <v>Latin America and the Caribbean</v>
          </cell>
          <cell r="K80" t="str">
            <v>Developing</v>
          </cell>
          <cell r="AJ80" t="str">
            <v/>
          </cell>
          <cell r="AK80" t="str">
            <v/>
          </cell>
          <cell r="AL80" t="str">
            <v/>
          </cell>
          <cell r="AM80" t="str">
            <v/>
          </cell>
          <cell r="AN80" t="str">
            <v/>
          </cell>
          <cell r="AO80" t="str">
            <v/>
          </cell>
          <cell r="AP80" t="str">
            <v/>
          </cell>
          <cell r="AQ80" t="str">
            <v/>
          </cell>
          <cell r="AR80" t="str">
            <v/>
          </cell>
          <cell r="AS80" t="str">
            <v/>
          </cell>
          <cell r="AT80" t="str">
            <v/>
          </cell>
          <cell r="AU80" t="str">
            <v/>
          </cell>
          <cell r="AV80" t="str">
            <v/>
          </cell>
          <cell r="AW80" t="str">
            <v/>
          </cell>
        </row>
        <row r="81">
          <cell r="A81" t="str">
            <v>FRO</v>
          </cell>
          <cell r="B81" t="str">
            <v>FRO</v>
          </cell>
          <cell r="C81" t="str">
            <v>FRO</v>
          </cell>
          <cell r="D81" t="str">
            <v>FRO</v>
          </cell>
          <cell r="E81" t="str">
            <v>Faroe Islands</v>
          </cell>
          <cell r="F81">
            <v>234</v>
          </cell>
          <cell r="G81">
            <v>150</v>
          </cell>
          <cell r="H81" t="str">
            <v>Europe</v>
          </cell>
          <cell r="I81">
            <v>154</v>
          </cell>
          <cell r="J81" t="str">
            <v>Northern Europe</v>
          </cell>
          <cell r="K81" t="str">
            <v>Developed</v>
          </cell>
          <cell r="AJ81" t="str">
            <v/>
          </cell>
          <cell r="AK81" t="str">
            <v/>
          </cell>
          <cell r="AL81" t="str">
            <v/>
          </cell>
          <cell r="AM81" t="str">
            <v/>
          </cell>
          <cell r="AN81" t="str">
            <v/>
          </cell>
          <cell r="AO81" t="str">
            <v/>
          </cell>
          <cell r="AP81" t="str">
            <v/>
          </cell>
          <cell r="AQ81" t="str">
            <v/>
          </cell>
          <cell r="AR81" t="str">
            <v/>
          </cell>
          <cell r="AS81" t="str">
            <v/>
          </cell>
          <cell r="AT81" t="str">
            <v/>
          </cell>
          <cell r="AU81" t="str">
            <v/>
          </cell>
          <cell r="AV81" t="str">
            <v/>
          </cell>
          <cell r="AW81" t="str">
            <v/>
          </cell>
        </row>
        <row r="82">
          <cell r="A82" t="str">
            <v>FJI2004</v>
          </cell>
          <cell r="B82" t="str">
            <v>FJI2004</v>
          </cell>
          <cell r="C82" t="str">
            <v>FJI2004</v>
          </cell>
          <cell r="D82" t="str">
            <v>FJI</v>
          </cell>
          <cell r="E82" t="str">
            <v>Fiji</v>
          </cell>
          <cell r="F82">
            <v>242</v>
          </cell>
          <cell r="G82">
            <v>9</v>
          </cell>
          <cell r="H82" t="str">
            <v>Oceania</v>
          </cell>
          <cell r="I82">
            <v>54</v>
          </cell>
          <cell r="J82" t="str">
            <v>Melanesia</v>
          </cell>
          <cell r="K82" t="str">
            <v>Developing</v>
          </cell>
          <cell r="AJ82">
            <v>2004</v>
          </cell>
          <cell r="AK82">
            <v>7.5</v>
          </cell>
          <cell r="AL82">
            <v>6.7463999999999995</v>
          </cell>
          <cell r="AM82" t="str">
            <v/>
          </cell>
          <cell r="AN82" t="str">
            <v/>
          </cell>
          <cell r="AO82" t="str">
            <v>No data</v>
          </cell>
          <cell r="AP82">
            <v>2004</v>
          </cell>
          <cell r="AQ82">
            <v>5.0999999999999996</v>
          </cell>
          <cell r="AR82">
            <v>4.5875519999999996</v>
          </cell>
          <cell r="AS82" t="str">
            <v/>
          </cell>
          <cell r="AT82" t="str">
            <v>No data</v>
          </cell>
          <cell r="AU82">
            <v>2004</v>
          </cell>
          <cell r="AV82">
            <v>6.3</v>
          </cell>
          <cell r="AW82">
            <v>5.666976</v>
          </cell>
        </row>
        <row r="83">
          <cell r="A83" t="str">
            <v>FIN</v>
          </cell>
          <cell r="B83" t="str">
            <v>FIN</v>
          </cell>
          <cell r="C83" t="str">
            <v>FIN</v>
          </cell>
          <cell r="D83" t="str">
            <v>FIN</v>
          </cell>
          <cell r="E83" t="str">
            <v>Finland</v>
          </cell>
          <cell r="F83">
            <v>246</v>
          </cell>
          <cell r="G83">
            <v>150</v>
          </cell>
          <cell r="H83" t="str">
            <v>Europe</v>
          </cell>
          <cell r="I83">
            <v>154</v>
          </cell>
          <cell r="J83" t="str">
            <v>Northern Europe</v>
          </cell>
          <cell r="K83" t="str">
            <v>Developed</v>
          </cell>
          <cell r="AJ83" t="str">
            <v/>
          </cell>
          <cell r="AK83" t="str">
            <v/>
          </cell>
          <cell r="AL83" t="str">
            <v/>
          </cell>
          <cell r="AM83" t="str">
            <v/>
          </cell>
          <cell r="AN83" t="str">
            <v/>
          </cell>
          <cell r="AO83" t="str">
            <v/>
          </cell>
          <cell r="AP83" t="str">
            <v/>
          </cell>
          <cell r="AQ83" t="str">
            <v/>
          </cell>
          <cell r="AR83" t="str">
            <v/>
          </cell>
          <cell r="AS83" t="str">
            <v/>
          </cell>
          <cell r="AT83" t="str">
            <v/>
          </cell>
          <cell r="AU83" t="str">
            <v/>
          </cell>
          <cell r="AV83" t="str">
            <v/>
          </cell>
          <cell r="AW83" t="str">
            <v/>
          </cell>
        </row>
        <row r="84">
          <cell r="A84" t="str">
            <v>FRA</v>
          </cell>
          <cell r="B84" t="str">
            <v>FRA</v>
          </cell>
          <cell r="C84" t="str">
            <v>FRA</v>
          </cell>
          <cell r="D84" t="str">
            <v>FRA</v>
          </cell>
          <cell r="E84" t="str">
            <v>France</v>
          </cell>
          <cell r="F84">
            <v>250</v>
          </cell>
          <cell r="G84">
            <v>150</v>
          </cell>
          <cell r="H84" t="str">
            <v>Europe</v>
          </cell>
          <cell r="I84">
            <v>155</v>
          </cell>
          <cell r="J84" t="str">
            <v>Western Europe</v>
          </cell>
          <cell r="K84" t="str">
            <v>Developed</v>
          </cell>
          <cell r="AJ84" t="str">
            <v/>
          </cell>
          <cell r="AK84" t="str">
            <v/>
          </cell>
          <cell r="AL84" t="str">
            <v/>
          </cell>
          <cell r="AM84" t="str">
            <v/>
          </cell>
          <cell r="AN84" t="str">
            <v/>
          </cell>
          <cell r="AO84" t="str">
            <v/>
          </cell>
          <cell r="AP84" t="str">
            <v/>
          </cell>
          <cell r="AQ84" t="str">
            <v/>
          </cell>
          <cell r="AR84" t="str">
            <v/>
          </cell>
          <cell r="AS84" t="str">
            <v/>
          </cell>
          <cell r="AT84" t="str">
            <v/>
          </cell>
          <cell r="AU84" t="str">
            <v/>
          </cell>
          <cell r="AV84" t="str">
            <v/>
          </cell>
          <cell r="AW84" t="str">
            <v/>
          </cell>
        </row>
        <row r="85">
          <cell r="A85" t="str">
            <v>GUF</v>
          </cell>
          <cell r="B85" t="str">
            <v>GUF</v>
          </cell>
          <cell r="C85" t="str">
            <v>GUF</v>
          </cell>
          <cell r="D85" t="str">
            <v>GUF</v>
          </cell>
          <cell r="E85" t="str">
            <v>French Guiana</v>
          </cell>
          <cell r="F85">
            <v>254</v>
          </cell>
          <cell r="G85">
            <v>19</v>
          </cell>
          <cell r="H85" t="str">
            <v>Americas</v>
          </cell>
          <cell r="I85">
            <v>419</v>
          </cell>
          <cell r="J85" t="str">
            <v>Latin America and the Caribbean</v>
          </cell>
          <cell r="K85" t="str">
            <v>Developing</v>
          </cell>
          <cell r="AJ85" t="str">
            <v/>
          </cell>
          <cell r="AK85" t="str">
            <v/>
          </cell>
          <cell r="AL85" t="str">
            <v/>
          </cell>
          <cell r="AM85" t="str">
            <v/>
          </cell>
          <cell r="AN85" t="str">
            <v/>
          </cell>
          <cell r="AO85" t="str">
            <v/>
          </cell>
          <cell r="AP85" t="str">
            <v/>
          </cell>
          <cell r="AQ85" t="str">
            <v/>
          </cell>
          <cell r="AR85" t="str">
            <v/>
          </cell>
          <cell r="AS85" t="str">
            <v/>
          </cell>
          <cell r="AT85" t="str">
            <v/>
          </cell>
          <cell r="AU85" t="str">
            <v/>
          </cell>
          <cell r="AV85" t="str">
            <v/>
          </cell>
          <cell r="AW85" t="str">
            <v/>
          </cell>
        </row>
        <row r="86">
          <cell r="A86" t="str">
            <v>PYF</v>
          </cell>
          <cell r="B86" t="str">
            <v>PYF</v>
          </cell>
          <cell r="C86" t="str">
            <v>PYF</v>
          </cell>
          <cell r="D86" t="str">
            <v>PYF</v>
          </cell>
          <cell r="E86" t="str">
            <v>French Polynesia</v>
          </cell>
          <cell r="F86">
            <v>258</v>
          </cell>
          <cell r="G86">
            <v>9</v>
          </cell>
          <cell r="H86" t="str">
            <v>Oceania</v>
          </cell>
          <cell r="I86">
            <v>61</v>
          </cell>
          <cell r="J86" t="str">
            <v>Polynesia</v>
          </cell>
          <cell r="K86" t="str">
            <v>Developing</v>
          </cell>
          <cell r="AJ86" t="str">
            <v/>
          </cell>
          <cell r="AK86" t="str">
            <v/>
          </cell>
          <cell r="AL86" t="str">
            <v/>
          </cell>
          <cell r="AM86" t="str">
            <v/>
          </cell>
          <cell r="AN86" t="str">
            <v/>
          </cell>
          <cell r="AO86" t="str">
            <v/>
          </cell>
          <cell r="AP86" t="str">
            <v/>
          </cell>
          <cell r="AQ86" t="str">
            <v/>
          </cell>
          <cell r="AR86" t="str">
            <v/>
          </cell>
          <cell r="AS86" t="str">
            <v/>
          </cell>
          <cell r="AT86" t="str">
            <v/>
          </cell>
          <cell r="AU86" t="str">
            <v/>
          </cell>
          <cell r="AV86" t="str">
            <v/>
          </cell>
          <cell r="AW86" t="str">
            <v/>
          </cell>
        </row>
        <row r="87">
          <cell r="A87" t="str">
            <v>ATF</v>
          </cell>
          <cell r="B87" t="str">
            <v>ATF</v>
          </cell>
          <cell r="C87" t="str">
            <v>ATF</v>
          </cell>
          <cell r="D87" t="str">
            <v>ATF</v>
          </cell>
          <cell r="E87" t="str">
            <v>French Southern Territories</v>
          </cell>
          <cell r="F87">
            <v>260</v>
          </cell>
          <cell r="G87">
            <v>2</v>
          </cell>
          <cell r="H87" t="str">
            <v>Africa</v>
          </cell>
          <cell r="I87">
            <v>202</v>
          </cell>
          <cell r="J87" t="str">
            <v>Sub-Saharan Africa</v>
          </cell>
          <cell r="K87" t="str">
            <v>Developing</v>
          </cell>
          <cell r="AJ87" t="str">
            <v/>
          </cell>
          <cell r="AK87" t="str">
            <v/>
          </cell>
          <cell r="AL87" t="str">
            <v/>
          </cell>
          <cell r="AM87" t="str">
            <v/>
          </cell>
          <cell r="AN87" t="str">
            <v/>
          </cell>
          <cell r="AO87" t="str">
            <v/>
          </cell>
          <cell r="AP87" t="str">
            <v/>
          </cell>
          <cell r="AQ87" t="str">
            <v/>
          </cell>
          <cell r="AR87" t="str">
            <v/>
          </cell>
          <cell r="AS87" t="str">
            <v/>
          </cell>
          <cell r="AT87" t="str">
            <v/>
          </cell>
          <cell r="AU87" t="str">
            <v/>
          </cell>
          <cell r="AV87" t="str">
            <v/>
          </cell>
          <cell r="AW87" t="str">
            <v/>
          </cell>
        </row>
        <row r="88">
          <cell r="A88" t="str">
            <v>GAB2012</v>
          </cell>
          <cell r="B88" t="str">
            <v>GAB2012</v>
          </cell>
          <cell r="C88" t="str">
            <v>GAB2012</v>
          </cell>
          <cell r="D88" t="str">
            <v>GAB</v>
          </cell>
          <cell r="E88" t="str">
            <v>Gabon</v>
          </cell>
          <cell r="F88">
            <v>266</v>
          </cell>
          <cell r="G88">
            <v>2</v>
          </cell>
          <cell r="H88" t="str">
            <v>Africa</v>
          </cell>
          <cell r="I88">
            <v>202</v>
          </cell>
          <cell r="J88" t="str">
            <v>Sub-Saharan Africa</v>
          </cell>
          <cell r="K88" t="str">
            <v>Developing</v>
          </cell>
          <cell r="AJ88">
            <v>2012</v>
          </cell>
          <cell r="AK88">
            <v>17.030087000000002</v>
          </cell>
          <cell r="AL88">
            <v>43.226750000000003</v>
          </cell>
          <cell r="AM88" t="str">
            <v/>
          </cell>
          <cell r="AN88">
            <v>4.8</v>
          </cell>
          <cell r="AO88" t="str">
            <v>No data</v>
          </cell>
          <cell r="AP88">
            <v>2012</v>
          </cell>
          <cell r="AQ88">
            <v>7.7087173</v>
          </cell>
          <cell r="AR88">
            <v>19.019770000000001</v>
          </cell>
          <cell r="AS88" t="str">
            <v/>
          </cell>
          <cell r="AT88" t="str">
            <v>No data</v>
          </cell>
          <cell r="AU88">
            <v>2012</v>
          </cell>
          <cell r="AV88">
            <v>3.4481785</v>
          </cell>
          <cell r="AW88">
            <v>8.398340000000001</v>
          </cell>
        </row>
        <row r="89">
          <cell r="A89" t="str">
            <v>GMB2013</v>
          </cell>
          <cell r="B89" t="str">
            <v>GMB2013</v>
          </cell>
          <cell r="C89" t="str">
            <v>GMB2013</v>
          </cell>
          <cell r="D89" t="str">
            <v>GMB</v>
          </cell>
          <cell r="E89" t="str">
            <v>Gambia</v>
          </cell>
          <cell r="F89">
            <v>270</v>
          </cell>
          <cell r="G89">
            <v>2</v>
          </cell>
          <cell r="H89" t="str">
            <v>Africa</v>
          </cell>
          <cell r="I89">
            <v>202</v>
          </cell>
          <cell r="J89" t="str">
            <v>Sub-Saharan Africa</v>
          </cell>
          <cell r="K89" t="str">
            <v>Developing</v>
          </cell>
          <cell r="AJ89">
            <v>2013</v>
          </cell>
          <cell r="AK89">
            <v>24.568148000000001</v>
          </cell>
          <cell r="AL89">
            <v>83.914749999999998</v>
          </cell>
          <cell r="AM89">
            <v>-1.19</v>
          </cell>
          <cell r="AN89">
            <v>5.7</v>
          </cell>
          <cell r="AO89" t="str">
            <v>No progress or worsening</v>
          </cell>
          <cell r="AP89">
            <v>2013</v>
          </cell>
          <cell r="AQ89">
            <v>3.1888787999999999</v>
          </cell>
          <cell r="AR89">
            <v>10.741088</v>
          </cell>
          <cell r="AS89">
            <v>-11.62</v>
          </cell>
          <cell r="AT89" t="str">
            <v>Off track</v>
          </cell>
          <cell r="AU89">
            <v>2013</v>
          </cell>
          <cell r="AV89">
            <v>11.036591</v>
          </cell>
          <cell r="AW89">
            <v>37.258149000000003</v>
          </cell>
        </row>
        <row r="90">
          <cell r="A90" t="str">
            <v>GEO2009</v>
          </cell>
          <cell r="B90" t="str">
            <v>GEO2009</v>
          </cell>
          <cell r="C90" t="str">
            <v>GEO2009</v>
          </cell>
          <cell r="D90" t="str">
            <v>GEO</v>
          </cell>
          <cell r="E90" t="str">
            <v>Georgia</v>
          </cell>
          <cell r="F90">
            <v>268</v>
          </cell>
          <cell r="G90">
            <v>142</v>
          </cell>
          <cell r="H90" t="str">
            <v>Asia</v>
          </cell>
          <cell r="I90">
            <v>145</v>
          </cell>
          <cell r="J90" t="str">
            <v>Western Asia</v>
          </cell>
          <cell r="K90" t="str">
            <v>Developing</v>
          </cell>
          <cell r="AJ90">
            <v>2009</v>
          </cell>
          <cell r="AK90">
            <v>11.3</v>
          </cell>
          <cell r="AL90">
            <v>30.933976000000001</v>
          </cell>
          <cell r="AM90" t="str">
            <v/>
          </cell>
          <cell r="AN90">
            <v>2.6</v>
          </cell>
          <cell r="AO90" t="str">
            <v>No data</v>
          </cell>
          <cell r="AP90">
            <v>2009</v>
          </cell>
          <cell r="AQ90">
            <v>19.899999999999999</v>
          </cell>
          <cell r="AR90">
            <v>54.476647999999997</v>
          </cell>
          <cell r="AS90" t="str">
            <v/>
          </cell>
          <cell r="AT90" t="str">
            <v>No data</v>
          </cell>
          <cell r="AU90">
            <v>2009</v>
          </cell>
          <cell r="AV90">
            <v>1.6</v>
          </cell>
          <cell r="AW90">
            <v>4.3800319999999999</v>
          </cell>
        </row>
        <row r="91">
          <cell r="A91" t="str">
            <v>DEU2005</v>
          </cell>
          <cell r="B91" t="str">
            <v>DEU2005</v>
          </cell>
          <cell r="C91" t="str">
            <v>DEU2005</v>
          </cell>
          <cell r="D91" t="str">
            <v>DEU</v>
          </cell>
          <cell r="E91" t="str">
            <v>Germany</v>
          </cell>
          <cell r="F91">
            <v>276</v>
          </cell>
          <cell r="G91">
            <v>150</v>
          </cell>
          <cell r="H91" t="str">
            <v>Europe</v>
          </cell>
          <cell r="I91">
            <v>155</v>
          </cell>
          <cell r="J91" t="str">
            <v>Western Europe</v>
          </cell>
          <cell r="K91" t="str">
            <v>Developed</v>
          </cell>
          <cell r="AJ91">
            <v>2005</v>
          </cell>
          <cell r="AK91">
            <v>1.3</v>
          </cell>
          <cell r="AL91">
            <v>46.790600999999995</v>
          </cell>
          <cell r="AM91" t="str">
            <v/>
          </cell>
          <cell r="AN91" t="str">
            <v/>
          </cell>
          <cell r="AO91" t="str">
            <v>No data</v>
          </cell>
          <cell r="AP91">
            <v>2005</v>
          </cell>
          <cell r="AQ91">
            <v>3.5</v>
          </cell>
          <cell r="AR91">
            <v>125.974695</v>
          </cell>
          <cell r="AS91" t="str">
            <v/>
          </cell>
          <cell r="AT91" t="str">
            <v>No data</v>
          </cell>
          <cell r="AU91">
            <v>2005</v>
          </cell>
          <cell r="AV91">
            <v>1</v>
          </cell>
          <cell r="AW91">
            <v>35.99277</v>
          </cell>
        </row>
        <row r="92">
          <cell r="A92" t="str">
            <v>GHA2014</v>
          </cell>
          <cell r="B92" t="str">
            <v>GHA2014</v>
          </cell>
          <cell r="C92" t="str">
            <v>GHA2014</v>
          </cell>
          <cell r="D92" t="str">
            <v>GHA</v>
          </cell>
          <cell r="E92" t="str">
            <v>Ghana</v>
          </cell>
          <cell r="F92">
            <v>288</v>
          </cell>
          <cell r="G92">
            <v>2</v>
          </cell>
          <cell r="H92" t="str">
            <v>Africa</v>
          </cell>
          <cell r="I92">
            <v>202</v>
          </cell>
          <cell r="J92" t="str">
            <v>Sub-Saharan Africa</v>
          </cell>
          <cell r="K92" t="str">
            <v>Developing</v>
          </cell>
          <cell r="AJ92">
            <v>2014</v>
          </cell>
          <cell r="AK92">
            <v>18.795173999999999</v>
          </cell>
          <cell r="AL92">
            <v>745.09475999999995</v>
          </cell>
          <cell r="AM92">
            <v>6.75</v>
          </cell>
          <cell r="AN92">
            <v>4.9000000000000004</v>
          </cell>
          <cell r="AO92" t="str">
            <v>On track</v>
          </cell>
          <cell r="AP92">
            <v>2014</v>
          </cell>
          <cell r="AQ92">
            <v>2.6365991000000002</v>
          </cell>
          <cell r="AR92">
            <v>103.04502000000001</v>
          </cell>
          <cell r="AS92">
            <v>12.77</v>
          </cell>
          <cell r="AT92" t="str">
            <v>On track</v>
          </cell>
          <cell r="AU92">
            <v>2014</v>
          </cell>
          <cell r="AV92">
            <v>4.6969441999999999</v>
          </cell>
          <cell r="AW92">
            <v>186.27368999999999</v>
          </cell>
        </row>
        <row r="93">
          <cell r="A93" t="str">
            <v>GIB</v>
          </cell>
          <cell r="B93" t="str">
            <v>GIB</v>
          </cell>
          <cell r="C93" t="str">
            <v>GIB</v>
          </cell>
          <cell r="D93" t="str">
            <v>GIB</v>
          </cell>
          <cell r="E93" t="str">
            <v>Gibraltar</v>
          </cell>
          <cell r="F93">
            <v>292</v>
          </cell>
          <cell r="G93">
            <v>150</v>
          </cell>
          <cell r="H93" t="str">
            <v>Europe</v>
          </cell>
          <cell r="I93">
            <v>39</v>
          </cell>
          <cell r="J93" t="str">
            <v>Southern Europe</v>
          </cell>
          <cell r="K93" t="str">
            <v>Developed</v>
          </cell>
          <cell r="AJ93" t="str">
            <v/>
          </cell>
          <cell r="AK93" t="str">
            <v/>
          </cell>
          <cell r="AL93" t="str">
            <v/>
          </cell>
          <cell r="AM93" t="str">
            <v/>
          </cell>
          <cell r="AN93" t="str">
            <v/>
          </cell>
          <cell r="AO93" t="str">
            <v/>
          </cell>
          <cell r="AP93" t="str">
            <v/>
          </cell>
          <cell r="AQ93" t="str">
            <v/>
          </cell>
          <cell r="AR93" t="str">
            <v/>
          </cell>
          <cell r="AS93" t="str">
            <v/>
          </cell>
          <cell r="AT93" t="str">
            <v/>
          </cell>
          <cell r="AU93" t="str">
            <v/>
          </cell>
          <cell r="AV93" t="str">
            <v/>
          </cell>
          <cell r="AW93" t="str">
            <v/>
          </cell>
        </row>
        <row r="94">
          <cell r="A94" t="str">
            <v>GRC</v>
          </cell>
          <cell r="B94" t="str">
            <v>GRC</v>
          </cell>
          <cell r="C94" t="str">
            <v>GRC</v>
          </cell>
          <cell r="D94" t="str">
            <v>GRC</v>
          </cell>
          <cell r="E94" t="str">
            <v>Greece</v>
          </cell>
          <cell r="F94">
            <v>300</v>
          </cell>
          <cell r="G94">
            <v>150</v>
          </cell>
          <cell r="H94" t="str">
            <v>Europe</v>
          </cell>
          <cell r="I94">
            <v>39</v>
          </cell>
          <cell r="J94" t="str">
            <v>Southern Europe</v>
          </cell>
          <cell r="K94" t="str">
            <v>Developed</v>
          </cell>
          <cell r="AJ94" t="str">
            <v/>
          </cell>
          <cell r="AK94" t="str">
            <v/>
          </cell>
          <cell r="AL94" t="str">
            <v/>
          </cell>
          <cell r="AM94" t="str">
            <v/>
          </cell>
          <cell r="AN94" t="str">
            <v/>
          </cell>
          <cell r="AO94" t="str">
            <v/>
          </cell>
          <cell r="AP94" t="str">
            <v/>
          </cell>
          <cell r="AQ94" t="str">
            <v/>
          </cell>
          <cell r="AR94" t="str">
            <v/>
          </cell>
          <cell r="AS94" t="str">
            <v/>
          </cell>
          <cell r="AT94" t="str">
            <v/>
          </cell>
          <cell r="AU94" t="str">
            <v/>
          </cell>
          <cell r="AV94" t="str">
            <v/>
          </cell>
          <cell r="AW94" t="str">
            <v/>
          </cell>
        </row>
        <row r="95">
          <cell r="A95" t="str">
            <v>GRL</v>
          </cell>
          <cell r="B95" t="str">
            <v>GRL</v>
          </cell>
          <cell r="C95" t="str">
            <v>GRL</v>
          </cell>
          <cell r="D95" t="str">
            <v>GRL</v>
          </cell>
          <cell r="E95" t="str">
            <v>Greenland</v>
          </cell>
          <cell r="F95">
            <v>304</v>
          </cell>
          <cell r="G95">
            <v>19</v>
          </cell>
          <cell r="H95" t="str">
            <v>Americas</v>
          </cell>
          <cell r="I95">
            <v>21</v>
          </cell>
          <cell r="J95" t="str">
            <v>Northern America</v>
          </cell>
          <cell r="K95" t="str">
            <v>Developed</v>
          </cell>
          <cell r="AJ95" t="str">
            <v/>
          </cell>
          <cell r="AK95" t="str">
            <v/>
          </cell>
          <cell r="AL95" t="str">
            <v/>
          </cell>
          <cell r="AM95" t="str">
            <v/>
          </cell>
          <cell r="AN95" t="str">
            <v/>
          </cell>
          <cell r="AO95" t="str">
            <v/>
          </cell>
          <cell r="AP95" t="str">
            <v/>
          </cell>
          <cell r="AQ95" t="str">
            <v/>
          </cell>
          <cell r="AR95" t="str">
            <v/>
          </cell>
          <cell r="AS95" t="str">
            <v/>
          </cell>
          <cell r="AT95" t="str">
            <v/>
          </cell>
          <cell r="AU95" t="str">
            <v/>
          </cell>
          <cell r="AV95" t="str">
            <v/>
          </cell>
          <cell r="AW95" t="str">
            <v/>
          </cell>
        </row>
        <row r="96">
          <cell r="A96" t="str">
            <v>GRD</v>
          </cell>
          <cell r="B96" t="str">
            <v>GRD</v>
          </cell>
          <cell r="C96" t="str">
            <v>GRD</v>
          </cell>
          <cell r="D96" t="str">
            <v>GRD</v>
          </cell>
          <cell r="E96" t="str">
            <v>Grenada</v>
          </cell>
          <cell r="F96">
            <v>308</v>
          </cell>
          <cell r="G96">
            <v>19</v>
          </cell>
          <cell r="H96" t="str">
            <v>Americas</v>
          </cell>
          <cell r="I96">
            <v>419</v>
          </cell>
          <cell r="J96" t="str">
            <v>Latin America and the Caribbean</v>
          </cell>
          <cell r="K96" t="str">
            <v>Developing</v>
          </cell>
          <cell r="AJ96" t="str">
            <v/>
          </cell>
          <cell r="AK96" t="str">
            <v/>
          </cell>
          <cell r="AL96" t="str">
            <v/>
          </cell>
          <cell r="AM96" t="str">
            <v/>
          </cell>
          <cell r="AN96" t="str">
            <v/>
          </cell>
          <cell r="AO96" t="str">
            <v/>
          </cell>
          <cell r="AP96" t="str">
            <v/>
          </cell>
          <cell r="AQ96" t="str">
            <v/>
          </cell>
          <cell r="AR96" t="str">
            <v/>
          </cell>
          <cell r="AS96" t="str">
            <v/>
          </cell>
          <cell r="AT96" t="str">
            <v/>
          </cell>
          <cell r="AU96" t="str">
            <v/>
          </cell>
          <cell r="AV96" t="str">
            <v/>
          </cell>
          <cell r="AW96" t="str">
            <v/>
          </cell>
        </row>
        <row r="97">
          <cell r="A97" t="str">
            <v>GLP</v>
          </cell>
          <cell r="B97" t="str">
            <v>GLP</v>
          </cell>
          <cell r="C97" t="str">
            <v>GLP</v>
          </cell>
          <cell r="D97" t="str">
            <v>GLP</v>
          </cell>
          <cell r="E97" t="str">
            <v>Guadeloupe</v>
          </cell>
          <cell r="F97">
            <v>312</v>
          </cell>
          <cell r="G97">
            <v>19</v>
          </cell>
          <cell r="H97" t="str">
            <v>Americas</v>
          </cell>
          <cell r="I97">
            <v>419</v>
          </cell>
          <cell r="J97" t="str">
            <v>Latin America and the Caribbean</v>
          </cell>
          <cell r="K97" t="str">
            <v>Developing</v>
          </cell>
          <cell r="AJ97" t="str">
            <v/>
          </cell>
          <cell r="AK97" t="str">
            <v/>
          </cell>
          <cell r="AL97" t="str">
            <v/>
          </cell>
          <cell r="AM97" t="str">
            <v/>
          </cell>
          <cell r="AN97" t="str">
            <v/>
          </cell>
          <cell r="AO97" t="str">
            <v/>
          </cell>
          <cell r="AP97" t="str">
            <v/>
          </cell>
          <cell r="AQ97" t="str">
            <v/>
          </cell>
          <cell r="AR97" t="str">
            <v/>
          </cell>
          <cell r="AS97" t="str">
            <v/>
          </cell>
          <cell r="AT97" t="str">
            <v/>
          </cell>
          <cell r="AU97" t="str">
            <v/>
          </cell>
          <cell r="AV97" t="str">
            <v/>
          </cell>
          <cell r="AW97" t="str">
            <v/>
          </cell>
        </row>
        <row r="98">
          <cell r="A98" t="str">
            <v>GUM</v>
          </cell>
          <cell r="B98" t="str">
            <v>GUM</v>
          </cell>
          <cell r="C98" t="str">
            <v>GUM</v>
          </cell>
          <cell r="D98" t="str">
            <v>GUM</v>
          </cell>
          <cell r="E98" t="str">
            <v>Guam</v>
          </cell>
          <cell r="F98">
            <v>316</v>
          </cell>
          <cell r="G98">
            <v>9</v>
          </cell>
          <cell r="H98" t="str">
            <v>Oceania</v>
          </cell>
          <cell r="I98">
            <v>57</v>
          </cell>
          <cell r="J98" t="str">
            <v>Micronesia</v>
          </cell>
          <cell r="K98" t="str">
            <v>Developing</v>
          </cell>
          <cell r="AJ98" t="str">
            <v/>
          </cell>
          <cell r="AK98" t="str">
            <v/>
          </cell>
          <cell r="AL98" t="str">
            <v/>
          </cell>
          <cell r="AM98" t="str">
            <v/>
          </cell>
          <cell r="AN98" t="str">
            <v/>
          </cell>
          <cell r="AO98" t="str">
            <v/>
          </cell>
          <cell r="AP98" t="str">
            <v/>
          </cell>
          <cell r="AQ98" t="str">
            <v/>
          </cell>
          <cell r="AR98" t="str">
            <v/>
          </cell>
          <cell r="AS98" t="str">
            <v/>
          </cell>
          <cell r="AT98" t="str">
            <v/>
          </cell>
          <cell r="AU98" t="str">
            <v/>
          </cell>
          <cell r="AV98" t="str">
            <v/>
          </cell>
          <cell r="AW98" t="str">
            <v/>
          </cell>
        </row>
        <row r="99">
          <cell r="A99" t="str">
            <v>GTM2015</v>
          </cell>
          <cell r="B99" t="str">
            <v>GTM2015</v>
          </cell>
          <cell r="C99" t="str">
            <v>GTM2015</v>
          </cell>
          <cell r="D99" t="str">
            <v>GTM</v>
          </cell>
          <cell r="E99" t="str">
            <v>Guatemala</v>
          </cell>
          <cell r="F99">
            <v>320</v>
          </cell>
          <cell r="G99">
            <v>19</v>
          </cell>
          <cell r="H99" t="str">
            <v>Americas</v>
          </cell>
          <cell r="I99">
            <v>419</v>
          </cell>
          <cell r="J99" t="str">
            <v>Latin America and the Caribbean</v>
          </cell>
          <cell r="K99" t="str">
            <v>Developing</v>
          </cell>
          <cell r="AJ99">
            <v>2015</v>
          </cell>
          <cell r="AK99">
            <v>46.713611999999998</v>
          </cell>
          <cell r="AL99">
            <v>927.2234850000001</v>
          </cell>
          <cell r="AM99">
            <v>0.53</v>
          </cell>
          <cell r="AN99">
            <v>4.3</v>
          </cell>
          <cell r="AO99" t="str">
            <v>Some progress</v>
          </cell>
          <cell r="AP99">
            <v>2015</v>
          </cell>
          <cell r="AQ99">
            <v>4.9444417999999999</v>
          </cell>
          <cell r="AR99">
            <v>93.719363000000001</v>
          </cell>
          <cell r="AS99">
            <v>0.69</v>
          </cell>
          <cell r="AT99" t="str">
            <v>On track</v>
          </cell>
          <cell r="AU99">
            <v>2015</v>
          </cell>
          <cell r="AV99">
            <v>0.75206642999999995</v>
          </cell>
          <cell r="AW99">
            <v>13.958202999999999</v>
          </cell>
        </row>
        <row r="100">
          <cell r="A100" t="str">
            <v>GGY</v>
          </cell>
          <cell r="B100" t="str">
            <v>GGY</v>
          </cell>
          <cell r="C100" t="str">
            <v>GGY</v>
          </cell>
          <cell r="D100" t="str">
            <v>GGY</v>
          </cell>
          <cell r="E100" t="str">
            <v>Guernsey</v>
          </cell>
          <cell r="F100">
            <v>831</v>
          </cell>
          <cell r="G100">
            <v>150</v>
          </cell>
          <cell r="H100" t="str">
            <v>Europe</v>
          </cell>
          <cell r="I100">
            <v>154</v>
          </cell>
          <cell r="J100" t="str">
            <v>Northern Europe</v>
          </cell>
          <cell r="K100" t="str">
            <v>Developed</v>
          </cell>
          <cell r="AJ100" t="str">
            <v/>
          </cell>
          <cell r="AK100" t="str">
            <v/>
          </cell>
          <cell r="AL100" t="str">
            <v/>
          </cell>
          <cell r="AM100" t="str">
            <v/>
          </cell>
          <cell r="AN100" t="str">
            <v/>
          </cell>
          <cell r="AO100" t="str">
            <v/>
          </cell>
          <cell r="AP100" t="str">
            <v/>
          </cell>
          <cell r="AQ100" t="str">
            <v/>
          </cell>
          <cell r="AR100" t="str">
            <v/>
          </cell>
          <cell r="AS100" t="str">
            <v/>
          </cell>
          <cell r="AT100" t="str">
            <v/>
          </cell>
          <cell r="AU100" t="str">
            <v/>
          </cell>
          <cell r="AV100" t="str">
            <v/>
          </cell>
          <cell r="AW100" t="str">
            <v/>
          </cell>
        </row>
        <row r="101">
          <cell r="A101" t="str">
            <v>GIN2016</v>
          </cell>
          <cell r="B101" t="str">
            <v>GIN2016</v>
          </cell>
          <cell r="C101" t="str">
            <v>GIN2016</v>
          </cell>
          <cell r="D101" t="str">
            <v>GIN</v>
          </cell>
          <cell r="E101" t="str">
            <v>Guinea</v>
          </cell>
          <cell r="F101">
            <v>324</v>
          </cell>
          <cell r="G101">
            <v>2</v>
          </cell>
          <cell r="H101" t="str">
            <v>Africa</v>
          </cell>
          <cell r="I101">
            <v>202</v>
          </cell>
          <cell r="J101" t="str">
            <v>Sub-Saharan Africa</v>
          </cell>
          <cell r="K101" t="str">
            <v>Developing</v>
          </cell>
          <cell r="AJ101">
            <v>2016</v>
          </cell>
          <cell r="AK101">
            <v>32.4</v>
          </cell>
          <cell r="AL101">
            <v>642.45960000000002</v>
          </cell>
          <cell r="AM101">
            <v>1.17</v>
          </cell>
          <cell r="AN101">
            <v>5.4</v>
          </cell>
          <cell r="AO101" t="str">
            <v>Some progress</v>
          </cell>
          <cell r="AP101">
            <v>2016</v>
          </cell>
          <cell r="AQ101">
            <v>4</v>
          </cell>
          <cell r="AR101">
            <v>79.316000000000003</v>
          </cell>
          <cell r="AS101">
            <v>-4.09</v>
          </cell>
          <cell r="AT101" t="str">
            <v>Off track</v>
          </cell>
          <cell r="AU101">
            <v>2016</v>
          </cell>
          <cell r="AV101">
            <v>8.1</v>
          </cell>
          <cell r="AW101">
            <v>160.61490000000001</v>
          </cell>
        </row>
        <row r="102">
          <cell r="A102" t="str">
            <v>GNB2014</v>
          </cell>
          <cell r="B102" t="str">
            <v>GNB2014</v>
          </cell>
          <cell r="C102" t="str">
            <v>GNB2014</v>
          </cell>
          <cell r="D102" t="str">
            <v>GNB</v>
          </cell>
          <cell r="E102" t="str">
            <v>Guinea-Bissau</v>
          </cell>
          <cell r="F102">
            <v>624</v>
          </cell>
          <cell r="G102">
            <v>2</v>
          </cell>
          <cell r="H102" t="str">
            <v>Africa</v>
          </cell>
          <cell r="I102">
            <v>202</v>
          </cell>
          <cell r="J102" t="str">
            <v>Sub-Saharan Africa</v>
          </cell>
          <cell r="K102" t="str">
            <v>Developing</v>
          </cell>
          <cell r="AJ102">
            <v>2014</v>
          </cell>
          <cell r="AK102">
            <v>27.613249</v>
          </cell>
          <cell r="AL102">
            <v>77.403096000000019</v>
          </cell>
          <cell r="AM102">
            <v>3.78</v>
          </cell>
          <cell r="AN102">
            <v>5.3</v>
          </cell>
          <cell r="AO102" t="str">
            <v>Some progress</v>
          </cell>
          <cell r="AP102">
            <v>2014</v>
          </cell>
          <cell r="AQ102">
            <v>2.3255059999999999</v>
          </cell>
          <cell r="AR102">
            <v>6.4502580000000007</v>
          </cell>
          <cell r="AS102">
            <v>7.92</v>
          </cell>
          <cell r="AT102" t="str">
            <v>On track</v>
          </cell>
          <cell r="AU102">
            <v>2014</v>
          </cell>
          <cell r="AV102">
            <v>5.9629425999999999</v>
          </cell>
          <cell r="AW102">
            <v>16.82676</v>
          </cell>
        </row>
        <row r="103">
          <cell r="A103" t="str">
            <v>GUY2014</v>
          </cell>
          <cell r="B103" t="str">
            <v>GUY2014</v>
          </cell>
          <cell r="C103" t="str">
            <v>GUY2014</v>
          </cell>
          <cell r="D103" t="str">
            <v>GUY</v>
          </cell>
          <cell r="E103" t="str">
            <v>Guyana</v>
          </cell>
          <cell r="F103">
            <v>328</v>
          </cell>
          <cell r="G103">
            <v>19</v>
          </cell>
          <cell r="H103" t="str">
            <v>Americas</v>
          </cell>
          <cell r="I103">
            <v>419</v>
          </cell>
          <cell r="J103" t="str">
            <v>Latin America and the Caribbean</v>
          </cell>
          <cell r="K103" t="str">
            <v>Developing</v>
          </cell>
          <cell r="AJ103">
            <v>2014</v>
          </cell>
          <cell r="AK103">
            <v>11.270885</v>
          </cell>
          <cell r="AL103">
            <v>8.9721600000000006</v>
          </cell>
          <cell r="AM103">
            <v>9.25</v>
          </cell>
          <cell r="AN103">
            <v>3.6</v>
          </cell>
          <cell r="AO103" t="str">
            <v>On track</v>
          </cell>
          <cell r="AP103">
            <v>2014</v>
          </cell>
          <cell r="AQ103">
            <v>5.2534641999999998</v>
          </cell>
          <cell r="AR103">
            <v>3.962704</v>
          </cell>
          <cell r="AS103">
            <v>4.58</v>
          </cell>
          <cell r="AT103" t="str">
            <v>On track</v>
          </cell>
          <cell r="AU103">
            <v>2014</v>
          </cell>
          <cell r="AV103">
            <v>6.4288406</v>
          </cell>
          <cell r="AW103">
            <v>4.7851520000000001</v>
          </cell>
        </row>
        <row r="104">
          <cell r="A104" t="str">
            <v>HTI2012</v>
          </cell>
          <cell r="B104" t="str">
            <v>HTI2012</v>
          </cell>
          <cell r="C104" t="str">
            <v>HTI2012</v>
          </cell>
          <cell r="D104" t="str">
            <v>HTI</v>
          </cell>
          <cell r="E104" t="str">
            <v>Haiti</v>
          </cell>
          <cell r="F104">
            <v>332</v>
          </cell>
          <cell r="G104">
            <v>19</v>
          </cell>
          <cell r="H104" t="str">
            <v>Americas</v>
          </cell>
          <cell r="I104">
            <v>419</v>
          </cell>
          <cell r="J104" t="str">
            <v>Latin America and the Caribbean</v>
          </cell>
          <cell r="K104" t="str">
            <v>Developing</v>
          </cell>
          <cell r="AJ104">
            <v>2012</v>
          </cell>
          <cell r="AK104">
            <v>22.043265999999999</v>
          </cell>
          <cell r="AL104">
            <v>274.48255499999999</v>
          </cell>
          <cell r="AM104" t="str">
            <v/>
          </cell>
          <cell r="AN104">
            <v>3.6</v>
          </cell>
          <cell r="AO104" t="str">
            <v>No data</v>
          </cell>
          <cell r="AP104">
            <v>2012</v>
          </cell>
          <cell r="AQ104">
            <v>3.6167965</v>
          </cell>
          <cell r="AR104">
            <v>45.120420000000003</v>
          </cell>
          <cell r="AS104" t="str">
            <v/>
          </cell>
          <cell r="AT104" t="str">
            <v>No data</v>
          </cell>
          <cell r="AU104">
            <v>2012</v>
          </cell>
          <cell r="AV104">
            <v>5.1403236000000003</v>
          </cell>
          <cell r="AW104">
            <v>65.173940000000002</v>
          </cell>
        </row>
        <row r="105">
          <cell r="A105" t="str">
            <v>HMD</v>
          </cell>
          <cell r="B105" t="str">
            <v>HMD</v>
          </cell>
          <cell r="C105" t="str">
            <v>HMD</v>
          </cell>
          <cell r="D105" t="str">
            <v>HMD</v>
          </cell>
          <cell r="E105" t="str">
            <v>Heard Island and McDonald Islands</v>
          </cell>
          <cell r="F105">
            <v>334</v>
          </cell>
          <cell r="G105">
            <v>9</v>
          </cell>
          <cell r="H105" t="str">
            <v>Oceania</v>
          </cell>
          <cell r="I105">
            <v>53</v>
          </cell>
          <cell r="J105" t="str">
            <v>Australia and New Zealand</v>
          </cell>
          <cell r="K105" t="str">
            <v>Developed</v>
          </cell>
          <cell r="AJ105" t="str">
            <v/>
          </cell>
          <cell r="AK105" t="str">
            <v/>
          </cell>
          <cell r="AL105" t="str">
            <v/>
          </cell>
          <cell r="AM105" t="str">
            <v/>
          </cell>
          <cell r="AN105" t="str">
            <v/>
          </cell>
          <cell r="AO105" t="str">
            <v/>
          </cell>
          <cell r="AP105" t="str">
            <v/>
          </cell>
          <cell r="AQ105" t="str">
            <v/>
          </cell>
          <cell r="AR105" t="str">
            <v/>
          </cell>
          <cell r="AS105" t="str">
            <v/>
          </cell>
          <cell r="AT105" t="str">
            <v/>
          </cell>
          <cell r="AU105" t="str">
            <v/>
          </cell>
          <cell r="AV105" t="str">
            <v/>
          </cell>
          <cell r="AW105" t="str">
            <v/>
          </cell>
        </row>
        <row r="106">
          <cell r="A106" t="str">
            <v>VAT</v>
          </cell>
          <cell r="B106" t="str">
            <v>VAT</v>
          </cell>
          <cell r="C106" t="str">
            <v>VAT</v>
          </cell>
          <cell r="D106" t="str">
            <v>VAT</v>
          </cell>
          <cell r="E106" t="str">
            <v>Holy See</v>
          </cell>
          <cell r="F106">
            <v>336</v>
          </cell>
          <cell r="G106">
            <v>150</v>
          </cell>
          <cell r="H106" t="str">
            <v>Europe</v>
          </cell>
          <cell r="I106">
            <v>39</v>
          </cell>
          <cell r="J106" t="str">
            <v>Southern Europe</v>
          </cell>
          <cell r="K106" t="str">
            <v>Developed</v>
          </cell>
          <cell r="AJ106" t="str">
            <v/>
          </cell>
          <cell r="AK106" t="str">
            <v/>
          </cell>
          <cell r="AL106" t="str">
            <v/>
          </cell>
          <cell r="AM106" t="str">
            <v/>
          </cell>
          <cell r="AN106" t="str">
            <v/>
          </cell>
          <cell r="AO106" t="str">
            <v/>
          </cell>
          <cell r="AP106" t="str">
            <v/>
          </cell>
          <cell r="AQ106" t="str">
            <v/>
          </cell>
          <cell r="AR106" t="str">
            <v/>
          </cell>
          <cell r="AS106" t="str">
            <v/>
          </cell>
          <cell r="AT106" t="str">
            <v/>
          </cell>
          <cell r="AU106" t="str">
            <v/>
          </cell>
          <cell r="AV106" t="str">
            <v/>
          </cell>
          <cell r="AW106" t="str">
            <v/>
          </cell>
        </row>
        <row r="107">
          <cell r="A107" t="str">
            <v>HND2012</v>
          </cell>
          <cell r="B107" t="str">
            <v>HND2012</v>
          </cell>
          <cell r="C107" t="str">
            <v>HND2012</v>
          </cell>
          <cell r="D107" t="str">
            <v>HND</v>
          </cell>
          <cell r="E107" t="str">
            <v>Honduras</v>
          </cell>
          <cell r="F107">
            <v>340</v>
          </cell>
          <cell r="G107">
            <v>19</v>
          </cell>
          <cell r="H107" t="str">
            <v>Americas</v>
          </cell>
          <cell r="I107">
            <v>419</v>
          </cell>
          <cell r="J107" t="str">
            <v>Latin America and the Caribbean</v>
          </cell>
          <cell r="K107" t="str">
            <v>Developing</v>
          </cell>
          <cell r="AJ107">
            <v>2012</v>
          </cell>
          <cell r="AK107">
            <v>22.622423000000001</v>
          </cell>
          <cell r="AL107">
            <v>221.76424499999996</v>
          </cell>
          <cell r="AM107" t="str">
            <v/>
          </cell>
          <cell r="AN107">
            <v>3.8</v>
          </cell>
          <cell r="AO107" t="str">
            <v>No data</v>
          </cell>
          <cell r="AP107">
            <v>2012</v>
          </cell>
          <cell r="AQ107">
            <v>5.1526588999999996</v>
          </cell>
          <cell r="AR107">
            <v>50.800620000000002</v>
          </cell>
          <cell r="AS107" t="str">
            <v/>
          </cell>
          <cell r="AT107" t="str">
            <v>No data</v>
          </cell>
          <cell r="AU107">
            <v>2012</v>
          </cell>
          <cell r="AV107">
            <v>1.3684023999999999</v>
          </cell>
          <cell r="AW107">
            <v>13.677089999999998</v>
          </cell>
        </row>
        <row r="108">
          <cell r="A108" t="str">
            <v>HUN</v>
          </cell>
          <cell r="B108" t="str">
            <v>HUN</v>
          </cell>
          <cell r="C108" t="str">
            <v>HUN</v>
          </cell>
          <cell r="D108" t="str">
            <v>HUN</v>
          </cell>
          <cell r="E108" t="str">
            <v>Hungary</v>
          </cell>
          <cell r="F108">
            <v>348</v>
          </cell>
          <cell r="G108">
            <v>150</v>
          </cell>
          <cell r="H108" t="str">
            <v>Europe</v>
          </cell>
          <cell r="I108">
            <v>151</v>
          </cell>
          <cell r="J108" t="str">
            <v>Eastern Europe</v>
          </cell>
          <cell r="K108" t="str">
            <v>Developed</v>
          </cell>
          <cell r="AJ108" t="str">
            <v/>
          </cell>
          <cell r="AK108" t="str">
            <v/>
          </cell>
          <cell r="AL108" t="str">
            <v/>
          </cell>
          <cell r="AM108" t="str">
            <v/>
          </cell>
          <cell r="AN108" t="str">
            <v/>
          </cell>
          <cell r="AO108" t="str">
            <v/>
          </cell>
          <cell r="AP108" t="str">
            <v/>
          </cell>
          <cell r="AQ108" t="str">
            <v/>
          </cell>
          <cell r="AR108" t="str">
            <v/>
          </cell>
          <cell r="AS108" t="str">
            <v/>
          </cell>
          <cell r="AT108" t="str">
            <v/>
          </cell>
          <cell r="AU108" t="str">
            <v/>
          </cell>
          <cell r="AV108" t="str">
            <v/>
          </cell>
          <cell r="AW108" t="str">
            <v/>
          </cell>
        </row>
        <row r="109">
          <cell r="A109" t="str">
            <v>ISL</v>
          </cell>
          <cell r="B109" t="str">
            <v>ISL</v>
          </cell>
          <cell r="C109" t="str">
            <v>ISL</v>
          </cell>
          <cell r="D109" t="str">
            <v>ISL</v>
          </cell>
          <cell r="E109" t="str">
            <v>Iceland</v>
          </cell>
          <cell r="F109">
            <v>352</v>
          </cell>
          <cell r="G109">
            <v>150</v>
          </cell>
          <cell r="H109" t="str">
            <v>Europe</v>
          </cell>
          <cell r="I109">
            <v>154</v>
          </cell>
          <cell r="J109" t="str">
            <v>Northern Europe</v>
          </cell>
          <cell r="K109" t="str">
            <v>Developed</v>
          </cell>
          <cell r="AJ109" t="str">
            <v/>
          </cell>
          <cell r="AK109" t="str">
            <v/>
          </cell>
          <cell r="AL109" t="str">
            <v/>
          </cell>
          <cell r="AM109" t="str">
            <v/>
          </cell>
          <cell r="AN109" t="str">
            <v/>
          </cell>
          <cell r="AO109" t="str">
            <v/>
          </cell>
          <cell r="AP109" t="str">
            <v/>
          </cell>
          <cell r="AQ109" t="str">
            <v/>
          </cell>
          <cell r="AR109" t="str">
            <v/>
          </cell>
          <cell r="AS109" t="str">
            <v/>
          </cell>
          <cell r="AT109" t="str">
            <v/>
          </cell>
          <cell r="AU109" t="str">
            <v/>
          </cell>
          <cell r="AV109" t="str">
            <v/>
          </cell>
          <cell r="AW109" t="str">
            <v/>
          </cell>
        </row>
        <row r="110">
          <cell r="A110" t="str">
            <v>IND2015</v>
          </cell>
          <cell r="B110" t="str">
            <v>IND2015</v>
          </cell>
          <cell r="C110" t="str">
            <v>IND2015</v>
          </cell>
          <cell r="D110" t="str">
            <v>IND</v>
          </cell>
          <cell r="E110" t="str">
            <v>India</v>
          </cell>
          <cell r="F110">
            <v>356</v>
          </cell>
          <cell r="G110">
            <v>142</v>
          </cell>
          <cell r="H110" t="str">
            <v>Asia</v>
          </cell>
          <cell r="I110">
            <v>34</v>
          </cell>
          <cell r="J110" t="str">
            <v>Southern Asia</v>
          </cell>
          <cell r="K110" t="str">
            <v>Developing</v>
          </cell>
          <cell r="AJ110">
            <v>2015</v>
          </cell>
          <cell r="AK110">
            <v>37.891936999999999</v>
          </cell>
          <cell r="AL110">
            <v>46623.472512</v>
          </cell>
          <cell r="AM110">
            <v>0.78</v>
          </cell>
          <cell r="AN110">
            <v>3.4</v>
          </cell>
          <cell r="AO110" t="str">
            <v>Some progress</v>
          </cell>
          <cell r="AP110">
            <v>2015</v>
          </cell>
          <cell r="AQ110">
            <v>2.406317</v>
          </cell>
          <cell r="AR110">
            <v>2549.7211530000004</v>
          </cell>
          <cell r="AS110" t="str">
            <v/>
          </cell>
          <cell r="AT110" t="str">
            <v>No data</v>
          </cell>
          <cell r="AU110">
            <v>2015</v>
          </cell>
          <cell r="AV110">
            <v>20.788257999999999</v>
          </cell>
          <cell r="AW110">
            <v>25497.21153</v>
          </cell>
        </row>
        <row r="111">
          <cell r="A111" t="str">
            <v>IDN2013</v>
          </cell>
          <cell r="B111" t="str">
            <v>IDN2013</v>
          </cell>
          <cell r="C111" t="str">
            <v>IDN2013</v>
          </cell>
          <cell r="D111" t="str">
            <v>IDN</v>
          </cell>
          <cell r="E111" t="str">
            <v>Indonesia</v>
          </cell>
          <cell r="F111">
            <v>360</v>
          </cell>
          <cell r="G111">
            <v>142</v>
          </cell>
          <cell r="H111" t="str">
            <v>Asia</v>
          </cell>
          <cell r="I111">
            <v>35</v>
          </cell>
          <cell r="J111" t="str">
            <v>South-eastern Asia</v>
          </cell>
          <cell r="K111" t="str">
            <v>Developing</v>
          </cell>
          <cell r="AJ111">
            <v>2013</v>
          </cell>
          <cell r="AK111">
            <v>36.4</v>
          </cell>
          <cell r="AL111">
            <v>8826.7845120000002</v>
          </cell>
          <cell r="AM111">
            <v>2.44</v>
          </cell>
          <cell r="AN111">
            <v>3.7</v>
          </cell>
          <cell r="AO111" t="str">
            <v>Some progress</v>
          </cell>
          <cell r="AP111">
            <v>2013</v>
          </cell>
          <cell r="AQ111">
            <v>11.5</v>
          </cell>
          <cell r="AR111">
            <v>2788.68192</v>
          </cell>
          <cell r="AS111">
            <v>2.2200000000000002</v>
          </cell>
          <cell r="AT111" t="str">
            <v>On track</v>
          </cell>
          <cell r="AU111">
            <v>2013</v>
          </cell>
          <cell r="AV111">
            <v>13.5</v>
          </cell>
          <cell r="AW111">
            <v>3273.6700800000003</v>
          </cell>
        </row>
        <row r="112">
          <cell r="A112" t="str">
            <v>IRN2011</v>
          </cell>
          <cell r="B112" t="str">
            <v>IRN1998</v>
          </cell>
          <cell r="C112" t="str">
            <v>IRN2011</v>
          </cell>
          <cell r="D112" t="str">
            <v>IRN</v>
          </cell>
          <cell r="E112" t="str">
            <v>Iran (Islamic Republic of)</v>
          </cell>
          <cell r="F112">
            <v>364</v>
          </cell>
          <cell r="G112">
            <v>142</v>
          </cell>
          <cell r="H112" t="str">
            <v>Asia</v>
          </cell>
          <cell r="I112">
            <v>34</v>
          </cell>
          <cell r="J112" t="str">
            <v>Southern Asia</v>
          </cell>
          <cell r="K112" t="str">
            <v>Developing</v>
          </cell>
          <cell r="AJ112">
            <v>2011</v>
          </cell>
          <cell r="AK112">
            <v>6.8</v>
          </cell>
          <cell r="AL112">
            <v>450.86699600000003</v>
          </cell>
          <cell r="AM112" t="str">
            <v/>
          </cell>
          <cell r="AN112">
            <v>2.2000000000000002</v>
          </cell>
          <cell r="AO112" t="str">
            <v>No data</v>
          </cell>
          <cell r="AP112">
            <v>1998</v>
          </cell>
          <cell r="AQ112">
            <v>6.9</v>
          </cell>
          <cell r="AR112">
            <v>465.58164000000005</v>
          </cell>
          <cell r="AS112" t="str">
            <v/>
          </cell>
          <cell r="AT112" t="str">
            <v>No data</v>
          </cell>
          <cell r="AU112">
            <v>2011</v>
          </cell>
          <cell r="AV112">
            <v>4</v>
          </cell>
          <cell r="AW112">
            <v>265.21588000000003</v>
          </cell>
        </row>
        <row r="113">
          <cell r="A113" t="str">
            <v>IRQ2011</v>
          </cell>
          <cell r="B113" t="str">
            <v>IRQ2011</v>
          </cell>
          <cell r="C113" t="str">
            <v>IRQ2011</v>
          </cell>
          <cell r="D113" t="str">
            <v>IRQ</v>
          </cell>
          <cell r="E113" t="str">
            <v>Iraq</v>
          </cell>
          <cell r="F113">
            <v>368</v>
          </cell>
          <cell r="G113">
            <v>142</v>
          </cell>
          <cell r="H113" t="str">
            <v>Asia</v>
          </cell>
          <cell r="I113">
            <v>145</v>
          </cell>
          <cell r="J113" t="str">
            <v>Western Asia</v>
          </cell>
          <cell r="K113" t="str">
            <v>Developing</v>
          </cell>
          <cell r="AJ113">
            <v>2011</v>
          </cell>
          <cell r="AK113">
            <v>22.059761000000002</v>
          </cell>
          <cell r="AL113">
            <v>1134.103934</v>
          </cell>
          <cell r="AM113" t="str">
            <v/>
          </cell>
          <cell r="AN113">
            <v>5.7</v>
          </cell>
          <cell r="AO113" t="str">
            <v>No data</v>
          </cell>
          <cell r="AP113">
            <v>2011</v>
          </cell>
          <cell r="AQ113">
            <v>11.359401999999999</v>
          </cell>
          <cell r="AR113">
            <v>592.14276199999995</v>
          </cell>
          <cell r="AS113" t="str">
            <v/>
          </cell>
          <cell r="AT113" t="str">
            <v>No data</v>
          </cell>
          <cell r="AU113">
            <v>2011</v>
          </cell>
          <cell r="AV113">
            <v>6.4961552999999999</v>
          </cell>
          <cell r="AW113">
            <v>371.34376600000002</v>
          </cell>
        </row>
        <row r="114">
          <cell r="A114" t="str">
            <v>IRL</v>
          </cell>
          <cell r="B114" t="str">
            <v>IRL</v>
          </cell>
          <cell r="C114" t="str">
            <v>IRL</v>
          </cell>
          <cell r="D114" t="str">
            <v>IRL</v>
          </cell>
          <cell r="E114" t="str">
            <v>Ireland</v>
          </cell>
          <cell r="F114">
            <v>372</v>
          </cell>
          <cell r="G114">
            <v>150</v>
          </cell>
          <cell r="H114" t="str">
            <v>Europe</v>
          </cell>
          <cell r="I114">
            <v>154</v>
          </cell>
          <cell r="J114" t="str">
            <v>Northern Europe</v>
          </cell>
          <cell r="K114" t="str">
            <v>Developed</v>
          </cell>
          <cell r="AJ114" t="str">
            <v/>
          </cell>
          <cell r="AK114" t="str">
            <v/>
          </cell>
          <cell r="AL114" t="str">
            <v/>
          </cell>
          <cell r="AM114" t="str">
            <v/>
          </cell>
          <cell r="AN114" t="str">
            <v/>
          </cell>
          <cell r="AO114" t="str">
            <v/>
          </cell>
          <cell r="AP114" t="str">
            <v/>
          </cell>
          <cell r="AQ114" t="str">
            <v/>
          </cell>
          <cell r="AR114" t="str">
            <v/>
          </cell>
          <cell r="AS114" t="str">
            <v/>
          </cell>
          <cell r="AT114" t="str">
            <v/>
          </cell>
          <cell r="AU114" t="str">
            <v/>
          </cell>
          <cell r="AV114" t="str">
            <v/>
          </cell>
          <cell r="AW114" t="str">
            <v/>
          </cell>
        </row>
        <row r="115">
          <cell r="A115" t="str">
            <v>IMN</v>
          </cell>
          <cell r="B115" t="str">
            <v>IMN</v>
          </cell>
          <cell r="C115" t="str">
            <v>IMN</v>
          </cell>
          <cell r="D115" t="str">
            <v>IMN</v>
          </cell>
          <cell r="E115" t="str">
            <v>Isle of Man</v>
          </cell>
          <cell r="F115">
            <v>833</v>
          </cell>
          <cell r="G115">
            <v>150</v>
          </cell>
          <cell r="H115" t="str">
            <v>Europe</v>
          </cell>
          <cell r="I115">
            <v>154</v>
          </cell>
          <cell r="J115" t="str">
            <v>Northern Europe</v>
          </cell>
          <cell r="K115" t="str">
            <v>Developed</v>
          </cell>
          <cell r="AJ115" t="str">
            <v/>
          </cell>
          <cell r="AK115" t="str">
            <v/>
          </cell>
          <cell r="AL115" t="str">
            <v/>
          </cell>
          <cell r="AM115" t="str">
            <v/>
          </cell>
          <cell r="AN115" t="str">
            <v/>
          </cell>
          <cell r="AO115" t="str">
            <v/>
          </cell>
          <cell r="AP115" t="str">
            <v/>
          </cell>
          <cell r="AQ115" t="str">
            <v/>
          </cell>
          <cell r="AR115" t="str">
            <v/>
          </cell>
          <cell r="AS115" t="str">
            <v/>
          </cell>
          <cell r="AT115" t="str">
            <v/>
          </cell>
          <cell r="AU115" t="str">
            <v/>
          </cell>
          <cell r="AV115" t="str">
            <v/>
          </cell>
          <cell r="AW115" t="str">
            <v/>
          </cell>
        </row>
        <row r="116">
          <cell r="A116" t="str">
            <v>ISR</v>
          </cell>
          <cell r="B116" t="str">
            <v>ISR</v>
          </cell>
          <cell r="C116" t="str">
            <v>ISR</v>
          </cell>
          <cell r="D116" t="str">
            <v>ISR</v>
          </cell>
          <cell r="E116" t="str">
            <v>Israel</v>
          </cell>
          <cell r="F116">
            <v>376</v>
          </cell>
          <cell r="G116">
            <v>142</v>
          </cell>
          <cell r="H116" t="str">
            <v>Asia</v>
          </cell>
          <cell r="I116">
            <v>145</v>
          </cell>
          <cell r="J116" t="str">
            <v>Western Asia</v>
          </cell>
          <cell r="K116" t="str">
            <v>Developing</v>
          </cell>
          <cell r="AJ116" t="str">
            <v/>
          </cell>
          <cell r="AK116" t="str">
            <v/>
          </cell>
          <cell r="AL116" t="str">
            <v/>
          </cell>
          <cell r="AM116" t="str">
            <v/>
          </cell>
          <cell r="AN116" t="str">
            <v/>
          </cell>
          <cell r="AO116" t="str">
            <v/>
          </cell>
          <cell r="AP116" t="str">
            <v/>
          </cell>
          <cell r="AQ116" t="str">
            <v/>
          </cell>
          <cell r="AR116" t="str">
            <v/>
          </cell>
          <cell r="AS116" t="str">
            <v/>
          </cell>
          <cell r="AT116" t="str">
            <v/>
          </cell>
          <cell r="AU116" t="str">
            <v/>
          </cell>
          <cell r="AV116" t="str">
            <v/>
          </cell>
          <cell r="AW116" t="str">
            <v/>
          </cell>
        </row>
        <row r="117">
          <cell r="A117" t="str">
            <v>ITA</v>
          </cell>
          <cell r="B117" t="str">
            <v>ITA</v>
          </cell>
          <cell r="C117" t="str">
            <v>ITA</v>
          </cell>
          <cell r="D117" t="str">
            <v>ITA</v>
          </cell>
          <cell r="E117" t="str">
            <v>Italy</v>
          </cell>
          <cell r="F117">
            <v>380</v>
          </cell>
          <cell r="G117">
            <v>150</v>
          </cell>
          <cell r="H117" t="str">
            <v>Europe</v>
          </cell>
          <cell r="I117">
            <v>39</v>
          </cell>
          <cell r="J117" t="str">
            <v>Southern Europe</v>
          </cell>
          <cell r="K117" t="str">
            <v>Developed</v>
          </cell>
          <cell r="AJ117" t="str">
            <v/>
          </cell>
          <cell r="AK117" t="str">
            <v/>
          </cell>
          <cell r="AL117" t="str">
            <v/>
          </cell>
          <cell r="AM117" t="str">
            <v/>
          </cell>
          <cell r="AN117" t="str">
            <v/>
          </cell>
          <cell r="AO117" t="str">
            <v/>
          </cell>
          <cell r="AP117" t="str">
            <v/>
          </cell>
          <cell r="AQ117" t="str">
            <v/>
          </cell>
          <cell r="AR117" t="str">
            <v/>
          </cell>
          <cell r="AS117" t="str">
            <v/>
          </cell>
          <cell r="AT117" t="str">
            <v/>
          </cell>
          <cell r="AU117" t="str">
            <v/>
          </cell>
          <cell r="AV117" t="str">
            <v/>
          </cell>
          <cell r="AW117" t="str">
            <v/>
          </cell>
        </row>
        <row r="118">
          <cell r="A118" t="str">
            <v>JAM2014</v>
          </cell>
          <cell r="B118" t="str">
            <v>JAM2014</v>
          </cell>
          <cell r="C118" t="str">
            <v>JAM2014</v>
          </cell>
          <cell r="D118" t="str">
            <v>JAM</v>
          </cell>
          <cell r="E118" t="str">
            <v>Jamaica</v>
          </cell>
          <cell r="F118">
            <v>388</v>
          </cell>
          <cell r="G118">
            <v>19</v>
          </cell>
          <cell r="H118" t="str">
            <v>Americas</v>
          </cell>
          <cell r="I118">
            <v>419</v>
          </cell>
          <cell r="J118" t="str">
            <v>Latin America and the Caribbean</v>
          </cell>
          <cell r="K118" t="str">
            <v>Developing</v>
          </cell>
          <cell r="AJ118">
            <v>2014</v>
          </cell>
          <cell r="AK118">
            <v>6.2</v>
          </cell>
          <cell r="AL118">
            <v>12.948389999999998</v>
          </cell>
          <cell r="AM118">
            <v>-3.56</v>
          </cell>
          <cell r="AN118">
            <v>3.5</v>
          </cell>
          <cell r="AO118" t="str">
            <v>No progress or worsening</v>
          </cell>
          <cell r="AP118">
            <v>2014</v>
          </cell>
          <cell r="AQ118">
            <v>8.5</v>
          </cell>
          <cell r="AR118">
            <v>17.751825</v>
          </cell>
          <cell r="AS118">
            <v>-8.67</v>
          </cell>
          <cell r="AT118" t="str">
            <v>Off track</v>
          </cell>
          <cell r="AU118">
            <v>2014</v>
          </cell>
          <cell r="AV118">
            <v>3.6</v>
          </cell>
          <cell r="AW118">
            <v>7.5184199999999999</v>
          </cell>
        </row>
        <row r="119">
          <cell r="A119" t="str">
            <v>JPN2010</v>
          </cell>
          <cell r="B119" t="str">
            <v>JPN2010</v>
          </cell>
          <cell r="C119" t="str">
            <v>JPN2010</v>
          </cell>
          <cell r="D119" t="str">
            <v>JPN</v>
          </cell>
          <cell r="E119" t="str">
            <v>Japan</v>
          </cell>
          <cell r="F119">
            <v>392</v>
          </cell>
          <cell r="G119">
            <v>142</v>
          </cell>
          <cell r="H119" t="str">
            <v>Asia</v>
          </cell>
          <cell r="I119">
            <v>30</v>
          </cell>
          <cell r="J119" t="str">
            <v>Eastern Asia</v>
          </cell>
          <cell r="K119" t="str">
            <v>Developed</v>
          </cell>
          <cell r="AJ119">
            <v>2010</v>
          </cell>
          <cell r="AK119">
            <v>7.1</v>
          </cell>
          <cell r="AL119">
            <v>394.37624499999993</v>
          </cell>
          <cell r="AM119" t="str">
            <v/>
          </cell>
          <cell r="AN119">
            <v>3.1</v>
          </cell>
          <cell r="AO119" t="str">
            <v>No data</v>
          </cell>
          <cell r="AP119">
            <v>2010</v>
          </cell>
          <cell r="AQ119">
            <v>1.5</v>
          </cell>
          <cell r="AR119">
            <v>83.318924999999993</v>
          </cell>
          <cell r="AS119" t="str">
            <v/>
          </cell>
          <cell r="AT119" t="str">
            <v>No data</v>
          </cell>
          <cell r="AU119">
            <v>2010</v>
          </cell>
          <cell r="AV119">
            <v>2.2999999999999998</v>
          </cell>
          <cell r="AW119">
            <v>127.75568499999999</v>
          </cell>
        </row>
        <row r="120">
          <cell r="A120" t="str">
            <v>JEY</v>
          </cell>
          <cell r="B120" t="str">
            <v>JEY</v>
          </cell>
          <cell r="C120" t="str">
            <v>JEY</v>
          </cell>
          <cell r="D120" t="str">
            <v>JEY</v>
          </cell>
          <cell r="E120" t="str">
            <v>Jersey</v>
          </cell>
          <cell r="F120">
            <v>832</v>
          </cell>
          <cell r="G120">
            <v>150</v>
          </cell>
          <cell r="H120" t="str">
            <v>Europe</v>
          </cell>
          <cell r="I120">
            <v>154</v>
          </cell>
          <cell r="J120" t="str">
            <v>Northern Europe</v>
          </cell>
          <cell r="K120" t="str">
            <v>Developed</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row>
        <row r="121">
          <cell r="A121" t="str">
            <v>JOR2012</v>
          </cell>
          <cell r="B121" t="str">
            <v>JOR2012</v>
          </cell>
          <cell r="C121" t="str">
            <v>JOR2012</v>
          </cell>
          <cell r="D121" t="str">
            <v>JOR</v>
          </cell>
          <cell r="E121" t="str">
            <v>Jordan</v>
          </cell>
          <cell r="F121">
            <v>400</v>
          </cell>
          <cell r="G121">
            <v>142</v>
          </cell>
          <cell r="H121" t="str">
            <v>Asia</v>
          </cell>
          <cell r="I121">
            <v>145</v>
          </cell>
          <cell r="J121" t="str">
            <v>Western Asia</v>
          </cell>
          <cell r="K121" t="str">
            <v>Developing</v>
          </cell>
          <cell r="AJ121">
            <v>2012</v>
          </cell>
          <cell r="AK121">
            <v>7.7766194000000004</v>
          </cell>
          <cell r="AL121">
            <v>84.612372000000008</v>
          </cell>
          <cell r="AM121">
            <v>2.0499999999999998</v>
          </cell>
          <cell r="AN121">
            <v>4.3</v>
          </cell>
          <cell r="AO121" t="str">
            <v>No data</v>
          </cell>
          <cell r="AP121">
            <v>2012</v>
          </cell>
          <cell r="AQ121">
            <v>4.7367929999999996</v>
          </cell>
          <cell r="AR121">
            <v>50.984378000000007</v>
          </cell>
          <cell r="AS121">
            <v>10.7</v>
          </cell>
          <cell r="AT121" t="str">
            <v>No data</v>
          </cell>
          <cell r="AU121">
            <v>2012</v>
          </cell>
          <cell r="AV121">
            <v>2.4205424999999998</v>
          </cell>
          <cell r="AW121">
            <v>26.034576000000005</v>
          </cell>
        </row>
        <row r="122">
          <cell r="A122" t="str">
            <v>KAZ2015</v>
          </cell>
          <cell r="B122" t="str">
            <v>KAZ2015</v>
          </cell>
          <cell r="C122" t="str">
            <v>KAZ2015</v>
          </cell>
          <cell r="D122" t="str">
            <v>KAZ</v>
          </cell>
          <cell r="E122" t="str">
            <v>Kazakhstan</v>
          </cell>
          <cell r="F122">
            <v>398</v>
          </cell>
          <cell r="G122">
            <v>142</v>
          </cell>
          <cell r="H122" t="str">
            <v>Asia</v>
          </cell>
          <cell r="I122">
            <v>143</v>
          </cell>
          <cell r="J122" t="str">
            <v>Central Asia</v>
          </cell>
          <cell r="K122" t="str">
            <v>Developing</v>
          </cell>
          <cell r="AJ122">
            <v>2015</v>
          </cell>
          <cell r="AK122">
            <v>8.0358333999999996</v>
          </cell>
          <cell r="AL122">
            <v>159.28528</v>
          </cell>
          <cell r="AM122">
            <v>9.39</v>
          </cell>
          <cell r="AN122">
            <v>4</v>
          </cell>
          <cell r="AO122" t="str">
            <v>On track</v>
          </cell>
          <cell r="AP122">
            <v>2015</v>
          </cell>
          <cell r="AQ122">
            <v>9.3459643999999997</v>
          </cell>
          <cell r="AR122">
            <v>185.16913800000003</v>
          </cell>
          <cell r="AS122">
            <v>6.91</v>
          </cell>
          <cell r="AT122" t="str">
            <v>On track</v>
          </cell>
          <cell r="AU122">
            <v>2015</v>
          </cell>
          <cell r="AV122">
            <v>3.0998038999999999</v>
          </cell>
          <cell r="AW122">
            <v>61.723046000000004</v>
          </cell>
        </row>
        <row r="123">
          <cell r="A123" t="str">
            <v>KEN2014</v>
          </cell>
          <cell r="B123" t="str">
            <v>KEN2014</v>
          </cell>
          <cell r="C123" t="str">
            <v>KEN2014</v>
          </cell>
          <cell r="D123" t="str">
            <v>KEN</v>
          </cell>
          <cell r="E123" t="str">
            <v>Kenya</v>
          </cell>
          <cell r="F123">
            <v>404</v>
          </cell>
          <cell r="G123">
            <v>2</v>
          </cell>
          <cell r="H123" t="str">
            <v>Africa</v>
          </cell>
          <cell r="I123">
            <v>202</v>
          </cell>
          <cell r="J123" t="str">
            <v>Sub-Saharan Africa</v>
          </cell>
          <cell r="K123" t="str">
            <v>Developing</v>
          </cell>
          <cell r="AJ123">
            <v>2014</v>
          </cell>
          <cell r="AK123">
            <v>26.188607999999999</v>
          </cell>
          <cell r="AL123">
            <v>1807.1050399999999</v>
          </cell>
          <cell r="AM123">
            <v>5.88</v>
          </cell>
          <cell r="AN123">
            <v>4.9000000000000004</v>
          </cell>
          <cell r="AO123" t="str">
            <v>On track</v>
          </cell>
          <cell r="AP123">
            <v>2014</v>
          </cell>
          <cell r="AQ123">
            <v>4.1409392</v>
          </cell>
          <cell r="AR123">
            <v>284.96656399999995</v>
          </cell>
          <cell r="AS123">
            <v>3.89</v>
          </cell>
          <cell r="AT123" t="str">
            <v>On track</v>
          </cell>
          <cell r="AU123">
            <v>2014</v>
          </cell>
          <cell r="AV123">
            <v>4.1773558</v>
          </cell>
          <cell r="AW123">
            <v>278.01616000000001</v>
          </cell>
        </row>
        <row r="124">
          <cell r="A124" t="str">
            <v>KIR1985</v>
          </cell>
          <cell r="B124" t="str">
            <v>KIR1985</v>
          </cell>
          <cell r="C124" t="str">
            <v>KIR1985</v>
          </cell>
          <cell r="D124" t="str">
            <v>KIR</v>
          </cell>
          <cell r="E124" t="str">
            <v>Kiribati</v>
          </cell>
          <cell r="F124">
            <v>296</v>
          </cell>
          <cell r="G124">
            <v>9</v>
          </cell>
          <cell r="H124" t="str">
            <v>Oceania</v>
          </cell>
          <cell r="I124">
            <v>57</v>
          </cell>
          <cell r="J124" t="str">
            <v>Micronesia</v>
          </cell>
          <cell r="K124" t="str">
            <v>Developing</v>
          </cell>
          <cell r="AJ124">
            <v>1985</v>
          </cell>
          <cell r="AK124">
            <v>34.4</v>
          </cell>
          <cell r="AL124">
            <v>3.4430959999999997</v>
          </cell>
          <cell r="AM124" t="str">
            <v/>
          </cell>
          <cell r="AN124" t="str">
            <v/>
          </cell>
          <cell r="AO124" t="str">
            <v>No data</v>
          </cell>
          <cell r="AP124">
            <v>1985</v>
          </cell>
          <cell r="AQ124">
            <v>15.9</v>
          </cell>
          <cell r="AR124">
            <v>1.591431</v>
          </cell>
          <cell r="AS124" t="str">
            <v/>
          </cell>
          <cell r="AT124" t="str">
            <v>No data</v>
          </cell>
          <cell r="AU124">
            <v>1985</v>
          </cell>
          <cell r="AV124">
            <v>12.6</v>
          </cell>
          <cell r="AW124">
            <v>1.261134</v>
          </cell>
        </row>
        <row r="125">
          <cell r="A125" t="str">
            <v>KWT2015</v>
          </cell>
          <cell r="B125" t="str">
            <v>KWT2015</v>
          </cell>
          <cell r="C125" t="str">
            <v>KWT2015</v>
          </cell>
          <cell r="D125" t="str">
            <v>KWT</v>
          </cell>
          <cell r="E125" t="str">
            <v>Kuwait</v>
          </cell>
          <cell r="F125">
            <v>414</v>
          </cell>
          <cell r="G125">
            <v>142</v>
          </cell>
          <cell r="H125" t="str">
            <v>Asia</v>
          </cell>
          <cell r="I125">
            <v>145</v>
          </cell>
          <cell r="J125" t="str">
            <v>Western Asia</v>
          </cell>
          <cell r="K125" t="str">
            <v>Developing</v>
          </cell>
          <cell r="AJ125">
            <v>2015</v>
          </cell>
          <cell r="AK125">
            <v>4.9000000000000004</v>
          </cell>
          <cell r="AL125">
            <v>15.228416000000001</v>
          </cell>
          <cell r="AM125">
            <v>-2.87</v>
          </cell>
          <cell r="AN125" t="str">
            <v/>
          </cell>
          <cell r="AO125" t="str">
            <v>On track</v>
          </cell>
          <cell r="AP125">
            <v>2015</v>
          </cell>
          <cell r="AQ125">
            <v>6</v>
          </cell>
          <cell r="AR125">
            <v>18.647040000000001</v>
          </cell>
          <cell r="AS125">
            <v>3.63</v>
          </cell>
          <cell r="AT125" t="str">
            <v>On track</v>
          </cell>
          <cell r="AU125">
            <v>2015</v>
          </cell>
          <cell r="AV125">
            <v>3.1</v>
          </cell>
          <cell r="AW125">
            <v>9.6343040000000002</v>
          </cell>
        </row>
        <row r="126">
          <cell r="A126" t="str">
            <v>KGZ2014</v>
          </cell>
          <cell r="B126" t="str">
            <v>KGZ2014</v>
          </cell>
          <cell r="C126" t="str">
            <v>KGZ2014</v>
          </cell>
          <cell r="D126" t="str">
            <v>KGZ</v>
          </cell>
          <cell r="E126" t="str">
            <v>Kyrgyzstan</v>
          </cell>
          <cell r="F126">
            <v>417</v>
          </cell>
          <cell r="G126">
            <v>142</v>
          </cell>
          <cell r="H126" t="str">
            <v>Asia</v>
          </cell>
          <cell r="I126">
            <v>143</v>
          </cell>
          <cell r="J126" t="str">
            <v>Central Asia</v>
          </cell>
          <cell r="K126" t="str">
            <v>Developing</v>
          </cell>
          <cell r="AJ126">
            <v>2014</v>
          </cell>
          <cell r="AK126">
            <v>12.919108</v>
          </cell>
          <cell r="AL126">
            <v>94.466054999999997</v>
          </cell>
          <cell r="AM126">
            <v>10.38</v>
          </cell>
          <cell r="AN126">
            <v>3.6</v>
          </cell>
          <cell r="AO126" t="str">
            <v>On track</v>
          </cell>
          <cell r="AP126">
            <v>2014</v>
          </cell>
          <cell r="AQ126">
            <v>6.9805650999999997</v>
          </cell>
          <cell r="AR126">
            <v>51.260650000000005</v>
          </cell>
          <cell r="AS126">
            <v>-11</v>
          </cell>
          <cell r="AT126" t="str">
            <v>Off track</v>
          </cell>
          <cell r="AU126">
            <v>2014</v>
          </cell>
          <cell r="AV126">
            <v>2.8440199000000002</v>
          </cell>
          <cell r="AW126">
            <v>20.504259999999995</v>
          </cell>
        </row>
        <row r="127">
          <cell r="A127" t="str">
            <v>LAO2011</v>
          </cell>
          <cell r="B127" t="str">
            <v>LAO2011</v>
          </cell>
          <cell r="C127" t="str">
            <v>LAO2011</v>
          </cell>
          <cell r="D127" t="str">
            <v>LAO</v>
          </cell>
          <cell r="E127" t="str">
            <v>Lao People's Democratic Republic</v>
          </cell>
          <cell r="F127">
            <v>418</v>
          </cell>
          <cell r="G127">
            <v>142</v>
          </cell>
          <cell r="H127" t="str">
            <v>Asia</v>
          </cell>
          <cell r="I127">
            <v>35</v>
          </cell>
          <cell r="J127" t="str">
            <v>South-eastern Asia</v>
          </cell>
          <cell r="K127" t="str">
            <v>Developing</v>
          </cell>
          <cell r="AJ127">
            <v>2011</v>
          </cell>
          <cell r="AK127">
            <v>44.179504000000001</v>
          </cell>
          <cell r="AL127">
            <v>345.78479399999992</v>
          </cell>
          <cell r="AM127" t="str">
            <v/>
          </cell>
          <cell r="AN127">
            <v>3.4</v>
          </cell>
          <cell r="AO127" t="str">
            <v>No data</v>
          </cell>
          <cell r="AP127">
            <v>2011</v>
          </cell>
          <cell r="AQ127">
            <v>2.0248053000000001</v>
          </cell>
          <cell r="AR127">
            <v>15.789260000000001</v>
          </cell>
          <cell r="AS127" t="str">
            <v/>
          </cell>
          <cell r="AT127" t="str">
            <v>No data</v>
          </cell>
          <cell r="AU127">
            <v>2011</v>
          </cell>
          <cell r="AV127">
            <v>6.3772612000000004</v>
          </cell>
          <cell r="AW127">
            <v>50.525632000000002</v>
          </cell>
        </row>
        <row r="128">
          <cell r="A128" t="str">
            <v>LVA</v>
          </cell>
          <cell r="B128" t="str">
            <v>LVA</v>
          </cell>
          <cell r="C128" t="str">
            <v>LVA</v>
          </cell>
          <cell r="D128" t="str">
            <v>LVA</v>
          </cell>
          <cell r="E128" t="str">
            <v>Latvia</v>
          </cell>
          <cell r="F128">
            <v>428</v>
          </cell>
          <cell r="G128">
            <v>150</v>
          </cell>
          <cell r="H128" t="str">
            <v>Europe</v>
          </cell>
          <cell r="I128">
            <v>154</v>
          </cell>
          <cell r="J128" t="str">
            <v>Northern Europe</v>
          </cell>
          <cell r="K128" t="str">
            <v>Developed</v>
          </cell>
          <cell r="AJ128" t="str">
            <v/>
          </cell>
          <cell r="AK128" t="str">
            <v/>
          </cell>
          <cell r="AL128" t="str">
            <v/>
          </cell>
          <cell r="AM128" t="str">
            <v/>
          </cell>
          <cell r="AN128" t="str">
            <v/>
          </cell>
          <cell r="AO128" t="str">
            <v/>
          </cell>
          <cell r="AP128" t="str">
            <v/>
          </cell>
          <cell r="AQ128" t="str">
            <v/>
          </cell>
          <cell r="AR128" t="str">
            <v/>
          </cell>
          <cell r="AS128" t="str">
            <v/>
          </cell>
          <cell r="AT128" t="str">
            <v/>
          </cell>
          <cell r="AU128" t="str">
            <v/>
          </cell>
          <cell r="AV128" t="str">
            <v/>
          </cell>
          <cell r="AW128" t="str">
            <v/>
          </cell>
        </row>
        <row r="129">
          <cell r="A129" t="str">
            <v>LBN2004</v>
          </cell>
          <cell r="B129" t="str">
            <v>LBN2004</v>
          </cell>
          <cell r="C129" t="str">
            <v>LBN2004</v>
          </cell>
          <cell r="D129" t="str">
            <v>LBN</v>
          </cell>
          <cell r="E129" t="str">
            <v>Lebanon</v>
          </cell>
          <cell r="F129">
            <v>422</v>
          </cell>
          <cell r="G129">
            <v>142</v>
          </cell>
          <cell r="H129" t="str">
            <v>Asia</v>
          </cell>
          <cell r="I129">
            <v>145</v>
          </cell>
          <cell r="J129" t="str">
            <v>Western Asia</v>
          </cell>
          <cell r="K129" t="str">
            <v>Developing</v>
          </cell>
          <cell r="AJ129">
            <v>2004</v>
          </cell>
          <cell r="AK129">
            <v>16.5</v>
          </cell>
          <cell r="AL129">
            <v>54.256124999999997</v>
          </cell>
          <cell r="AM129" t="str">
            <v/>
          </cell>
          <cell r="AN129" t="str">
            <v/>
          </cell>
          <cell r="AO129" t="str">
            <v>No data</v>
          </cell>
          <cell r="AP129">
            <v>2004</v>
          </cell>
          <cell r="AQ129">
            <v>16.7</v>
          </cell>
          <cell r="AR129">
            <v>54.913774999999994</v>
          </cell>
          <cell r="AS129" t="str">
            <v/>
          </cell>
          <cell r="AT129" t="str">
            <v>No data</v>
          </cell>
          <cell r="AU129">
            <v>2004</v>
          </cell>
          <cell r="AV129">
            <v>6.6</v>
          </cell>
          <cell r="AW129">
            <v>21.702449999999999</v>
          </cell>
        </row>
        <row r="130">
          <cell r="A130" t="str">
            <v>LSO2014</v>
          </cell>
          <cell r="B130" t="str">
            <v>LSO2014</v>
          </cell>
          <cell r="C130" t="str">
            <v>LSO2014</v>
          </cell>
          <cell r="D130" t="str">
            <v>LSO</v>
          </cell>
          <cell r="E130" t="str">
            <v>Lesotho</v>
          </cell>
          <cell r="F130">
            <v>426</v>
          </cell>
          <cell r="G130">
            <v>2</v>
          </cell>
          <cell r="H130" t="str">
            <v>Africa</v>
          </cell>
          <cell r="I130">
            <v>202</v>
          </cell>
          <cell r="J130" t="str">
            <v>Sub-Saharan Africa</v>
          </cell>
          <cell r="K130" t="str">
            <v>Developing</v>
          </cell>
          <cell r="AJ130">
            <v>2014</v>
          </cell>
          <cell r="AK130">
            <v>33.399006</v>
          </cell>
          <cell r="AL130">
            <v>91.645944</v>
          </cell>
          <cell r="AM130">
            <v>3.17</v>
          </cell>
          <cell r="AN130">
            <v>4.5999999999999996</v>
          </cell>
          <cell r="AO130" t="str">
            <v>Some progress</v>
          </cell>
          <cell r="AP130">
            <v>2014</v>
          </cell>
          <cell r="AQ130">
            <v>7.4770031000000001</v>
          </cell>
          <cell r="AR130">
            <v>20.427108</v>
          </cell>
          <cell r="AS130">
            <v>-0.27</v>
          </cell>
          <cell r="AT130" t="str">
            <v>On track</v>
          </cell>
          <cell r="AU130">
            <v>2014</v>
          </cell>
          <cell r="AV130">
            <v>2.8450289</v>
          </cell>
          <cell r="AW130">
            <v>7.729175999999998</v>
          </cell>
        </row>
        <row r="131">
          <cell r="A131" t="str">
            <v>LBR2013</v>
          </cell>
          <cell r="B131" t="str">
            <v>LBR2013</v>
          </cell>
          <cell r="C131" t="str">
            <v>LBR2013</v>
          </cell>
          <cell r="D131" t="str">
            <v>LBR</v>
          </cell>
          <cell r="E131" t="str">
            <v>Liberia</v>
          </cell>
          <cell r="F131">
            <v>430</v>
          </cell>
          <cell r="G131">
            <v>2</v>
          </cell>
          <cell r="H131" t="str">
            <v>Africa</v>
          </cell>
          <cell r="I131">
            <v>202</v>
          </cell>
          <cell r="J131" t="str">
            <v>Sub-Saharan Africa</v>
          </cell>
          <cell r="K131" t="str">
            <v>Developing</v>
          </cell>
          <cell r="AJ131">
            <v>2013</v>
          </cell>
          <cell r="AK131">
            <v>32.081665000000001</v>
          </cell>
          <cell r="AL131">
            <v>220.392822</v>
          </cell>
          <cell r="AM131">
            <v>8.43</v>
          </cell>
          <cell r="AN131">
            <v>5.4</v>
          </cell>
          <cell r="AO131" t="str">
            <v>On track</v>
          </cell>
          <cell r="AP131">
            <v>2013</v>
          </cell>
          <cell r="AQ131">
            <v>3.1964142</v>
          </cell>
          <cell r="AR131">
            <v>21.970624000000001</v>
          </cell>
          <cell r="AS131" t="str">
            <v/>
          </cell>
          <cell r="AT131" t="str">
            <v>No data</v>
          </cell>
          <cell r="AU131">
            <v>2013</v>
          </cell>
          <cell r="AV131">
            <v>5.6278362</v>
          </cell>
          <cell r="AW131">
            <v>38.448591999999998</v>
          </cell>
        </row>
        <row r="132">
          <cell r="A132" t="str">
            <v>LBY2007</v>
          </cell>
          <cell r="B132" t="str">
            <v>LBY2007</v>
          </cell>
          <cell r="C132" t="str">
            <v>LBY2007</v>
          </cell>
          <cell r="D132" t="str">
            <v>LBY</v>
          </cell>
          <cell r="E132" t="str">
            <v>Libya</v>
          </cell>
          <cell r="F132">
            <v>434</v>
          </cell>
          <cell r="G132">
            <v>2</v>
          </cell>
          <cell r="H132" t="str">
            <v>Africa</v>
          </cell>
          <cell r="I132">
            <v>15</v>
          </cell>
          <cell r="J132" t="str">
            <v>Northern Africa</v>
          </cell>
          <cell r="K132" t="str">
            <v>Developing</v>
          </cell>
          <cell r="AJ132">
            <v>2007</v>
          </cell>
          <cell r="AK132">
            <v>21</v>
          </cell>
          <cell r="AL132">
            <v>124.45398</v>
          </cell>
          <cell r="AM132" t="str">
            <v/>
          </cell>
          <cell r="AN132">
            <v>3.5</v>
          </cell>
          <cell r="AO132" t="str">
            <v>No data</v>
          </cell>
          <cell r="AP132">
            <v>2007</v>
          </cell>
          <cell r="AQ132">
            <v>22.4</v>
          </cell>
          <cell r="AR132">
            <v>132.750912</v>
          </cell>
          <cell r="AS132" t="str">
            <v/>
          </cell>
          <cell r="AT132" t="str">
            <v>No data</v>
          </cell>
          <cell r="AU132">
            <v>2007</v>
          </cell>
          <cell r="AV132">
            <v>6.5</v>
          </cell>
          <cell r="AW132">
            <v>38.521470000000001</v>
          </cell>
        </row>
        <row r="133">
          <cell r="A133" t="str">
            <v>LIE</v>
          </cell>
          <cell r="B133" t="str">
            <v>LIE</v>
          </cell>
          <cell r="C133" t="str">
            <v>LIE</v>
          </cell>
          <cell r="D133" t="str">
            <v>LIE</v>
          </cell>
          <cell r="E133" t="str">
            <v>Liechtenstein</v>
          </cell>
          <cell r="F133">
            <v>438</v>
          </cell>
          <cell r="G133">
            <v>150</v>
          </cell>
          <cell r="H133" t="str">
            <v>Europe</v>
          </cell>
          <cell r="I133">
            <v>155</v>
          </cell>
          <cell r="J133" t="str">
            <v>Western Europe</v>
          </cell>
          <cell r="K133" t="str">
            <v>Developed</v>
          </cell>
          <cell r="AJ133" t="str">
            <v/>
          </cell>
          <cell r="AK133" t="str">
            <v/>
          </cell>
          <cell r="AL133" t="str">
            <v/>
          </cell>
          <cell r="AM133" t="str">
            <v/>
          </cell>
          <cell r="AN133" t="str">
            <v/>
          </cell>
          <cell r="AO133" t="str">
            <v/>
          </cell>
          <cell r="AP133" t="str">
            <v/>
          </cell>
          <cell r="AQ133" t="str">
            <v/>
          </cell>
          <cell r="AR133" t="str">
            <v/>
          </cell>
          <cell r="AS133" t="str">
            <v/>
          </cell>
          <cell r="AT133" t="str">
            <v/>
          </cell>
          <cell r="AU133" t="str">
            <v/>
          </cell>
          <cell r="AV133" t="str">
            <v/>
          </cell>
          <cell r="AW133" t="str">
            <v/>
          </cell>
        </row>
        <row r="134">
          <cell r="A134" t="str">
            <v>LTU</v>
          </cell>
          <cell r="B134" t="str">
            <v>LTU</v>
          </cell>
          <cell r="C134" t="str">
            <v>LTU</v>
          </cell>
          <cell r="D134" t="str">
            <v>LTU</v>
          </cell>
          <cell r="E134" t="str">
            <v>Lithuania</v>
          </cell>
          <cell r="F134">
            <v>440</v>
          </cell>
          <cell r="G134">
            <v>150</v>
          </cell>
          <cell r="H134" t="str">
            <v>Europe</v>
          </cell>
          <cell r="I134">
            <v>154</v>
          </cell>
          <cell r="J134" t="str">
            <v>Northern Europe</v>
          </cell>
          <cell r="K134" t="str">
            <v>Developed</v>
          </cell>
          <cell r="AJ134" t="str">
            <v/>
          </cell>
          <cell r="AK134" t="str">
            <v/>
          </cell>
          <cell r="AL134" t="str">
            <v/>
          </cell>
          <cell r="AM134" t="str">
            <v/>
          </cell>
          <cell r="AN134" t="str">
            <v/>
          </cell>
          <cell r="AO134" t="str">
            <v/>
          </cell>
          <cell r="AP134" t="str">
            <v/>
          </cell>
          <cell r="AQ134" t="str">
            <v/>
          </cell>
          <cell r="AR134" t="str">
            <v/>
          </cell>
          <cell r="AS134" t="str">
            <v/>
          </cell>
          <cell r="AT134" t="str">
            <v/>
          </cell>
          <cell r="AU134" t="str">
            <v/>
          </cell>
          <cell r="AV134" t="str">
            <v/>
          </cell>
          <cell r="AW134" t="str">
            <v/>
          </cell>
        </row>
        <row r="135">
          <cell r="A135" t="str">
            <v>LUX</v>
          </cell>
          <cell r="B135" t="str">
            <v>LUX</v>
          </cell>
          <cell r="C135" t="str">
            <v>LUX</v>
          </cell>
          <cell r="D135" t="str">
            <v>LUX</v>
          </cell>
          <cell r="E135" t="str">
            <v>Luxembourg</v>
          </cell>
          <cell r="F135">
            <v>442</v>
          </cell>
          <cell r="G135">
            <v>150</v>
          </cell>
          <cell r="H135" t="str">
            <v>Europe</v>
          </cell>
          <cell r="I135">
            <v>155</v>
          </cell>
          <cell r="J135" t="str">
            <v>Western Europe</v>
          </cell>
          <cell r="K135" t="str">
            <v>Developed</v>
          </cell>
          <cell r="AJ135" t="str">
            <v/>
          </cell>
          <cell r="AK135" t="str">
            <v/>
          </cell>
          <cell r="AL135" t="str">
            <v/>
          </cell>
          <cell r="AM135" t="str">
            <v/>
          </cell>
          <cell r="AN135" t="str">
            <v/>
          </cell>
          <cell r="AO135" t="str">
            <v/>
          </cell>
          <cell r="AP135" t="str">
            <v/>
          </cell>
          <cell r="AQ135" t="str">
            <v/>
          </cell>
          <cell r="AR135" t="str">
            <v/>
          </cell>
          <cell r="AS135" t="str">
            <v/>
          </cell>
          <cell r="AT135" t="str">
            <v/>
          </cell>
          <cell r="AU135" t="str">
            <v/>
          </cell>
          <cell r="AV135" t="str">
            <v/>
          </cell>
          <cell r="AW135" t="str">
            <v/>
          </cell>
        </row>
        <row r="136">
          <cell r="A136" t="str">
            <v>MDG2009</v>
          </cell>
          <cell r="B136" t="str">
            <v>MDG2004</v>
          </cell>
          <cell r="C136" t="str">
            <v>MDG2004</v>
          </cell>
          <cell r="D136" t="str">
            <v>MDG</v>
          </cell>
          <cell r="E136" t="str">
            <v>Madagascar</v>
          </cell>
          <cell r="F136">
            <v>450</v>
          </cell>
          <cell r="G136">
            <v>2</v>
          </cell>
          <cell r="H136" t="str">
            <v>Africa</v>
          </cell>
          <cell r="I136">
            <v>202</v>
          </cell>
          <cell r="J136" t="str">
            <v>Sub-Saharan Africa</v>
          </cell>
          <cell r="K136" t="str">
            <v>Developing</v>
          </cell>
          <cell r="AJ136">
            <v>2009</v>
          </cell>
          <cell r="AK136">
            <v>49.2</v>
          </cell>
          <cell r="AL136">
            <v>1649.2828920000002</v>
          </cell>
          <cell r="AM136" t="str">
            <v/>
          </cell>
          <cell r="AN136">
            <v>5.6</v>
          </cell>
          <cell r="AO136" t="str">
            <v>No data</v>
          </cell>
          <cell r="AP136">
            <v>2004</v>
          </cell>
          <cell r="AQ136">
            <v>6.2207279</v>
          </cell>
          <cell r="AR136">
            <v>190.920196</v>
          </cell>
          <cell r="AS136" t="str">
            <v/>
          </cell>
          <cell r="AT136" t="str">
            <v>No data</v>
          </cell>
          <cell r="AU136">
            <v>2004</v>
          </cell>
          <cell r="AV136">
            <v>15.228851000000001</v>
          </cell>
          <cell r="AW136">
            <v>468.06241600000004</v>
          </cell>
        </row>
        <row r="137">
          <cell r="A137" t="str">
            <v>MWI2015</v>
          </cell>
          <cell r="B137" t="str">
            <v>MWI2015</v>
          </cell>
          <cell r="C137" t="str">
            <v>MWI2015</v>
          </cell>
          <cell r="D137" t="str">
            <v>MWI</v>
          </cell>
          <cell r="E137" t="str">
            <v>Malawi</v>
          </cell>
          <cell r="F137">
            <v>454</v>
          </cell>
          <cell r="G137">
            <v>2</v>
          </cell>
          <cell r="H137" t="str">
            <v>Africa</v>
          </cell>
          <cell r="I137">
            <v>202</v>
          </cell>
          <cell r="J137" t="str">
            <v>Sub-Saharan Africa</v>
          </cell>
          <cell r="K137" t="str">
            <v>Developing</v>
          </cell>
          <cell r="AJ137">
            <v>2015</v>
          </cell>
          <cell r="AK137">
            <v>37.388770999999998</v>
          </cell>
          <cell r="AL137">
            <v>1071.398657</v>
          </cell>
          <cell r="AM137">
            <v>4</v>
          </cell>
          <cell r="AN137">
            <v>5.5</v>
          </cell>
          <cell r="AO137" t="str">
            <v>Some progress</v>
          </cell>
          <cell r="AP137">
            <v>2015</v>
          </cell>
          <cell r="AQ137">
            <v>4.5869154999999999</v>
          </cell>
          <cell r="AR137">
            <v>129.954015</v>
          </cell>
          <cell r="AS137">
            <v>5.37</v>
          </cell>
          <cell r="AT137" t="str">
            <v>On track</v>
          </cell>
          <cell r="AU137">
            <v>2015</v>
          </cell>
          <cell r="AV137">
            <v>2.7748767999999999</v>
          </cell>
          <cell r="AW137">
            <v>77.972409000000013</v>
          </cell>
        </row>
        <row r="138">
          <cell r="A138" t="str">
            <v>MYS2016</v>
          </cell>
          <cell r="B138" t="str">
            <v>MYS2016</v>
          </cell>
          <cell r="C138" t="str">
            <v>MYS2016</v>
          </cell>
          <cell r="D138" t="str">
            <v>MYS</v>
          </cell>
          <cell r="E138" t="str">
            <v>Malaysia</v>
          </cell>
          <cell r="F138">
            <v>458</v>
          </cell>
          <cell r="G138">
            <v>142</v>
          </cell>
          <cell r="H138" t="str">
            <v>Asia</v>
          </cell>
          <cell r="I138">
            <v>35</v>
          </cell>
          <cell r="J138" t="str">
            <v>South-eastern Asia</v>
          </cell>
          <cell r="K138" t="str">
            <v>Developing</v>
          </cell>
          <cell r="AJ138">
            <v>2016</v>
          </cell>
          <cell r="AK138">
            <v>20.7</v>
          </cell>
          <cell r="AL138">
            <v>540.72539999999992</v>
          </cell>
          <cell r="AM138">
            <v>-16.95</v>
          </cell>
          <cell r="AN138">
            <v>4.3</v>
          </cell>
          <cell r="AO138" t="str">
            <v>No progress or worsening</v>
          </cell>
          <cell r="AP138">
            <v>2016</v>
          </cell>
          <cell r="AQ138">
            <v>6</v>
          </cell>
          <cell r="AR138">
            <v>156.73199999999997</v>
          </cell>
          <cell r="AS138">
            <v>15.49</v>
          </cell>
          <cell r="AT138" t="str">
            <v>On track</v>
          </cell>
          <cell r="AU138">
            <v>2016</v>
          </cell>
          <cell r="AV138">
            <v>11.5</v>
          </cell>
          <cell r="AW138">
            <v>300.40300000000002</v>
          </cell>
        </row>
        <row r="139">
          <cell r="A139" t="str">
            <v>MDV2009</v>
          </cell>
          <cell r="B139" t="str">
            <v>MDV2009</v>
          </cell>
          <cell r="C139" t="str">
            <v>MDV2009</v>
          </cell>
          <cell r="D139" t="str">
            <v>MDV</v>
          </cell>
          <cell r="E139" t="str">
            <v>Maldives</v>
          </cell>
          <cell r="F139">
            <v>462</v>
          </cell>
          <cell r="G139">
            <v>142</v>
          </cell>
          <cell r="H139" t="str">
            <v>Asia</v>
          </cell>
          <cell r="I139">
            <v>34</v>
          </cell>
          <cell r="J139" t="str">
            <v>Southern Asia</v>
          </cell>
          <cell r="K139" t="str">
            <v>Developing</v>
          </cell>
          <cell r="AJ139">
            <v>2009</v>
          </cell>
          <cell r="AK139">
            <v>18.591135000000001</v>
          </cell>
          <cell r="AL139">
            <v>6.482399</v>
          </cell>
          <cell r="AM139" t="str">
            <v/>
          </cell>
          <cell r="AN139">
            <v>4.0999999999999996</v>
          </cell>
          <cell r="AO139" t="str">
            <v>No data</v>
          </cell>
          <cell r="AP139">
            <v>2009</v>
          </cell>
          <cell r="AQ139">
            <v>6.1309705000000001</v>
          </cell>
          <cell r="AR139">
            <v>2.0756450000000002</v>
          </cell>
          <cell r="AS139" t="str">
            <v/>
          </cell>
          <cell r="AT139" t="str">
            <v>No data</v>
          </cell>
          <cell r="AU139">
            <v>2009</v>
          </cell>
          <cell r="AV139">
            <v>10.775290999999999</v>
          </cell>
          <cell r="AW139">
            <v>3.2571659999999998</v>
          </cell>
        </row>
        <row r="140">
          <cell r="A140" t="str">
            <v>MLI2015</v>
          </cell>
          <cell r="B140" t="str">
            <v>MLI2015</v>
          </cell>
          <cell r="C140" t="str">
            <v>MLI2015</v>
          </cell>
          <cell r="D140" t="str">
            <v>MLI</v>
          </cell>
          <cell r="E140" t="str">
            <v>Mali</v>
          </cell>
          <cell r="F140">
            <v>466</v>
          </cell>
          <cell r="G140">
            <v>2</v>
          </cell>
          <cell r="H140" t="str">
            <v>Africa</v>
          </cell>
          <cell r="I140">
            <v>202</v>
          </cell>
          <cell r="J140" t="str">
            <v>Sub-Saharan Africa</v>
          </cell>
          <cell r="K140" t="str">
            <v>Developing</v>
          </cell>
          <cell r="AJ140">
            <v>2015</v>
          </cell>
          <cell r="AK140">
            <v>30.420598999999999</v>
          </cell>
          <cell r="AL140">
            <v>995.34038400000009</v>
          </cell>
          <cell r="AM140">
            <v>-1.8</v>
          </cell>
          <cell r="AN140">
            <v>5.8</v>
          </cell>
          <cell r="AO140" t="str">
            <v>No progress or worsening</v>
          </cell>
          <cell r="AP140">
            <v>2015</v>
          </cell>
          <cell r="AQ140">
            <v>1.9383739</v>
          </cell>
          <cell r="AR140">
            <v>62.208774000000005</v>
          </cell>
          <cell r="AS140">
            <v>-13.7</v>
          </cell>
          <cell r="AT140" t="str">
            <v>Off track</v>
          </cell>
          <cell r="AU140">
            <v>2015</v>
          </cell>
          <cell r="AV140">
            <v>13.491384</v>
          </cell>
          <cell r="AW140">
            <v>442.00971000000004</v>
          </cell>
        </row>
        <row r="141">
          <cell r="A141" t="str">
            <v>MLT</v>
          </cell>
          <cell r="B141" t="str">
            <v>MLT</v>
          </cell>
          <cell r="C141" t="str">
            <v>MLT</v>
          </cell>
          <cell r="D141" t="str">
            <v>MLT</v>
          </cell>
          <cell r="E141" t="str">
            <v>Malta</v>
          </cell>
          <cell r="F141">
            <v>470</v>
          </cell>
          <cell r="G141">
            <v>150</v>
          </cell>
          <cell r="H141" t="str">
            <v>Europe</v>
          </cell>
          <cell r="I141">
            <v>39</v>
          </cell>
          <cell r="J141" t="str">
            <v>Southern Europe</v>
          </cell>
          <cell r="K141" t="str">
            <v>Developed</v>
          </cell>
          <cell r="AJ141" t="str">
            <v/>
          </cell>
          <cell r="AK141" t="str">
            <v/>
          </cell>
          <cell r="AL141" t="str">
            <v/>
          </cell>
          <cell r="AM141" t="str">
            <v/>
          </cell>
          <cell r="AN141" t="str">
            <v/>
          </cell>
          <cell r="AO141" t="str">
            <v/>
          </cell>
          <cell r="AP141" t="str">
            <v/>
          </cell>
          <cell r="AQ141" t="str">
            <v/>
          </cell>
          <cell r="AR141" t="str">
            <v/>
          </cell>
          <cell r="AS141" t="str">
            <v/>
          </cell>
          <cell r="AT141" t="str">
            <v/>
          </cell>
          <cell r="AU141" t="str">
            <v/>
          </cell>
          <cell r="AV141" t="str">
            <v/>
          </cell>
          <cell r="AW141" t="str">
            <v/>
          </cell>
        </row>
        <row r="142">
          <cell r="A142" t="str">
            <v>MHL</v>
          </cell>
          <cell r="B142" t="str">
            <v>MHL</v>
          </cell>
          <cell r="C142" t="str">
            <v>MHL</v>
          </cell>
          <cell r="D142" t="str">
            <v>MHL</v>
          </cell>
          <cell r="E142" t="str">
            <v>Marshall Islands</v>
          </cell>
          <cell r="F142">
            <v>584</v>
          </cell>
          <cell r="G142">
            <v>9</v>
          </cell>
          <cell r="H142" t="str">
            <v>Oceania</v>
          </cell>
          <cell r="I142">
            <v>57</v>
          </cell>
          <cell r="J142" t="str">
            <v>Micronesia</v>
          </cell>
          <cell r="K142" t="str">
            <v>Developing</v>
          </cell>
          <cell r="AJ142" t="str">
            <v/>
          </cell>
          <cell r="AK142" t="str">
            <v/>
          </cell>
          <cell r="AL142" t="str">
            <v/>
          </cell>
          <cell r="AM142" t="str">
            <v/>
          </cell>
          <cell r="AN142" t="str">
            <v/>
          </cell>
          <cell r="AO142" t="str">
            <v/>
          </cell>
          <cell r="AP142" t="str">
            <v/>
          </cell>
          <cell r="AQ142" t="str">
            <v/>
          </cell>
          <cell r="AR142" t="str">
            <v/>
          </cell>
          <cell r="AS142" t="str">
            <v/>
          </cell>
          <cell r="AT142" t="str">
            <v/>
          </cell>
          <cell r="AU142" t="str">
            <v/>
          </cell>
          <cell r="AV142" t="str">
            <v/>
          </cell>
          <cell r="AW142" t="str">
            <v/>
          </cell>
        </row>
        <row r="143">
          <cell r="A143" t="str">
            <v>MTQ</v>
          </cell>
          <cell r="B143" t="str">
            <v>MTQ</v>
          </cell>
          <cell r="C143" t="str">
            <v>MTQ</v>
          </cell>
          <cell r="D143" t="str">
            <v>MTQ</v>
          </cell>
          <cell r="E143" t="str">
            <v>Martinique</v>
          </cell>
          <cell r="F143">
            <v>474</v>
          </cell>
          <cell r="G143">
            <v>19</v>
          </cell>
          <cell r="H143" t="str">
            <v>Americas</v>
          </cell>
          <cell r="I143">
            <v>419</v>
          </cell>
          <cell r="J143" t="str">
            <v>Latin America and the Caribbean</v>
          </cell>
          <cell r="K143" t="str">
            <v>Developing</v>
          </cell>
          <cell r="AJ143" t="str">
            <v/>
          </cell>
          <cell r="AK143" t="str">
            <v/>
          </cell>
          <cell r="AL143" t="str">
            <v/>
          </cell>
          <cell r="AM143" t="str">
            <v/>
          </cell>
          <cell r="AN143" t="str">
            <v/>
          </cell>
          <cell r="AO143" t="str">
            <v/>
          </cell>
          <cell r="AP143" t="str">
            <v/>
          </cell>
          <cell r="AQ143" t="str">
            <v/>
          </cell>
          <cell r="AR143" t="str">
            <v/>
          </cell>
          <cell r="AS143" t="str">
            <v/>
          </cell>
          <cell r="AT143" t="str">
            <v/>
          </cell>
          <cell r="AU143" t="str">
            <v/>
          </cell>
          <cell r="AV143" t="str">
            <v/>
          </cell>
          <cell r="AW143" t="str">
            <v/>
          </cell>
        </row>
        <row r="144">
          <cell r="A144" t="str">
            <v>MRT2015</v>
          </cell>
          <cell r="B144" t="str">
            <v>MRT2015</v>
          </cell>
          <cell r="C144" t="str">
            <v>MRT2015</v>
          </cell>
          <cell r="D144" t="str">
            <v>MRT</v>
          </cell>
          <cell r="E144" t="str">
            <v>Mauritania</v>
          </cell>
          <cell r="F144">
            <v>478</v>
          </cell>
          <cell r="G144">
            <v>2</v>
          </cell>
          <cell r="H144" t="str">
            <v>Africa</v>
          </cell>
          <cell r="I144">
            <v>202</v>
          </cell>
          <cell r="J144" t="str">
            <v>Sub-Saharan Africa</v>
          </cell>
          <cell r="K144" t="str">
            <v>Developing</v>
          </cell>
          <cell r="AJ144">
            <v>2015</v>
          </cell>
          <cell r="AK144">
            <v>27.9</v>
          </cell>
          <cell r="AL144">
            <v>178.60659299999995</v>
          </cell>
          <cell r="AM144">
            <v>-2.13</v>
          </cell>
          <cell r="AN144">
            <v>5.5</v>
          </cell>
          <cell r="AO144" t="str">
            <v>No progress or worsening</v>
          </cell>
          <cell r="AP144">
            <v>2015</v>
          </cell>
          <cell r="AQ144">
            <v>1.3</v>
          </cell>
          <cell r="AR144">
            <v>8.3221709999999991</v>
          </cell>
          <cell r="AS144">
            <v>-1.73</v>
          </cell>
          <cell r="AT144" t="str">
            <v>Off track</v>
          </cell>
          <cell r="AU144">
            <v>2015</v>
          </cell>
          <cell r="AV144">
            <v>14.8</v>
          </cell>
          <cell r="AW144">
            <v>94.744715999999997</v>
          </cell>
        </row>
        <row r="145">
          <cell r="A145" t="str">
            <v>MUS1995</v>
          </cell>
          <cell r="B145" t="str">
            <v>MUS1995</v>
          </cell>
          <cell r="C145" t="str">
            <v>MUS1995</v>
          </cell>
          <cell r="D145" t="str">
            <v>MUS</v>
          </cell>
          <cell r="E145" t="str">
            <v>Mauritius</v>
          </cell>
          <cell r="F145">
            <v>480</v>
          </cell>
          <cell r="G145">
            <v>2</v>
          </cell>
          <cell r="H145" t="str">
            <v>Africa</v>
          </cell>
          <cell r="I145">
            <v>202</v>
          </cell>
          <cell r="J145" t="str">
            <v>Sub-Saharan Africa</v>
          </cell>
          <cell r="K145" t="str">
            <v>Developing</v>
          </cell>
          <cell r="AJ145">
            <v>1995</v>
          </cell>
          <cell r="AK145">
            <v>13.6</v>
          </cell>
          <cell r="AL145">
            <v>15.097496000000001</v>
          </cell>
          <cell r="AM145" t="str">
            <v/>
          </cell>
          <cell r="AN145" t="str">
            <v/>
          </cell>
          <cell r="AO145" t="str">
            <v>No data</v>
          </cell>
          <cell r="AP145">
            <v>1995</v>
          </cell>
          <cell r="AQ145">
            <v>6.5</v>
          </cell>
          <cell r="AR145">
            <v>7.2157150000000003</v>
          </cell>
          <cell r="AS145" t="str">
            <v/>
          </cell>
          <cell r="AT145" t="str">
            <v>No data</v>
          </cell>
          <cell r="AU145">
            <v>1995</v>
          </cell>
          <cell r="AV145">
            <v>15.7</v>
          </cell>
          <cell r="AW145">
            <v>17.428726999999999</v>
          </cell>
        </row>
        <row r="146">
          <cell r="A146" t="str">
            <v>MYT</v>
          </cell>
          <cell r="B146" t="str">
            <v>MYT</v>
          </cell>
          <cell r="C146" t="str">
            <v>MYT</v>
          </cell>
          <cell r="D146" t="str">
            <v>MYT</v>
          </cell>
          <cell r="E146" t="str">
            <v>Mayotte</v>
          </cell>
          <cell r="F146">
            <v>175</v>
          </cell>
          <cell r="G146">
            <v>2</v>
          </cell>
          <cell r="H146" t="str">
            <v>Africa</v>
          </cell>
          <cell r="I146">
            <v>202</v>
          </cell>
          <cell r="J146" t="str">
            <v>Sub-Saharan Africa</v>
          </cell>
          <cell r="K146" t="str">
            <v>Developing</v>
          </cell>
          <cell r="AJ146" t="str">
            <v/>
          </cell>
          <cell r="AK146" t="str">
            <v/>
          </cell>
          <cell r="AL146" t="str">
            <v/>
          </cell>
          <cell r="AM146" t="str">
            <v/>
          </cell>
          <cell r="AN146" t="str">
            <v/>
          </cell>
          <cell r="AO146" t="str">
            <v/>
          </cell>
          <cell r="AP146" t="str">
            <v/>
          </cell>
          <cell r="AQ146" t="str">
            <v/>
          </cell>
          <cell r="AR146" t="str">
            <v/>
          </cell>
          <cell r="AS146" t="str">
            <v/>
          </cell>
          <cell r="AT146" t="str">
            <v/>
          </cell>
          <cell r="AU146" t="str">
            <v/>
          </cell>
          <cell r="AV146" t="str">
            <v/>
          </cell>
          <cell r="AW146" t="str">
            <v/>
          </cell>
        </row>
        <row r="147">
          <cell r="A147" t="str">
            <v>MEX2015</v>
          </cell>
          <cell r="B147" t="str">
            <v>MEX2015</v>
          </cell>
          <cell r="C147" t="str">
            <v>MEX2015</v>
          </cell>
          <cell r="D147" t="str">
            <v>MEX</v>
          </cell>
          <cell r="E147" t="str">
            <v>Mexico</v>
          </cell>
          <cell r="F147">
            <v>484</v>
          </cell>
          <cell r="G147">
            <v>19</v>
          </cell>
          <cell r="H147" t="str">
            <v>Americas</v>
          </cell>
          <cell r="I147">
            <v>419</v>
          </cell>
          <cell r="J147" t="str">
            <v>Latin America and the Caribbean</v>
          </cell>
          <cell r="K147" t="str">
            <v>Developing</v>
          </cell>
          <cell r="AJ147">
            <v>2015</v>
          </cell>
          <cell r="AK147">
            <v>12.376942</v>
          </cell>
          <cell r="AL147">
            <v>1430.10006</v>
          </cell>
          <cell r="AM147">
            <v>3.03</v>
          </cell>
          <cell r="AN147">
            <v>3.5</v>
          </cell>
          <cell r="AO147" t="str">
            <v>Some progress</v>
          </cell>
          <cell r="AP147">
            <v>2015</v>
          </cell>
          <cell r="AQ147">
            <v>5.2032417999999998</v>
          </cell>
          <cell r="AR147">
            <v>599.71938000000011</v>
          </cell>
          <cell r="AS147">
            <v>16.71</v>
          </cell>
          <cell r="AT147" t="str">
            <v>On track</v>
          </cell>
          <cell r="AU147">
            <v>2015</v>
          </cell>
          <cell r="AV147">
            <v>1.0346166000000001</v>
          </cell>
          <cell r="AW147">
            <v>115.33065000000001</v>
          </cell>
        </row>
        <row r="148">
          <cell r="A148" t="str">
            <v>FSM</v>
          </cell>
          <cell r="B148" t="str">
            <v>FSM</v>
          </cell>
          <cell r="C148" t="str">
            <v>FSM</v>
          </cell>
          <cell r="D148" t="str">
            <v>FSM</v>
          </cell>
          <cell r="E148" t="str">
            <v>Micronesia (Federated States of)</v>
          </cell>
          <cell r="F148">
            <v>583</v>
          </cell>
          <cell r="G148">
            <v>9</v>
          </cell>
          <cell r="H148" t="str">
            <v>Oceania</v>
          </cell>
          <cell r="I148">
            <v>57</v>
          </cell>
          <cell r="J148" t="str">
            <v>Micronesia</v>
          </cell>
          <cell r="K148" t="str">
            <v>Developing</v>
          </cell>
          <cell r="AJ148" t="str">
            <v/>
          </cell>
          <cell r="AK148" t="str">
            <v/>
          </cell>
          <cell r="AL148" t="str">
            <v/>
          </cell>
          <cell r="AM148" t="str">
            <v/>
          </cell>
          <cell r="AN148" t="str">
            <v/>
          </cell>
          <cell r="AO148" t="str">
            <v/>
          </cell>
          <cell r="AP148" t="str">
            <v/>
          </cell>
          <cell r="AQ148" t="str">
            <v/>
          </cell>
          <cell r="AR148" t="str">
            <v/>
          </cell>
          <cell r="AS148" t="str">
            <v/>
          </cell>
          <cell r="AT148" t="str">
            <v/>
          </cell>
          <cell r="AU148" t="str">
            <v/>
          </cell>
          <cell r="AV148" t="str">
            <v/>
          </cell>
          <cell r="AW148" t="str">
            <v/>
          </cell>
        </row>
        <row r="149">
          <cell r="A149" t="str">
            <v>MCO</v>
          </cell>
          <cell r="B149" t="str">
            <v>MCO</v>
          </cell>
          <cell r="C149" t="str">
            <v>MCO</v>
          </cell>
          <cell r="D149" t="str">
            <v>MCO</v>
          </cell>
          <cell r="E149" t="str">
            <v>Monaco</v>
          </cell>
          <cell r="F149">
            <v>492</v>
          </cell>
          <cell r="G149">
            <v>150</v>
          </cell>
          <cell r="H149" t="str">
            <v>Europe</v>
          </cell>
          <cell r="I149">
            <v>155</v>
          </cell>
          <cell r="J149" t="str">
            <v>Western Europe</v>
          </cell>
          <cell r="K149" t="str">
            <v>Developed</v>
          </cell>
          <cell r="AJ149" t="str">
            <v/>
          </cell>
          <cell r="AK149" t="str">
            <v/>
          </cell>
          <cell r="AL149" t="str">
            <v/>
          </cell>
          <cell r="AM149" t="str">
            <v/>
          </cell>
          <cell r="AN149" t="str">
            <v/>
          </cell>
          <cell r="AO149" t="str">
            <v/>
          </cell>
          <cell r="AP149" t="str">
            <v/>
          </cell>
          <cell r="AQ149" t="str">
            <v/>
          </cell>
          <cell r="AR149" t="str">
            <v/>
          </cell>
          <cell r="AS149" t="str">
            <v/>
          </cell>
          <cell r="AT149" t="str">
            <v/>
          </cell>
          <cell r="AU149" t="str">
            <v/>
          </cell>
          <cell r="AV149" t="str">
            <v/>
          </cell>
          <cell r="AW149" t="str">
            <v/>
          </cell>
        </row>
        <row r="150">
          <cell r="A150" t="str">
            <v>MNG2013</v>
          </cell>
          <cell r="B150" t="str">
            <v>MNG2013</v>
          </cell>
          <cell r="C150" t="str">
            <v>MNG2013</v>
          </cell>
          <cell r="D150" t="str">
            <v>MNG</v>
          </cell>
          <cell r="E150" t="str">
            <v>Mongolia</v>
          </cell>
          <cell r="F150">
            <v>496</v>
          </cell>
          <cell r="G150">
            <v>142</v>
          </cell>
          <cell r="H150" t="str">
            <v>Asia</v>
          </cell>
          <cell r="I150">
            <v>30</v>
          </cell>
          <cell r="J150" t="str">
            <v>Eastern Asia</v>
          </cell>
          <cell r="K150" t="str">
            <v>Developing</v>
          </cell>
          <cell r="AJ150">
            <v>2013</v>
          </cell>
          <cell r="AK150">
            <v>10.810243</v>
          </cell>
          <cell r="AL150">
            <v>36.407988000000003</v>
          </cell>
          <cell r="AM150">
            <v>11.54</v>
          </cell>
          <cell r="AN150">
            <v>4.5</v>
          </cell>
          <cell r="AO150" t="str">
            <v>On track</v>
          </cell>
          <cell r="AP150">
            <v>2013</v>
          </cell>
          <cell r="AQ150">
            <v>10.488022000000001</v>
          </cell>
          <cell r="AR150">
            <v>35.396654999999996</v>
          </cell>
          <cell r="AS150">
            <v>-16.16</v>
          </cell>
          <cell r="AT150" t="str">
            <v>Off track</v>
          </cell>
          <cell r="AU150">
            <v>2013</v>
          </cell>
          <cell r="AV150">
            <v>0.98874468000000004</v>
          </cell>
          <cell r="AW150">
            <v>3.3711099999999998</v>
          </cell>
        </row>
        <row r="151">
          <cell r="A151" t="str">
            <v>MNE2013</v>
          </cell>
          <cell r="B151" t="str">
            <v>MNE2013</v>
          </cell>
          <cell r="C151" t="str">
            <v>MNE2013</v>
          </cell>
          <cell r="D151" t="str">
            <v>MNE</v>
          </cell>
          <cell r="E151" t="str">
            <v>Montenegro</v>
          </cell>
          <cell r="F151">
            <v>499</v>
          </cell>
          <cell r="G151">
            <v>150</v>
          </cell>
          <cell r="H151" t="str">
            <v>Europe</v>
          </cell>
          <cell r="I151">
            <v>39</v>
          </cell>
          <cell r="J151" t="str">
            <v>Southern Europe</v>
          </cell>
          <cell r="K151" t="str">
            <v>Developed</v>
          </cell>
          <cell r="AJ151">
            <v>2013</v>
          </cell>
          <cell r="AK151">
            <v>9.3939915000000003</v>
          </cell>
          <cell r="AL151">
            <v>3.6203159999999994</v>
          </cell>
          <cell r="AM151" t="str">
            <v/>
          </cell>
          <cell r="AN151">
            <v>2.9</v>
          </cell>
          <cell r="AO151" t="str">
            <v>No data</v>
          </cell>
          <cell r="AP151">
            <v>2013</v>
          </cell>
          <cell r="AQ151">
            <v>22.302488</v>
          </cell>
          <cell r="AR151">
            <v>8.5886219999999991</v>
          </cell>
          <cell r="AS151" t="str">
            <v/>
          </cell>
          <cell r="AT151" t="str">
            <v>No data</v>
          </cell>
          <cell r="AU151">
            <v>2013</v>
          </cell>
          <cell r="AV151">
            <v>2.8035139999999998</v>
          </cell>
          <cell r="AW151">
            <v>1.0783919999999998</v>
          </cell>
        </row>
        <row r="152">
          <cell r="A152" t="str">
            <v>MSR</v>
          </cell>
          <cell r="B152" t="str">
            <v>MSR</v>
          </cell>
          <cell r="C152" t="str">
            <v>MSR</v>
          </cell>
          <cell r="D152" t="str">
            <v>MSR</v>
          </cell>
          <cell r="E152" t="str">
            <v>Montserrat</v>
          </cell>
          <cell r="F152">
            <v>500</v>
          </cell>
          <cell r="G152">
            <v>19</v>
          </cell>
          <cell r="H152" t="str">
            <v>Americas</v>
          </cell>
          <cell r="I152">
            <v>419</v>
          </cell>
          <cell r="J152" t="str">
            <v>Latin America and the Caribbean</v>
          </cell>
          <cell r="K152" t="str">
            <v>Developing</v>
          </cell>
          <cell r="AJ152" t="str">
            <v/>
          </cell>
          <cell r="AK152" t="str">
            <v/>
          </cell>
          <cell r="AL152" t="str">
            <v/>
          </cell>
          <cell r="AM152" t="str">
            <v/>
          </cell>
          <cell r="AN152" t="str">
            <v/>
          </cell>
          <cell r="AO152" t="str">
            <v/>
          </cell>
          <cell r="AP152" t="str">
            <v/>
          </cell>
          <cell r="AQ152" t="str">
            <v/>
          </cell>
          <cell r="AR152" t="str">
            <v/>
          </cell>
          <cell r="AS152" t="str">
            <v/>
          </cell>
          <cell r="AT152" t="str">
            <v/>
          </cell>
          <cell r="AU152" t="str">
            <v/>
          </cell>
          <cell r="AV152" t="str">
            <v/>
          </cell>
          <cell r="AW152" t="str">
            <v/>
          </cell>
        </row>
        <row r="153">
          <cell r="A153" t="str">
            <v>MAR2011</v>
          </cell>
          <cell r="B153" t="str">
            <v>MAR2011</v>
          </cell>
          <cell r="C153" t="str">
            <v>MAR2011</v>
          </cell>
          <cell r="D153" t="str">
            <v>MAR</v>
          </cell>
          <cell r="E153" t="str">
            <v>Morocco</v>
          </cell>
          <cell r="F153">
            <v>504</v>
          </cell>
          <cell r="G153">
            <v>2</v>
          </cell>
          <cell r="H153" t="str">
            <v>Africa</v>
          </cell>
          <cell r="I153">
            <v>15</v>
          </cell>
          <cell r="J153" t="str">
            <v>Northern Africa</v>
          </cell>
          <cell r="K153" t="str">
            <v>Developing</v>
          </cell>
          <cell r="AJ153">
            <v>2011</v>
          </cell>
          <cell r="AK153">
            <v>14.9</v>
          </cell>
          <cell r="AL153">
            <v>478.72344099999998</v>
          </cell>
          <cell r="AM153" t="str">
            <v/>
          </cell>
          <cell r="AN153">
            <v>3.8</v>
          </cell>
          <cell r="AO153" t="str">
            <v>No data</v>
          </cell>
          <cell r="AP153">
            <v>2011</v>
          </cell>
          <cell r="AQ153">
            <v>10.7</v>
          </cell>
          <cell r="AR153">
            <v>343.78126300000002</v>
          </cell>
          <cell r="AS153" t="str">
            <v/>
          </cell>
          <cell r="AT153" t="str">
            <v>No data</v>
          </cell>
          <cell r="AU153">
            <v>2011</v>
          </cell>
          <cell r="AV153">
            <v>2.2999999999999998</v>
          </cell>
          <cell r="AW153">
            <v>73.896906999999999</v>
          </cell>
        </row>
        <row r="154">
          <cell r="A154" t="str">
            <v>MOZ2011</v>
          </cell>
          <cell r="B154" t="str">
            <v>MOZ2011</v>
          </cell>
          <cell r="C154" t="str">
            <v>MOZ2011</v>
          </cell>
          <cell r="D154" t="str">
            <v>MOZ</v>
          </cell>
          <cell r="E154" t="str">
            <v>Mozambique</v>
          </cell>
          <cell r="F154">
            <v>508</v>
          </cell>
          <cell r="G154">
            <v>2</v>
          </cell>
          <cell r="H154" t="str">
            <v>Africa</v>
          </cell>
          <cell r="I154">
            <v>202</v>
          </cell>
          <cell r="J154" t="str">
            <v>Sub-Saharan Africa</v>
          </cell>
          <cell r="K154" t="str">
            <v>Developing</v>
          </cell>
          <cell r="AJ154">
            <v>2011</v>
          </cell>
          <cell r="AK154">
            <v>42.943184000000002</v>
          </cell>
          <cell r="AL154">
            <v>1915.198496</v>
          </cell>
          <cell r="AM154">
            <v>0.46</v>
          </cell>
          <cell r="AN154">
            <v>5.8</v>
          </cell>
          <cell r="AO154" t="str">
            <v>No data</v>
          </cell>
          <cell r="AP154">
            <v>2011</v>
          </cell>
          <cell r="AQ154">
            <v>7.8439860000000001</v>
          </cell>
          <cell r="AR154">
            <v>351.04566399999999</v>
          </cell>
          <cell r="AS154">
            <v>-29.95</v>
          </cell>
          <cell r="AT154" t="str">
            <v>No data</v>
          </cell>
          <cell r="AU154">
            <v>2011</v>
          </cell>
          <cell r="AV154">
            <v>6.1450839000000004</v>
          </cell>
          <cell r="AW154">
            <v>271.06057599999997</v>
          </cell>
        </row>
        <row r="155">
          <cell r="A155" t="str">
            <v>MMR2016</v>
          </cell>
          <cell r="B155" t="str">
            <v>MMR2016</v>
          </cell>
          <cell r="C155" t="str">
            <v>MMR2016</v>
          </cell>
          <cell r="D155" t="str">
            <v>MMR</v>
          </cell>
          <cell r="E155" t="str">
            <v>Myanmar</v>
          </cell>
          <cell r="F155">
            <v>104</v>
          </cell>
          <cell r="G155">
            <v>142</v>
          </cell>
          <cell r="H155" t="str">
            <v>Asia</v>
          </cell>
          <cell r="I155">
            <v>35</v>
          </cell>
          <cell r="J155" t="str">
            <v>South-eastern Asia</v>
          </cell>
          <cell r="K155" t="str">
            <v>Developing</v>
          </cell>
          <cell r="AJ155">
            <v>2016</v>
          </cell>
          <cell r="AK155">
            <v>29.367733000000001</v>
          </cell>
          <cell r="AL155">
            <v>1325.0405199999998</v>
          </cell>
          <cell r="AM155">
            <v>2.59</v>
          </cell>
          <cell r="AN155">
            <v>3.2</v>
          </cell>
          <cell r="AO155" t="str">
            <v>Some progress</v>
          </cell>
          <cell r="AP155">
            <v>2016</v>
          </cell>
          <cell r="AQ155">
            <v>1.5061842000000001</v>
          </cell>
          <cell r="AR155">
            <v>58.991529999999997</v>
          </cell>
          <cell r="AS155">
            <v>9.43</v>
          </cell>
          <cell r="AT155" t="str">
            <v>On track</v>
          </cell>
          <cell r="AU155">
            <v>2016</v>
          </cell>
          <cell r="AV155">
            <v>6.6252446000000003</v>
          </cell>
          <cell r="AW155">
            <v>317.64670000000001</v>
          </cell>
        </row>
        <row r="156">
          <cell r="A156" t="str">
            <v>NAM2013</v>
          </cell>
          <cell r="B156" t="str">
            <v>NAM2013</v>
          </cell>
          <cell r="C156" t="str">
            <v>NAM2013</v>
          </cell>
          <cell r="D156" t="str">
            <v>NAM</v>
          </cell>
          <cell r="E156" t="str">
            <v>Namibia</v>
          </cell>
          <cell r="F156">
            <v>516</v>
          </cell>
          <cell r="G156">
            <v>2</v>
          </cell>
          <cell r="H156" t="str">
            <v>Africa</v>
          </cell>
          <cell r="I156">
            <v>202</v>
          </cell>
          <cell r="J156" t="str">
            <v>Sub-Saharan Africa</v>
          </cell>
          <cell r="K156" t="str">
            <v>Developing</v>
          </cell>
          <cell r="AJ156">
            <v>2013</v>
          </cell>
          <cell r="AK156">
            <v>22.716341</v>
          </cell>
          <cell r="AL156">
            <v>73.448990999999992</v>
          </cell>
          <cell r="AM156" t="str">
            <v/>
          </cell>
          <cell r="AN156">
            <v>5.2</v>
          </cell>
          <cell r="AO156" t="str">
            <v>No data</v>
          </cell>
          <cell r="AP156">
            <v>2013</v>
          </cell>
          <cell r="AQ156">
            <v>3.9992022999999999</v>
          </cell>
          <cell r="AR156">
            <v>13.036400999999996</v>
          </cell>
          <cell r="AS156" t="str">
            <v/>
          </cell>
          <cell r="AT156" t="str">
            <v>No data</v>
          </cell>
          <cell r="AU156">
            <v>2013</v>
          </cell>
          <cell r="AV156">
            <v>7.1395526</v>
          </cell>
          <cell r="AW156">
            <v>22.575230999999995</v>
          </cell>
        </row>
        <row r="157">
          <cell r="A157" t="str">
            <v>NRU2007</v>
          </cell>
          <cell r="B157" t="str">
            <v>NRU2007</v>
          </cell>
          <cell r="C157" t="str">
            <v>NRU2007</v>
          </cell>
          <cell r="D157" t="str">
            <v>NRU</v>
          </cell>
          <cell r="E157" t="str">
            <v>Nauru</v>
          </cell>
          <cell r="F157">
            <v>520</v>
          </cell>
          <cell r="G157">
            <v>9</v>
          </cell>
          <cell r="H157" t="str">
            <v>Oceania</v>
          </cell>
          <cell r="I157">
            <v>57</v>
          </cell>
          <cell r="J157" t="str">
            <v>Micronesia</v>
          </cell>
          <cell r="K157" t="str">
            <v>Developing</v>
          </cell>
          <cell r="AJ157">
            <v>2007</v>
          </cell>
          <cell r="AK157">
            <v>24</v>
          </cell>
          <cell r="AL157">
            <v>0.24</v>
          </cell>
          <cell r="AM157" t="str">
            <v/>
          </cell>
          <cell r="AN157">
            <v>3.9</v>
          </cell>
          <cell r="AO157" t="str">
            <v>No data</v>
          </cell>
          <cell r="AP157">
            <v>2007</v>
          </cell>
          <cell r="AQ157">
            <v>2.8</v>
          </cell>
          <cell r="AR157">
            <v>2.7999999999999997E-2</v>
          </cell>
          <cell r="AS157" t="str">
            <v/>
          </cell>
          <cell r="AT157" t="str">
            <v>No data</v>
          </cell>
          <cell r="AU157">
            <v>2007</v>
          </cell>
          <cell r="AV157">
            <v>1</v>
          </cell>
          <cell r="AW157">
            <v>0.01</v>
          </cell>
        </row>
        <row r="158">
          <cell r="A158" t="str">
            <v>NPL2016</v>
          </cell>
          <cell r="B158" t="str">
            <v>NPL2016</v>
          </cell>
          <cell r="C158" t="str">
            <v>NPL2016</v>
          </cell>
          <cell r="D158" t="str">
            <v>NPL</v>
          </cell>
          <cell r="E158" t="str">
            <v>Nepal</v>
          </cell>
          <cell r="F158">
            <v>524</v>
          </cell>
          <cell r="G158">
            <v>142</v>
          </cell>
          <cell r="H158" t="str">
            <v>Asia</v>
          </cell>
          <cell r="I158">
            <v>34</v>
          </cell>
          <cell r="J158" t="str">
            <v>Southern Asia</v>
          </cell>
          <cell r="K158" t="str">
            <v>Developing</v>
          </cell>
          <cell r="AJ158">
            <v>2016</v>
          </cell>
          <cell r="AK158">
            <v>36.020175999999999</v>
          </cell>
          <cell r="AL158">
            <v>986.74859800000013</v>
          </cell>
          <cell r="AM158">
            <v>2.4500000000000002</v>
          </cell>
          <cell r="AN158">
            <v>3</v>
          </cell>
          <cell r="AO158" t="str">
            <v>Some progress</v>
          </cell>
          <cell r="AP158">
            <v>2016</v>
          </cell>
          <cell r="AQ158">
            <v>1.1745914</v>
          </cell>
          <cell r="AR158">
            <v>33.075372000000009</v>
          </cell>
          <cell r="AS158">
            <v>3.17</v>
          </cell>
          <cell r="AT158" t="str">
            <v>On track</v>
          </cell>
          <cell r="AU158">
            <v>2016</v>
          </cell>
          <cell r="AV158">
            <v>9.6360463999999997</v>
          </cell>
          <cell r="AW158">
            <v>267.35925700000001</v>
          </cell>
        </row>
        <row r="159">
          <cell r="A159" t="str">
            <v>NLD</v>
          </cell>
          <cell r="B159" t="str">
            <v>NLD</v>
          </cell>
          <cell r="C159" t="str">
            <v>NLD</v>
          </cell>
          <cell r="D159" t="str">
            <v>NLD</v>
          </cell>
          <cell r="E159" t="str">
            <v>Netherlands</v>
          </cell>
          <cell r="F159">
            <v>528</v>
          </cell>
          <cell r="G159">
            <v>150</v>
          </cell>
          <cell r="H159" t="str">
            <v>Europe</v>
          </cell>
          <cell r="I159">
            <v>155</v>
          </cell>
          <cell r="J159" t="str">
            <v>Western Europe</v>
          </cell>
          <cell r="K159" t="str">
            <v>Developed</v>
          </cell>
          <cell r="AJ159" t="str">
            <v/>
          </cell>
          <cell r="AK159" t="str">
            <v/>
          </cell>
          <cell r="AL159" t="str">
            <v/>
          </cell>
          <cell r="AM159" t="str">
            <v/>
          </cell>
          <cell r="AN159" t="str">
            <v/>
          </cell>
          <cell r="AO159" t="str">
            <v/>
          </cell>
          <cell r="AP159" t="str">
            <v/>
          </cell>
          <cell r="AQ159" t="str">
            <v/>
          </cell>
          <cell r="AR159" t="str">
            <v/>
          </cell>
          <cell r="AS159" t="str">
            <v/>
          </cell>
          <cell r="AT159" t="str">
            <v/>
          </cell>
          <cell r="AU159" t="str">
            <v/>
          </cell>
          <cell r="AV159" t="str">
            <v/>
          </cell>
          <cell r="AW159" t="str">
            <v/>
          </cell>
        </row>
        <row r="160">
          <cell r="A160" t="str">
            <v>NCL</v>
          </cell>
          <cell r="B160" t="str">
            <v>NCL</v>
          </cell>
          <cell r="C160" t="str">
            <v>NCL</v>
          </cell>
          <cell r="D160" t="str">
            <v>NCL</v>
          </cell>
          <cell r="E160" t="str">
            <v>New Caledonia</v>
          </cell>
          <cell r="F160">
            <v>540</v>
          </cell>
          <cell r="G160">
            <v>9</v>
          </cell>
          <cell r="H160" t="str">
            <v>Oceania</v>
          </cell>
          <cell r="I160">
            <v>54</v>
          </cell>
          <cell r="J160" t="str">
            <v>Melanesia</v>
          </cell>
          <cell r="K160" t="str">
            <v>Developing</v>
          </cell>
          <cell r="AJ160" t="str">
            <v/>
          </cell>
          <cell r="AK160" t="str">
            <v/>
          </cell>
          <cell r="AL160" t="str">
            <v/>
          </cell>
          <cell r="AM160" t="str">
            <v/>
          </cell>
          <cell r="AN160" t="str">
            <v/>
          </cell>
          <cell r="AO160" t="str">
            <v/>
          </cell>
          <cell r="AP160" t="str">
            <v/>
          </cell>
          <cell r="AQ160" t="str">
            <v/>
          </cell>
          <cell r="AR160" t="str">
            <v/>
          </cell>
          <cell r="AS160" t="str">
            <v/>
          </cell>
          <cell r="AT160" t="str">
            <v/>
          </cell>
          <cell r="AU160" t="str">
            <v/>
          </cell>
          <cell r="AV160" t="str">
            <v/>
          </cell>
          <cell r="AW160" t="str">
            <v/>
          </cell>
        </row>
        <row r="161">
          <cell r="A161" t="str">
            <v>NZL</v>
          </cell>
          <cell r="B161" t="str">
            <v>NZL</v>
          </cell>
          <cell r="C161" t="str">
            <v>NZL</v>
          </cell>
          <cell r="D161" t="str">
            <v>NZL</v>
          </cell>
          <cell r="E161" t="str">
            <v>New Zealand</v>
          </cell>
          <cell r="F161">
            <v>554</v>
          </cell>
          <cell r="G161">
            <v>9</v>
          </cell>
          <cell r="H161" t="str">
            <v>Oceania</v>
          </cell>
          <cell r="I161">
            <v>53</v>
          </cell>
          <cell r="J161" t="str">
            <v>Australia and New Zealand</v>
          </cell>
          <cell r="K161" t="str">
            <v>Developed</v>
          </cell>
          <cell r="AJ161" t="str">
            <v/>
          </cell>
          <cell r="AK161" t="str">
            <v/>
          </cell>
          <cell r="AL161" t="str">
            <v/>
          </cell>
          <cell r="AM161" t="str">
            <v/>
          </cell>
          <cell r="AN161" t="str">
            <v/>
          </cell>
          <cell r="AO161" t="str">
            <v/>
          </cell>
          <cell r="AP161" t="str">
            <v/>
          </cell>
          <cell r="AQ161" t="str">
            <v/>
          </cell>
          <cell r="AR161" t="str">
            <v/>
          </cell>
          <cell r="AS161" t="str">
            <v/>
          </cell>
          <cell r="AT161" t="str">
            <v/>
          </cell>
          <cell r="AU161" t="str">
            <v/>
          </cell>
          <cell r="AV161" t="str">
            <v/>
          </cell>
          <cell r="AW161" t="str">
            <v/>
          </cell>
        </row>
        <row r="162">
          <cell r="A162" t="str">
            <v>NIC2012</v>
          </cell>
          <cell r="B162" t="str">
            <v>NIC2012</v>
          </cell>
          <cell r="C162" t="str">
            <v>NIC2012</v>
          </cell>
          <cell r="D162" t="str">
            <v>NIC</v>
          </cell>
          <cell r="E162" t="str">
            <v>Nicaragua</v>
          </cell>
          <cell r="F162">
            <v>558</v>
          </cell>
          <cell r="G162">
            <v>19</v>
          </cell>
          <cell r="H162" t="str">
            <v>Americas</v>
          </cell>
          <cell r="I162">
            <v>419</v>
          </cell>
          <cell r="J162" t="str">
            <v>Latin America and the Caribbean</v>
          </cell>
          <cell r="K162" t="str">
            <v>Developing</v>
          </cell>
          <cell r="AJ162">
            <v>2012</v>
          </cell>
          <cell r="AK162">
            <v>17.259342</v>
          </cell>
          <cell r="AL162">
            <v>108.24610000000001</v>
          </cell>
          <cell r="AM162" t="str">
            <v/>
          </cell>
          <cell r="AN162">
            <v>2.9</v>
          </cell>
          <cell r="AO162" t="str">
            <v>No data</v>
          </cell>
          <cell r="AP162">
            <v>2012</v>
          </cell>
          <cell r="AQ162">
            <v>8.2683716</v>
          </cell>
          <cell r="AR162">
            <v>51.933100000000003</v>
          </cell>
          <cell r="AS162" t="str">
            <v/>
          </cell>
          <cell r="AT162" t="str">
            <v>No data</v>
          </cell>
          <cell r="AU162">
            <v>2012</v>
          </cell>
          <cell r="AV162">
            <v>2.154655</v>
          </cell>
          <cell r="AW162">
            <v>13.765400000000003</v>
          </cell>
        </row>
        <row r="163">
          <cell r="A163" t="str">
            <v>NER2016</v>
          </cell>
          <cell r="B163" t="str">
            <v>NER2012</v>
          </cell>
          <cell r="C163" t="str">
            <v>NER2016</v>
          </cell>
          <cell r="D163" t="str">
            <v>NER</v>
          </cell>
          <cell r="E163" t="str">
            <v>Niger</v>
          </cell>
          <cell r="F163">
            <v>562</v>
          </cell>
          <cell r="G163">
            <v>2</v>
          </cell>
          <cell r="H163" t="str">
            <v>Africa</v>
          </cell>
          <cell r="I163">
            <v>202</v>
          </cell>
          <cell r="J163" t="str">
            <v>Sub-Saharan Africa</v>
          </cell>
          <cell r="K163" t="str">
            <v>Developing</v>
          </cell>
          <cell r="AJ163">
            <v>2016</v>
          </cell>
          <cell r="AK163">
            <v>42.2</v>
          </cell>
          <cell r="AL163">
            <v>1779.9449380000005</v>
          </cell>
          <cell r="AM163">
            <v>0.47</v>
          </cell>
          <cell r="AN163">
            <v>7.1</v>
          </cell>
          <cell r="AO163" t="str">
            <v>No progress or worsening</v>
          </cell>
          <cell r="AP163">
            <v>2012</v>
          </cell>
          <cell r="AQ163">
            <v>3.0649700000000002</v>
          </cell>
          <cell r="AR163">
            <v>110.03787</v>
          </cell>
          <cell r="AS163" t="str">
            <v/>
          </cell>
          <cell r="AT163" t="str">
            <v>No data</v>
          </cell>
          <cell r="AU163">
            <v>2016</v>
          </cell>
          <cell r="AV163">
            <v>10.3</v>
          </cell>
          <cell r="AW163">
            <v>434.4415370000001</v>
          </cell>
        </row>
        <row r="164">
          <cell r="A164" t="str">
            <v>NGA2016</v>
          </cell>
          <cell r="B164" t="str">
            <v>NGA2016</v>
          </cell>
          <cell r="C164" t="str">
            <v>NGA2016</v>
          </cell>
          <cell r="D164" t="str">
            <v>NGA</v>
          </cell>
          <cell r="E164" t="str">
            <v>Nigeria</v>
          </cell>
          <cell r="F164">
            <v>566</v>
          </cell>
          <cell r="G164">
            <v>2</v>
          </cell>
          <cell r="H164" t="str">
            <v>Africa</v>
          </cell>
          <cell r="I164">
            <v>202</v>
          </cell>
          <cell r="J164" t="str">
            <v>Sub-Saharan Africa</v>
          </cell>
          <cell r="K164" t="str">
            <v>Developing</v>
          </cell>
          <cell r="AJ164">
            <v>2016</v>
          </cell>
          <cell r="AK164">
            <v>43.575397000000002</v>
          </cell>
          <cell r="AL164">
            <v>13865.454</v>
          </cell>
          <cell r="AM164">
            <v>0.75</v>
          </cell>
          <cell r="AN164">
            <v>5.6</v>
          </cell>
          <cell r="AO164" t="str">
            <v>Some progress</v>
          </cell>
          <cell r="AP164">
            <v>2016</v>
          </cell>
          <cell r="AQ164">
            <v>1.5076854</v>
          </cell>
          <cell r="AR164">
            <v>477.02249999999998</v>
          </cell>
          <cell r="AS164">
            <v>21.05</v>
          </cell>
          <cell r="AT164" t="str">
            <v>On track</v>
          </cell>
          <cell r="AU164">
            <v>2016</v>
          </cell>
          <cell r="AV164">
            <v>10.786592000000001</v>
          </cell>
          <cell r="AW164">
            <v>3434.5620000000004</v>
          </cell>
        </row>
        <row r="165">
          <cell r="A165" t="str">
            <v>NIU</v>
          </cell>
          <cell r="B165" t="str">
            <v>NIU</v>
          </cell>
          <cell r="C165" t="str">
            <v>NIU</v>
          </cell>
          <cell r="D165" t="str">
            <v>NIU</v>
          </cell>
          <cell r="E165" t="str">
            <v>Niue</v>
          </cell>
          <cell r="F165">
            <v>570</v>
          </cell>
          <cell r="G165">
            <v>9</v>
          </cell>
          <cell r="H165" t="str">
            <v>Oceania</v>
          </cell>
          <cell r="I165">
            <v>61</v>
          </cell>
          <cell r="J165" t="str">
            <v>Polynesia</v>
          </cell>
          <cell r="K165" t="str">
            <v>Developing</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row>
        <row r="166">
          <cell r="A166" t="str">
            <v>NFK</v>
          </cell>
          <cell r="B166" t="str">
            <v>NFK</v>
          </cell>
          <cell r="C166" t="str">
            <v>NFK</v>
          </cell>
          <cell r="D166" t="str">
            <v>NFK</v>
          </cell>
          <cell r="E166" t="str">
            <v>Norfolk Island</v>
          </cell>
          <cell r="F166">
            <v>574</v>
          </cell>
          <cell r="G166">
            <v>9</v>
          </cell>
          <cell r="H166" t="str">
            <v>Oceania</v>
          </cell>
          <cell r="I166">
            <v>53</v>
          </cell>
          <cell r="J166" t="str">
            <v>Australia and New Zealand</v>
          </cell>
          <cell r="K166" t="str">
            <v>Developed</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row>
        <row r="167">
          <cell r="A167" t="str">
            <v>MNP</v>
          </cell>
          <cell r="B167" t="str">
            <v>MNP</v>
          </cell>
          <cell r="C167" t="str">
            <v>MNP</v>
          </cell>
          <cell r="D167" t="str">
            <v>MNP</v>
          </cell>
          <cell r="E167" t="str">
            <v>Northern Mariana Islands</v>
          </cell>
          <cell r="F167">
            <v>580</v>
          </cell>
          <cell r="G167">
            <v>9</v>
          </cell>
          <cell r="H167" t="str">
            <v>Oceania</v>
          </cell>
          <cell r="I167">
            <v>57</v>
          </cell>
          <cell r="J167" t="str">
            <v>Micronesia</v>
          </cell>
          <cell r="K167" t="str">
            <v>Developing</v>
          </cell>
          <cell r="AJ167" t="str">
            <v/>
          </cell>
          <cell r="AK167" t="str">
            <v/>
          </cell>
          <cell r="AL167" t="str">
            <v/>
          </cell>
          <cell r="AM167" t="str">
            <v/>
          </cell>
          <cell r="AN167" t="str">
            <v/>
          </cell>
          <cell r="AO167" t="str">
            <v/>
          </cell>
          <cell r="AP167" t="str">
            <v/>
          </cell>
          <cell r="AQ167" t="str">
            <v/>
          </cell>
          <cell r="AR167" t="str">
            <v/>
          </cell>
          <cell r="AS167" t="str">
            <v/>
          </cell>
          <cell r="AT167" t="str">
            <v/>
          </cell>
          <cell r="AU167" t="str">
            <v/>
          </cell>
          <cell r="AV167" t="str">
            <v/>
          </cell>
          <cell r="AW167" t="str">
            <v/>
          </cell>
        </row>
        <row r="168">
          <cell r="A168" t="str">
            <v>NOR</v>
          </cell>
          <cell r="B168" t="str">
            <v>NOR</v>
          </cell>
          <cell r="C168" t="str">
            <v>NOR</v>
          </cell>
          <cell r="D168" t="str">
            <v>NOR</v>
          </cell>
          <cell r="E168" t="str">
            <v>Norway</v>
          </cell>
          <cell r="F168">
            <v>578</v>
          </cell>
          <cell r="G168">
            <v>150</v>
          </cell>
          <cell r="H168" t="str">
            <v>Europe</v>
          </cell>
          <cell r="I168">
            <v>154</v>
          </cell>
          <cell r="J168" t="str">
            <v>Northern Europe</v>
          </cell>
          <cell r="K168" t="str">
            <v>Developed</v>
          </cell>
          <cell r="AJ168" t="str">
            <v/>
          </cell>
          <cell r="AK168" t="str">
            <v/>
          </cell>
          <cell r="AL168" t="str">
            <v/>
          </cell>
          <cell r="AM168" t="str">
            <v/>
          </cell>
          <cell r="AN168" t="str">
            <v/>
          </cell>
          <cell r="AO168" t="str">
            <v/>
          </cell>
          <cell r="AP168" t="str">
            <v/>
          </cell>
          <cell r="AQ168" t="str">
            <v/>
          </cell>
          <cell r="AR168" t="str">
            <v/>
          </cell>
          <cell r="AS168" t="str">
            <v/>
          </cell>
          <cell r="AT168" t="str">
            <v/>
          </cell>
          <cell r="AU168" t="str">
            <v/>
          </cell>
          <cell r="AV168" t="str">
            <v/>
          </cell>
          <cell r="AW168" t="str">
            <v/>
          </cell>
        </row>
        <row r="169">
          <cell r="A169" t="str">
            <v>OMN2014</v>
          </cell>
          <cell r="B169" t="str">
            <v>OMN2014</v>
          </cell>
          <cell r="C169" t="str">
            <v>OMN2014</v>
          </cell>
          <cell r="D169" t="str">
            <v>OMN</v>
          </cell>
          <cell r="E169" t="str">
            <v>Oman</v>
          </cell>
          <cell r="F169">
            <v>512</v>
          </cell>
          <cell r="G169">
            <v>142</v>
          </cell>
          <cell r="H169" t="str">
            <v>Asia</v>
          </cell>
          <cell r="I169">
            <v>145</v>
          </cell>
          <cell r="J169" t="str">
            <v>Western Asia</v>
          </cell>
          <cell r="K169" t="str">
            <v>Developing</v>
          </cell>
          <cell r="AJ169">
            <v>2014</v>
          </cell>
          <cell r="AK169">
            <v>14.1</v>
          </cell>
          <cell r="AL169">
            <v>52.163373</v>
          </cell>
          <cell r="AM169">
            <v>-7.55</v>
          </cell>
          <cell r="AN169">
            <v>5.7</v>
          </cell>
          <cell r="AO169" t="str">
            <v>No progress or worsening</v>
          </cell>
          <cell r="AP169">
            <v>2014</v>
          </cell>
          <cell r="AQ169">
            <v>4.4000000000000004</v>
          </cell>
          <cell r="AR169">
            <v>16.277932000000003</v>
          </cell>
          <cell r="AS169">
            <v>-20.95</v>
          </cell>
          <cell r="AT169" t="str">
            <v>Off track</v>
          </cell>
          <cell r="AU169">
            <v>2014</v>
          </cell>
          <cell r="AV169">
            <v>7.5</v>
          </cell>
          <cell r="AW169">
            <v>27.746475</v>
          </cell>
        </row>
        <row r="170">
          <cell r="A170" t="str">
            <v>PAK2012</v>
          </cell>
          <cell r="B170" t="str">
            <v>PAK2012</v>
          </cell>
          <cell r="C170" t="str">
            <v>PAK2012</v>
          </cell>
          <cell r="D170" t="str">
            <v>PAK</v>
          </cell>
          <cell r="E170" t="str">
            <v>Pakistan</v>
          </cell>
          <cell r="F170">
            <v>586</v>
          </cell>
          <cell r="G170">
            <v>142</v>
          </cell>
          <cell r="H170" t="str">
            <v>Asia</v>
          </cell>
          <cell r="I170">
            <v>34</v>
          </cell>
          <cell r="J170" t="str">
            <v>Southern Asia</v>
          </cell>
          <cell r="K170" t="str">
            <v>Developing</v>
          </cell>
          <cell r="AJ170">
            <v>2012</v>
          </cell>
          <cell r="AK170">
            <v>44.966487999999998</v>
          </cell>
          <cell r="AL170">
            <v>10718.3547</v>
          </cell>
          <cell r="AM170">
            <v>-4.6500000000000004</v>
          </cell>
          <cell r="AN170">
            <v>4.2</v>
          </cell>
          <cell r="AO170" t="str">
            <v>No data</v>
          </cell>
          <cell r="AP170">
            <v>2012</v>
          </cell>
          <cell r="AQ170">
            <v>4.7579098000000002</v>
          </cell>
          <cell r="AR170">
            <v>1143.291168</v>
          </cell>
          <cell r="AS170">
            <v>25</v>
          </cell>
          <cell r="AT170" t="str">
            <v>No data</v>
          </cell>
          <cell r="AU170">
            <v>2012</v>
          </cell>
          <cell r="AV170">
            <v>10.459637000000001</v>
          </cell>
          <cell r="AW170">
            <v>2500.9494299999997</v>
          </cell>
        </row>
        <row r="171">
          <cell r="A171" t="str">
            <v>PLW</v>
          </cell>
          <cell r="B171" t="str">
            <v>PLW</v>
          </cell>
          <cell r="C171" t="str">
            <v>PLW</v>
          </cell>
          <cell r="D171" t="str">
            <v>PLW</v>
          </cell>
          <cell r="E171" t="str">
            <v>Palau</v>
          </cell>
          <cell r="F171">
            <v>585</v>
          </cell>
          <cell r="G171">
            <v>9</v>
          </cell>
          <cell r="H171" t="str">
            <v>Oceania</v>
          </cell>
          <cell r="I171">
            <v>57</v>
          </cell>
          <cell r="J171" t="str">
            <v>Micronesia</v>
          </cell>
          <cell r="K171" t="str">
            <v>Developing</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row>
        <row r="172">
          <cell r="A172" t="str">
            <v>PAN2008</v>
          </cell>
          <cell r="B172" t="str">
            <v>PAN1997</v>
          </cell>
          <cell r="C172" t="str">
            <v>PAN2008</v>
          </cell>
          <cell r="D172" t="str">
            <v>PAN</v>
          </cell>
          <cell r="E172" t="str">
            <v>Panama</v>
          </cell>
          <cell r="F172">
            <v>591</v>
          </cell>
          <cell r="G172">
            <v>19</v>
          </cell>
          <cell r="H172" t="str">
            <v>Americas</v>
          </cell>
          <cell r="I172">
            <v>419</v>
          </cell>
          <cell r="J172" t="str">
            <v>Latin America and the Caribbean</v>
          </cell>
          <cell r="K172" t="str">
            <v>Developing</v>
          </cell>
          <cell r="AJ172">
            <v>2008</v>
          </cell>
          <cell r="AK172">
            <v>19.100000000000001</v>
          </cell>
          <cell r="AL172">
            <v>68.879757000000012</v>
          </cell>
          <cell r="AM172" t="str">
            <v/>
          </cell>
          <cell r="AN172">
            <v>4.3</v>
          </cell>
          <cell r="AO172" t="str">
            <v>No data</v>
          </cell>
          <cell r="AP172">
            <v>1997</v>
          </cell>
          <cell r="AQ172">
            <v>6.2</v>
          </cell>
          <cell r="AR172">
            <v>20.318701999999998</v>
          </cell>
          <cell r="AS172" t="str">
            <v/>
          </cell>
          <cell r="AT172" t="str">
            <v>No data</v>
          </cell>
          <cell r="AU172">
            <v>2008</v>
          </cell>
          <cell r="AV172">
            <v>1.2</v>
          </cell>
          <cell r="AW172">
            <v>4.3275240000000013</v>
          </cell>
        </row>
        <row r="173">
          <cell r="A173" t="str">
            <v>PNG2010</v>
          </cell>
          <cell r="B173" t="str">
            <v>PNG2010</v>
          </cell>
          <cell r="C173" t="str">
            <v>PNG2010</v>
          </cell>
          <cell r="D173" t="str">
            <v>PNG</v>
          </cell>
          <cell r="E173" t="str">
            <v>Papua New Guinea</v>
          </cell>
          <cell r="F173">
            <v>598</v>
          </cell>
          <cell r="G173">
            <v>9</v>
          </cell>
          <cell r="H173" t="str">
            <v>Oceania</v>
          </cell>
          <cell r="I173">
            <v>54</v>
          </cell>
          <cell r="J173" t="str">
            <v>Melanesia</v>
          </cell>
          <cell r="K173" t="str">
            <v>Developing</v>
          </cell>
          <cell r="AJ173">
            <v>2010</v>
          </cell>
          <cell r="AK173">
            <v>49.5</v>
          </cell>
          <cell r="AL173">
            <v>486.66716999999994</v>
          </cell>
          <cell r="AM173" t="str">
            <v/>
          </cell>
          <cell r="AN173">
            <v>4.7</v>
          </cell>
          <cell r="AO173" t="str">
            <v>No data</v>
          </cell>
          <cell r="AP173">
            <v>2010</v>
          </cell>
          <cell r="AQ173">
            <v>13.8</v>
          </cell>
          <cell r="AR173">
            <v>135.676908</v>
          </cell>
          <cell r="AS173" t="str">
            <v/>
          </cell>
          <cell r="AT173" t="str">
            <v>No data</v>
          </cell>
          <cell r="AU173">
            <v>2010</v>
          </cell>
          <cell r="AV173">
            <v>14.3</v>
          </cell>
          <cell r="AW173">
            <v>140.592738</v>
          </cell>
        </row>
        <row r="174">
          <cell r="A174" t="str">
            <v>PRY2016</v>
          </cell>
          <cell r="B174" t="str">
            <v>PRY2016</v>
          </cell>
          <cell r="C174" t="str">
            <v>PRY2016</v>
          </cell>
          <cell r="D174" t="str">
            <v>PRY</v>
          </cell>
          <cell r="E174" t="str">
            <v>Paraguay</v>
          </cell>
          <cell r="F174">
            <v>600</v>
          </cell>
          <cell r="G174">
            <v>19</v>
          </cell>
          <cell r="H174" t="str">
            <v>Americas</v>
          </cell>
          <cell r="I174">
            <v>419</v>
          </cell>
          <cell r="J174" t="str">
            <v>Latin America and the Caribbean</v>
          </cell>
          <cell r="K174" t="str">
            <v>Developing</v>
          </cell>
          <cell r="AJ174">
            <v>2016</v>
          </cell>
          <cell r="AK174">
            <v>5.5974822</v>
          </cell>
          <cell r="AL174">
            <v>37.615200000000002</v>
          </cell>
          <cell r="AM174">
            <v>15.34</v>
          </cell>
          <cell r="AN174">
            <v>3.9</v>
          </cell>
          <cell r="AO174" t="str">
            <v>On track</v>
          </cell>
          <cell r="AP174">
            <v>2016</v>
          </cell>
          <cell r="AQ174">
            <v>12.437707</v>
          </cell>
          <cell r="AR174">
            <v>83.290800000000004</v>
          </cell>
          <cell r="AS174">
            <v>-1.46</v>
          </cell>
          <cell r="AT174" t="str">
            <v>On track</v>
          </cell>
          <cell r="AU174">
            <v>2016</v>
          </cell>
          <cell r="AV174">
            <v>0.96208090000000002</v>
          </cell>
          <cell r="AW174">
            <v>6.7170000000000005</v>
          </cell>
        </row>
        <row r="175">
          <cell r="A175" t="str">
            <v>PER2016</v>
          </cell>
          <cell r="B175" t="str">
            <v>PER2012</v>
          </cell>
          <cell r="C175" t="str">
            <v>PER2016</v>
          </cell>
          <cell r="D175" t="str">
            <v>PER</v>
          </cell>
          <cell r="E175" t="str">
            <v>Peru</v>
          </cell>
          <cell r="F175">
            <v>604</v>
          </cell>
          <cell r="G175">
            <v>19</v>
          </cell>
          <cell r="H175" t="str">
            <v>Americas</v>
          </cell>
          <cell r="I175">
            <v>419</v>
          </cell>
          <cell r="J175" t="str">
            <v>Latin America and the Caribbean</v>
          </cell>
          <cell r="K175" t="str">
            <v>Developing</v>
          </cell>
          <cell r="AJ175">
            <v>2016</v>
          </cell>
          <cell r="AK175">
            <v>13.1</v>
          </cell>
          <cell r="AL175">
            <v>397.2706</v>
          </cell>
          <cell r="AM175">
            <v>8.9600000000000009</v>
          </cell>
          <cell r="AN175">
            <v>3.6</v>
          </cell>
          <cell r="AO175" t="str">
            <v>On track</v>
          </cell>
          <cell r="AP175">
            <v>2012</v>
          </cell>
          <cell r="AQ175">
            <v>7.1928090999999998</v>
          </cell>
          <cell r="AR175">
            <v>214.03065600000002</v>
          </cell>
          <cell r="AS175">
            <v>7.34</v>
          </cell>
          <cell r="AT175" t="str">
            <v>No data</v>
          </cell>
          <cell r="AU175">
            <v>2016</v>
          </cell>
          <cell r="AV175">
            <v>1</v>
          </cell>
          <cell r="AW175">
            <v>30.326000000000001</v>
          </cell>
        </row>
        <row r="176">
          <cell r="A176" t="str">
            <v>PHL2015</v>
          </cell>
          <cell r="B176" t="str">
            <v>PHL2015</v>
          </cell>
          <cell r="C176" t="str">
            <v>PHL2015</v>
          </cell>
          <cell r="D176" t="str">
            <v>PHL</v>
          </cell>
          <cell r="E176" t="str">
            <v>Philippines</v>
          </cell>
          <cell r="F176">
            <v>608</v>
          </cell>
          <cell r="G176">
            <v>142</v>
          </cell>
          <cell r="H176" t="str">
            <v>Asia</v>
          </cell>
          <cell r="I176">
            <v>35</v>
          </cell>
          <cell r="J176" t="str">
            <v>South-eastern Asia</v>
          </cell>
          <cell r="K176" t="str">
            <v>Developing</v>
          </cell>
          <cell r="AJ176">
            <v>2015</v>
          </cell>
          <cell r="AK176">
            <v>33.4</v>
          </cell>
          <cell r="AL176">
            <v>3819.104296</v>
          </cell>
          <cell r="AM176">
            <v>0</v>
          </cell>
          <cell r="AN176">
            <v>4.4000000000000004</v>
          </cell>
          <cell r="AO176" t="str">
            <v>No progress or worsening</v>
          </cell>
          <cell r="AP176">
            <v>2015</v>
          </cell>
          <cell r="AQ176">
            <v>3.9</v>
          </cell>
          <cell r="AR176">
            <v>445.94331600000004</v>
          </cell>
          <cell r="AS176">
            <v>-3.28</v>
          </cell>
          <cell r="AT176" t="str">
            <v>Off track</v>
          </cell>
          <cell r="AU176">
            <v>2015</v>
          </cell>
          <cell r="AV176">
            <v>7.1</v>
          </cell>
          <cell r="AW176">
            <v>811.84552400000007</v>
          </cell>
        </row>
        <row r="177">
          <cell r="A177" t="str">
            <v>PCN</v>
          </cell>
          <cell r="B177" t="str">
            <v>PCN</v>
          </cell>
          <cell r="C177" t="str">
            <v>PCN</v>
          </cell>
          <cell r="D177" t="str">
            <v>PCN</v>
          </cell>
          <cell r="E177" t="str">
            <v>Pitcairn</v>
          </cell>
          <cell r="F177">
            <v>612</v>
          </cell>
          <cell r="G177">
            <v>9</v>
          </cell>
          <cell r="H177" t="str">
            <v>Oceania</v>
          </cell>
          <cell r="I177">
            <v>61</v>
          </cell>
          <cell r="J177" t="str">
            <v>Polynesia</v>
          </cell>
          <cell r="K177" t="str">
            <v>Developing</v>
          </cell>
          <cell r="AJ177" t="str">
            <v/>
          </cell>
          <cell r="AK177" t="str">
            <v/>
          </cell>
          <cell r="AL177" t="str">
            <v/>
          </cell>
          <cell r="AM177" t="str">
            <v/>
          </cell>
          <cell r="AN177" t="str">
            <v/>
          </cell>
          <cell r="AO177" t="str">
            <v/>
          </cell>
          <cell r="AP177" t="str">
            <v/>
          </cell>
          <cell r="AQ177" t="str">
            <v/>
          </cell>
          <cell r="AR177" t="str">
            <v/>
          </cell>
          <cell r="AS177" t="str">
            <v/>
          </cell>
          <cell r="AT177" t="str">
            <v/>
          </cell>
          <cell r="AU177" t="str">
            <v/>
          </cell>
          <cell r="AV177" t="str">
            <v/>
          </cell>
          <cell r="AW177" t="str">
            <v/>
          </cell>
        </row>
        <row r="178">
          <cell r="A178" t="str">
            <v>POL</v>
          </cell>
          <cell r="B178" t="str">
            <v>POL</v>
          </cell>
          <cell r="C178" t="str">
            <v>POL</v>
          </cell>
          <cell r="D178" t="str">
            <v>POL</v>
          </cell>
          <cell r="E178" t="str">
            <v>Poland</v>
          </cell>
          <cell r="F178">
            <v>616</v>
          </cell>
          <cell r="G178">
            <v>150</v>
          </cell>
          <cell r="H178" t="str">
            <v>Europe</v>
          </cell>
          <cell r="I178">
            <v>151</v>
          </cell>
          <cell r="J178" t="str">
            <v>Eastern Europe</v>
          </cell>
          <cell r="K178" t="str">
            <v>Developed</v>
          </cell>
          <cell r="AJ178" t="str">
            <v/>
          </cell>
          <cell r="AK178" t="str">
            <v/>
          </cell>
          <cell r="AL178" t="str">
            <v/>
          </cell>
          <cell r="AM178" t="str">
            <v/>
          </cell>
          <cell r="AN178" t="str">
            <v/>
          </cell>
          <cell r="AO178" t="str">
            <v/>
          </cell>
          <cell r="AP178" t="str">
            <v/>
          </cell>
          <cell r="AQ178" t="str">
            <v/>
          </cell>
          <cell r="AR178" t="str">
            <v/>
          </cell>
          <cell r="AS178" t="str">
            <v/>
          </cell>
          <cell r="AT178" t="str">
            <v/>
          </cell>
          <cell r="AU178" t="str">
            <v/>
          </cell>
          <cell r="AV178" t="str">
            <v/>
          </cell>
          <cell r="AW178" t="str">
            <v/>
          </cell>
        </row>
        <row r="179">
          <cell r="A179" t="str">
            <v>PRT</v>
          </cell>
          <cell r="B179" t="str">
            <v>PRT</v>
          </cell>
          <cell r="C179" t="str">
            <v>PRT</v>
          </cell>
          <cell r="D179" t="str">
            <v>PRT</v>
          </cell>
          <cell r="E179" t="str">
            <v>Portugal</v>
          </cell>
          <cell r="F179">
            <v>620</v>
          </cell>
          <cell r="G179">
            <v>150</v>
          </cell>
          <cell r="H179" t="str">
            <v>Europe</v>
          </cell>
          <cell r="I179">
            <v>39</v>
          </cell>
          <cell r="J179" t="str">
            <v>Southern Europe</v>
          </cell>
          <cell r="K179" t="str">
            <v>Developed</v>
          </cell>
          <cell r="AJ179" t="str">
            <v/>
          </cell>
          <cell r="AK179" t="str">
            <v/>
          </cell>
          <cell r="AL179" t="str">
            <v/>
          </cell>
          <cell r="AM179" t="str">
            <v/>
          </cell>
          <cell r="AN179" t="str">
            <v/>
          </cell>
          <cell r="AO179" t="str">
            <v/>
          </cell>
          <cell r="AP179" t="str">
            <v/>
          </cell>
          <cell r="AQ179" t="str">
            <v/>
          </cell>
          <cell r="AR179" t="str">
            <v/>
          </cell>
          <cell r="AS179" t="str">
            <v/>
          </cell>
          <cell r="AT179" t="str">
            <v/>
          </cell>
          <cell r="AU179" t="str">
            <v/>
          </cell>
          <cell r="AV179" t="str">
            <v/>
          </cell>
          <cell r="AW179" t="str">
            <v/>
          </cell>
        </row>
        <row r="180">
          <cell r="A180" t="str">
            <v>PRI</v>
          </cell>
          <cell r="B180" t="str">
            <v>PRI</v>
          </cell>
          <cell r="C180" t="str">
            <v>PRI</v>
          </cell>
          <cell r="D180" t="str">
            <v>PRI</v>
          </cell>
          <cell r="E180" t="str">
            <v>Puerto Rico</v>
          </cell>
          <cell r="F180">
            <v>630</v>
          </cell>
          <cell r="G180">
            <v>19</v>
          </cell>
          <cell r="H180" t="str">
            <v>Americas</v>
          </cell>
          <cell r="I180">
            <v>419</v>
          </cell>
          <cell r="J180" t="str">
            <v>Latin America and the Caribbean</v>
          </cell>
          <cell r="K180" t="str">
            <v>Developing</v>
          </cell>
          <cell r="AJ180" t="str">
            <v/>
          </cell>
          <cell r="AK180" t="str">
            <v/>
          </cell>
          <cell r="AL180" t="str">
            <v/>
          </cell>
          <cell r="AM180" t="str">
            <v/>
          </cell>
          <cell r="AN180" t="str">
            <v/>
          </cell>
          <cell r="AO180" t="str">
            <v/>
          </cell>
          <cell r="AP180" t="str">
            <v/>
          </cell>
          <cell r="AQ180" t="str">
            <v/>
          </cell>
          <cell r="AR180" t="str">
            <v/>
          </cell>
          <cell r="AS180" t="str">
            <v/>
          </cell>
          <cell r="AT180" t="str">
            <v/>
          </cell>
          <cell r="AU180" t="str">
            <v/>
          </cell>
          <cell r="AV180" t="str">
            <v/>
          </cell>
          <cell r="AW180" t="str">
            <v/>
          </cell>
        </row>
        <row r="181">
          <cell r="A181" t="str">
            <v>QAT1995</v>
          </cell>
          <cell r="B181" t="str">
            <v>QAT1995</v>
          </cell>
          <cell r="C181" t="str">
            <v>QAT1995</v>
          </cell>
          <cell r="D181" t="str">
            <v>QAT</v>
          </cell>
          <cell r="E181" t="str">
            <v>Qatar</v>
          </cell>
          <cell r="F181">
            <v>634</v>
          </cell>
          <cell r="G181">
            <v>142</v>
          </cell>
          <cell r="H181" t="str">
            <v>Asia</v>
          </cell>
          <cell r="I181">
            <v>145</v>
          </cell>
          <cell r="J181" t="str">
            <v>Western Asia</v>
          </cell>
          <cell r="K181" t="str">
            <v>Developing</v>
          </cell>
          <cell r="AJ181">
            <v>1995</v>
          </cell>
          <cell r="AK181">
            <v>11.6</v>
          </cell>
          <cell r="AL181">
            <v>5.7997680000000003</v>
          </cell>
          <cell r="AM181" t="str">
            <v/>
          </cell>
          <cell r="AN181" t="str">
            <v/>
          </cell>
          <cell r="AO181" t="str">
            <v>No data</v>
          </cell>
          <cell r="AP181">
            <v>1995</v>
          </cell>
          <cell r="AQ181">
            <v>10.4</v>
          </cell>
          <cell r="AR181">
            <v>5.1997920000000013</v>
          </cell>
          <cell r="AS181" t="str">
            <v/>
          </cell>
          <cell r="AT181" t="str">
            <v>No data</v>
          </cell>
          <cell r="AU181">
            <v>1995</v>
          </cell>
          <cell r="AV181">
            <v>2.1</v>
          </cell>
          <cell r="AW181">
            <v>1.0499580000000002</v>
          </cell>
        </row>
        <row r="182">
          <cell r="A182" t="str">
            <v>KOR2010</v>
          </cell>
          <cell r="B182" t="str">
            <v>KOR2010</v>
          </cell>
          <cell r="C182" t="str">
            <v>KOR2010</v>
          </cell>
          <cell r="D182" t="str">
            <v>KOR</v>
          </cell>
          <cell r="E182" t="str">
            <v>Republic of Korea</v>
          </cell>
          <cell r="F182">
            <v>410</v>
          </cell>
          <cell r="G182">
            <v>142</v>
          </cell>
          <cell r="H182" t="str">
            <v>Asia</v>
          </cell>
          <cell r="I182">
            <v>30</v>
          </cell>
          <cell r="J182" t="str">
            <v>Eastern Asia</v>
          </cell>
          <cell r="K182" t="str">
            <v>Developing</v>
          </cell>
          <cell r="AJ182">
            <v>2010</v>
          </cell>
          <cell r="AK182">
            <v>2.5</v>
          </cell>
          <cell r="AL182">
            <v>57.219325000000005</v>
          </cell>
          <cell r="AM182" t="str">
            <v/>
          </cell>
          <cell r="AN182" t="str">
            <v/>
          </cell>
          <cell r="AO182" t="str">
            <v>No data</v>
          </cell>
          <cell r="AP182">
            <v>2010</v>
          </cell>
          <cell r="AQ182">
            <v>7.3</v>
          </cell>
          <cell r="AR182">
            <v>167.08042900000001</v>
          </cell>
          <cell r="AS182" t="str">
            <v/>
          </cell>
          <cell r="AT182" t="str">
            <v>No data</v>
          </cell>
          <cell r="AU182">
            <v>2010</v>
          </cell>
          <cell r="AV182">
            <v>1.2</v>
          </cell>
          <cell r="AW182">
            <v>27.465276000000003</v>
          </cell>
        </row>
        <row r="183">
          <cell r="A183" t="str">
            <v>MDA2012</v>
          </cell>
          <cell r="B183" t="str">
            <v>MDA2012</v>
          </cell>
          <cell r="C183" t="str">
            <v>MDA2012</v>
          </cell>
          <cell r="D183" t="str">
            <v>MDA</v>
          </cell>
          <cell r="E183" t="str">
            <v>Republic of Moldova</v>
          </cell>
          <cell r="F183">
            <v>498</v>
          </cell>
          <cell r="G183">
            <v>150</v>
          </cell>
          <cell r="H183" t="str">
            <v>Europe</v>
          </cell>
          <cell r="I183">
            <v>151</v>
          </cell>
          <cell r="J183" t="str">
            <v>Eastern Europe</v>
          </cell>
          <cell r="K183" t="str">
            <v>Developed</v>
          </cell>
          <cell r="AJ183">
            <v>2012</v>
          </cell>
          <cell r="AK183">
            <v>6.4103551000000003</v>
          </cell>
          <cell r="AL183">
            <v>14.438976</v>
          </cell>
          <cell r="AM183" t="str">
            <v/>
          </cell>
          <cell r="AN183">
            <v>1.9</v>
          </cell>
          <cell r="AO183" t="str">
            <v>No data</v>
          </cell>
          <cell r="AP183">
            <v>2012</v>
          </cell>
          <cell r="AQ183">
            <v>4.8570551999999996</v>
          </cell>
          <cell r="AR183">
            <v>11.054841000000001</v>
          </cell>
          <cell r="AS183" t="str">
            <v/>
          </cell>
          <cell r="AT183" t="str">
            <v>No data</v>
          </cell>
          <cell r="AU183">
            <v>2012</v>
          </cell>
          <cell r="AV183">
            <v>1.9133914999999999</v>
          </cell>
          <cell r="AW183">
            <v>4.2865710000000004</v>
          </cell>
        </row>
        <row r="184">
          <cell r="A184" t="str">
            <v>REU</v>
          </cell>
          <cell r="B184" t="str">
            <v>REU</v>
          </cell>
          <cell r="C184" t="str">
            <v>REU</v>
          </cell>
          <cell r="D184" t="str">
            <v>REU</v>
          </cell>
          <cell r="E184" t="str">
            <v>Réunion</v>
          </cell>
          <cell r="F184">
            <v>638</v>
          </cell>
          <cell r="G184">
            <v>2</v>
          </cell>
          <cell r="H184" t="str">
            <v>Africa</v>
          </cell>
          <cell r="I184">
            <v>202</v>
          </cell>
          <cell r="J184" t="str">
            <v>Sub-Saharan Africa</v>
          </cell>
          <cell r="K184" t="str">
            <v>Developing</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row>
        <row r="185">
          <cell r="A185" t="str">
            <v>ROU2002</v>
          </cell>
          <cell r="B185" t="str">
            <v>ROU2002</v>
          </cell>
          <cell r="C185" t="str">
            <v>ROU2002</v>
          </cell>
          <cell r="D185" t="str">
            <v>ROU</v>
          </cell>
          <cell r="E185" t="str">
            <v>Romania</v>
          </cell>
          <cell r="F185">
            <v>642</v>
          </cell>
          <cell r="G185">
            <v>150</v>
          </cell>
          <cell r="H185" t="str">
            <v>Europe</v>
          </cell>
          <cell r="I185">
            <v>151</v>
          </cell>
          <cell r="J185" t="str">
            <v>Eastern Europe</v>
          </cell>
          <cell r="K185" t="str">
            <v>Developed</v>
          </cell>
          <cell r="AJ185">
            <v>2002</v>
          </cell>
          <cell r="AK185">
            <v>12.8</v>
          </cell>
          <cell r="AL185">
            <v>149.14176</v>
          </cell>
          <cell r="AM185" t="str">
            <v/>
          </cell>
          <cell r="AN185" t="str">
            <v/>
          </cell>
          <cell r="AO185" t="str">
            <v>No data</v>
          </cell>
          <cell r="AP185">
            <v>2002</v>
          </cell>
          <cell r="AQ185">
            <v>8.3000000000000007</v>
          </cell>
          <cell r="AR185">
            <v>96.70911000000001</v>
          </cell>
          <cell r="AS185" t="str">
            <v/>
          </cell>
          <cell r="AT185" t="str">
            <v>No data</v>
          </cell>
          <cell r="AU185">
            <v>2002</v>
          </cell>
          <cell r="AV185">
            <v>3.5</v>
          </cell>
          <cell r="AW185">
            <v>40.780950000000004</v>
          </cell>
        </row>
        <row r="186">
          <cell r="A186" t="str">
            <v>RUS</v>
          </cell>
          <cell r="B186" t="str">
            <v>RUS</v>
          </cell>
          <cell r="C186" t="str">
            <v>RUS</v>
          </cell>
          <cell r="D186" t="str">
            <v>RUS</v>
          </cell>
          <cell r="E186" t="str">
            <v>Russian Federation</v>
          </cell>
          <cell r="F186">
            <v>643</v>
          </cell>
          <cell r="G186">
            <v>150</v>
          </cell>
          <cell r="H186" t="str">
            <v>Europe</v>
          </cell>
          <cell r="I186">
            <v>151</v>
          </cell>
          <cell r="J186" t="str">
            <v>Eastern Europe</v>
          </cell>
          <cell r="K186" t="str">
            <v>Developed</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row>
        <row r="187">
          <cell r="A187" t="str">
            <v>RWA2015</v>
          </cell>
          <cell r="B187" t="str">
            <v>RWA2014</v>
          </cell>
          <cell r="C187" t="str">
            <v>RWA2015</v>
          </cell>
          <cell r="D187" t="str">
            <v>RWA</v>
          </cell>
          <cell r="E187" t="str">
            <v>Rwanda</v>
          </cell>
          <cell r="F187">
            <v>646</v>
          </cell>
          <cell r="G187">
            <v>2</v>
          </cell>
          <cell r="H187" t="str">
            <v>Africa</v>
          </cell>
          <cell r="I187">
            <v>202</v>
          </cell>
          <cell r="J187" t="str">
            <v>Sub-Saharan Africa</v>
          </cell>
          <cell r="K187" t="str">
            <v>Developing</v>
          </cell>
          <cell r="AJ187">
            <v>2015</v>
          </cell>
          <cell r="AK187">
            <v>36.700000000000003</v>
          </cell>
          <cell r="AL187">
            <v>636.57728100000008</v>
          </cell>
          <cell r="AM187">
            <v>3.38</v>
          </cell>
          <cell r="AN187">
            <v>4.5</v>
          </cell>
          <cell r="AO187" t="str">
            <v>Some progress</v>
          </cell>
          <cell r="AP187">
            <v>2014</v>
          </cell>
          <cell r="AQ187">
            <v>7.9498477000000003</v>
          </cell>
          <cell r="AR187" t="str">
            <v/>
          </cell>
          <cell r="AS187">
            <v>-1.64</v>
          </cell>
          <cell r="AT187" t="str">
            <v>Off track</v>
          </cell>
          <cell r="AU187">
            <v>2015</v>
          </cell>
          <cell r="AV187">
            <v>1.7</v>
          </cell>
          <cell r="AW187">
            <v>29.487231000000001</v>
          </cell>
        </row>
        <row r="188">
          <cell r="A188" t="str">
            <v>BLM</v>
          </cell>
          <cell r="B188" t="str">
            <v>BLM</v>
          </cell>
          <cell r="C188" t="str">
            <v>BLM</v>
          </cell>
          <cell r="D188" t="str">
            <v>BLM</v>
          </cell>
          <cell r="E188" t="str">
            <v>Saint Barthélemy</v>
          </cell>
          <cell r="F188">
            <v>652</v>
          </cell>
          <cell r="G188">
            <v>19</v>
          </cell>
          <cell r="H188" t="str">
            <v>Americas</v>
          </cell>
          <cell r="I188">
            <v>419</v>
          </cell>
          <cell r="J188" t="str">
            <v>Latin America and the Caribbean</v>
          </cell>
          <cell r="K188" t="str">
            <v>Developing</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row>
        <row r="189">
          <cell r="A189" t="str">
            <v>SHN</v>
          </cell>
          <cell r="B189" t="str">
            <v>SHN</v>
          </cell>
          <cell r="C189" t="str">
            <v>SHN</v>
          </cell>
          <cell r="D189" t="str">
            <v>SHN</v>
          </cell>
          <cell r="E189" t="str">
            <v>Saint Helena</v>
          </cell>
          <cell r="F189">
            <v>654</v>
          </cell>
          <cell r="G189">
            <v>2</v>
          </cell>
          <cell r="H189" t="str">
            <v>Africa</v>
          </cell>
          <cell r="I189">
            <v>202</v>
          </cell>
          <cell r="J189" t="str">
            <v>Sub-Saharan Africa</v>
          </cell>
          <cell r="K189" t="str">
            <v>Developing</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row>
        <row r="190">
          <cell r="A190" t="str">
            <v>KNA</v>
          </cell>
          <cell r="B190" t="str">
            <v>KNA</v>
          </cell>
          <cell r="C190" t="str">
            <v>KNA</v>
          </cell>
          <cell r="D190" t="str">
            <v>KNA</v>
          </cell>
          <cell r="E190" t="str">
            <v>Saint Kitts and Nevis</v>
          </cell>
          <cell r="F190">
            <v>659</v>
          </cell>
          <cell r="G190">
            <v>19</v>
          </cell>
          <cell r="H190" t="str">
            <v>Americas</v>
          </cell>
          <cell r="I190">
            <v>419</v>
          </cell>
          <cell r="J190" t="str">
            <v>Latin America and the Caribbean</v>
          </cell>
          <cell r="K190" t="str">
            <v>Developing</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row>
        <row r="191">
          <cell r="A191" t="str">
            <v>LCA2012</v>
          </cell>
          <cell r="B191" t="str">
            <v>LCA2012</v>
          </cell>
          <cell r="C191" t="str">
            <v>LCA2012</v>
          </cell>
          <cell r="D191" t="str">
            <v>LCA</v>
          </cell>
          <cell r="E191" t="str">
            <v>Saint Lucia</v>
          </cell>
          <cell r="F191">
            <v>662</v>
          </cell>
          <cell r="G191">
            <v>19</v>
          </cell>
          <cell r="H191" t="str">
            <v>Americas</v>
          </cell>
          <cell r="I191">
            <v>419</v>
          </cell>
          <cell r="J191" t="str">
            <v>Latin America and the Caribbean</v>
          </cell>
          <cell r="K191" t="str">
            <v>Developing</v>
          </cell>
          <cell r="AJ191">
            <v>2012</v>
          </cell>
          <cell r="AK191">
            <v>2.4853136999999998</v>
          </cell>
          <cell r="AL191">
            <v>0.27237499999999998</v>
          </cell>
          <cell r="AM191" t="str">
            <v/>
          </cell>
          <cell r="AN191" t="str">
            <v/>
          </cell>
          <cell r="AO191" t="str">
            <v>No data</v>
          </cell>
          <cell r="AP191">
            <v>2012</v>
          </cell>
          <cell r="AQ191">
            <v>6.3027901999999996</v>
          </cell>
          <cell r="AR191">
            <v>0.68638500000000002</v>
          </cell>
          <cell r="AS191" t="str">
            <v/>
          </cell>
          <cell r="AT191" t="str">
            <v>No data</v>
          </cell>
          <cell r="AU191">
            <v>2012</v>
          </cell>
          <cell r="AV191">
            <v>3.6964931000000001</v>
          </cell>
          <cell r="AW191">
            <v>0.40311500000000006</v>
          </cell>
        </row>
        <row r="192">
          <cell r="A192" t="str">
            <v>MAF</v>
          </cell>
          <cell r="B192" t="str">
            <v>MAF</v>
          </cell>
          <cell r="C192" t="str">
            <v>MAF</v>
          </cell>
          <cell r="D192" t="str">
            <v>MAF</v>
          </cell>
          <cell r="E192" t="str">
            <v>Saint Martin (French Part)</v>
          </cell>
          <cell r="F192">
            <v>663</v>
          </cell>
          <cell r="G192">
            <v>19</v>
          </cell>
          <cell r="H192" t="str">
            <v>Americas</v>
          </cell>
          <cell r="I192">
            <v>419</v>
          </cell>
          <cell r="J192" t="str">
            <v>Latin America and the Caribbean</v>
          </cell>
          <cell r="K192" t="str">
            <v>Developing</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row>
        <row r="193">
          <cell r="A193" t="str">
            <v>SPM</v>
          </cell>
          <cell r="B193" t="str">
            <v>SPM</v>
          </cell>
          <cell r="C193" t="str">
            <v>SPM</v>
          </cell>
          <cell r="D193" t="str">
            <v>SPM</v>
          </cell>
          <cell r="E193" t="str">
            <v>Saint Pierre and Miquelon</v>
          </cell>
          <cell r="F193">
            <v>666</v>
          </cell>
          <cell r="G193">
            <v>19</v>
          </cell>
          <cell r="H193" t="str">
            <v>Americas</v>
          </cell>
          <cell r="I193">
            <v>21</v>
          </cell>
          <cell r="J193" t="str">
            <v>Northern America</v>
          </cell>
          <cell r="K193" t="str">
            <v>Developed</v>
          </cell>
          <cell r="AJ193" t="str">
            <v/>
          </cell>
          <cell r="AK193" t="str">
            <v/>
          </cell>
          <cell r="AL193" t="str">
            <v/>
          </cell>
          <cell r="AM193" t="str">
            <v/>
          </cell>
          <cell r="AN193" t="str">
            <v/>
          </cell>
          <cell r="AO193" t="str">
            <v/>
          </cell>
          <cell r="AP193" t="str">
            <v/>
          </cell>
          <cell r="AQ193" t="str">
            <v/>
          </cell>
          <cell r="AR193" t="str">
            <v/>
          </cell>
          <cell r="AS193" t="str">
            <v/>
          </cell>
          <cell r="AT193" t="str">
            <v/>
          </cell>
          <cell r="AU193" t="str">
            <v/>
          </cell>
          <cell r="AV193" t="str">
            <v/>
          </cell>
          <cell r="AW193" t="str">
            <v/>
          </cell>
        </row>
        <row r="194">
          <cell r="A194" t="str">
            <v>VCT</v>
          </cell>
          <cell r="B194" t="str">
            <v>VCT</v>
          </cell>
          <cell r="C194" t="str">
            <v>VCT</v>
          </cell>
          <cell r="D194" t="str">
            <v>VCT</v>
          </cell>
          <cell r="E194" t="str">
            <v>Saint Vincent and the Grenadines</v>
          </cell>
          <cell r="F194">
            <v>670</v>
          </cell>
          <cell r="G194">
            <v>19</v>
          </cell>
          <cell r="H194" t="str">
            <v>Americas</v>
          </cell>
          <cell r="I194">
            <v>419</v>
          </cell>
          <cell r="J194" t="str">
            <v>Latin America and the Caribbean</v>
          </cell>
          <cell r="K194" t="str">
            <v>Developing</v>
          </cell>
          <cell r="AJ194" t="str">
            <v/>
          </cell>
          <cell r="AK194" t="str">
            <v/>
          </cell>
          <cell r="AL194" t="str">
            <v/>
          </cell>
          <cell r="AM194" t="str">
            <v/>
          </cell>
          <cell r="AN194" t="str">
            <v/>
          </cell>
          <cell r="AO194" t="str">
            <v/>
          </cell>
          <cell r="AP194" t="str">
            <v/>
          </cell>
          <cell r="AQ194" t="str">
            <v/>
          </cell>
          <cell r="AR194" t="str">
            <v/>
          </cell>
          <cell r="AS194" t="str">
            <v/>
          </cell>
          <cell r="AT194" t="str">
            <v/>
          </cell>
          <cell r="AU194" t="str">
            <v/>
          </cell>
          <cell r="AV194" t="str">
            <v/>
          </cell>
          <cell r="AW194" t="str">
            <v/>
          </cell>
        </row>
        <row r="195">
          <cell r="A195" t="str">
            <v>WSM2014</v>
          </cell>
          <cell r="B195" t="str">
            <v>WSM2014</v>
          </cell>
          <cell r="C195" t="str">
            <v>WSM2014</v>
          </cell>
          <cell r="D195" t="str">
            <v>WSM</v>
          </cell>
          <cell r="E195" t="str">
            <v>Samoa</v>
          </cell>
          <cell r="F195">
            <v>882</v>
          </cell>
          <cell r="G195">
            <v>9</v>
          </cell>
          <cell r="H195" t="str">
            <v>Oceania</v>
          </cell>
          <cell r="I195">
            <v>61</v>
          </cell>
          <cell r="J195" t="str">
            <v>Polynesia</v>
          </cell>
          <cell r="K195" t="str">
            <v>Developing</v>
          </cell>
          <cell r="AJ195">
            <v>2014</v>
          </cell>
          <cell r="AK195">
            <v>4.9202861999999996</v>
          </cell>
          <cell r="AL195">
            <v>1.1617460000000002</v>
          </cell>
          <cell r="AM195" t="str">
            <v/>
          </cell>
          <cell r="AN195" t="str">
            <v/>
          </cell>
          <cell r="AO195" t="str">
            <v>No data</v>
          </cell>
          <cell r="AP195">
            <v>2014</v>
          </cell>
          <cell r="AQ195">
            <v>5.3095917999999998</v>
          </cell>
          <cell r="AR195">
            <v>1.3347720000000003</v>
          </cell>
          <cell r="AS195" t="str">
            <v/>
          </cell>
          <cell r="AT195" t="str">
            <v>No data</v>
          </cell>
          <cell r="AU195">
            <v>2014</v>
          </cell>
          <cell r="AV195">
            <v>3.871896</v>
          </cell>
          <cell r="AW195">
            <v>0.91456600000000021</v>
          </cell>
        </row>
        <row r="196">
          <cell r="A196" t="str">
            <v>SMR</v>
          </cell>
          <cell r="B196" t="str">
            <v>SMR</v>
          </cell>
          <cell r="C196" t="str">
            <v>SMR</v>
          </cell>
          <cell r="D196" t="str">
            <v>SMR</v>
          </cell>
          <cell r="E196" t="str">
            <v>San Marino</v>
          </cell>
          <cell r="F196">
            <v>674</v>
          </cell>
          <cell r="G196">
            <v>150</v>
          </cell>
          <cell r="H196" t="str">
            <v>Europe</v>
          </cell>
          <cell r="I196">
            <v>39</v>
          </cell>
          <cell r="J196" t="str">
            <v>Southern Europe</v>
          </cell>
          <cell r="K196" t="str">
            <v>Developed</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row>
        <row r="197">
          <cell r="A197" t="str">
            <v>STP2014</v>
          </cell>
          <cell r="B197" t="str">
            <v>STP2014</v>
          </cell>
          <cell r="C197" t="str">
            <v>STP2014</v>
          </cell>
          <cell r="D197" t="str">
            <v>STP</v>
          </cell>
          <cell r="E197" t="str">
            <v>Sao Tome and Principe</v>
          </cell>
          <cell r="F197">
            <v>678</v>
          </cell>
          <cell r="G197">
            <v>2</v>
          </cell>
          <cell r="H197" t="str">
            <v>Africa</v>
          </cell>
          <cell r="I197">
            <v>202</v>
          </cell>
          <cell r="J197" t="str">
            <v>Sub-Saharan Africa</v>
          </cell>
          <cell r="K197" t="str">
            <v>Developing</v>
          </cell>
          <cell r="AJ197">
            <v>2014</v>
          </cell>
          <cell r="AK197">
            <v>17.195467000000001</v>
          </cell>
          <cell r="AL197">
            <v>5.2597599999999991</v>
          </cell>
          <cell r="AM197">
            <v>9.64</v>
          </cell>
          <cell r="AN197">
            <v>4.9000000000000004</v>
          </cell>
          <cell r="AO197" t="str">
            <v>On track</v>
          </cell>
          <cell r="AP197">
            <v>2014</v>
          </cell>
          <cell r="AQ197">
            <v>2.4020312000000001</v>
          </cell>
          <cell r="AR197">
            <v>0.73392000000000002</v>
          </cell>
          <cell r="AS197">
            <v>23.09</v>
          </cell>
          <cell r="AT197" t="str">
            <v>On track</v>
          </cell>
          <cell r="AU197">
            <v>2014</v>
          </cell>
          <cell r="AV197">
            <v>3.9986006999999999</v>
          </cell>
          <cell r="AW197">
            <v>1.2232000000000001</v>
          </cell>
        </row>
        <row r="198">
          <cell r="A198" t="str">
            <v/>
          </cell>
          <cell r="B198" t="str">
            <v/>
          </cell>
          <cell r="C198" t="str">
            <v/>
          </cell>
          <cell r="E198" t="str">
            <v>Sark</v>
          </cell>
          <cell r="F198">
            <v>680</v>
          </cell>
          <cell r="G198">
            <v>150</v>
          </cell>
          <cell r="H198" t="str">
            <v>Europe</v>
          </cell>
          <cell r="I198">
            <v>154</v>
          </cell>
          <cell r="J198" t="str">
            <v>Northern Europe</v>
          </cell>
          <cell r="K198" t="str">
            <v>Developed</v>
          </cell>
          <cell r="AJ198" t="str">
            <v/>
          </cell>
          <cell r="AK198" t="str">
            <v/>
          </cell>
          <cell r="AL198" t="str">
            <v/>
          </cell>
          <cell r="AM198" t="str">
            <v/>
          </cell>
          <cell r="AN198" t="str">
            <v/>
          </cell>
          <cell r="AO198" t="str">
            <v/>
          </cell>
          <cell r="AP198" t="str">
            <v/>
          </cell>
          <cell r="AQ198" t="str">
            <v/>
          </cell>
          <cell r="AR198" t="str">
            <v/>
          </cell>
          <cell r="AS198" t="str">
            <v/>
          </cell>
          <cell r="AT198" t="str">
            <v/>
          </cell>
          <cell r="AU198" t="str">
            <v/>
          </cell>
          <cell r="AV198" t="str">
            <v/>
          </cell>
          <cell r="AW198" t="str">
            <v/>
          </cell>
        </row>
        <row r="199">
          <cell r="A199" t="str">
            <v>SAU2005</v>
          </cell>
          <cell r="B199" t="str">
            <v>SAU2005</v>
          </cell>
          <cell r="C199" t="str">
            <v>SAU2005</v>
          </cell>
          <cell r="D199" t="str">
            <v>SAU</v>
          </cell>
          <cell r="E199" t="str">
            <v>Saudi Arabia</v>
          </cell>
          <cell r="F199">
            <v>682</v>
          </cell>
          <cell r="G199">
            <v>142</v>
          </cell>
          <cell r="H199" t="str">
            <v>Asia</v>
          </cell>
          <cell r="I199">
            <v>145</v>
          </cell>
          <cell r="J199" t="str">
            <v>Western Asia</v>
          </cell>
          <cell r="K199" t="str">
            <v>Developing</v>
          </cell>
          <cell r="AJ199">
            <v>2005</v>
          </cell>
          <cell r="AK199">
            <v>9.3000000000000007</v>
          </cell>
          <cell r="AL199">
            <v>255.31913100000006</v>
          </cell>
          <cell r="AM199" t="str">
            <v/>
          </cell>
          <cell r="AN199">
            <v>4.0999999999999996</v>
          </cell>
          <cell r="AO199" t="str">
            <v>No data</v>
          </cell>
          <cell r="AP199">
            <v>2005</v>
          </cell>
          <cell r="AQ199">
            <v>6.1</v>
          </cell>
          <cell r="AR199">
            <v>167.467387</v>
          </cell>
          <cell r="AS199" t="str">
            <v/>
          </cell>
          <cell r="AT199" t="str">
            <v>No data</v>
          </cell>
          <cell r="AU199">
            <v>2005</v>
          </cell>
          <cell r="AV199">
            <v>11.8</v>
          </cell>
          <cell r="AW199">
            <v>323.95330600000005</v>
          </cell>
        </row>
        <row r="200">
          <cell r="A200" t="str">
            <v>SEN2016</v>
          </cell>
          <cell r="B200" t="str">
            <v>SEN2016</v>
          </cell>
          <cell r="C200" t="str">
            <v>SEN2016</v>
          </cell>
          <cell r="D200" t="str">
            <v>SEN</v>
          </cell>
          <cell r="E200" t="str">
            <v>Senegal</v>
          </cell>
          <cell r="F200">
            <v>686</v>
          </cell>
          <cell r="G200">
            <v>2</v>
          </cell>
          <cell r="H200" t="str">
            <v>Africa</v>
          </cell>
          <cell r="I200">
            <v>202</v>
          </cell>
          <cell r="J200" t="str">
            <v>Sub-Saharan Africa</v>
          </cell>
          <cell r="K200" t="str">
            <v>Developing</v>
          </cell>
          <cell r="AJ200">
            <v>2016</v>
          </cell>
          <cell r="AK200">
            <v>17.103211999999999</v>
          </cell>
          <cell r="AL200">
            <v>432.53321</v>
          </cell>
          <cell r="AM200">
            <v>4.93</v>
          </cell>
          <cell r="AN200">
            <v>5.4</v>
          </cell>
          <cell r="AO200" t="str">
            <v>Some progress</v>
          </cell>
          <cell r="AP200">
            <v>2016</v>
          </cell>
          <cell r="AQ200">
            <v>0.94401491000000004</v>
          </cell>
          <cell r="AR200">
            <v>22.898817000000001</v>
          </cell>
          <cell r="AS200">
            <v>12.69</v>
          </cell>
          <cell r="AT200" t="str">
            <v>On track</v>
          </cell>
          <cell r="AU200">
            <v>2016</v>
          </cell>
          <cell r="AV200">
            <v>7.1442695000000001</v>
          </cell>
          <cell r="AW200">
            <v>183.19053600000001</v>
          </cell>
        </row>
        <row r="201">
          <cell r="A201" t="str">
            <v>SRB2014</v>
          </cell>
          <cell r="B201" t="str">
            <v>SRB2014</v>
          </cell>
          <cell r="C201" t="str">
            <v>SRB2014</v>
          </cell>
          <cell r="D201" t="str">
            <v>SRB</v>
          </cell>
          <cell r="E201" t="str">
            <v>Serbia</v>
          </cell>
          <cell r="F201">
            <v>688</v>
          </cell>
          <cell r="G201">
            <v>150</v>
          </cell>
          <cell r="H201" t="str">
            <v>Europe</v>
          </cell>
          <cell r="I201">
            <v>39</v>
          </cell>
          <cell r="J201" t="str">
            <v>Southern Europe</v>
          </cell>
          <cell r="K201" t="str">
            <v>Developed</v>
          </cell>
          <cell r="AJ201">
            <v>2014</v>
          </cell>
          <cell r="AK201">
            <v>5.9821701000000003</v>
          </cell>
          <cell r="AL201">
            <v>28.177620000000001</v>
          </cell>
          <cell r="AM201">
            <v>2.35</v>
          </cell>
          <cell r="AN201">
            <v>3.1</v>
          </cell>
          <cell r="AO201" t="str">
            <v>Some progress</v>
          </cell>
          <cell r="AP201">
            <v>2014</v>
          </cell>
          <cell r="AQ201">
            <v>13.884747000000001</v>
          </cell>
          <cell r="AR201">
            <v>65.278153000000003</v>
          </cell>
          <cell r="AS201">
            <v>2.84</v>
          </cell>
          <cell r="AT201" t="str">
            <v>On track</v>
          </cell>
          <cell r="AU201">
            <v>2014</v>
          </cell>
          <cell r="AV201">
            <v>3.8977020000000002</v>
          </cell>
          <cell r="AW201">
            <v>18.315453000000002</v>
          </cell>
        </row>
        <row r="202">
          <cell r="A202" t="str">
            <v>SYC2012</v>
          </cell>
          <cell r="B202" t="str">
            <v>SYC2012</v>
          </cell>
          <cell r="C202" t="str">
            <v>SYC2012</v>
          </cell>
          <cell r="D202" t="str">
            <v>SYC</v>
          </cell>
          <cell r="E202" t="str">
            <v>Seychelles</v>
          </cell>
          <cell r="F202">
            <v>690</v>
          </cell>
          <cell r="G202">
            <v>2</v>
          </cell>
          <cell r="H202" t="str">
            <v>Africa</v>
          </cell>
          <cell r="I202">
            <v>202</v>
          </cell>
          <cell r="J202" t="str">
            <v>Sub-Saharan Africa</v>
          </cell>
          <cell r="K202" t="str">
            <v>Developing</v>
          </cell>
          <cell r="AJ202">
            <v>2012</v>
          </cell>
          <cell r="AK202">
            <v>7.9</v>
          </cell>
          <cell r="AL202">
            <v>0.60806300000000013</v>
          </cell>
          <cell r="AM202" t="str">
            <v/>
          </cell>
          <cell r="AN202">
            <v>2.5</v>
          </cell>
          <cell r="AO202" t="str">
            <v>No data</v>
          </cell>
          <cell r="AP202">
            <v>2012</v>
          </cell>
          <cell r="AQ202">
            <v>10.199999999999999</v>
          </cell>
          <cell r="AR202">
            <v>0.78509400000000007</v>
          </cell>
          <cell r="AS202" t="str">
            <v/>
          </cell>
          <cell r="AT202" t="str">
            <v>No data</v>
          </cell>
          <cell r="AU202">
            <v>2012</v>
          </cell>
          <cell r="AV202">
            <v>4.3</v>
          </cell>
          <cell r="AW202">
            <v>0.33097100000000002</v>
          </cell>
        </row>
        <row r="203">
          <cell r="A203" t="str">
            <v>SLE2013</v>
          </cell>
          <cell r="B203" t="str">
            <v>SLE2013</v>
          </cell>
          <cell r="C203" t="str">
            <v>SLE2013</v>
          </cell>
          <cell r="D203" t="str">
            <v>SLE</v>
          </cell>
          <cell r="E203" t="str">
            <v>Sierra Leone</v>
          </cell>
          <cell r="F203">
            <v>694</v>
          </cell>
          <cell r="G203">
            <v>2</v>
          </cell>
          <cell r="H203" t="str">
            <v>Africa</v>
          </cell>
          <cell r="I203">
            <v>202</v>
          </cell>
          <cell r="J203" t="str">
            <v>Sub-Saharan Africa</v>
          </cell>
          <cell r="K203" t="str">
            <v>Developing</v>
          </cell>
          <cell r="AJ203">
            <v>2013</v>
          </cell>
          <cell r="AK203">
            <v>37.821292999999997</v>
          </cell>
          <cell r="AL203">
            <v>425.70227499999999</v>
          </cell>
          <cell r="AM203">
            <v>0.2</v>
          </cell>
          <cell r="AN203">
            <v>4.5999999999999996</v>
          </cell>
          <cell r="AO203" t="str">
            <v>No progress or worsening</v>
          </cell>
          <cell r="AP203">
            <v>2013</v>
          </cell>
          <cell r="AQ203">
            <v>8.7534399000000001</v>
          </cell>
          <cell r="AR203">
            <v>99.967025000000007</v>
          </cell>
          <cell r="AS203">
            <v>2.68</v>
          </cell>
          <cell r="AT203" t="str">
            <v>On track</v>
          </cell>
          <cell r="AU203">
            <v>2013</v>
          </cell>
          <cell r="AV203">
            <v>9.4581604000000006</v>
          </cell>
          <cell r="AW203">
            <v>105.58314999999999</v>
          </cell>
        </row>
        <row r="204">
          <cell r="A204" t="str">
            <v>SGP2000</v>
          </cell>
          <cell r="B204" t="str">
            <v>SGP2000</v>
          </cell>
          <cell r="C204" t="str">
            <v>SGP2000</v>
          </cell>
          <cell r="D204" t="str">
            <v>SGP</v>
          </cell>
          <cell r="E204" t="str">
            <v>Singapore</v>
          </cell>
          <cell r="F204">
            <v>702</v>
          </cell>
          <cell r="G204">
            <v>142</v>
          </cell>
          <cell r="H204" t="str">
            <v>Asia</v>
          </cell>
          <cell r="I204">
            <v>35</v>
          </cell>
          <cell r="J204" t="str">
            <v>South-eastern Asia</v>
          </cell>
          <cell r="K204" t="str">
            <v>Developing</v>
          </cell>
          <cell r="AJ204">
            <v>2000</v>
          </cell>
          <cell r="AK204">
            <v>4.4000000000000004</v>
          </cell>
          <cell r="AL204">
            <v>11.243892000000001</v>
          </cell>
          <cell r="AM204" t="str">
            <v/>
          </cell>
          <cell r="AN204" t="str">
            <v/>
          </cell>
          <cell r="AO204" t="str">
            <v>No data</v>
          </cell>
          <cell r="AP204">
            <v>2000</v>
          </cell>
          <cell r="AQ204">
            <v>2.6</v>
          </cell>
          <cell r="AR204">
            <v>6.6441180000000006</v>
          </cell>
          <cell r="AS204" t="str">
            <v/>
          </cell>
          <cell r="AT204" t="str">
            <v>No data</v>
          </cell>
          <cell r="AU204">
            <v>2000</v>
          </cell>
          <cell r="AV204">
            <v>3.6</v>
          </cell>
          <cell r="AW204">
            <v>9.1995480000000018</v>
          </cell>
        </row>
        <row r="205">
          <cell r="A205" t="str">
            <v>SXM</v>
          </cell>
          <cell r="B205" t="str">
            <v>SXM</v>
          </cell>
          <cell r="C205" t="str">
            <v>SXM</v>
          </cell>
          <cell r="D205" t="str">
            <v>SXM</v>
          </cell>
          <cell r="E205" t="str">
            <v>Sint Maarten (Dutch part)</v>
          </cell>
          <cell r="F205">
            <v>534</v>
          </cell>
          <cell r="G205">
            <v>19</v>
          </cell>
          <cell r="H205" t="str">
            <v>Americas</v>
          </cell>
          <cell r="I205">
            <v>419</v>
          </cell>
          <cell r="J205" t="str">
            <v>Latin America and the Caribbean</v>
          </cell>
          <cell r="K205" t="str">
            <v>Developing</v>
          </cell>
          <cell r="AJ205" t="str">
            <v/>
          </cell>
          <cell r="AK205" t="str">
            <v/>
          </cell>
          <cell r="AL205" t="str">
            <v/>
          </cell>
          <cell r="AM205" t="str">
            <v/>
          </cell>
          <cell r="AN205" t="str">
            <v/>
          </cell>
          <cell r="AO205" t="str">
            <v/>
          </cell>
          <cell r="AP205" t="str">
            <v/>
          </cell>
          <cell r="AQ205" t="str">
            <v/>
          </cell>
          <cell r="AR205" t="str">
            <v/>
          </cell>
          <cell r="AS205" t="str">
            <v/>
          </cell>
          <cell r="AT205" t="str">
            <v/>
          </cell>
          <cell r="AU205" t="str">
            <v/>
          </cell>
          <cell r="AV205" t="str">
            <v/>
          </cell>
          <cell r="AW205" t="str">
            <v/>
          </cell>
        </row>
        <row r="206">
          <cell r="A206" t="str">
            <v>SVK</v>
          </cell>
          <cell r="B206" t="str">
            <v>SVK</v>
          </cell>
          <cell r="C206" t="str">
            <v>SVK</v>
          </cell>
          <cell r="D206" t="str">
            <v>SVK</v>
          </cell>
          <cell r="E206" t="str">
            <v>Slovakia</v>
          </cell>
          <cell r="F206">
            <v>703</v>
          </cell>
          <cell r="G206">
            <v>150</v>
          </cell>
          <cell r="H206" t="str">
            <v>Europe</v>
          </cell>
          <cell r="I206">
            <v>151</v>
          </cell>
          <cell r="J206" t="str">
            <v>Eastern Europe</v>
          </cell>
          <cell r="K206" t="str">
            <v>Developed</v>
          </cell>
          <cell r="AJ206" t="str">
            <v/>
          </cell>
          <cell r="AK206" t="str">
            <v/>
          </cell>
          <cell r="AL206" t="str">
            <v/>
          </cell>
          <cell r="AM206" t="str">
            <v/>
          </cell>
          <cell r="AN206" t="str">
            <v/>
          </cell>
          <cell r="AO206" t="str">
            <v/>
          </cell>
          <cell r="AP206" t="str">
            <v/>
          </cell>
          <cell r="AQ206" t="str">
            <v/>
          </cell>
          <cell r="AR206" t="str">
            <v/>
          </cell>
          <cell r="AS206" t="str">
            <v/>
          </cell>
          <cell r="AT206" t="str">
            <v/>
          </cell>
          <cell r="AU206" t="str">
            <v/>
          </cell>
          <cell r="AV206" t="str">
            <v/>
          </cell>
          <cell r="AW206" t="str">
            <v/>
          </cell>
        </row>
        <row r="207">
          <cell r="A207" t="str">
            <v>SVN</v>
          </cell>
          <cell r="B207" t="str">
            <v>SVN</v>
          </cell>
          <cell r="C207" t="str">
            <v>SVN</v>
          </cell>
          <cell r="D207" t="str">
            <v>SVN</v>
          </cell>
          <cell r="E207" t="str">
            <v>Slovenia</v>
          </cell>
          <cell r="F207">
            <v>705</v>
          </cell>
          <cell r="G207">
            <v>150</v>
          </cell>
          <cell r="H207" t="str">
            <v>Europe</v>
          </cell>
          <cell r="I207">
            <v>39</v>
          </cell>
          <cell r="J207" t="str">
            <v>Southern Europe</v>
          </cell>
          <cell r="K207" t="str">
            <v>Developed</v>
          </cell>
          <cell r="AJ207" t="str">
            <v/>
          </cell>
          <cell r="AK207" t="str">
            <v/>
          </cell>
          <cell r="AL207" t="str">
            <v/>
          </cell>
          <cell r="AM207" t="str">
            <v/>
          </cell>
          <cell r="AN207" t="str">
            <v/>
          </cell>
          <cell r="AO207" t="str">
            <v/>
          </cell>
          <cell r="AP207" t="str">
            <v/>
          </cell>
          <cell r="AQ207" t="str">
            <v/>
          </cell>
          <cell r="AR207" t="str">
            <v/>
          </cell>
          <cell r="AS207" t="str">
            <v/>
          </cell>
          <cell r="AT207" t="str">
            <v/>
          </cell>
          <cell r="AU207" t="str">
            <v/>
          </cell>
          <cell r="AV207" t="str">
            <v/>
          </cell>
          <cell r="AW207" t="str">
            <v/>
          </cell>
        </row>
        <row r="208">
          <cell r="A208" t="str">
            <v>SLB2015</v>
          </cell>
          <cell r="B208" t="str">
            <v>SLB2015</v>
          </cell>
          <cell r="C208" t="str">
            <v>SLB2015</v>
          </cell>
          <cell r="D208" t="str">
            <v>SLB</v>
          </cell>
          <cell r="E208" t="str">
            <v>Solomon Islands</v>
          </cell>
          <cell r="F208">
            <v>90</v>
          </cell>
          <cell r="G208">
            <v>9</v>
          </cell>
          <cell r="H208" t="str">
            <v>Oceania</v>
          </cell>
          <cell r="I208">
            <v>54</v>
          </cell>
          <cell r="J208" t="str">
            <v>Melanesia</v>
          </cell>
          <cell r="K208" t="str">
            <v>Developing</v>
          </cell>
          <cell r="AJ208">
            <v>2015</v>
          </cell>
          <cell r="AK208">
            <v>31.644729999999999</v>
          </cell>
          <cell r="AL208">
            <v>26.127196000000005</v>
          </cell>
          <cell r="AM208" t="str">
            <v/>
          </cell>
          <cell r="AN208">
            <v>4.5</v>
          </cell>
          <cell r="AO208" t="str">
            <v>No data</v>
          </cell>
          <cell r="AP208">
            <v>2015</v>
          </cell>
          <cell r="AQ208">
            <v>4.5101222999999999</v>
          </cell>
          <cell r="AR208">
            <v>3.2245590000000006</v>
          </cell>
          <cell r="AS208" t="str">
            <v/>
          </cell>
          <cell r="AT208" t="str">
            <v>No data</v>
          </cell>
          <cell r="AU208">
            <v>2015</v>
          </cell>
          <cell r="AV208">
            <v>8.4654284000000004</v>
          </cell>
          <cell r="AW208">
            <v>6.5317990000000012</v>
          </cell>
        </row>
        <row r="209">
          <cell r="A209" t="str">
            <v>SOM2009</v>
          </cell>
          <cell r="B209" t="str">
            <v>SOM2009</v>
          </cell>
          <cell r="C209" t="str">
            <v>SOM2009</v>
          </cell>
          <cell r="D209" t="str">
            <v>SOM</v>
          </cell>
          <cell r="E209" t="str">
            <v>Somalia</v>
          </cell>
          <cell r="F209">
            <v>706</v>
          </cell>
          <cell r="G209">
            <v>2</v>
          </cell>
          <cell r="H209" t="str">
            <v>Africa</v>
          </cell>
          <cell r="I209">
            <v>202</v>
          </cell>
          <cell r="J209" t="str">
            <v>Sub-Saharan Africa</v>
          </cell>
          <cell r="K209" t="str">
            <v>Developing</v>
          </cell>
          <cell r="AJ209">
            <v>2009</v>
          </cell>
          <cell r="AK209">
            <v>25.3</v>
          </cell>
          <cell r="AL209">
            <v>562.10806300000002</v>
          </cell>
          <cell r="AM209" t="str">
            <v/>
          </cell>
          <cell r="AN209">
            <v>6.1</v>
          </cell>
          <cell r="AO209" t="str">
            <v>No data</v>
          </cell>
          <cell r="AP209">
            <v>2009</v>
          </cell>
          <cell r="AQ209">
            <v>3</v>
          </cell>
          <cell r="AR209">
            <v>66.653130000000004</v>
          </cell>
          <cell r="AS209" t="str">
            <v/>
          </cell>
          <cell r="AT209" t="str">
            <v>No data</v>
          </cell>
          <cell r="AU209">
            <v>2009</v>
          </cell>
          <cell r="AV209">
            <v>15</v>
          </cell>
          <cell r="AW209">
            <v>333.26564999999999</v>
          </cell>
        </row>
        <row r="210">
          <cell r="A210" t="str">
            <v>ZAF2016</v>
          </cell>
          <cell r="B210" t="str">
            <v>ZAF2016</v>
          </cell>
          <cell r="C210" t="str">
            <v>ZAF2016</v>
          </cell>
          <cell r="D210" t="str">
            <v>ZAF</v>
          </cell>
          <cell r="E210" t="str">
            <v>South Africa</v>
          </cell>
          <cell r="F210">
            <v>710</v>
          </cell>
          <cell r="G210">
            <v>2</v>
          </cell>
          <cell r="H210" t="str">
            <v>Africa</v>
          </cell>
          <cell r="I210">
            <v>202</v>
          </cell>
          <cell r="J210" t="str">
            <v>Sub-Saharan Africa</v>
          </cell>
          <cell r="K210" t="str">
            <v>Developing</v>
          </cell>
          <cell r="AJ210">
            <v>2016</v>
          </cell>
          <cell r="AK210">
            <v>27.4</v>
          </cell>
          <cell r="AL210">
            <v>1563.1261599999998</v>
          </cell>
          <cell r="AM210">
            <v>-1.2</v>
          </cell>
          <cell r="AN210">
            <v>3.9</v>
          </cell>
          <cell r="AO210" t="str">
            <v>No progress or worsening</v>
          </cell>
          <cell r="AP210">
            <v>2016</v>
          </cell>
          <cell r="AQ210">
            <v>13.3</v>
          </cell>
          <cell r="AR210">
            <v>758.74372000000005</v>
          </cell>
          <cell r="AS210">
            <v>0</v>
          </cell>
          <cell r="AT210" t="str">
            <v>On track</v>
          </cell>
          <cell r="AU210">
            <v>2016</v>
          </cell>
          <cell r="AV210">
            <v>2.5</v>
          </cell>
          <cell r="AW210">
            <v>142.62100000000001</v>
          </cell>
        </row>
        <row r="211">
          <cell r="A211" t="str">
            <v>SGS</v>
          </cell>
          <cell r="B211" t="str">
            <v>SGS</v>
          </cell>
          <cell r="C211" t="str">
            <v>SGS</v>
          </cell>
          <cell r="D211" t="str">
            <v>SGS</v>
          </cell>
          <cell r="E211" t="str">
            <v>South Georgia and the South Sandwich Islands</v>
          </cell>
          <cell r="F211">
            <v>239</v>
          </cell>
          <cell r="G211">
            <v>19</v>
          </cell>
          <cell r="H211" t="str">
            <v>Americas</v>
          </cell>
          <cell r="I211">
            <v>419</v>
          </cell>
          <cell r="J211" t="str">
            <v>Latin America and the Caribbean</v>
          </cell>
          <cell r="K211" t="str">
            <v>Developing</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row>
        <row r="212">
          <cell r="A212" t="str">
            <v>SSD2010</v>
          </cell>
          <cell r="B212" t="str">
            <v>SSD2010</v>
          </cell>
          <cell r="C212" t="str">
            <v>SSD2010</v>
          </cell>
          <cell r="D212" t="str">
            <v>SSD</v>
          </cell>
          <cell r="E212" t="str">
            <v>South Sudan</v>
          </cell>
          <cell r="F212">
            <v>728</v>
          </cell>
          <cell r="G212">
            <v>2</v>
          </cell>
          <cell r="H212" t="str">
            <v>Africa</v>
          </cell>
          <cell r="I212">
            <v>202</v>
          </cell>
          <cell r="J212" t="str">
            <v>Sub-Saharan Africa</v>
          </cell>
          <cell r="K212" t="str">
            <v>Developing</v>
          </cell>
          <cell r="AJ212">
            <v>2010</v>
          </cell>
          <cell r="AK212">
            <v>31.282568000000001</v>
          </cell>
          <cell r="AL212">
            <v>515.5073799999999</v>
          </cell>
          <cell r="AM212" t="str">
            <v/>
          </cell>
          <cell r="AN212">
            <v>5.8</v>
          </cell>
          <cell r="AO212" t="str">
            <v>No data</v>
          </cell>
          <cell r="AP212">
            <v>2010</v>
          </cell>
          <cell r="AQ212">
            <v>5.8127469999999999</v>
          </cell>
          <cell r="AR212">
            <v>99.454799999999977</v>
          </cell>
          <cell r="AS212" t="str">
            <v/>
          </cell>
          <cell r="AT212" t="str">
            <v>No data</v>
          </cell>
          <cell r="AU212">
            <v>2010</v>
          </cell>
          <cell r="AV212">
            <v>24.334320000000002</v>
          </cell>
          <cell r="AW212">
            <v>376.27065999999991</v>
          </cell>
        </row>
        <row r="213">
          <cell r="A213" t="str">
            <v>ESP</v>
          </cell>
          <cell r="B213" t="str">
            <v>ESP</v>
          </cell>
          <cell r="C213" t="str">
            <v>ESP</v>
          </cell>
          <cell r="D213" t="str">
            <v>ESP</v>
          </cell>
          <cell r="E213" t="str">
            <v>Spain</v>
          </cell>
          <cell r="F213">
            <v>724</v>
          </cell>
          <cell r="G213">
            <v>150</v>
          </cell>
          <cell r="H213" t="str">
            <v>Europe</v>
          </cell>
          <cell r="I213">
            <v>39</v>
          </cell>
          <cell r="J213" t="str">
            <v>Southern Europe</v>
          </cell>
          <cell r="K213" t="str">
            <v>Developed</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row>
        <row r="214">
          <cell r="A214" t="str">
            <v>LKA2016</v>
          </cell>
          <cell r="B214" t="str">
            <v>LKA2016</v>
          </cell>
          <cell r="C214" t="str">
            <v>LKA2016</v>
          </cell>
          <cell r="D214" t="str">
            <v>LKA</v>
          </cell>
          <cell r="E214" t="str">
            <v>Sri Lanka</v>
          </cell>
          <cell r="F214">
            <v>144</v>
          </cell>
          <cell r="G214">
            <v>142</v>
          </cell>
          <cell r="H214" t="str">
            <v>Asia</v>
          </cell>
          <cell r="I214">
            <v>34</v>
          </cell>
          <cell r="J214" t="str">
            <v>Southern Asia</v>
          </cell>
          <cell r="K214" t="str">
            <v>Developing</v>
          </cell>
          <cell r="AJ214">
            <v>2016</v>
          </cell>
          <cell r="AK214">
            <v>17.3</v>
          </cell>
          <cell r="AL214">
            <v>277.06745800000004</v>
          </cell>
          <cell r="AM214">
            <v>1.18</v>
          </cell>
          <cell r="AN214">
            <v>2.2999999999999998</v>
          </cell>
          <cell r="AO214" t="str">
            <v>Some progress</v>
          </cell>
          <cell r="AP214">
            <v>2016</v>
          </cell>
          <cell r="AQ214">
            <v>2</v>
          </cell>
          <cell r="AR214">
            <v>32.030920000000002</v>
          </cell>
          <cell r="AS214">
            <v>-15.04</v>
          </cell>
          <cell r="AT214" t="str">
            <v>Off track</v>
          </cell>
          <cell r="AU214">
            <v>2016</v>
          </cell>
          <cell r="AV214">
            <v>15.1</v>
          </cell>
          <cell r="AW214">
            <v>241.83344600000001</v>
          </cell>
        </row>
        <row r="215">
          <cell r="A215" t="str">
            <v>PSE2014</v>
          </cell>
          <cell r="B215" t="str">
            <v>PSE2014</v>
          </cell>
          <cell r="C215" t="str">
            <v>PSE2014</v>
          </cell>
          <cell r="D215" t="str">
            <v>PSE</v>
          </cell>
          <cell r="E215" t="str">
            <v>State of Palestine</v>
          </cell>
          <cell r="F215">
            <v>275</v>
          </cell>
          <cell r="G215">
            <v>142</v>
          </cell>
          <cell r="H215" t="str">
            <v>Asia</v>
          </cell>
          <cell r="I215">
            <v>145</v>
          </cell>
          <cell r="J215" t="str">
            <v>Western Asia</v>
          </cell>
          <cell r="K215" t="str">
            <v>Developing</v>
          </cell>
          <cell r="AJ215">
            <v>2014</v>
          </cell>
          <cell r="AK215">
            <v>7.3959564999999996</v>
          </cell>
          <cell r="AL215">
            <v>50.736176000000007</v>
          </cell>
          <cell r="AM215">
            <v>9.23</v>
          </cell>
          <cell r="AN215">
            <v>5.5</v>
          </cell>
          <cell r="AO215" t="str">
            <v>On track</v>
          </cell>
          <cell r="AP215">
            <v>2014</v>
          </cell>
          <cell r="AQ215">
            <v>8.1505480000000006</v>
          </cell>
          <cell r="AR215">
            <v>56.221167999999992</v>
          </cell>
          <cell r="AS215">
            <v>-11.53</v>
          </cell>
          <cell r="AT215" t="str">
            <v>Off track</v>
          </cell>
          <cell r="AU215">
            <v>2014</v>
          </cell>
          <cell r="AV215">
            <v>1.1935701000000001</v>
          </cell>
          <cell r="AW215">
            <v>8.227488000000001</v>
          </cell>
        </row>
        <row r="216">
          <cell r="A216" t="str">
            <v>SDN2014</v>
          </cell>
          <cell r="B216" t="str">
            <v>SDN2014</v>
          </cell>
          <cell r="C216" t="str">
            <v>SDN2014</v>
          </cell>
          <cell r="D216" t="str">
            <v>SDN</v>
          </cell>
          <cell r="E216" t="str">
            <v>Sudan</v>
          </cell>
          <cell r="F216">
            <v>729</v>
          </cell>
          <cell r="G216">
            <v>2</v>
          </cell>
          <cell r="H216" t="str">
            <v>Africa</v>
          </cell>
          <cell r="I216">
            <v>15</v>
          </cell>
          <cell r="J216" t="str">
            <v>Northern Africa</v>
          </cell>
          <cell r="K216" t="str">
            <v>Developing</v>
          </cell>
          <cell r="AJ216">
            <v>2014</v>
          </cell>
          <cell r="AK216">
            <v>38.243538000000001</v>
          </cell>
          <cell r="AL216">
            <v>2209.4352839999997</v>
          </cell>
          <cell r="AM216">
            <v>-2.88</v>
          </cell>
          <cell r="AN216">
            <v>5.2</v>
          </cell>
          <cell r="AO216" t="str">
            <v>No progress or worsening</v>
          </cell>
          <cell r="AP216">
            <v>2014</v>
          </cell>
          <cell r="AQ216">
            <v>2.9681574999999998</v>
          </cell>
          <cell r="AR216">
            <v>173.51585999999998</v>
          </cell>
          <cell r="AS216">
            <v>-18.920000000000002</v>
          </cell>
          <cell r="AT216" t="str">
            <v>Off track</v>
          </cell>
          <cell r="AU216">
            <v>2014</v>
          </cell>
          <cell r="AV216">
            <v>16.773174000000001</v>
          </cell>
          <cell r="AW216">
            <v>942.76950599999986</v>
          </cell>
        </row>
        <row r="217">
          <cell r="A217" t="str">
            <v>SUR2010</v>
          </cell>
          <cell r="B217" t="str">
            <v>SUR2010</v>
          </cell>
          <cell r="C217" t="str">
            <v>SUR2010</v>
          </cell>
          <cell r="D217" t="str">
            <v>SUR</v>
          </cell>
          <cell r="E217" t="str">
            <v>Suriname</v>
          </cell>
          <cell r="F217">
            <v>740</v>
          </cell>
          <cell r="G217">
            <v>19</v>
          </cell>
          <cell r="H217" t="str">
            <v>Americas</v>
          </cell>
          <cell r="I217">
            <v>419</v>
          </cell>
          <cell r="J217" t="str">
            <v>Latin America and the Caribbean</v>
          </cell>
          <cell r="K217" t="str">
            <v>Developing</v>
          </cell>
          <cell r="AJ217">
            <v>2010</v>
          </cell>
          <cell r="AK217">
            <v>8.7959299000000009</v>
          </cell>
          <cell r="AL217">
            <v>4.4037840000000008</v>
          </cell>
          <cell r="AM217" t="str">
            <v/>
          </cell>
          <cell r="AN217">
            <v>3.6</v>
          </cell>
          <cell r="AO217" t="str">
            <v>No data</v>
          </cell>
          <cell r="AP217">
            <v>2010</v>
          </cell>
          <cell r="AQ217">
            <v>4.0111327000000001</v>
          </cell>
          <cell r="AR217">
            <v>2.0017200000000002</v>
          </cell>
          <cell r="AS217" t="str">
            <v/>
          </cell>
          <cell r="AT217" t="str">
            <v>No data</v>
          </cell>
          <cell r="AU217">
            <v>2010</v>
          </cell>
          <cell r="AV217">
            <v>5.7767010000000001</v>
          </cell>
          <cell r="AW217">
            <v>2.5021500000000003</v>
          </cell>
        </row>
        <row r="218">
          <cell r="A218" t="str">
            <v>SJM</v>
          </cell>
          <cell r="B218" t="str">
            <v>SJM</v>
          </cell>
          <cell r="C218" t="str">
            <v>SJM</v>
          </cell>
          <cell r="D218" t="str">
            <v>SJM</v>
          </cell>
          <cell r="E218" t="str">
            <v>Svalbard and Jan Mayen Islands</v>
          </cell>
          <cell r="F218">
            <v>744</v>
          </cell>
          <cell r="G218">
            <v>150</v>
          </cell>
          <cell r="H218" t="str">
            <v>Europe</v>
          </cell>
          <cell r="I218">
            <v>154</v>
          </cell>
          <cell r="J218" t="str">
            <v>Northern Europe</v>
          </cell>
          <cell r="K218" t="str">
            <v>Developed</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row>
        <row r="219">
          <cell r="A219" t="str">
            <v>SWZ2014</v>
          </cell>
          <cell r="B219" t="str">
            <v>SWZ2014</v>
          </cell>
          <cell r="C219" t="str">
            <v>SWZ2014</v>
          </cell>
          <cell r="D219" t="str">
            <v>SWZ</v>
          </cell>
          <cell r="E219" t="str">
            <v>Swaziland</v>
          </cell>
          <cell r="F219">
            <v>748</v>
          </cell>
          <cell r="G219">
            <v>2</v>
          </cell>
          <cell r="H219" t="str">
            <v>Africa</v>
          </cell>
          <cell r="I219">
            <v>202</v>
          </cell>
          <cell r="J219" t="str">
            <v>Sub-Saharan Africa</v>
          </cell>
          <cell r="K219" t="str">
            <v>Developing</v>
          </cell>
          <cell r="AJ219">
            <v>2014</v>
          </cell>
          <cell r="AK219">
            <v>25.549468999999998</v>
          </cell>
          <cell r="AL219">
            <v>45.104144999999995</v>
          </cell>
          <cell r="AM219">
            <v>7.01</v>
          </cell>
          <cell r="AN219">
            <v>4.4000000000000004</v>
          </cell>
          <cell r="AO219" t="str">
            <v>On track</v>
          </cell>
          <cell r="AP219">
            <v>2014</v>
          </cell>
          <cell r="AQ219">
            <v>8.9904671</v>
          </cell>
          <cell r="AR219">
            <v>15.919109999999998</v>
          </cell>
          <cell r="AS219">
            <v>4.2300000000000004</v>
          </cell>
          <cell r="AT219" t="str">
            <v>On track</v>
          </cell>
          <cell r="AU219">
            <v>2014</v>
          </cell>
          <cell r="AV219">
            <v>1.9978695</v>
          </cell>
          <cell r="AW219">
            <v>3.5375799999999997</v>
          </cell>
        </row>
        <row r="220">
          <cell r="A220" t="str">
            <v>SWE</v>
          </cell>
          <cell r="B220" t="str">
            <v>SWE</v>
          </cell>
          <cell r="C220" t="str">
            <v>SWE</v>
          </cell>
          <cell r="D220" t="str">
            <v>SWE</v>
          </cell>
          <cell r="E220" t="str">
            <v>Sweden</v>
          </cell>
          <cell r="F220">
            <v>752</v>
          </cell>
          <cell r="G220">
            <v>150</v>
          </cell>
          <cell r="H220" t="str">
            <v>Europe</v>
          </cell>
          <cell r="I220">
            <v>154</v>
          </cell>
          <cell r="J220" t="str">
            <v>Northern Europe</v>
          </cell>
          <cell r="K220" t="str">
            <v>Developed</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row>
        <row r="221">
          <cell r="A221" t="str">
            <v>CHE</v>
          </cell>
          <cell r="B221" t="str">
            <v>CHE</v>
          </cell>
          <cell r="C221" t="str">
            <v>CHE</v>
          </cell>
          <cell r="D221" t="str">
            <v>CHE</v>
          </cell>
          <cell r="E221" t="str">
            <v>Switzerland</v>
          </cell>
          <cell r="F221">
            <v>756</v>
          </cell>
          <cell r="G221">
            <v>150</v>
          </cell>
          <cell r="H221" t="str">
            <v>Europe</v>
          </cell>
          <cell r="I221">
            <v>155</v>
          </cell>
          <cell r="J221" t="str">
            <v>Western Europe</v>
          </cell>
          <cell r="K221" t="str">
            <v>Developed</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row>
        <row r="222">
          <cell r="A222" t="str">
            <v>SYR2009</v>
          </cell>
          <cell r="B222" t="str">
            <v>SYR2009</v>
          </cell>
          <cell r="C222" t="str">
            <v>SYR2009</v>
          </cell>
          <cell r="D222" t="str">
            <v>SYR</v>
          </cell>
          <cell r="E222" t="str">
            <v>Syrian Arab Republic</v>
          </cell>
          <cell r="F222">
            <v>760</v>
          </cell>
          <cell r="G222">
            <v>142</v>
          </cell>
          <cell r="H222" t="str">
            <v>Asia</v>
          </cell>
          <cell r="I222">
            <v>145</v>
          </cell>
          <cell r="J222" t="str">
            <v>Western Asia</v>
          </cell>
          <cell r="K222" t="str">
            <v>Developing</v>
          </cell>
          <cell r="AJ222">
            <v>2009</v>
          </cell>
          <cell r="AK222">
            <v>27.5</v>
          </cell>
          <cell r="AL222">
            <v>744.16347500000006</v>
          </cell>
          <cell r="AM222" t="str">
            <v/>
          </cell>
          <cell r="AN222">
            <v>3</v>
          </cell>
          <cell r="AO222" t="str">
            <v>No data</v>
          </cell>
          <cell r="AP222">
            <v>2009</v>
          </cell>
          <cell r="AQ222">
            <v>17.899999999999999</v>
          </cell>
          <cell r="AR222">
            <v>484.38277099999999</v>
          </cell>
          <cell r="AS222" t="str">
            <v/>
          </cell>
          <cell r="AT222" t="str">
            <v>No data</v>
          </cell>
          <cell r="AU222">
            <v>2009</v>
          </cell>
          <cell r="AV222">
            <v>11.5</v>
          </cell>
          <cell r="AW222">
            <v>311.19563500000004</v>
          </cell>
        </row>
        <row r="223">
          <cell r="A223" t="str">
            <v>TJK2012</v>
          </cell>
          <cell r="B223" t="str">
            <v>TJK2012</v>
          </cell>
          <cell r="C223" t="str">
            <v>TJK2012</v>
          </cell>
          <cell r="D223" t="str">
            <v>TJK</v>
          </cell>
          <cell r="E223" t="str">
            <v>Tajikistan</v>
          </cell>
          <cell r="F223">
            <v>762</v>
          </cell>
          <cell r="G223">
            <v>142</v>
          </cell>
          <cell r="H223" t="str">
            <v>Asia</v>
          </cell>
          <cell r="I223">
            <v>143</v>
          </cell>
          <cell r="J223" t="str">
            <v>Central Asia</v>
          </cell>
          <cell r="K223" t="str">
            <v>Developing</v>
          </cell>
          <cell r="AJ223">
            <v>2012</v>
          </cell>
          <cell r="AK223">
            <v>26.797267999999999</v>
          </cell>
          <cell r="AL223">
            <v>294.604896</v>
          </cell>
          <cell r="AM223">
            <v>2.37</v>
          </cell>
          <cell r="AN223">
            <v>4.4000000000000004</v>
          </cell>
          <cell r="AO223" t="str">
            <v>No data</v>
          </cell>
          <cell r="AP223">
            <v>2012</v>
          </cell>
          <cell r="AQ223">
            <v>6.7224206999999998</v>
          </cell>
          <cell r="AR223">
            <v>72.551952</v>
          </cell>
          <cell r="AS223">
            <v>-16.260000000000002</v>
          </cell>
          <cell r="AT223" t="str">
            <v>No data</v>
          </cell>
          <cell r="AU223">
            <v>2012</v>
          </cell>
          <cell r="AV223">
            <v>9.8957938999999993</v>
          </cell>
          <cell r="AW223">
            <v>108.827928</v>
          </cell>
        </row>
        <row r="224">
          <cell r="A224" t="str">
            <v>THA2016</v>
          </cell>
          <cell r="B224" t="str">
            <v>THA2016</v>
          </cell>
          <cell r="C224" t="str">
            <v>THA2016</v>
          </cell>
          <cell r="D224" t="str">
            <v>THA</v>
          </cell>
          <cell r="E224" t="str">
            <v>Thailand</v>
          </cell>
          <cell r="F224">
            <v>764</v>
          </cell>
          <cell r="G224">
            <v>142</v>
          </cell>
          <cell r="H224" t="str">
            <v>Asia</v>
          </cell>
          <cell r="I224">
            <v>35</v>
          </cell>
          <cell r="J224" t="str">
            <v>South-eastern Asia</v>
          </cell>
          <cell r="K224" t="str">
            <v>Developing</v>
          </cell>
          <cell r="AJ224">
            <v>2016</v>
          </cell>
          <cell r="AK224">
            <v>10.5</v>
          </cell>
          <cell r="AL224">
            <v>395.60828999999995</v>
          </cell>
          <cell r="AM224">
            <v>10.41</v>
          </cell>
          <cell r="AN224">
            <v>2.1</v>
          </cell>
          <cell r="AO224" t="str">
            <v>On track</v>
          </cell>
          <cell r="AP224">
            <v>2016</v>
          </cell>
          <cell r="AQ224">
            <v>8.1999999999999993</v>
          </cell>
          <cell r="AR224">
            <v>308.95123599999994</v>
          </cell>
          <cell r="AS224">
            <v>6.87</v>
          </cell>
          <cell r="AT224" t="str">
            <v>On track</v>
          </cell>
          <cell r="AU224">
            <v>2016</v>
          </cell>
          <cell r="AV224">
            <v>5.4</v>
          </cell>
          <cell r="AW224">
            <v>203.45569200000003</v>
          </cell>
        </row>
        <row r="225">
          <cell r="A225" t="str">
            <v>MKD2011</v>
          </cell>
          <cell r="B225" t="str">
            <v>MKD2011</v>
          </cell>
          <cell r="C225" t="str">
            <v>MKD2011</v>
          </cell>
          <cell r="D225" t="str">
            <v>MKD</v>
          </cell>
          <cell r="E225" t="str">
            <v>The former Yugoslav Republic of Macedonia</v>
          </cell>
          <cell r="F225">
            <v>807</v>
          </cell>
          <cell r="G225">
            <v>150</v>
          </cell>
          <cell r="H225" t="str">
            <v>Europe</v>
          </cell>
          <cell r="I225">
            <v>39</v>
          </cell>
          <cell r="J225" t="str">
            <v>Southern Europe</v>
          </cell>
          <cell r="K225" t="str">
            <v>Developed</v>
          </cell>
          <cell r="AJ225">
            <v>2011</v>
          </cell>
          <cell r="AK225">
            <v>4.9483522999999998</v>
          </cell>
          <cell r="AL225">
            <v>5.4359130000000002</v>
          </cell>
          <cell r="AM225" t="str">
            <v/>
          </cell>
          <cell r="AN225" t="str">
            <v/>
          </cell>
          <cell r="AO225" t="str">
            <v>No data</v>
          </cell>
          <cell r="AP225">
            <v>2011</v>
          </cell>
          <cell r="AQ225">
            <v>12.413465</v>
          </cell>
          <cell r="AR225">
            <v>13.756188</v>
          </cell>
          <cell r="AS225" t="str">
            <v/>
          </cell>
          <cell r="AT225" t="str">
            <v>No data</v>
          </cell>
          <cell r="AU225">
            <v>2011</v>
          </cell>
          <cell r="AV225">
            <v>1.8220558</v>
          </cell>
          <cell r="AW225">
            <v>1.9968660000000003</v>
          </cell>
        </row>
        <row r="226">
          <cell r="A226" t="str">
            <v>TLS2013</v>
          </cell>
          <cell r="B226" t="str">
            <v>TLS2013</v>
          </cell>
          <cell r="C226" t="str">
            <v>TLS2013</v>
          </cell>
          <cell r="D226" t="str">
            <v>TLS</v>
          </cell>
          <cell r="E226" t="str">
            <v>Timor-Leste</v>
          </cell>
          <cell r="F226">
            <v>626</v>
          </cell>
          <cell r="G226">
            <v>142</v>
          </cell>
          <cell r="H226" t="str">
            <v>Asia</v>
          </cell>
          <cell r="I226">
            <v>35</v>
          </cell>
          <cell r="J226" t="str">
            <v>South-eastern Asia</v>
          </cell>
          <cell r="K226" t="str">
            <v>Developing</v>
          </cell>
          <cell r="AJ226">
            <v>2013</v>
          </cell>
          <cell r="AK226">
            <v>50.2</v>
          </cell>
          <cell r="AL226">
            <v>100.765456</v>
          </cell>
          <cell r="AM226">
            <v>3.42</v>
          </cell>
          <cell r="AN226">
            <v>5.3</v>
          </cell>
          <cell r="AO226" t="str">
            <v>Some progress</v>
          </cell>
          <cell r="AP226">
            <v>2013</v>
          </cell>
          <cell r="AQ226">
            <v>1.5</v>
          </cell>
          <cell r="AR226">
            <v>3.01092</v>
          </cell>
          <cell r="AS226">
            <v>28.69</v>
          </cell>
          <cell r="AT226" t="str">
            <v>On track</v>
          </cell>
          <cell r="AU226">
            <v>2013</v>
          </cell>
          <cell r="AV226">
            <v>11</v>
          </cell>
          <cell r="AW226">
            <v>22.080080000000002</v>
          </cell>
        </row>
        <row r="227">
          <cell r="A227" t="str">
            <v>TGO2014</v>
          </cell>
          <cell r="B227" t="str">
            <v>TGO2014</v>
          </cell>
          <cell r="C227" t="str">
            <v>TGO2014</v>
          </cell>
          <cell r="D227" t="str">
            <v>TGO</v>
          </cell>
          <cell r="E227" t="str">
            <v>Togo</v>
          </cell>
          <cell r="F227">
            <v>768</v>
          </cell>
          <cell r="G227">
            <v>2</v>
          </cell>
          <cell r="H227" t="str">
            <v>Africa</v>
          </cell>
          <cell r="I227">
            <v>202</v>
          </cell>
          <cell r="J227" t="str">
            <v>Sub-Saharan Africa</v>
          </cell>
          <cell r="K227" t="str">
            <v>Developing</v>
          </cell>
          <cell r="AJ227">
            <v>2014</v>
          </cell>
          <cell r="AK227">
            <v>27.578115</v>
          </cell>
          <cell r="AL227">
            <v>315.48385000000002</v>
          </cell>
          <cell r="AM227">
            <v>-0.03</v>
          </cell>
          <cell r="AN227">
            <v>5.0999999999999996</v>
          </cell>
          <cell r="AO227" t="str">
            <v>No progress or worsening</v>
          </cell>
          <cell r="AP227">
            <v>2014</v>
          </cell>
          <cell r="AQ227">
            <v>1.9991226</v>
          </cell>
          <cell r="AR227">
            <v>22.944279999999999</v>
          </cell>
          <cell r="AS227">
            <v>-5.74</v>
          </cell>
          <cell r="AT227" t="str">
            <v>Off track</v>
          </cell>
          <cell r="AU227">
            <v>2014</v>
          </cell>
          <cell r="AV227">
            <v>6.6416539999999999</v>
          </cell>
          <cell r="AW227">
            <v>76.863337999999999</v>
          </cell>
        </row>
        <row r="228">
          <cell r="A228" t="str">
            <v>TKL</v>
          </cell>
          <cell r="B228" t="str">
            <v>TKL</v>
          </cell>
          <cell r="C228" t="str">
            <v>TKL</v>
          </cell>
          <cell r="D228" t="str">
            <v>TKL</v>
          </cell>
          <cell r="E228" t="str">
            <v>Tokelau</v>
          </cell>
          <cell r="F228">
            <v>772</v>
          </cell>
          <cell r="G228">
            <v>9</v>
          </cell>
          <cell r="H228" t="str">
            <v>Oceania</v>
          </cell>
          <cell r="I228">
            <v>61</v>
          </cell>
          <cell r="J228" t="str">
            <v>Polynesia</v>
          </cell>
          <cell r="K228" t="str">
            <v>Developing</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row>
        <row r="229">
          <cell r="A229" t="str">
            <v>TON2012</v>
          </cell>
          <cell r="B229" t="str">
            <v>TON2012</v>
          </cell>
          <cell r="C229" t="str">
            <v>TON2012</v>
          </cell>
          <cell r="D229" t="str">
            <v>TON</v>
          </cell>
          <cell r="E229" t="str">
            <v>Tonga</v>
          </cell>
          <cell r="F229">
            <v>776</v>
          </cell>
          <cell r="G229">
            <v>9</v>
          </cell>
          <cell r="H229" t="str">
            <v>Oceania</v>
          </cell>
          <cell r="I229">
            <v>61</v>
          </cell>
          <cell r="J229" t="str">
            <v>Polynesia</v>
          </cell>
          <cell r="K229" t="str">
            <v>Developing</v>
          </cell>
          <cell r="AJ229">
            <v>2012</v>
          </cell>
          <cell r="AK229">
            <v>8.1</v>
          </cell>
          <cell r="AL229">
            <v>1.0949580000000001</v>
          </cell>
          <cell r="AM229" t="str">
            <v/>
          </cell>
          <cell r="AN229">
            <v>3.4</v>
          </cell>
          <cell r="AO229" t="str">
            <v>No data</v>
          </cell>
          <cell r="AP229">
            <v>2012</v>
          </cell>
          <cell r="AQ229">
            <v>17.3</v>
          </cell>
          <cell r="AR229">
            <v>2.3386140000000002</v>
          </cell>
          <cell r="AS229" t="str">
            <v/>
          </cell>
          <cell r="AT229" t="str">
            <v>No data</v>
          </cell>
          <cell r="AU229">
            <v>2012</v>
          </cell>
          <cell r="AV229">
            <v>5.2</v>
          </cell>
          <cell r="AW229">
            <v>0.70293600000000012</v>
          </cell>
        </row>
        <row r="230">
          <cell r="A230" t="str">
            <v>TTO2011</v>
          </cell>
          <cell r="B230" t="str">
            <v>TTO2011</v>
          </cell>
          <cell r="C230" t="str">
            <v>TTO2011</v>
          </cell>
          <cell r="D230" t="str">
            <v>TTO</v>
          </cell>
          <cell r="E230" t="str">
            <v>Trinidad and Tobago</v>
          </cell>
          <cell r="F230">
            <v>780</v>
          </cell>
          <cell r="G230">
            <v>19</v>
          </cell>
          <cell r="H230" t="str">
            <v>Americas</v>
          </cell>
          <cell r="I230">
            <v>419</v>
          </cell>
          <cell r="J230" t="str">
            <v>Latin America and the Caribbean</v>
          </cell>
          <cell r="K230" t="str">
            <v>Developing</v>
          </cell>
          <cell r="AJ230">
            <v>2011</v>
          </cell>
          <cell r="AK230">
            <v>11</v>
          </cell>
          <cell r="AL230">
            <v>10.735999999999999</v>
          </cell>
          <cell r="AM230" t="str">
            <v/>
          </cell>
          <cell r="AN230">
            <v>2.2999999999999998</v>
          </cell>
          <cell r="AO230" t="str">
            <v>No data</v>
          </cell>
          <cell r="AP230">
            <v>2011</v>
          </cell>
          <cell r="AQ230">
            <v>11.5</v>
          </cell>
          <cell r="AR230">
            <v>11.224</v>
          </cell>
          <cell r="AS230" t="str">
            <v/>
          </cell>
          <cell r="AT230" t="str">
            <v>No data</v>
          </cell>
          <cell r="AU230">
            <v>2011</v>
          </cell>
          <cell r="AV230">
            <v>6.3</v>
          </cell>
          <cell r="AW230">
            <v>6.1487999999999996</v>
          </cell>
        </row>
        <row r="231">
          <cell r="A231" t="str">
            <v>TUN2012</v>
          </cell>
          <cell r="B231" t="str">
            <v>TUN2012</v>
          </cell>
          <cell r="C231" t="str">
            <v>TUN2012</v>
          </cell>
          <cell r="D231" t="str">
            <v>TUN</v>
          </cell>
          <cell r="E231" t="str">
            <v>Tunisia</v>
          </cell>
          <cell r="F231">
            <v>788</v>
          </cell>
          <cell r="G231">
            <v>2</v>
          </cell>
          <cell r="H231" t="str">
            <v>Africa</v>
          </cell>
          <cell r="I231">
            <v>15</v>
          </cell>
          <cell r="J231" t="str">
            <v>Northern Africa</v>
          </cell>
          <cell r="K231" t="str">
            <v>Developing</v>
          </cell>
          <cell r="AJ231">
            <v>2012</v>
          </cell>
          <cell r="AK231">
            <v>10.131404</v>
          </cell>
          <cell r="AL231">
            <v>93.679418999999996</v>
          </cell>
          <cell r="AM231" t="str">
            <v/>
          </cell>
          <cell r="AN231">
            <v>3.8</v>
          </cell>
          <cell r="AO231" t="str">
            <v>No data</v>
          </cell>
          <cell r="AP231">
            <v>2012</v>
          </cell>
          <cell r="AQ231">
            <v>14.237149</v>
          </cell>
          <cell r="AR231">
            <v>132.63521700000001</v>
          </cell>
          <cell r="AS231" t="str">
            <v/>
          </cell>
          <cell r="AT231" t="str">
            <v>No data</v>
          </cell>
          <cell r="AU231">
            <v>2012</v>
          </cell>
          <cell r="AV231">
            <v>3.2769870999999999</v>
          </cell>
          <cell r="AW231">
            <v>25.970531999999999</v>
          </cell>
        </row>
        <row r="232">
          <cell r="A232" t="str">
            <v>TUR2013</v>
          </cell>
          <cell r="B232" t="str">
            <v>TUR2013</v>
          </cell>
          <cell r="C232" t="str">
            <v>TUR2013</v>
          </cell>
          <cell r="D232" t="str">
            <v>TUR</v>
          </cell>
          <cell r="E232" t="str">
            <v>Turkey</v>
          </cell>
          <cell r="F232">
            <v>792</v>
          </cell>
          <cell r="G232">
            <v>142</v>
          </cell>
          <cell r="H232" t="str">
            <v>Asia</v>
          </cell>
          <cell r="I232">
            <v>145</v>
          </cell>
          <cell r="J232" t="str">
            <v>Western Asia</v>
          </cell>
          <cell r="K232" t="str">
            <v>Developing</v>
          </cell>
          <cell r="AJ232">
            <v>2013</v>
          </cell>
          <cell r="AK232">
            <v>9.5</v>
          </cell>
          <cell r="AL232">
            <v>630.38380500000005</v>
          </cell>
          <cell r="AM232">
            <v>5.03</v>
          </cell>
          <cell r="AN232">
            <v>3.6</v>
          </cell>
          <cell r="AO232" t="str">
            <v>On track</v>
          </cell>
          <cell r="AP232">
            <v>2013</v>
          </cell>
          <cell r="AQ232">
            <v>10.9</v>
          </cell>
          <cell r="AR232">
            <v>723.2824710000001</v>
          </cell>
          <cell r="AS232" t="str">
            <v/>
          </cell>
          <cell r="AT232" t="str">
            <v>No data</v>
          </cell>
          <cell r="AU232">
            <v>2013</v>
          </cell>
          <cell r="AV232">
            <v>1.7</v>
          </cell>
          <cell r="AW232">
            <v>112.80552300000002</v>
          </cell>
        </row>
        <row r="233">
          <cell r="A233" t="str">
            <v>TKM2015</v>
          </cell>
          <cell r="B233" t="str">
            <v>TKM2015</v>
          </cell>
          <cell r="C233" t="str">
            <v>TKM2015</v>
          </cell>
          <cell r="D233" t="str">
            <v>TKM</v>
          </cell>
          <cell r="E233" t="str">
            <v>Turkmenistan</v>
          </cell>
          <cell r="F233">
            <v>795</v>
          </cell>
          <cell r="G233">
            <v>142</v>
          </cell>
          <cell r="H233" t="str">
            <v>Asia</v>
          </cell>
          <cell r="I233">
            <v>143</v>
          </cell>
          <cell r="J233" t="str">
            <v>Central Asia</v>
          </cell>
          <cell r="K233" t="str">
            <v>Developing</v>
          </cell>
          <cell r="AJ233">
            <v>2015</v>
          </cell>
          <cell r="AK233">
            <v>11.460349000000001</v>
          </cell>
          <cell r="AL233">
            <v>78.058089999999993</v>
          </cell>
          <cell r="AM233" t="str">
            <v/>
          </cell>
          <cell r="AN233">
            <v>4.7</v>
          </cell>
          <cell r="AO233" t="str">
            <v>No data</v>
          </cell>
          <cell r="AP233">
            <v>2015</v>
          </cell>
          <cell r="AQ233">
            <v>5.8847828</v>
          </cell>
          <cell r="AR233">
            <v>40.047193999999998</v>
          </cell>
          <cell r="AS233" t="str">
            <v/>
          </cell>
          <cell r="AT233" t="str">
            <v>No data</v>
          </cell>
          <cell r="AU233">
            <v>2015</v>
          </cell>
          <cell r="AV233">
            <v>4.1648725999999998</v>
          </cell>
          <cell r="AW233">
            <v>28.508172000000002</v>
          </cell>
        </row>
        <row r="234">
          <cell r="A234" t="str">
            <v>TCA</v>
          </cell>
          <cell r="B234" t="str">
            <v>TCA</v>
          </cell>
          <cell r="C234" t="str">
            <v>TCA</v>
          </cell>
          <cell r="D234" t="str">
            <v>TCA</v>
          </cell>
          <cell r="E234" t="str">
            <v>Turks and Caicos Islands</v>
          </cell>
          <cell r="F234">
            <v>796</v>
          </cell>
          <cell r="G234">
            <v>19</v>
          </cell>
          <cell r="H234" t="str">
            <v>Americas</v>
          </cell>
          <cell r="I234">
            <v>419</v>
          </cell>
          <cell r="J234" t="str">
            <v>Latin America and the Caribbean</v>
          </cell>
          <cell r="K234" t="str">
            <v>Developing</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row>
        <row r="235">
          <cell r="A235" t="str">
            <v>TUV2007</v>
          </cell>
          <cell r="B235" t="str">
            <v>TUV2007</v>
          </cell>
          <cell r="C235" t="str">
            <v>TUV2007</v>
          </cell>
          <cell r="D235" t="str">
            <v>TUV</v>
          </cell>
          <cell r="E235" t="str">
            <v>Tuvalu</v>
          </cell>
          <cell r="F235">
            <v>798</v>
          </cell>
          <cell r="G235">
            <v>9</v>
          </cell>
          <cell r="H235" t="str">
            <v>Oceania</v>
          </cell>
          <cell r="I235">
            <v>61</v>
          </cell>
          <cell r="J235" t="str">
            <v>Polynesia</v>
          </cell>
          <cell r="K235" t="str">
            <v>Developing</v>
          </cell>
          <cell r="AJ235">
            <v>2007</v>
          </cell>
          <cell r="AK235">
            <v>10</v>
          </cell>
          <cell r="AL235">
            <v>0.1</v>
          </cell>
          <cell r="AM235" t="str">
            <v/>
          </cell>
          <cell r="AN235">
            <v>3.9</v>
          </cell>
          <cell r="AO235" t="str">
            <v>No data</v>
          </cell>
          <cell r="AP235">
            <v>2007</v>
          </cell>
          <cell r="AQ235">
            <v>6.3</v>
          </cell>
          <cell r="AR235">
            <v>6.3E-2</v>
          </cell>
          <cell r="AS235" t="str">
            <v/>
          </cell>
          <cell r="AT235" t="str">
            <v>No data</v>
          </cell>
          <cell r="AU235">
            <v>2007</v>
          </cell>
          <cell r="AV235">
            <v>3.3</v>
          </cell>
          <cell r="AW235">
            <v>3.3000000000000002E-2</v>
          </cell>
        </row>
        <row r="236">
          <cell r="A236" t="str">
            <v>UGA2016</v>
          </cell>
          <cell r="B236" t="str">
            <v>UGA2016</v>
          </cell>
          <cell r="C236" t="str">
            <v>UGA2016</v>
          </cell>
          <cell r="D236" t="str">
            <v>UGA</v>
          </cell>
          <cell r="E236" t="str">
            <v>Uganda</v>
          </cell>
          <cell r="F236">
            <v>800</v>
          </cell>
          <cell r="G236">
            <v>2</v>
          </cell>
          <cell r="H236" t="str">
            <v>Africa</v>
          </cell>
          <cell r="I236">
            <v>202</v>
          </cell>
          <cell r="J236" t="str">
            <v>Sub-Saharan Africa</v>
          </cell>
          <cell r="K236" t="str">
            <v>Developing</v>
          </cell>
          <cell r="AJ236">
            <v>2016</v>
          </cell>
          <cell r="AK236">
            <v>28.917190999999999</v>
          </cell>
          <cell r="AL236">
            <v>2224.9844119999998</v>
          </cell>
          <cell r="AM236">
            <v>3.34</v>
          </cell>
          <cell r="AN236">
            <v>6</v>
          </cell>
          <cell r="AO236" t="str">
            <v>Some progress</v>
          </cell>
          <cell r="AP236">
            <v>2016</v>
          </cell>
          <cell r="AQ236">
            <v>3.7486454999999999</v>
          </cell>
          <cell r="AR236">
            <v>284.85959600000001</v>
          </cell>
          <cell r="AS236">
            <v>3.53</v>
          </cell>
          <cell r="AT236" t="str">
            <v>On track</v>
          </cell>
          <cell r="AU236">
            <v>2016</v>
          </cell>
          <cell r="AV236">
            <v>3.4723263000000002</v>
          </cell>
          <cell r="AW236">
            <v>277.16068799999999</v>
          </cell>
        </row>
        <row r="237">
          <cell r="A237" t="str">
            <v>UKR2002</v>
          </cell>
          <cell r="B237" t="str">
            <v>UKR2000</v>
          </cell>
          <cell r="C237" t="str">
            <v>UKR2002</v>
          </cell>
          <cell r="D237" t="str">
            <v>UKR</v>
          </cell>
          <cell r="E237" t="str">
            <v>Ukraine</v>
          </cell>
          <cell r="F237">
            <v>804</v>
          </cell>
          <cell r="G237">
            <v>150</v>
          </cell>
          <cell r="H237" t="str">
            <v>Europe</v>
          </cell>
          <cell r="I237">
            <v>151</v>
          </cell>
          <cell r="J237" t="str">
            <v>Eastern Europe</v>
          </cell>
          <cell r="K237" t="str">
            <v>Developed</v>
          </cell>
          <cell r="AJ237">
            <v>2002</v>
          </cell>
          <cell r="AK237">
            <v>3.7</v>
          </cell>
          <cell r="AL237">
            <v>75.114551000000006</v>
          </cell>
          <cell r="AM237" t="str">
            <v/>
          </cell>
          <cell r="AN237" t="str">
            <v/>
          </cell>
          <cell r="AO237" t="str">
            <v>No data</v>
          </cell>
          <cell r="AP237">
            <v>2000</v>
          </cell>
          <cell r="AQ237">
            <v>26.5</v>
          </cell>
          <cell r="AR237">
            <v>572.54681000000005</v>
          </cell>
          <cell r="AS237" t="str">
            <v/>
          </cell>
          <cell r="AT237" t="str">
            <v>No data</v>
          </cell>
          <cell r="AU237">
            <v>2002</v>
          </cell>
          <cell r="AV237">
            <v>0.3</v>
          </cell>
          <cell r="AW237">
            <v>6.0903689999999999</v>
          </cell>
        </row>
        <row r="238">
          <cell r="A238" t="str">
            <v>ARE</v>
          </cell>
          <cell r="B238" t="str">
            <v>ARE</v>
          </cell>
          <cell r="C238" t="str">
            <v>ARE</v>
          </cell>
          <cell r="D238" t="str">
            <v>ARE</v>
          </cell>
          <cell r="E238" t="str">
            <v>United Arab Emirates</v>
          </cell>
          <cell r="F238">
            <v>784</v>
          </cell>
          <cell r="G238">
            <v>142</v>
          </cell>
          <cell r="H238" t="str">
            <v>Asia</v>
          </cell>
          <cell r="I238">
            <v>145</v>
          </cell>
          <cell r="J238" t="str">
            <v>Western Asia</v>
          </cell>
          <cell r="K238" t="str">
            <v>Developing</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row>
        <row r="239">
          <cell r="A239" t="str">
            <v>GBR</v>
          </cell>
          <cell r="B239" t="str">
            <v>GBR</v>
          </cell>
          <cell r="C239" t="str">
            <v>GBR</v>
          </cell>
          <cell r="D239" t="str">
            <v>GBR</v>
          </cell>
          <cell r="E239" t="str">
            <v>United Kingdom of Great Britain and Northern Ireland</v>
          </cell>
          <cell r="F239">
            <v>826</v>
          </cell>
          <cell r="G239">
            <v>150</v>
          </cell>
          <cell r="H239" t="str">
            <v>Europe</v>
          </cell>
          <cell r="I239">
            <v>154</v>
          </cell>
          <cell r="J239" t="str">
            <v>Northern Europe</v>
          </cell>
          <cell r="K239" t="str">
            <v>Developed</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row>
        <row r="240">
          <cell r="A240" t="str">
            <v>TZA2015</v>
          </cell>
          <cell r="B240" t="str">
            <v>TZA2015</v>
          </cell>
          <cell r="C240" t="str">
            <v>TZA2015</v>
          </cell>
          <cell r="D240" t="str">
            <v>TZA</v>
          </cell>
          <cell r="E240" t="str">
            <v>United Republic of Tanzania</v>
          </cell>
          <cell r="F240">
            <v>834</v>
          </cell>
          <cell r="G240">
            <v>2</v>
          </cell>
          <cell r="H240" t="str">
            <v>Africa</v>
          </cell>
          <cell r="I240">
            <v>202</v>
          </cell>
          <cell r="J240" t="str">
            <v>Sub-Saharan Africa</v>
          </cell>
          <cell r="K240" t="str">
            <v>Developing</v>
          </cell>
          <cell r="AJ240">
            <v>2015</v>
          </cell>
          <cell r="AK240">
            <v>34.455604999999998</v>
          </cell>
          <cell r="AL240">
            <v>3240.1648959999998</v>
          </cell>
          <cell r="AM240">
            <v>3.55</v>
          </cell>
          <cell r="AN240">
            <v>6</v>
          </cell>
          <cell r="AO240" t="str">
            <v>Some progress</v>
          </cell>
          <cell r="AP240">
            <v>2015</v>
          </cell>
          <cell r="AQ240">
            <v>3.6917502999999998</v>
          </cell>
          <cell r="AR240">
            <v>339.08702400000004</v>
          </cell>
          <cell r="AS240">
            <v>7.65</v>
          </cell>
          <cell r="AT240" t="str">
            <v>On track</v>
          </cell>
          <cell r="AU240">
            <v>2015</v>
          </cell>
          <cell r="AV240">
            <v>4.5047325999999996</v>
          </cell>
          <cell r="AW240">
            <v>423.85878000000002</v>
          </cell>
        </row>
        <row r="241">
          <cell r="A241" t="str">
            <v>UMI</v>
          </cell>
          <cell r="B241" t="str">
            <v>UMI</v>
          </cell>
          <cell r="C241" t="str">
            <v>UMI</v>
          </cell>
          <cell r="D241" t="str">
            <v>UMI</v>
          </cell>
          <cell r="E241" t="str">
            <v>United States Minor Outlying Islands</v>
          </cell>
          <cell r="F241">
            <v>581</v>
          </cell>
          <cell r="G241">
            <v>9</v>
          </cell>
          <cell r="H241" t="str">
            <v>Oceania</v>
          </cell>
          <cell r="I241">
            <v>57</v>
          </cell>
          <cell r="J241" t="str">
            <v>Micronesia</v>
          </cell>
          <cell r="K241" t="str">
            <v>Developing</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row>
        <row r="242">
          <cell r="A242" t="str">
            <v>USA2012</v>
          </cell>
          <cell r="B242" t="str">
            <v>USA2012</v>
          </cell>
          <cell r="C242" t="str">
            <v>USA2012</v>
          </cell>
          <cell r="D242" t="str">
            <v>USA</v>
          </cell>
          <cell r="E242" t="str">
            <v>United States of America</v>
          </cell>
          <cell r="F242">
            <v>840</v>
          </cell>
          <cell r="G242">
            <v>19</v>
          </cell>
          <cell r="H242" t="str">
            <v>Americas</v>
          </cell>
          <cell r="I242">
            <v>21</v>
          </cell>
          <cell r="J242" t="str">
            <v>Northern America</v>
          </cell>
          <cell r="K242" t="str">
            <v>Developed</v>
          </cell>
          <cell r="AJ242">
            <v>2012</v>
          </cell>
          <cell r="AK242">
            <v>2.1</v>
          </cell>
          <cell r="AL242">
            <v>430.67656800000003</v>
          </cell>
          <cell r="AM242">
            <v>8.0399999999999991</v>
          </cell>
          <cell r="AN242" t="str">
            <v/>
          </cell>
          <cell r="AO242" t="str">
            <v>No data</v>
          </cell>
          <cell r="AP242">
            <v>2012</v>
          </cell>
          <cell r="AQ242">
            <v>6</v>
          </cell>
          <cell r="AR242">
            <v>1230.5044799999998</v>
          </cell>
          <cell r="AS242">
            <v>8.3699999999999992</v>
          </cell>
          <cell r="AT242" t="str">
            <v>No data</v>
          </cell>
          <cell r="AU242">
            <v>2012</v>
          </cell>
          <cell r="AV242">
            <v>0.5</v>
          </cell>
          <cell r="AW242">
            <v>102.54204</v>
          </cell>
        </row>
        <row r="243">
          <cell r="A243" t="str">
            <v>VIR</v>
          </cell>
          <cell r="B243" t="str">
            <v>VIR</v>
          </cell>
          <cell r="C243" t="str">
            <v>VIR</v>
          </cell>
          <cell r="D243" t="str">
            <v>VIR</v>
          </cell>
          <cell r="E243" t="str">
            <v>United States Virgin Islands</v>
          </cell>
          <cell r="F243">
            <v>850</v>
          </cell>
          <cell r="G243">
            <v>19</v>
          </cell>
          <cell r="H243" t="str">
            <v>Americas</v>
          </cell>
          <cell r="I243">
            <v>419</v>
          </cell>
          <cell r="J243" t="str">
            <v>Latin America and the Caribbean</v>
          </cell>
          <cell r="K243" t="str">
            <v>Developing</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row>
        <row r="244">
          <cell r="A244" t="str">
            <v>URY2011</v>
          </cell>
          <cell r="B244" t="str">
            <v>URY2011</v>
          </cell>
          <cell r="C244" t="str">
            <v>URY2011</v>
          </cell>
          <cell r="D244" t="str">
            <v>URY</v>
          </cell>
          <cell r="E244" t="str">
            <v>Uruguay</v>
          </cell>
          <cell r="F244">
            <v>858</v>
          </cell>
          <cell r="G244">
            <v>19</v>
          </cell>
          <cell r="H244" t="str">
            <v>Americas</v>
          </cell>
          <cell r="I244">
            <v>419</v>
          </cell>
          <cell r="J244" t="str">
            <v>Latin America and the Caribbean</v>
          </cell>
          <cell r="K244" t="str">
            <v>Developing</v>
          </cell>
          <cell r="AJ244">
            <v>2011</v>
          </cell>
          <cell r="AK244">
            <v>10.7</v>
          </cell>
          <cell r="AL244">
            <v>26.340297</v>
          </cell>
          <cell r="AM244" t="str">
            <v/>
          </cell>
          <cell r="AN244">
            <v>3.5</v>
          </cell>
          <cell r="AO244" t="str">
            <v>No data</v>
          </cell>
          <cell r="AP244">
            <v>2011</v>
          </cell>
          <cell r="AQ244">
            <v>7.2</v>
          </cell>
          <cell r="AR244">
            <v>17.724312000000001</v>
          </cell>
          <cell r="AS244" t="str">
            <v/>
          </cell>
          <cell r="AT244" t="str">
            <v>No data</v>
          </cell>
          <cell r="AU244">
            <v>2011</v>
          </cell>
          <cell r="AV244">
            <v>1.3</v>
          </cell>
          <cell r="AW244">
            <v>3.2002230000000003</v>
          </cell>
        </row>
        <row r="245">
          <cell r="A245" t="str">
            <v>UZB2006</v>
          </cell>
          <cell r="B245" t="str">
            <v>UZB2006</v>
          </cell>
          <cell r="C245" t="str">
            <v>UZB2006</v>
          </cell>
          <cell r="D245" t="str">
            <v>UZB</v>
          </cell>
          <cell r="E245" t="str">
            <v>Uzbekistan</v>
          </cell>
          <cell r="F245">
            <v>860</v>
          </cell>
          <cell r="G245">
            <v>142</v>
          </cell>
          <cell r="H245" t="str">
            <v>Asia</v>
          </cell>
          <cell r="I245">
            <v>143</v>
          </cell>
          <cell r="J245" t="str">
            <v>Central Asia</v>
          </cell>
          <cell r="K245" t="str">
            <v>Developing</v>
          </cell>
          <cell r="AJ245">
            <v>2006</v>
          </cell>
          <cell r="AK245">
            <v>19.592842000000001</v>
          </cell>
          <cell r="AL245">
            <v>510.80892800000015</v>
          </cell>
          <cell r="AM245" t="str">
            <v/>
          </cell>
          <cell r="AN245">
            <v>4.4000000000000004</v>
          </cell>
          <cell r="AO245" t="str">
            <v>No data</v>
          </cell>
          <cell r="AP245">
            <v>2006</v>
          </cell>
          <cell r="AQ245">
            <v>12.220515000000001</v>
          </cell>
          <cell r="AR245">
            <v>333.58950400000009</v>
          </cell>
          <cell r="AS245" t="str">
            <v/>
          </cell>
          <cell r="AT245" t="str">
            <v>No data</v>
          </cell>
          <cell r="AU245">
            <v>2006</v>
          </cell>
          <cell r="AV245">
            <v>4.4302387000000003</v>
          </cell>
          <cell r="AW245">
            <v>117.27756000000002</v>
          </cell>
        </row>
        <row r="246">
          <cell r="A246" t="str">
            <v>VUT2013</v>
          </cell>
          <cell r="B246" t="str">
            <v>VUT2013</v>
          </cell>
          <cell r="C246" t="str">
            <v>VUT2013</v>
          </cell>
          <cell r="D246" t="str">
            <v>VUT</v>
          </cell>
          <cell r="E246" t="str">
            <v>Vanuatu</v>
          </cell>
          <cell r="F246">
            <v>548</v>
          </cell>
          <cell r="G246">
            <v>9</v>
          </cell>
          <cell r="H246" t="str">
            <v>Oceania</v>
          </cell>
          <cell r="I246">
            <v>54</v>
          </cell>
          <cell r="J246" t="str">
            <v>Melanesia</v>
          </cell>
          <cell r="K246" t="str">
            <v>Developing</v>
          </cell>
          <cell r="AJ246">
            <v>2013</v>
          </cell>
          <cell r="AK246">
            <v>28.5</v>
          </cell>
          <cell r="AL246">
            <v>10.04454</v>
          </cell>
          <cell r="AM246" t="str">
            <v/>
          </cell>
          <cell r="AN246">
            <v>4.9000000000000004</v>
          </cell>
          <cell r="AO246" t="str">
            <v>No data</v>
          </cell>
          <cell r="AP246">
            <v>2013</v>
          </cell>
          <cell r="AQ246">
            <v>4.5999999999999996</v>
          </cell>
          <cell r="AR246">
            <v>1.621224</v>
          </cell>
          <cell r="AS246" t="str">
            <v/>
          </cell>
          <cell r="AT246" t="str">
            <v>No data</v>
          </cell>
          <cell r="AU246">
            <v>2013</v>
          </cell>
          <cell r="AV246">
            <v>4.4000000000000004</v>
          </cell>
          <cell r="AW246">
            <v>1.5507360000000001</v>
          </cell>
        </row>
        <row r="247">
          <cell r="A247" t="str">
            <v>VEN2009</v>
          </cell>
          <cell r="B247" t="str">
            <v>VEN2009</v>
          </cell>
          <cell r="C247" t="str">
            <v>VEN2009</v>
          </cell>
          <cell r="D247" t="str">
            <v>VEN</v>
          </cell>
          <cell r="E247" t="str">
            <v>Venezuela (Bolivarian Republic of)</v>
          </cell>
          <cell r="F247">
            <v>862</v>
          </cell>
          <cell r="G247">
            <v>19</v>
          </cell>
          <cell r="H247" t="str">
            <v>Americas</v>
          </cell>
          <cell r="I247">
            <v>419</v>
          </cell>
          <cell r="J247" t="str">
            <v>Latin America and the Caribbean</v>
          </cell>
          <cell r="K247" t="str">
            <v>Developing</v>
          </cell>
          <cell r="AJ247">
            <v>2009</v>
          </cell>
          <cell r="AK247">
            <v>13.4</v>
          </cell>
          <cell r="AL247">
            <v>394.11878999999999</v>
          </cell>
          <cell r="AM247">
            <v>8.2200000000000006</v>
          </cell>
          <cell r="AN247">
            <v>3.7</v>
          </cell>
          <cell r="AO247" t="str">
            <v>No data</v>
          </cell>
          <cell r="AP247">
            <v>2009</v>
          </cell>
          <cell r="AQ247">
            <v>6.4</v>
          </cell>
          <cell r="AR247">
            <v>188.23584</v>
          </cell>
          <cell r="AS247">
            <v>-1.59</v>
          </cell>
          <cell r="AT247" t="str">
            <v>No data</v>
          </cell>
          <cell r="AU247">
            <v>2009</v>
          </cell>
          <cell r="AV247">
            <v>4.0999999999999996</v>
          </cell>
          <cell r="AW247">
            <v>120.58858499999998</v>
          </cell>
        </row>
        <row r="248">
          <cell r="A248" t="str">
            <v>VNM2015</v>
          </cell>
          <cell r="B248" t="str">
            <v>VNM2015</v>
          </cell>
          <cell r="C248" t="str">
            <v>VNM2015</v>
          </cell>
          <cell r="D248" t="str">
            <v>VNM</v>
          </cell>
          <cell r="E248" t="str">
            <v>Viet Nam</v>
          </cell>
          <cell r="F248">
            <v>704</v>
          </cell>
          <cell r="G248">
            <v>142</v>
          </cell>
          <cell r="H248" t="str">
            <v>Asia</v>
          </cell>
          <cell r="I248">
            <v>35</v>
          </cell>
          <cell r="J248" t="str">
            <v>South-eastern Asia</v>
          </cell>
          <cell r="K248" t="str">
            <v>Developing</v>
          </cell>
          <cell r="AJ248">
            <v>2015</v>
          </cell>
          <cell r="AK248">
            <v>24.6</v>
          </cell>
          <cell r="AL248">
            <v>1907.2038060000004</v>
          </cell>
          <cell r="AM248">
            <v>2.87</v>
          </cell>
          <cell r="AN248">
            <v>3.9</v>
          </cell>
          <cell r="AO248" t="str">
            <v>Some progress</v>
          </cell>
          <cell r="AP248">
            <v>2015</v>
          </cell>
          <cell r="AQ248">
            <v>5.3</v>
          </cell>
          <cell r="AR248">
            <v>410.901633</v>
          </cell>
          <cell r="AS248">
            <v>-5.67</v>
          </cell>
          <cell r="AT248" t="str">
            <v>Off track</v>
          </cell>
          <cell r="AU248">
            <v>2015</v>
          </cell>
          <cell r="AV248">
            <v>6.4</v>
          </cell>
          <cell r="AW248">
            <v>496.18310400000007</v>
          </cell>
        </row>
        <row r="249">
          <cell r="A249" t="str">
            <v>WLF</v>
          </cell>
          <cell r="B249" t="str">
            <v>WLF</v>
          </cell>
          <cell r="C249" t="str">
            <v>WLF</v>
          </cell>
          <cell r="D249" t="str">
            <v>WLF</v>
          </cell>
          <cell r="E249" t="str">
            <v>Wallis and Futuna Islands</v>
          </cell>
          <cell r="F249">
            <v>876</v>
          </cell>
          <cell r="G249">
            <v>9</v>
          </cell>
          <cell r="H249" t="str">
            <v>Oceania</v>
          </cell>
          <cell r="I249">
            <v>61</v>
          </cell>
          <cell r="J249" t="str">
            <v>Polynesia</v>
          </cell>
          <cell r="K249" t="str">
            <v>Developing</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row>
        <row r="250">
          <cell r="A250" t="str">
            <v>ESH</v>
          </cell>
          <cell r="B250" t="str">
            <v>ESH</v>
          </cell>
          <cell r="C250" t="str">
            <v>ESH</v>
          </cell>
          <cell r="D250" t="str">
            <v>ESH</v>
          </cell>
          <cell r="E250" t="str">
            <v>Western Sahara</v>
          </cell>
          <cell r="F250">
            <v>732</v>
          </cell>
          <cell r="G250">
            <v>2</v>
          </cell>
          <cell r="H250" t="str">
            <v>Africa</v>
          </cell>
          <cell r="I250">
            <v>15</v>
          </cell>
          <cell r="J250" t="str">
            <v>Northern Africa</v>
          </cell>
          <cell r="K250" t="str">
            <v>Developing</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row>
        <row r="251">
          <cell r="A251" t="str">
            <v>YEM2013</v>
          </cell>
          <cell r="B251" t="str">
            <v>YEM2013</v>
          </cell>
          <cell r="C251" t="str">
            <v>YEM2013</v>
          </cell>
          <cell r="D251" t="str">
            <v>YEM</v>
          </cell>
          <cell r="E251" t="str">
            <v>Yemen</v>
          </cell>
          <cell r="F251">
            <v>887</v>
          </cell>
          <cell r="G251">
            <v>142</v>
          </cell>
          <cell r="H251" t="str">
            <v>Asia</v>
          </cell>
          <cell r="I251">
            <v>145</v>
          </cell>
          <cell r="J251" t="str">
            <v>Western Asia</v>
          </cell>
          <cell r="K251" t="str">
            <v>Developing</v>
          </cell>
          <cell r="AJ251">
            <v>2013</v>
          </cell>
          <cell r="AK251">
            <v>46.409472999999998</v>
          </cell>
          <cell r="AL251">
            <v>1811.6162850000001</v>
          </cell>
          <cell r="AM251">
            <v>0.11</v>
          </cell>
          <cell r="AN251">
            <v>4.7</v>
          </cell>
          <cell r="AO251" t="str">
            <v>No progress or worsening</v>
          </cell>
          <cell r="AP251">
            <v>2013</v>
          </cell>
          <cell r="AQ251">
            <v>2.4562550000000001</v>
          </cell>
          <cell r="AR251">
            <v>77.918980000000005</v>
          </cell>
          <cell r="AS251">
            <v>-15.47</v>
          </cell>
          <cell r="AT251" t="str">
            <v>Off track</v>
          </cell>
          <cell r="AU251">
            <v>2013</v>
          </cell>
          <cell r="AV251">
            <v>16.422049000000001</v>
          </cell>
          <cell r="AW251">
            <v>635.03968700000007</v>
          </cell>
        </row>
        <row r="252">
          <cell r="A252" t="str">
            <v>ZMB2013</v>
          </cell>
          <cell r="B252" t="str">
            <v>ZMB2013</v>
          </cell>
          <cell r="C252" t="str">
            <v>ZMB2013</v>
          </cell>
          <cell r="D252" t="str">
            <v>ZMB</v>
          </cell>
          <cell r="E252" t="str">
            <v>Zambia</v>
          </cell>
          <cell r="F252">
            <v>894</v>
          </cell>
          <cell r="G252">
            <v>2</v>
          </cell>
          <cell r="H252" t="str">
            <v>Africa</v>
          </cell>
          <cell r="I252">
            <v>202</v>
          </cell>
          <cell r="J252" t="str">
            <v>Sub-Saharan Africa</v>
          </cell>
          <cell r="K252" t="str">
            <v>Developing</v>
          </cell>
          <cell r="AJ252">
            <v>2013</v>
          </cell>
          <cell r="AK252">
            <v>39.994259</v>
          </cell>
          <cell r="AL252">
            <v>1050.5108</v>
          </cell>
          <cell r="AM252" t="str">
            <v/>
          </cell>
          <cell r="AN252">
            <v>5.9</v>
          </cell>
          <cell r="AO252" t="str">
            <v>No data</v>
          </cell>
          <cell r="AP252">
            <v>2013</v>
          </cell>
          <cell r="AQ252">
            <v>6.2386569999999999</v>
          </cell>
          <cell r="AR252">
            <v>162.82917399999999</v>
          </cell>
          <cell r="AS252" t="str">
            <v/>
          </cell>
          <cell r="AT252" t="str">
            <v>No data</v>
          </cell>
          <cell r="AU252">
            <v>2013</v>
          </cell>
          <cell r="AV252">
            <v>6.2447704999999996</v>
          </cell>
          <cell r="AW252">
            <v>165.45545100000001</v>
          </cell>
        </row>
        <row r="253">
          <cell r="A253" t="str">
            <v>ZWE2015</v>
          </cell>
          <cell r="B253" t="str">
            <v>ZWE2015</v>
          </cell>
          <cell r="C253" t="str">
            <v>ZWE2015</v>
          </cell>
          <cell r="D253" t="str">
            <v>ZWE</v>
          </cell>
          <cell r="E253" t="str">
            <v>Zimbabwe</v>
          </cell>
          <cell r="F253">
            <v>716</v>
          </cell>
          <cell r="G253">
            <v>2</v>
          </cell>
          <cell r="H253" t="str">
            <v>Africa</v>
          </cell>
          <cell r="I253">
            <v>202</v>
          </cell>
          <cell r="J253" t="str">
            <v>Sub-Saharan Africa</v>
          </cell>
          <cell r="K253" t="str">
            <v>Developing</v>
          </cell>
          <cell r="AJ253">
            <v>2015</v>
          </cell>
          <cell r="AK253">
            <v>27.073499999999999</v>
          </cell>
          <cell r="AL253">
            <v>671.46971200000019</v>
          </cell>
          <cell r="AM253">
            <v>4.2300000000000004</v>
          </cell>
          <cell r="AN253">
            <v>4.7</v>
          </cell>
          <cell r="AO253" t="str">
            <v>Some progress</v>
          </cell>
          <cell r="AP253">
            <v>2015</v>
          </cell>
          <cell r="AQ253">
            <v>5.6440663000000004</v>
          </cell>
          <cell r="AR253">
            <v>140.30710400000001</v>
          </cell>
          <cell r="AS253">
            <v>-1.77</v>
          </cell>
          <cell r="AT253" t="str">
            <v>Off track</v>
          </cell>
          <cell r="AU253">
            <v>2015</v>
          </cell>
          <cell r="AV253">
            <v>3.2916213999999999</v>
          </cell>
          <cell r="AW253">
            <v>80.175488000000016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ho.int/nutgrowthdb/estimates" TargetMode="External"/><Relationship Id="rId1" Type="http://schemas.openxmlformats.org/officeDocument/2006/relationships/hyperlink" Target="http://data.unicef.org/nutrition/malnutrition"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853"/>
  <sheetViews>
    <sheetView tabSelected="1" topLeftCell="A4" zoomScale="85" zoomScaleNormal="85" workbookViewId="0">
      <pane xSplit="4" ySplit="13" topLeftCell="X17" activePane="bottomRight" state="frozen"/>
      <selection activeCell="A4" sqref="A4"/>
      <selection pane="topRight" activeCell="E4" sqref="E4"/>
      <selection pane="bottomLeft" activeCell="A19" sqref="A19"/>
      <selection pane="bottomRight" activeCell="AG27" sqref="AG27"/>
    </sheetView>
  </sheetViews>
  <sheetFormatPr defaultColWidth="9.08984375" defaultRowHeight="14" x14ac:dyDescent="0.3"/>
  <cols>
    <col min="1" max="1" width="9.08984375" style="1"/>
    <col min="2" max="2" width="45.08984375" style="1" customWidth="1"/>
    <col min="3" max="3" width="18.6328125" style="34" customWidth="1"/>
    <col min="4" max="4" width="10" style="35" customWidth="1"/>
    <col min="5" max="6" width="15.6328125" style="1" customWidth="1"/>
    <col min="7" max="7" width="40.90625" style="1" bestFit="1" customWidth="1"/>
    <col min="8" max="8" width="29.36328125" style="1" bestFit="1" customWidth="1"/>
    <col min="9" max="9" width="13.08984375" style="1" customWidth="1"/>
    <col min="10" max="11" width="15.6328125" style="1" customWidth="1"/>
    <col min="12" max="12" width="17.6328125" style="1" customWidth="1"/>
    <col min="13" max="13" width="22.81640625" style="1" customWidth="1"/>
    <col min="14" max="14" width="16.08984375" style="1" bestFit="1" customWidth="1"/>
    <col min="15" max="15" width="19.26953125" style="1" bestFit="1" customWidth="1"/>
    <col min="16" max="16" width="13.1796875" style="1" bestFit="1" customWidth="1"/>
    <col min="17" max="17" width="7.36328125" style="1" bestFit="1" customWidth="1"/>
    <col min="18" max="18" width="10.36328125" style="1" bestFit="1" customWidth="1"/>
    <col min="19" max="19" width="7.6328125" style="1" bestFit="1" customWidth="1"/>
    <col min="20" max="20" width="11.453125" style="1" bestFit="1" customWidth="1"/>
    <col min="21" max="21" width="42.6328125" style="1" bestFit="1" customWidth="1"/>
    <col min="22" max="22" width="139.7265625" style="1" bestFit="1" customWidth="1"/>
    <col min="23" max="23" width="212.36328125" style="1" bestFit="1" customWidth="1"/>
    <col min="24" max="24" width="9.08984375" style="1"/>
    <col min="25" max="25" width="10.81640625" style="1" bestFit="1" customWidth="1"/>
    <col min="26" max="26" width="9.08984375" style="1"/>
    <col min="27" max="27" width="10.08984375" style="1" customWidth="1"/>
    <col min="28" max="28" width="9" style="1" customWidth="1"/>
    <col min="29" max="29" width="11.453125" style="1" customWidth="1"/>
    <col min="30" max="30" width="9.08984375" style="1"/>
    <col min="31" max="31" width="10.7265625" style="1" customWidth="1"/>
    <col min="32" max="32" width="9.08984375" style="1"/>
    <col min="33" max="33" width="11.26953125" style="1" customWidth="1"/>
    <col min="34" max="16384" width="9.08984375" style="1"/>
  </cols>
  <sheetData>
    <row r="1" spans="1:35" s="3" customFormat="1" ht="22.5" customHeight="1" x14ac:dyDescent="0.3">
      <c r="A1" s="45" t="s">
        <v>2715</v>
      </c>
      <c r="B1" s="45"/>
      <c r="C1" s="45"/>
      <c r="D1" s="45"/>
      <c r="E1" s="45"/>
      <c r="F1" s="1"/>
      <c r="G1" s="1"/>
      <c r="H1" s="2"/>
      <c r="I1" s="1"/>
      <c r="J1" s="1"/>
      <c r="K1" s="1"/>
      <c r="L1" s="1"/>
      <c r="M1" s="1"/>
      <c r="O1" s="1"/>
      <c r="P1" s="4"/>
      <c r="Q1" s="4"/>
      <c r="R1" s="4"/>
      <c r="S1" s="4"/>
      <c r="T1" s="4"/>
      <c r="U1" s="5"/>
      <c r="V1" s="5"/>
      <c r="W1" s="5"/>
      <c r="Y1" s="5"/>
    </row>
    <row r="2" spans="1:35" s="3" customFormat="1" ht="20.25" customHeight="1" x14ac:dyDescent="0.3">
      <c r="A2" s="45"/>
      <c r="B2" s="45"/>
      <c r="C2" s="45"/>
      <c r="D2" s="45"/>
      <c r="E2" s="45"/>
      <c r="F2" s="1"/>
      <c r="G2" s="6"/>
      <c r="H2" s="1"/>
      <c r="I2" s="1"/>
      <c r="J2" s="1"/>
      <c r="K2" s="1"/>
      <c r="L2" s="1"/>
      <c r="M2" s="1"/>
      <c r="O2" s="1"/>
      <c r="P2" s="4"/>
      <c r="Q2" s="4"/>
      <c r="R2" s="4"/>
      <c r="S2" s="4"/>
      <c r="T2" s="4"/>
      <c r="U2" s="5"/>
      <c r="V2" s="5"/>
      <c r="W2" s="5"/>
      <c r="Y2" s="5"/>
    </row>
    <row r="3" spans="1:35" s="3" customFormat="1" ht="19.5" customHeight="1" x14ac:dyDescent="0.3">
      <c r="A3" s="45"/>
      <c r="B3" s="45"/>
      <c r="C3" s="45"/>
      <c r="D3" s="45"/>
      <c r="E3" s="45"/>
      <c r="F3" s="1"/>
      <c r="G3" s="1"/>
      <c r="H3" s="1"/>
      <c r="I3" s="1"/>
      <c r="J3" s="1"/>
      <c r="K3" s="1"/>
      <c r="L3" s="1"/>
      <c r="M3" s="1"/>
      <c r="O3" s="1"/>
      <c r="P3" s="4"/>
      <c r="Q3" s="4"/>
      <c r="R3" s="4"/>
      <c r="S3" s="4"/>
      <c r="T3" s="4"/>
      <c r="U3" s="5"/>
      <c r="V3" s="5"/>
      <c r="W3" s="5"/>
      <c r="Y3" s="5"/>
    </row>
    <row r="4" spans="1:35" s="10" customFormat="1" ht="21.75" customHeight="1" x14ac:dyDescent="0.35">
      <c r="A4" s="7" t="s">
        <v>2716</v>
      </c>
      <c r="B4" s="8"/>
      <c r="C4" s="7" t="s">
        <v>2721</v>
      </c>
      <c r="D4" s="7"/>
      <c r="E4" s="8"/>
      <c r="F4" s="9"/>
      <c r="G4" s="7"/>
      <c r="H4" s="8"/>
      <c r="I4" s="8"/>
      <c r="J4" s="8"/>
      <c r="K4" s="8"/>
      <c r="L4" s="8"/>
      <c r="M4" s="8"/>
      <c r="O4" s="8"/>
      <c r="P4" s="11"/>
      <c r="Q4" s="11"/>
      <c r="R4" s="11"/>
      <c r="S4" s="11"/>
      <c r="T4" s="11"/>
      <c r="U4" s="12"/>
      <c r="V4" s="12"/>
      <c r="W4" s="12"/>
      <c r="Y4" s="12"/>
    </row>
    <row r="5" spans="1:35" s="3" customFormat="1" ht="8.25" customHeight="1" x14ac:dyDescent="0.3">
      <c r="A5" s="13"/>
      <c r="B5" s="2"/>
      <c r="C5" s="13"/>
      <c r="D5" s="2"/>
      <c r="E5" s="13"/>
      <c r="F5" s="1"/>
      <c r="G5" s="1"/>
      <c r="H5" s="1"/>
      <c r="I5" s="1"/>
      <c r="J5" s="1"/>
      <c r="K5" s="1"/>
      <c r="L5" s="1"/>
      <c r="M5" s="1"/>
      <c r="O5" s="1"/>
      <c r="P5" s="4"/>
      <c r="Q5" s="4"/>
      <c r="R5" s="4"/>
      <c r="S5" s="4"/>
      <c r="T5" s="4"/>
      <c r="U5" s="5"/>
      <c r="V5" s="5"/>
      <c r="W5" s="5"/>
      <c r="Y5" s="5"/>
    </row>
    <row r="6" spans="1:35" s="3" customFormat="1" ht="20" x14ac:dyDescent="0.4">
      <c r="A6" s="14" t="s">
        <v>2717</v>
      </c>
      <c r="B6" s="1"/>
      <c r="C6" s="15"/>
      <c r="D6" s="15"/>
      <c r="E6" s="15"/>
      <c r="F6" s="15"/>
      <c r="G6" s="1"/>
      <c r="H6" s="1"/>
      <c r="I6" s="1"/>
      <c r="J6" s="1"/>
      <c r="K6" s="1"/>
      <c r="L6" s="1"/>
      <c r="M6" s="1"/>
      <c r="O6" s="1"/>
      <c r="P6" s="4"/>
      <c r="Q6" s="4"/>
      <c r="R6" s="4"/>
      <c r="S6" s="4"/>
      <c r="T6" s="4"/>
      <c r="U6" s="5"/>
      <c r="V6" s="5"/>
      <c r="W6" s="5"/>
      <c r="Y6" s="5"/>
    </row>
    <row r="7" spans="1:35" s="18" customFormat="1" ht="6" customHeight="1" thickBot="1" x14ac:dyDescent="0.35">
      <c r="A7" s="16"/>
      <c r="B7" s="16"/>
      <c r="C7" s="16"/>
      <c r="D7" s="16"/>
      <c r="E7" s="16"/>
      <c r="F7" s="16"/>
      <c r="G7" s="17"/>
      <c r="H7" s="17"/>
      <c r="I7" s="17"/>
      <c r="J7" s="17"/>
      <c r="K7" s="17"/>
      <c r="L7" s="17"/>
      <c r="M7" s="17"/>
      <c r="O7" s="17"/>
      <c r="P7" s="17"/>
      <c r="Q7" s="17"/>
      <c r="R7" s="17"/>
      <c r="S7" s="17"/>
      <c r="T7" s="17"/>
      <c r="U7" s="19"/>
      <c r="V7" s="19"/>
      <c r="W7" s="19"/>
      <c r="Y7" s="19"/>
    </row>
    <row r="8" spans="1:35" s="18" customFormat="1" ht="14.5" thickTop="1" x14ac:dyDescent="0.3">
      <c r="A8" s="46" t="s">
        <v>2718</v>
      </c>
      <c r="B8" s="20" t="s">
        <v>2722</v>
      </c>
      <c r="C8" s="20"/>
      <c r="D8" s="20"/>
      <c r="E8" s="20"/>
      <c r="F8" s="20"/>
      <c r="G8" s="21"/>
      <c r="H8" s="22"/>
      <c r="I8" s="22"/>
      <c r="J8" s="22"/>
      <c r="K8" s="22"/>
      <c r="L8" s="22"/>
      <c r="M8" s="22"/>
      <c r="N8" s="23"/>
      <c r="O8" s="17"/>
      <c r="P8" s="17"/>
      <c r="Q8" s="17"/>
      <c r="R8" s="17"/>
      <c r="S8" s="17"/>
      <c r="T8" s="17"/>
      <c r="U8" s="19"/>
      <c r="V8" s="19"/>
      <c r="W8" s="19"/>
      <c r="Y8" s="19"/>
    </row>
    <row r="9" spans="1:35" s="18" customFormat="1" x14ac:dyDescent="0.3">
      <c r="A9" s="47"/>
      <c r="B9" s="24" t="s">
        <v>2723</v>
      </c>
      <c r="C9" s="24"/>
      <c r="D9" s="24"/>
      <c r="E9" s="24"/>
      <c r="F9" s="24"/>
      <c r="G9" s="25"/>
      <c r="H9" s="26"/>
      <c r="I9" s="26"/>
      <c r="J9" s="26"/>
      <c r="K9" s="26"/>
      <c r="L9" s="26"/>
      <c r="M9" s="26"/>
      <c r="N9" s="27"/>
      <c r="O9" s="17"/>
      <c r="P9" s="17"/>
      <c r="Q9" s="17"/>
      <c r="R9" s="17"/>
      <c r="S9" s="17"/>
      <c r="T9" s="17"/>
      <c r="U9" s="19"/>
      <c r="V9" s="19"/>
      <c r="W9" s="19"/>
      <c r="Y9" s="19"/>
    </row>
    <row r="10" spans="1:35" s="18" customFormat="1" x14ac:dyDescent="0.3">
      <c r="A10" s="47"/>
      <c r="B10" s="24" t="s">
        <v>2724</v>
      </c>
      <c r="C10" s="24"/>
      <c r="D10" s="24"/>
      <c r="E10" s="24"/>
      <c r="F10" s="24"/>
      <c r="G10" s="25"/>
      <c r="H10" s="26"/>
      <c r="I10" s="26"/>
      <c r="J10" s="26"/>
      <c r="K10" s="26"/>
      <c r="L10" s="26"/>
      <c r="M10" s="26"/>
      <c r="N10" s="27"/>
      <c r="O10" s="17"/>
      <c r="P10" s="17"/>
      <c r="Q10" s="17"/>
      <c r="R10" s="17"/>
      <c r="S10" s="17"/>
      <c r="T10" s="17"/>
      <c r="U10" s="19"/>
      <c r="V10" s="19"/>
      <c r="W10" s="19"/>
      <c r="Y10" s="19"/>
    </row>
    <row r="11" spans="1:35" s="18" customFormat="1" x14ac:dyDescent="0.3">
      <c r="A11" s="47"/>
      <c r="B11" s="24" t="s">
        <v>2725</v>
      </c>
      <c r="C11" s="24"/>
      <c r="D11" s="24"/>
      <c r="E11" s="24"/>
      <c r="F11" s="24"/>
      <c r="G11" s="25"/>
      <c r="H11" s="26"/>
      <c r="I11" s="26"/>
      <c r="J11" s="26"/>
      <c r="K11" s="26"/>
      <c r="L11" s="26"/>
      <c r="M11" s="26"/>
      <c r="N11" s="27"/>
      <c r="O11" s="17"/>
      <c r="P11" s="17"/>
      <c r="Q11" s="17"/>
      <c r="R11" s="17"/>
      <c r="S11" s="17"/>
      <c r="T11" s="17"/>
      <c r="U11" s="19"/>
      <c r="V11" s="19"/>
      <c r="W11" s="19"/>
      <c r="Y11" s="19"/>
    </row>
    <row r="12" spans="1:35" s="18" customFormat="1" ht="12.75" customHeight="1" thickBot="1" x14ac:dyDescent="0.35">
      <c r="A12" s="48"/>
      <c r="B12" s="28" t="s">
        <v>2726</v>
      </c>
      <c r="C12" s="28"/>
      <c r="D12" s="28"/>
      <c r="E12" s="28"/>
      <c r="F12" s="28"/>
      <c r="G12" s="29"/>
      <c r="H12" s="30"/>
      <c r="I12" s="30"/>
      <c r="J12" s="30"/>
      <c r="K12" s="30"/>
      <c r="L12" s="30"/>
      <c r="M12" s="30"/>
      <c r="N12" s="31"/>
      <c r="O12" s="17"/>
      <c r="P12" s="17"/>
      <c r="Q12" s="17"/>
      <c r="R12" s="17"/>
      <c r="S12" s="17"/>
      <c r="T12" s="17"/>
      <c r="U12" s="19"/>
      <c r="V12" s="19"/>
      <c r="W12" s="19"/>
      <c r="Y12" s="19"/>
    </row>
    <row r="13" spans="1:35" s="18" customFormat="1" ht="18" customHeight="1" thickTop="1" x14ac:dyDescent="0.3">
      <c r="A13" s="32" t="s">
        <v>2719</v>
      </c>
      <c r="B13" s="17" t="s">
        <v>2720</v>
      </c>
      <c r="C13" s="17"/>
      <c r="D13" s="17"/>
      <c r="E13" s="17"/>
      <c r="F13" s="17"/>
      <c r="G13" s="17"/>
      <c r="H13" s="17"/>
      <c r="I13" s="17"/>
      <c r="J13" s="17"/>
      <c r="K13" s="17"/>
      <c r="L13" s="17"/>
      <c r="M13" s="17"/>
      <c r="O13" s="17"/>
      <c r="P13" s="17"/>
      <c r="Q13" s="17"/>
      <c r="R13" s="17"/>
      <c r="S13" s="17"/>
      <c r="T13" s="17"/>
      <c r="U13" s="19"/>
      <c r="V13" s="19"/>
      <c r="W13" s="19"/>
      <c r="Y13" s="19"/>
    </row>
    <row r="14" spans="1:35" s="3" customFormat="1" x14ac:dyDescent="0.3">
      <c r="A14" s="33"/>
      <c r="B14" s="33"/>
      <c r="C14" s="34"/>
      <c r="D14" s="35"/>
      <c r="E14" s="33"/>
      <c r="F14" s="33"/>
      <c r="G14" s="33"/>
      <c r="H14" s="33"/>
      <c r="I14" s="33"/>
      <c r="J14" s="33"/>
      <c r="K14" s="33"/>
      <c r="L14" s="33"/>
      <c r="M14" s="33"/>
      <c r="O14" s="1"/>
      <c r="P14" s="1"/>
      <c r="Q14" s="1"/>
      <c r="R14" s="1"/>
      <c r="S14" s="1"/>
      <c r="T14" s="1"/>
    </row>
    <row r="15" spans="1:35" s="3" customFormat="1" ht="45.75" customHeight="1" x14ac:dyDescent="0.3">
      <c r="A15" s="36" t="s">
        <v>0</v>
      </c>
      <c r="B15" s="36" t="s">
        <v>1</v>
      </c>
      <c r="C15" s="36" t="s">
        <v>2</v>
      </c>
      <c r="D15" s="37" t="s">
        <v>3</v>
      </c>
      <c r="E15" s="44" t="s">
        <v>4</v>
      </c>
      <c r="F15" s="44"/>
      <c r="G15" s="36" t="s">
        <v>5</v>
      </c>
      <c r="H15" s="36" t="s">
        <v>6</v>
      </c>
      <c r="I15" s="36" t="s">
        <v>7</v>
      </c>
      <c r="J15" s="44" t="s">
        <v>8</v>
      </c>
      <c r="K15" s="44"/>
      <c r="L15" s="36" t="s">
        <v>9</v>
      </c>
      <c r="M15" s="36" t="s">
        <v>10</v>
      </c>
      <c r="N15" s="43" t="s">
        <v>11</v>
      </c>
      <c r="O15" s="38" t="s">
        <v>12</v>
      </c>
      <c r="P15" s="38" t="s">
        <v>13</v>
      </c>
      <c r="Q15" s="38" t="s">
        <v>14</v>
      </c>
      <c r="R15" s="38" t="s">
        <v>15</v>
      </c>
      <c r="S15" s="38" t="s">
        <v>16</v>
      </c>
      <c r="T15" s="38" t="s">
        <v>17</v>
      </c>
      <c r="U15" s="36" t="s">
        <v>18</v>
      </c>
      <c r="V15" s="36" t="s">
        <v>19</v>
      </c>
      <c r="W15" s="36" t="s">
        <v>20</v>
      </c>
      <c r="X15" s="3" t="s">
        <v>2735</v>
      </c>
      <c r="Y15" s="36" t="s">
        <v>21</v>
      </c>
      <c r="Z15" s="3" t="s">
        <v>2727</v>
      </c>
      <c r="AA15" s="3" t="s">
        <v>2729</v>
      </c>
      <c r="AB15" s="3" t="s">
        <v>2728</v>
      </c>
      <c r="AC15" s="3" t="s">
        <v>2730</v>
      </c>
      <c r="AD15" s="3" t="s">
        <v>2731</v>
      </c>
      <c r="AE15" s="3" t="s">
        <v>2732</v>
      </c>
      <c r="AF15" s="3" t="s">
        <v>2733</v>
      </c>
      <c r="AG15" s="3" t="s">
        <v>2734</v>
      </c>
      <c r="AH15" s="3" t="s">
        <v>2885</v>
      </c>
      <c r="AI15" s="3" t="s">
        <v>2886</v>
      </c>
    </row>
    <row r="16" spans="1:35" s="3" customFormat="1" ht="30.75" customHeight="1" x14ac:dyDescent="0.3">
      <c r="A16" s="5"/>
      <c r="B16" s="5"/>
      <c r="C16" s="5"/>
      <c r="D16" s="39"/>
      <c r="E16" s="5" t="s">
        <v>22</v>
      </c>
      <c r="F16" s="5" t="s">
        <v>23</v>
      </c>
      <c r="G16" s="5" t="s">
        <v>23</v>
      </c>
      <c r="H16" s="5" t="s">
        <v>23</v>
      </c>
      <c r="I16" s="5" t="s">
        <v>23</v>
      </c>
      <c r="J16" s="5" t="s">
        <v>24</v>
      </c>
      <c r="K16" s="5" t="s">
        <v>23</v>
      </c>
      <c r="L16" s="5"/>
      <c r="M16" s="36" t="s">
        <v>25</v>
      </c>
      <c r="N16" s="5"/>
      <c r="O16" s="34"/>
      <c r="P16" s="34"/>
      <c r="Q16" s="34"/>
      <c r="R16" s="34"/>
      <c r="S16" s="34"/>
      <c r="T16" s="34"/>
      <c r="U16" s="5"/>
      <c r="V16" s="5"/>
      <c r="W16" s="5"/>
      <c r="Y16" s="5"/>
    </row>
    <row r="17" spans="1:36" x14ac:dyDescent="0.3">
      <c r="A17" s="1" t="s">
        <v>106</v>
      </c>
      <c r="B17" s="1" t="s">
        <v>107</v>
      </c>
      <c r="C17" s="34" t="s">
        <v>108</v>
      </c>
      <c r="D17" s="35">
        <v>1997</v>
      </c>
      <c r="E17" s="1" t="s">
        <v>109</v>
      </c>
      <c r="F17" s="1" t="s">
        <v>73</v>
      </c>
      <c r="G17" s="1" t="s">
        <v>110</v>
      </c>
      <c r="H17" s="1" t="s">
        <v>111</v>
      </c>
      <c r="I17" s="1" t="s">
        <v>112</v>
      </c>
      <c r="J17" s="1" t="s">
        <v>44</v>
      </c>
      <c r="K17" s="1" t="s">
        <v>111</v>
      </c>
      <c r="L17" s="1" t="s">
        <v>9</v>
      </c>
      <c r="M17" s="1" t="s">
        <v>34</v>
      </c>
      <c r="N17" s="1" t="s">
        <v>1967</v>
      </c>
      <c r="O17" s="1">
        <v>4846</v>
      </c>
      <c r="Q17" s="1">
        <v>18.2</v>
      </c>
      <c r="R17" s="1">
        <v>6.5</v>
      </c>
      <c r="S17" s="1">
        <v>53.2</v>
      </c>
      <c r="T17" s="1">
        <v>44.9</v>
      </c>
      <c r="U17" s="1" t="s">
        <v>113</v>
      </c>
      <c r="V17" s="1" t="s">
        <v>114</v>
      </c>
      <c r="W17" s="1" t="s">
        <v>115</v>
      </c>
      <c r="X17" s="1" t="str">
        <f t="shared" ref="X17:X80" si="0">A17&amp;D17</f>
        <v>AFG1997</v>
      </c>
      <c r="Y17" s="1">
        <v>3637.6320000000001</v>
      </c>
      <c r="Z17" s="1">
        <f>$Y17*(Q17/100)</f>
        <v>662.04902400000003</v>
      </c>
      <c r="AA17" s="1">
        <f>$Y17*(R17/100)</f>
        <v>236.44608000000002</v>
      </c>
      <c r="AB17" s="1">
        <f>$Y17*(S17/100)</f>
        <v>1935.2202240000001</v>
      </c>
      <c r="AC17" s="1">
        <f>$Y17*(T17/100)</f>
        <v>1633.2967680000002</v>
      </c>
      <c r="AD17" s="1">
        <f>RANK(Z17,Z$17:Z$853,0)</f>
        <v>105</v>
      </c>
      <c r="AE17" s="1">
        <f>RANK(AA17,AA$17:AA$853,0)</f>
        <v>156</v>
      </c>
      <c r="AF17" s="1">
        <f>RANK(AB17,AB$17:AB$853,0)</f>
        <v>152</v>
      </c>
      <c r="AG17" s="1">
        <f>RANK(AC17,AC$17:AC$853,0)</f>
        <v>108</v>
      </c>
      <c r="AH17" s="1" t="str">
        <f>IFERROR(VLOOKUP(X17,'[1]Countries and Territories'!$C$5:$AW$253,47,FALSE),"")</f>
        <v/>
      </c>
      <c r="AI17" s="1" t="str">
        <f>IFERROR(VLOOKUP(X17,'[1]Countries and Territories'!$B$5:$AR$253,43,FALSE),"")</f>
        <v/>
      </c>
      <c r="AJ17" s="1" t="str">
        <f>IFERROR(VLOOKUP(X17,'[1]Countries and Territories'!$A$5:$AL$253,38,FALSE),"")</f>
        <v/>
      </c>
    </row>
    <row r="18" spans="1:36" s="42" customFormat="1" x14ac:dyDescent="0.3">
      <c r="A18" s="42" t="s">
        <v>106</v>
      </c>
      <c r="B18" s="42" t="s">
        <v>107</v>
      </c>
      <c r="C18" s="40" t="s">
        <v>116</v>
      </c>
      <c r="D18" s="41">
        <v>2004</v>
      </c>
      <c r="E18" s="42" t="s">
        <v>109</v>
      </c>
      <c r="F18" s="42" t="s">
        <v>73</v>
      </c>
      <c r="G18" s="42" t="s">
        <v>110</v>
      </c>
      <c r="H18" s="42" t="s">
        <v>111</v>
      </c>
      <c r="I18" s="42" t="s">
        <v>112</v>
      </c>
      <c r="J18" s="42" t="s">
        <v>44</v>
      </c>
      <c r="K18" s="42" t="s">
        <v>111</v>
      </c>
      <c r="L18" s="42" t="s">
        <v>9</v>
      </c>
      <c r="M18" s="42" t="s">
        <v>34</v>
      </c>
      <c r="N18" s="42" t="s">
        <v>1966</v>
      </c>
      <c r="O18" s="42">
        <v>946</v>
      </c>
      <c r="P18" s="42">
        <v>3.5</v>
      </c>
      <c r="Q18" s="42">
        <v>8.6</v>
      </c>
      <c r="R18" s="42">
        <v>4.5999999999999996</v>
      </c>
      <c r="S18" s="42">
        <v>59.3</v>
      </c>
      <c r="T18" s="42">
        <v>32.9</v>
      </c>
      <c r="V18" s="42" t="s">
        <v>117</v>
      </c>
      <c r="W18" s="42" t="s">
        <v>118</v>
      </c>
      <c r="X18" s="1" t="str">
        <f t="shared" si="0"/>
        <v>AFG2004</v>
      </c>
      <c r="Y18" s="42">
        <v>4667.4870000000001</v>
      </c>
      <c r="Z18" s="1">
        <f t="shared" ref="Z18:Z81" si="1">$Y18*(Q18/100)</f>
        <v>401.40388199999995</v>
      </c>
      <c r="AA18" s="1">
        <f t="shared" ref="AA18:AA81" si="2">$Y18*(R18/100)</f>
        <v>214.70440199999999</v>
      </c>
      <c r="AB18" s="1">
        <f t="shared" ref="AB18:AB81" si="3">$Y18*(S18/100)</f>
        <v>2767.8197909999999</v>
      </c>
      <c r="AC18" s="1">
        <f t="shared" ref="AC18:AC81" si="4">$Y18*(T18/100)</f>
        <v>1535.6032229999998</v>
      </c>
      <c r="AD18" s="1">
        <f>RANK(Z18,Z$17:Z$853,0)</f>
        <v>156</v>
      </c>
      <c r="AE18" s="1">
        <f>RANK(AA18,AA$17:AA$853,0)</f>
        <v>168</v>
      </c>
      <c r="AF18" s="1">
        <f>RANK(AB18,AB$17:AB$853,0)</f>
        <v>112</v>
      </c>
      <c r="AG18" s="1">
        <f>RANK(AC18,AC$17:AC$853,0)</f>
        <v>116</v>
      </c>
      <c r="AH18" s="1" t="str">
        <f>IFERROR(VLOOKUP(X18,'[1]Countries and Territories'!$C$5:$AW$253,47,FALSE),"")</f>
        <v/>
      </c>
      <c r="AI18" s="1" t="str">
        <f>IFERROR(VLOOKUP(X18,'[1]Countries and Territories'!$B$5:$AR$253,43,FALSE),"")</f>
        <v/>
      </c>
      <c r="AJ18" s="1" t="str">
        <f>IFERROR(VLOOKUP(X18,'[1]Countries and Territories'!$A$5:$AL$253,38,FALSE),"")</f>
        <v/>
      </c>
    </row>
    <row r="19" spans="1:36" x14ac:dyDescent="0.3">
      <c r="A19" s="1" t="s">
        <v>106</v>
      </c>
      <c r="B19" s="1" t="s">
        <v>107</v>
      </c>
      <c r="C19" s="34">
        <v>2013</v>
      </c>
      <c r="D19" s="35">
        <v>2013</v>
      </c>
      <c r="E19" s="1" t="s">
        <v>109</v>
      </c>
      <c r="F19" s="1" t="s">
        <v>73</v>
      </c>
      <c r="G19" s="1" t="s">
        <v>110</v>
      </c>
      <c r="H19" s="1" t="s">
        <v>111</v>
      </c>
      <c r="I19" s="1" t="s">
        <v>112</v>
      </c>
      <c r="J19" s="1" t="s">
        <v>44</v>
      </c>
      <c r="K19" s="1" t="s">
        <v>111</v>
      </c>
      <c r="L19" s="1" t="s">
        <v>9</v>
      </c>
      <c r="M19" s="1" t="s">
        <v>34</v>
      </c>
      <c r="N19" s="1" t="s">
        <v>1965</v>
      </c>
      <c r="O19" s="1">
        <v>21922</v>
      </c>
      <c r="P19" s="1">
        <v>4</v>
      </c>
      <c r="Q19" s="1">
        <v>9.5</v>
      </c>
      <c r="R19" s="1">
        <v>5.4</v>
      </c>
      <c r="S19" s="1">
        <v>40.9</v>
      </c>
      <c r="T19" s="1">
        <v>25</v>
      </c>
      <c r="U19" s="1" t="s">
        <v>50</v>
      </c>
      <c r="V19" s="1" t="s">
        <v>119</v>
      </c>
      <c r="W19" s="1" t="s">
        <v>120</v>
      </c>
      <c r="X19" s="1" t="str">
        <f t="shared" si="0"/>
        <v>AFG2013</v>
      </c>
      <c r="Y19" s="1">
        <v>5235.8670000000002</v>
      </c>
      <c r="Z19" s="1">
        <f t="shared" si="1"/>
        <v>497.40736500000003</v>
      </c>
      <c r="AA19" s="1">
        <f t="shared" si="2"/>
        <v>282.73681800000003</v>
      </c>
      <c r="AB19" s="1">
        <f t="shared" si="3"/>
        <v>2141.469603</v>
      </c>
      <c r="AC19" s="1">
        <f t="shared" si="4"/>
        <v>1308.96675</v>
      </c>
      <c r="AD19" s="1">
        <f>RANK(Z19,Z$17:Z$853,0)</f>
        <v>126</v>
      </c>
      <c r="AE19" s="1">
        <f>RANK(AA19,AA$17:AA$853,0)</f>
        <v>134</v>
      </c>
      <c r="AF19" s="1">
        <f>RANK(AB19,AB$17:AB$853,0)</f>
        <v>143</v>
      </c>
      <c r="AG19" s="1">
        <f>RANK(AC19,AC$17:AC$853,0)</f>
        <v>136</v>
      </c>
      <c r="AH19" s="1">
        <f>IFERROR(VLOOKUP(X19,'[1]Countries and Territories'!$C$5:$AW$253,47,FALSE),"")</f>
        <v>497.40736500000003</v>
      </c>
      <c r="AI19" s="1">
        <f>IFERROR(VLOOKUP(X19,'[1]Countries and Territories'!$B$5:$AR$253,43,FALSE),"")</f>
        <v>282.73681800000003</v>
      </c>
      <c r="AJ19" s="1">
        <f>IFERROR(VLOOKUP(X19,'[1]Countries and Territories'!$A$5:$AL$253,38,FALSE),"")</f>
        <v>2141.469603</v>
      </c>
    </row>
    <row r="20" spans="1:36" s="42" customFormat="1" x14ac:dyDescent="0.3">
      <c r="A20" s="42" t="s">
        <v>121</v>
      </c>
      <c r="B20" s="42" t="s">
        <v>122</v>
      </c>
      <c r="C20" s="40" t="s">
        <v>123</v>
      </c>
      <c r="D20" s="41">
        <v>1997</v>
      </c>
      <c r="E20" s="42" t="s">
        <v>124</v>
      </c>
      <c r="F20" s="42" t="s">
        <v>125</v>
      </c>
      <c r="G20" s="42" t="s">
        <v>126</v>
      </c>
      <c r="H20" s="42" t="s">
        <v>127</v>
      </c>
      <c r="I20" s="42" t="s">
        <v>128</v>
      </c>
      <c r="J20" s="42" t="s">
        <v>56</v>
      </c>
      <c r="K20" s="42" t="s">
        <v>129</v>
      </c>
      <c r="N20" s="42" t="s">
        <v>1971</v>
      </c>
      <c r="O20" s="42">
        <v>7642</v>
      </c>
      <c r="Q20" s="42">
        <v>8.1</v>
      </c>
      <c r="R20" s="42">
        <v>9.5</v>
      </c>
      <c r="S20" s="42">
        <v>20.399999999999999</v>
      </c>
      <c r="T20" s="42">
        <v>7.1</v>
      </c>
      <c r="U20" s="42" t="s">
        <v>113</v>
      </c>
      <c r="V20" s="42" t="s">
        <v>130</v>
      </c>
      <c r="W20" s="42" t="s">
        <v>131</v>
      </c>
      <c r="X20" s="1" t="str">
        <f t="shared" si="0"/>
        <v>ALB1997</v>
      </c>
      <c r="Y20" s="42">
        <v>307.887</v>
      </c>
      <c r="Z20" s="1">
        <f t="shared" si="1"/>
        <v>24.938846999999999</v>
      </c>
      <c r="AA20" s="1">
        <f t="shared" si="2"/>
        <v>29.249265000000001</v>
      </c>
      <c r="AB20" s="1">
        <f t="shared" si="3"/>
        <v>62.808947999999994</v>
      </c>
      <c r="AC20" s="1">
        <f t="shared" si="4"/>
        <v>21.859976999999997</v>
      </c>
      <c r="AD20" s="1">
        <f>RANK(Z20,Z$17:Z$853,0)</f>
        <v>536</v>
      </c>
      <c r="AE20" s="1">
        <f>RANK(AA20,AA$17:AA$853,0)</f>
        <v>482</v>
      </c>
      <c r="AF20" s="1">
        <f>RANK(AB20,AB$17:AB$853,0)</f>
        <v>624</v>
      </c>
      <c r="AG20" s="1">
        <f>RANK(AC20,AC$17:AC$853,0)</f>
        <v>636</v>
      </c>
      <c r="AH20" s="1" t="str">
        <f>IFERROR(VLOOKUP(X20,'[1]Countries and Territories'!$C$5:$AW$253,47,FALSE),"")</f>
        <v/>
      </c>
      <c r="AI20" s="1" t="str">
        <f>IFERROR(VLOOKUP(X20,'[1]Countries and Territories'!$B$5:$AR$253,43,FALSE),"")</f>
        <v/>
      </c>
      <c r="AJ20" s="1" t="str">
        <f>IFERROR(VLOOKUP(X20,'[1]Countries and Territories'!$A$5:$AL$253,38,FALSE),"")</f>
        <v/>
      </c>
    </row>
    <row r="21" spans="1:36" x14ac:dyDescent="0.3">
      <c r="A21" s="1" t="s">
        <v>121</v>
      </c>
      <c r="B21" s="1" t="s">
        <v>122</v>
      </c>
      <c r="C21" s="34" t="s">
        <v>132</v>
      </c>
      <c r="D21" s="35">
        <v>2000</v>
      </c>
      <c r="E21" s="1" t="s">
        <v>124</v>
      </c>
      <c r="F21" s="1" t="s">
        <v>125</v>
      </c>
      <c r="G21" s="1" t="s">
        <v>126</v>
      </c>
      <c r="H21" s="1" t="s">
        <v>127</v>
      </c>
      <c r="I21" s="1" t="s">
        <v>128</v>
      </c>
      <c r="J21" s="1" t="s">
        <v>56</v>
      </c>
      <c r="K21" s="1" t="s">
        <v>129</v>
      </c>
      <c r="N21" s="1" t="s">
        <v>1970</v>
      </c>
      <c r="O21" s="1">
        <v>1385</v>
      </c>
      <c r="P21" s="1">
        <v>6.2</v>
      </c>
      <c r="Q21" s="1">
        <v>12.2</v>
      </c>
      <c r="R21" s="1">
        <v>30</v>
      </c>
      <c r="S21" s="1">
        <v>39.200000000000003</v>
      </c>
      <c r="T21" s="1">
        <v>17</v>
      </c>
      <c r="V21" s="1" t="s">
        <v>133</v>
      </c>
      <c r="W21" s="1" t="s">
        <v>134</v>
      </c>
      <c r="X21" s="1" t="str">
        <f t="shared" si="0"/>
        <v>ALB2000</v>
      </c>
      <c r="Y21" s="1">
        <v>278.75299999999999</v>
      </c>
      <c r="Z21" s="1">
        <f t="shared" si="1"/>
        <v>34.007866</v>
      </c>
      <c r="AA21" s="1">
        <f t="shared" si="2"/>
        <v>83.625899999999987</v>
      </c>
      <c r="AB21" s="1">
        <f t="shared" si="3"/>
        <v>109.271176</v>
      </c>
      <c r="AC21" s="1">
        <f t="shared" si="4"/>
        <v>47.388010000000001</v>
      </c>
      <c r="AD21" s="1">
        <f>RANK(Z21,Z$17:Z$853,0)</f>
        <v>502</v>
      </c>
      <c r="AE21" s="1">
        <f>RANK(AA21,AA$17:AA$853,0)</f>
        <v>327</v>
      </c>
      <c r="AF21" s="1">
        <f>RANK(AB21,AB$17:AB$853,0)</f>
        <v>568</v>
      </c>
      <c r="AG21" s="1">
        <f>RANK(AC21,AC$17:AC$853,0)</f>
        <v>570</v>
      </c>
      <c r="AH21" s="1" t="str">
        <f>IFERROR(VLOOKUP(X21,'[1]Countries and Territories'!$C$5:$AW$253,47,FALSE),"")</f>
        <v/>
      </c>
      <c r="AI21" s="1" t="str">
        <f>IFERROR(VLOOKUP(X21,'[1]Countries and Territories'!$B$5:$AR$253,43,FALSE),"")</f>
        <v/>
      </c>
      <c r="AJ21" s="1" t="str">
        <f>IFERROR(VLOOKUP(X21,'[1]Countries and Territories'!$A$5:$AL$253,38,FALSE),"")</f>
        <v/>
      </c>
    </row>
    <row r="22" spans="1:36" s="42" customFormat="1" x14ac:dyDescent="0.3">
      <c r="A22" s="42" t="s">
        <v>121</v>
      </c>
      <c r="B22" s="42" t="s">
        <v>122</v>
      </c>
      <c r="C22" s="40" t="s">
        <v>135</v>
      </c>
      <c r="D22" s="41">
        <v>2005</v>
      </c>
      <c r="E22" s="42" t="s">
        <v>124</v>
      </c>
      <c r="F22" s="42" t="s">
        <v>125</v>
      </c>
      <c r="G22" s="42" t="s">
        <v>126</v>
      </c>
      <c r="H22" s="42" t="s">
        <v>127</v>
      </c>
      <c r="I22" s="42" t="s">
        <v>128</v>
      </c>
      <c r="J22" s="42" t="s">
        <v>56</v>
      </c>
      <c r="K22" s="42" t="s">
        <v>129</v>
      </c>
      <c r="N22" s="42" t="s">
        <v>1969</v>
      </c>
      <c r="O22" s="42">
        <v>1090</v>
      </c>
      <c r="P22" s="42">
        <v>3.7</v>
      </c>
      <c r="Q22" s="42">
        <v>7.3</v>
      </c>
      <c r="R22" s="42">
        <v>25.2</v>
      </c>
      <c r="S22" s="42">
        <v>27</v>
      </c>
      <c r="T22" s="42">
        <v>6.6</v>
      </c>
      <c r="V22" s="42" t="s">
        <v>136</v>
      </c>
      <c r="W22" s="42" t="s">
        <v>137</v>
      </c>
      <c r="X22" s="1" t="str">
        <f t="shared" si="0"/>
        <v>ALB2005</v>
      </c>
      <c r="Y22" s="42">
        <v>219.02500000000001</v>
      </c>
      <c r="Z22" s="1">
        <f t="shared" si="1"/>
        <v>15.988825</v>
      </c>
      <c r="AA22" s="1">
        <f t="shared" si="2"/>
        <v>55.194299999999998</v>
      </c>
      <c r="AB22" s="1">
        <f t="shared" si="3"/>
        <v>59.136750000000006</v>
      </c>
      <c r="AC22" s="1">
        <f t="shared" si="4"/>
        <v>14.45565</v>
      </c>
      <c r="AD22" s="1">
        <f>RANK(Z22,Z$17:Z$853,0)</f>
        <v>600</v>
      </c>
      <c r="AE22" s="1">
        <f>RANK(AA22,AA$17:AA$853,0)</f>
        <v>387</v>
      </c>
      <c r="AF22" s="1">
        <f>RANK(AB22,AB$17:AB$853,0)</f>
        <v>627</v>
      </c>
      <c r="AG22" s="1">
        <f>RANK(AC22,AC$17:AC$853,0)</f>
        <v>663</v>
      </c>
      <c r="AH22" s="1" t="str">
        <f>IFERROR(VLOOKUP(X22,'[1]Countries and Territories'!$C$5:$AW$253,47,FALSE),"")</f>
        <v/>
      </c>
      <c r="AI22" s="1" t="str">
        <f>IFERROR(VLOOKUP(X22,'[1]Countries and Territories'!$B$5:$AR$253,43,FALSE),"")</f>
        <v/>
      </c>
      <c r="AJ22" s="1" t="str">
        <f>IFERROR(VLOOKUP(X22,'[1]Countries and Territories'!$A$5:$AL$253,38,FALSE),"")</f>
        <v/>
      </c>
    </row>
    <row r="23" spans="1:36" x14ac:dyDescent="0.3">
      <c r="A23" s="1" t="s">
        <v>121</v>
      </c>
      <c r="B23" s="1" t="s">
        <v>122</v>
      </c>
      <c r="C23" s="34" t="s">
        <v>138</v>
      </c>
      <c r="D23" s="35">
        <v>2009</v>
      </c>
      <c r="E23" s="1" t="s">
        <v>124</v>
      </c>
      <c r="F23" s="1" t="s">
        <v>125</v>
      </c>
      <c r="G23" s="1" t="s">
        <v>126</v>
      </c>
      <c r="H23" s="1" t="s">
        <v>127</v>
      </c>
      <c r="I23" s="1" t="s">
        <v>128</v>
      </c>
      <c r="J23" s="1" t="s">
        <v>56</v>
      </c>
      <c r="K23" s="1" t="s">
        <v>129</v>
      </c>
      <c r="N23" s="1" t="s">
        <v>1968</v>
      </c>
      <c r="O23" s="1">
        <v>1490</v>
      </c>
      <c r="P23" s="1">
        <v>5.9</v>
      </c>
      <c r="Q23" s="1">
        <v>9.4</v>
      </c>
      <c r="R23" s="1">
        <v>23.4</v>
      </c>
      <c r="S23" s="1">
        <v>23.1</v>
      </c>
      <c r="T23" s="1">
        <v>6.3</v>
      </c>
      <c r="V23" s="1" t="s">
        <v>139</v>
      </c>
      <c r="W23" s="1" t="s">
        <v>140</v>
      </c>
      <c r="X23" s="1" t="str">
        <f t="shared" si="0"/>
        <v>ALB2009</v>
      </c>
      <c r="Y23" s="1">
        <v>179.14800000000002</v>
      </c>
      <c r="Z23" s="1">
        <f t="shared" si="1"/>
        <v>16.839912000000002</v>
      </c>
      <c r="AA23" s="1">
        <f t="shared" si="2"/>
        <v>41.920632000000005</v>
      </c>
      <c r="AB23" s="1">
        <f t="shared" si="3"/>
        <v>41.383188000000004</v>
      </c>
      <c r="AC23" s="1">
        <f t="shared" si="4"/>
        <v>11.286324000000002</v>
      </c>
      <c r="AD23" s="1">
        <f>RANK(Z23,Z$17:Z$853,0)</f>
        <v>593</v>
      </c>
      <c r="AE23" s="1">
        <f>RANK(AA23,AA$17:AA$853,0)</f>
        <v>426</v>
      </c>
      <c r="AF23" s="1">
        <f>RANK(AB23,AB$17:AB$853,0)</f>
        <v>657</v>
      </c>
      <c r="AG23" s="1">
        <f>RANK(AC23,AC$17:AC$853,0)</f>
        <v>689</v>
      </c>
      <c r="AH23" s="1">
        <f>IFERROR(VLOOKUP(X23,'[1]Countries and Territories'!$C$5:$AW$253,47,FALSE),"")</f>
        <v>16.839912000000002</v>
      </c>
      <c r="AI23" s="1">
        <f>IFERROR(VLOOKUP(X23,'[1]Countries and Territories'!$B$5:$AR$253,43,FALSE),"")</f>
        <v>41.920632000000005</v>
      </c>
      <c r="AJ23" s="1">
        <f>IFERROR(VLOOKUP(X23,'[1]Countries and Territories'!$A$5:$AL$253,38,FALSE),"")</f>
        <v>41.383188000000004</v>
      </c>
    </row>
    <row r="24" spans="1:36" s="42" customFormat="1" x14ac:dyDescent="0.3">
      <c r="A24" s="42" t="s">
        <v>141</v>
      </c>
      <c r="B24" s="42" t="s">
        <v>142</v>
      </c>
      <c r="C24" s="40" t="s">
        <v>143</v>
      </c>
      <c r="D24" s="41">
        <v>1987</v>
      </c>
      <c r="E24" s="42" t="s">
        <v>144</v>
      </c>
      <c r="F24" s="42" t="s">
        <v>40</v>
      </c>
      <c r="G24" s="42" t="s">
        <v>145</v>
      </c>
      <c r="H24" s="42" t="s">
        <v>146</v>
      </c>
      <c r="I24" s="42" t="s">
        <v>43</v>
      </c>
      <c r="J24" s="42" t="s">
        <v>56</v>
      </c>
      <c r="K24" s="42" t="s">
        <v>147</v>
      </c>
      <c r="N24" s="42" t="s">
        <v>1978</v>
      </c>
      <c r="O24" s="42">
        <v>2344</v>
      </c>
      <c r="Q24" s="42">
        <v>4</v>
      </c>
      <c r="S24" s="42">
        <v>16.899999999999999</v>
      </c>
      <c r="T24" s="42">
        <v>8</v>
      </c>
      <c r="U24" s="42" t="s">
        <v>113</v>
      </c>
      <c r="V24" s="42" t="s">
        <v>148</v>
      </c>
      <c r="W24" s="42" t="s">
        <v>149</v>
      </c>
      <c r="X24" s="1" t="str">
        <f t="shared" si="0"/>
        <v>DZA1987</v>
      </c>
      <c r="Y24" s="42">
        <v>3979.1620000000003</v>
      </c>
      <c r="Z24" s="1">
        <f t="shared" si="1"/>
        <v>159.16648000000001</v>
      </c>
      <c r="AA24" s="1">
        <f t="shared" si="2"/>
        <v>0</v>
      </c>
      <c r="AB24" s="1">
        <f t="shared" si="3"/>
        <v>672.47837800000002</v>
      </c>
      <c r="AC24" s="1">
        <f t="shared" si="4"/>
        <v>318.33296000000001</v>
      </c>
      <c r="AD24" s="1">
        <f>RANK(Z24,Z$17:Z$853,0)</f>
        <v>314</v>
      </c>
      <c r="AE24" s="1">
        <f>RANK(AA24,AA$17:AA$853,0)</f>
        <v>684</v>
      </c>
      <c r="AF24" s="1">
        <f>RANK(AB24,AB$17:AB$853,0)</f>
        <v>329</v>
      </c>
      <c r="AG24" s="1">
        <f>RANK(AC24,AC$17:AC$853,0)</f>
        <v>354</v>
      </c>
      <c r="AH24" s="1" t="str">
        <f>IFERROR(VLOOKUP(X24,'[1]Countries and Territories'!$C$5:$AW$253,47,FALSE),"")</f>
        <v/>
      </c>
      <c r="AI24" s="1" t="str">
        <f>IFERROR(VLOOKUP(X24,'[1]Countries and Territories'!$B$5:$AR$253,43,FALSE),"")</f>
        <v/>
      </c>
      <c r="AJ24" s="1" t="str">
        <f>IFERROR(VLOOKUP(X24,'[1]Countries and Territories'!$A$5:$AL$253,38,FALSE),"")</f>
        <v/>
      </c>
    </row>
    <row r="25" spans="1:36" x14ac:dyDescent="0.3">
      <c r="A25" s="1" t="s">
        <v>141</v>
      </c>
      <c r="B25" s="1" t="s">
        <v>142</v>
      </c>
      <c r="C25" s="34" t="s">
        <v>150</v>
      </c>
      <c r="D25" s="35">
        <v>1992</v>
      </c>
      <c r="E25" s="1" t="s">
        <v>144</v>
      </c>
      <c r="F25" s="1" t="s">
        <v>40</v>
      </c>
      <c r="G25" s="1" t="s">
        <v>145</v>
      </c>
      <c r="H25" s="1" t="s">
        <v>146</v>
      </c>
      <c r="I25" s="1" t="s">
        <v>43</v>
      </c>
      <c r="J25" s="1" t="s">
        <v>56</v>
      </c>
      <c r="K25" s="1" t="s">
        <v>147</v>
      </c>
      <c r="N25" s="1" t="s">
        <v>1977</v>
      </c>
      <c r="O25" s="1">
        <v>4629</v>
      </c>
      <c r="P25" s="1">
        <v>3</v>
      </c>
      <c r="Q25" s="1">
        <v>7.1</v>
      </c>
      <c r="R25" s="1">
        <v>8.6999999999999993</v>
      </c>
      <c r="S25" s="1">
        <v>22.9</v>
      </c>
      <c r="T25" s="1">
        <v>9.1999999999999993</v>
      </c>
      <c r="V25" s="1" t="s">
        <v>151</v>
      </c>
      <c r="W25" s="1" t="s">
        <v>152</v>
      </c>
      <c r="X25" s="1" t="str">
        <f t="shared" si="0"/>
        <v>DZA1992</v>
      </c>
      <c r="Y25" s="1">
        <v>3942.777</v>
      </c>
      <c r="Z25" s="1">
        <f t="shared" si="1"/>
        <v>279.93716699999999</v>
      </c>
      <c r="AA25" s="1">
        <f t="shared" si="2"/>
        <v>343.02159899999998</v>
      </c>
      <c r="AB25" s="1">
        <f t="shared" si="3"/>
        <v>902.8959329999999</v>
      </c>
      <c r="AC25" s="1">
        <f t="shared" si="4"/>
        <v>362.73548399999999</v>
      </c>
      <c r="AD25" s="1">
        <f>RANK(Z25,Z$17:Z$853,0)</f>
        <v>213</v>
      </c>
      <c r="AE25" s="1">
        <f>RANK(AA25,AA$17:AA$853,0)</f>
        <v>108</v>
      </c>
      <c r="AF25" s="1">
        <f>RANK(AB25,AB$17:AB$853,0)</f>
        <v>281</v>
      </c>
      <c r="AG25" s="1">
        <f>RANK(AC25,AC$17:AC$853,0)</f>
        <v>326</v>
      </c>
      <c r="AH25" s="1" t="str">
        <f>IFERROR(VLOOKUP(X25,'[1]Countries and Territories'!$C$5:$AW$253,47,FALSE),"")</f>
        <v/>
      </c>
      <c r="AI25" s="1" t="str">
        <f>IFERROR(VLOOKUP(X25,'[1]Countries and Territories'!$B$5:$AR$253,43,FALSE),"")</f>
        <v/>
      </c>
      <c r="AJ25" s="1" t="str">
        <f>IFERROR(VLOOKUP(X25,'[1]Countries and Territories'!$A$5:$AL$253,38,FALSE),"")</f>
        <v/>
      </c>
    </row>
    <row r="26" spans="1:36" s="42" customFormat="1" x14ac:dyDescent="0.3">
      <c r="A26" s="42" t="s">
        <v>141</v>
      </c>
      <c r="B26" s="42" t="s">
        <v>142</v>
      </c>
      <c r="C26" s="40" t="s">
        <v>153</v>
      </c>
      <c r="D26" s="41">
        <v>1995</v>
      </c>
      <c r="E26" s="42" t="s">
        <v>144</v>
      </c>
      <c r="F26" s="42" t="s">
        <v>40</v>
      </c>
      <c r="G26" s="42" t="s">
        <v>145</v>
      </c>
      <c r="H26" s="42" t="s">
        <v>146</v>
      </c>
      <c r="I26" s="42" t="s">
        <v>43</v>
      </c>
      <c r="J26" s="42" t="s">
        <v>56</v>
      </c>
      <c r="K26" s="42" t="s">
        <v>147</v>
      </c>
      <c r="N26" s="42" t="s">
        <v>1976</v>
      </c>
      <c r="O26" s="42">
        <v>3825</v>
      </c>
      <c r="P26" s="42">
        <v>4.2</v>
      </c>
      <c r="Q26" s="42">
        <v>9.6</v>
      </c>
      <c r="R26" s="42">
        <v>13.2</v>
      </c>
      <c r="S26" s="42">
        <v>22.5</v>
      </c>
      <c r="T26" s="42">
        <v>11.3</v>
      </c>
      <c r="V26" s="42" t="s">
        <v>154</v>
      </c>
      <c r="W26" s="42" t="s">
        <v>155</v>
      </c>
      <c r="X26" s="1" t="str">
        <f t="shared" si="0"/>
        <v>DZA1995</v>
      </c>
      <c r="Y26" s="42">
        <v>3734.288</v>
      </c>
      <c r="Z26" s="1">
        <f t="shared" si="1"/>
        <v>358.491648</v>
      </c>
      <c r="AA26" s="1">
        <f t="shared" si="2"/>
        <v>492.926016</v>
      </c>
      <c r="AB26" s="1">
        <f t="shared" si="3"/>
        <v>840.21479999999997</v>
      </c>
      <c r="AC26" s="1">
        <f t="shared" si="4"/>
        <v>421.97454400000004</v>
      </c>
      <c r="AD26" s="1">
        <f>RANK(Z26,Z$17:Z$853,0)</f>
        <v>177</v>
      </c>
      <c r="AE26" s="1">
        <f>RANK(AA26,AA$17:AA$853,0)</f>
        <v>75</v>
      </c>
      <c r="AF26" s="1">
        <f>RANK(AB26,AB$17:AB$853,0)</f>
        <v>293</v>
      </c>
      <c r="AG26" s="1">
        <f>RANK(AC26,AC$17:AC$853,0)</f>
        <v>299</v>
      </c>
      <c r="AH26" s="1" t="str">
        <f>IFERROR(VLOOKUP(X26,'[1]Countries and Territories'!$C$5:$AW$253,47,FALSE),"")</f>
        <v/>
      </c>
      <c r="AI26" s="1" t="str">
        <f>IFERROR(VLOOKUP(X26,'[1]Countries and Territories'!$B$5:$AR$253,43,FALSE),"")</f>
        <v/>
      </c>
      <c r="AJ26" s="1" t="str">
        <f>IFERROR(VLOOKUP(X26,'[1]Countries and Territories'!$A$5:$AL$253,38,FALSE),"")</f>
        <v/>
      </c>
    </row>
    <row r="27" spans="1:36" x14ac:dyDescent="0.3">
      <c r="A27" s="1" t="s">
        <v>141</v>
      </c>
      <c r="B27" s="1" t="s">
        <v>142</v>
      </c>
      <c r="C27" s="34" t="s">
        <v>132</v>
      </c>
      <c r="D27" s="35">
        <v>2000</v>
      </c>
      <c r="E27" s="1" t="s">
        <v>144</v>
      </c>
      <c r="F27" s="1" t="s">
        <v>40</v>
      </c>
      <c r="G27" s="1" t="s">
        <v>145</v>
      </c>
      <c r="H27" s="1" t="s">
        <v>146</v>
      </c>
      <c r="I27" s="1" t="s">
        <v>43</v>
      </c>
      <c r="J27" s="1" t="s">
        <v>56</v>
      </c>
      <c r="K27" s="1" t="s">
        <v>147</v>
      </c>
      <c r="N27" s="1" t="s">
        <v>1975</v>
      </c>
      <c r="O27" s="1">
        <v>4178</v>
      </c>
      <c r="P27" s="1">
        <v>1.1000000000000001</v>
      </c>
      <c r="Q27" s="1">
        <v>3.1</v>
      </c>
      <c r="R27" s="1">
        <v>14.7</v>
      </c>
      <c r="S27" s="1">
        <v>23.6</v>
      </c>
      <c r="T27" s="1">
        <v>5.4</v>
      </c>
      <c r="V27" s="1" t="s">
        <v>156</v>
      </c>
      <c r="W27" s="1" t="s">
        <v>157</v>
      </c>
      <c r="X27" s="1" t="str">
        <f t="shared" si="0"/>
        <v>DZA2000</v>
      </c>
      <c r="Y27" s="1">
        <v>3087.8309999999997</v>
      </c>
      <c r="Z27" s="1">
        <f t="shared" si="1"/>
        <v>95.722760999999991</v>
      </c>
      <c r="AA27" s="1">
        <f t="shared" si="2"/>
        <v>453.91115699999995</v>
      </c>
      <c r="AB27" s="1">
        <f t="shared" si="3"/>
        <v>728.728116</v>
      </c>
      <c r="AC27" s="1">
        <f t="shared" si="4"/>
        <v>166.742874</v>
      </c>
      <c r="AD27" s="1">
        <f>RANK(Z27,Z$17:Z$853,0)</f>
        <v>396</v>
      </c>
      <c r="AE27" s="1">
        <f>RANK(AA27,AA$17:AA$853,0)</f>
        <v>85</v>
      </c>
      <c r="AF27" s="1">
        <f>RANK(AB27,AB$17:AB$853,0)</f>
        <v>314</v>
      </c>
      <c r="AG27" s="1">
        <f>RANK(AC27,AC$17:AC$853,0)</f>
        <v>439</v>
      </c>
      <c r="AH27" s="1" t="str">
        <f>IFERROR(VLOOKUP(X27,'[1]Countries and Territories'!$C$5:$AW$253,47,FALSE),"")</f>
        <v/>
      </c>
      <c r="AI27" s="1" t="str">
        <f>IFERROR(VLOOKUP(X27,'[1]Countries and Territories'!$B$5:$AR$253,43,FALSE),"")</f>
        <v/>
      </c>
      <c r="AJ27" s="1" t="str">
        <f>IFERROR(VLOOKUP(X27,'[1]Countries and Territories'!$A$5:$AL$253,38,FALSE),"")</f>
        <v/>
      </c>
    </row>
    <row r="28" spans="1:36" s="42" customFormat="1" x14ac:dyDescent="0.3">
      <c r="A28" s="42" t="s">
        <v>141</v>
      </c>
      <c r="B28" s="42" t="s">
        <v>142</v>
      </c>
      <c r="C28" s="40" t="s">
        <v>158</v>
      </c>
      <c r="D28" s="41">
        <v>2002</v>
      </c>
      <c r="E28" s="42" t="s">
        <v>144</v>
      </c>
      <c r="F28" s="42" t="s">
        <v>40</v>
      </c>
      <c r="G28" s="42" t="s">
        <v>145</v>
      </c>
      <c r="H28" s="42" t="s">
        <v>146</v>
      </c>
      <c r="I28" s="42" t="s">
        <v>43</v>
      </c>
      <c r="J28" s="42" t="s">
        <v>56</v>
      </c>
      <c r="K28" s="42" t="s">
        <v>147</v>
      </c>
      <c r="N28" s="42" t="s">
        <v>1974</v>
      </c>
      <c r="O28" s="42">
        <v>4419</v>
      </c>
      <c r="P28" s="42">
        <v>5.0999999999999996</v>
      </c>
      <c r="Q28" s="42">
        <v>9.6</v>
      </c>
      <c r="R28" s="42">
        <v>14.7</v>
      </c>
      <c r="S28" s="42">
        <v>23.3</v>
      </c>
      <c r="T28" s="42">
        <v>11.1</v>
      </c>
      <c r="V28" s="42" t="s">
        <v>159</v>
      </c>
      <c r="W28" s="42" t="s">
        <v>160</v>
      </c>
      <c r="X28" s="1" t="str">
        <f t="shared" si="0"/>
        <v>DZA2002</v>
      </c>
      <c r="Y28" s="42">
        <v>2885.6099999999997</v>
      </c>
      <c r="Z28" s="1">
        <f t="shared" si="1"/>
        <v>277.01855999999998</v>
      </c>
      <c r="AA28" s="1">
        <f t="shared" si="2"/>
        <v>424.18466999999993</v>
      </c>
      <c r="AB28" s="1">
        <f t="shared" si="3"/>
        <v>672.34712999999999</v>
      </c>
      <c r="AC28" s="1">
        <f t="shared" si="4"/>
        <v>320.30270999999999</v>
      </c>
      <c r="AD28" s="1">
        <f>RANK(Z28,Z$17:Z$853,0)</f>
        <v>218</v>
      </c>
      <c r="AE28" s="1">
        <f>RANK(AA28,AA$17:AA$853,0)</f>
        <v>92</v>
      </c>
      <c r="AF28" s="1">
        <f>RANK(AB28,AB$17:AB$853,0)</f>
        <v>330</v>
      </c>
      <c r="AG28" s="1">
        <f>RANK(AC28,AC$17:AC$853,0)</f>
        <v>350</v>
      </c>
      <c r="AH28" s="1" t="str">
        <f>IFERROR(VLOOKUP(X28,'[1]Countries and Territories'!$C$5:$AW$253,47,FALSE),"")</f>
        <v/>
      </c>
      <c r="AI28" s="1" t="str">
        <f>IFERROR(VLOOKUP(X28,'[1]Countries and Territories'!$B$5:$AR$253,43,FALSE),"")</f>
        <v/>
      </c>
      <c r="AJ28" s="1" t="str">
        <f>IFERROR(VLOOKUP(X28,'[1]Countries and Territories'!$A$5:$AL$253,38,FALSE),"")</f>
        <v/>
      </c>
    </row>
    <row r="29" spans="1:36" x14ac:dyDescent="0.3">
      <c r="A29" s="1" t="s">
        <v>141</v>
      </c>
      <c r="B29" s="1" t="s">
        <v>142</v>
      </c>
      <c r="C29" s="34" t="s">
        <v>135</v>
      </c>
      <c r="D29" s="35">
        <v>2005</v>
      </c>
      <c r="E29" s="1" t="s">
        <v>144</v>
      </c>
      <c r="F29" s="1" t="s">
        <v>40</v>
      </c>
      <c r="G29" s="1" t="s">
        <v>145</v>
      </c>
      <c r="H29" s="1" t="s">
        <v>146</v>
      </c>
      <c r="I29" s="1" t="s">
        <v>43</v>
      </c>
      <c r="J29" s="1" t="s">
        <v>56</v>
      </c>
      <c r="K29" s="1" t="s">
        <v>147</v>
      </c>
      <c r="N29" s="1" t="s">
        <v>1973</v>
      </c>
      <c r="O29" s="1">
        <v>13976</v>
      </c>
      <c r="P29" s="1">
        <v>1.6</v>
      </c>
      <c r="Q29" s="1">
        <v>4</v>
      </c>
      <c r="R29" s="1">
        <v>12.9</v>
      </c>
      <c r="S29" s="1">
        <v>15.9</v>
      </c>
      <c r="T29" s="1">
        <v>3.7</v>
      </c>
      <c r="V29" s="1" t="s">
        <v>161</v>
      </c>
      <c r="W29" s="1" t="s">
        <v>162</v>
      </c>
      <c r="X29" s="1" t="str">
        <f t="shared" si="0"/>
        <v>DZA2005</v>
      </c>
      <c r="Y29" s="1">
        <v>2964.6590000000001</v>
      </c>
      <c r="Z29" s="1">
        <f t="shared" si="1"/>
        <v>118.58636000000001</v>
      </c>
      <c r="AA29" s="1">
        <f t="shared" si="2"/>
        <v>382.441011</v>
      </c>
      <c r="AB29" s="1">
        <f t="shared" si="3"/>
        <v>471.38078100000001</v>
      </c>
      <c r="AC29" s="1">
        <f t="shared" si="4"/>
        <v>109.69238300000002</v>
      </c>
      <c r="AD29" s="1">
        <f>RANK(Z29,Z$17:Z$853,0)</f>
        <v>359</v>
      </c>
      <c r="AE29" s="1">
        <f>RANK(AA29,AA$17:AA$853,0)</f>
        <v>99</v>
      </c>
      <c r="AF29" s="1">
        <f>RANK(AB29,AB$17:AB$853,0)</f>
        <v>410</v>
      </c>
      <c r="AG29" s="1">
        <f>RANK(AC29,AC$17:AC$853,0)</f>
        <v>494</v>
      </c>
      <c r="AH29" s="1" t="str">
        <f>IFERROR(VLOOKUP(X29,'[1]Countries and Territories'!$C$5:$AW$253,47,FALSE),"")</f>
        <v/>
      </c>
      <c r="AI29" s="1" t="str">
        <f>IFERROR(VLOOKUP(X29,'[1]Countries and Territories'!$B$5:$AR$253,43,FALSE),"")</f>
        <v/>
      </c>
      <c r="AJ29" s="1" t="str">
        <f>IFERROR(VLOOKUP(X29,'[1]Countries and Territories'!$A$5:$AL$253,38,FALSE),"")</f>
        <v/>
      </c>
    </row>
    <row r="30" spans="1:36" s="42" customFormat="1" x14ac:dyDescent="0.3">
      <c r="A30" s="42" t="s">
        <v>141</v>
      </c>
      <c r="B30" s="42" t="s">
        <v>142</v>
      </c>
      <c r="C30" s="40" t="s">
        <v>163</v>
      </c>
      <c r="D30" s="41">
        <v>2012</v>
      </c>
      <c r="E30" s="42" t="s">
        <v>144</v>
      </c>
      <c r="F30" s="42" t="s">
        <v>40</v>
      </c>
      <c r="G30" s="42" t="s">
        <v>145</v>
      </c>
      <c r="H30" s="42" t="s">
        <v>146</v>
      </c>
      <c r="I30" s="42" t="s">
        <v>43</v>
      </c>
      <c r="J30" s="42" t="s">
        <v>56</v>
      </c>
      <c r="K30" s="42" t="s">
        <v>147</v>
      </c>
      <c r="N30" s="42" t="s">
        <v>1972</v>
      </c>
      <c r="O30" s="42">
        <v>13860</v>
      </c>
      <c r="P30" s="42">
        <v>1.4</v>
      </c>
      <c r="Q30" s="42">
        <v>4.0999999999999996</v>
      </c>
      <c r="R30" s="42">
        <v>12.4</v>
      </c>
      <c r="S30" s="42">
        <v>11.7</v>
      </c>
      <c r="T30" s="42">
        <v>3</v>
      </c>
      <c r="V30" s="42" t="s">
        <v>164</v>
      </c>
      <c r="W30" s="42" t="s">
        <v>165</v>
      </c>
      <c r="X30" s="1" t="str">
        <f t="shared" si="0"/>
        <v>DZA2012</v>
      </c>
      <c r="Y30" s="42">
        <v>4340.4560000000001</v>
      </c>
      <c r="Z30" s="1">
        <f t="shared" si="1"/>
        <v>177.95869599999997</v>
      </c>
      <c r="AA30" s="1">
        <f t="shared" si="2"/>
        <v>538.216544</v>
      </c>
      <c r="AB30" s="1">
        <f t="shared" si="3"/>
        <v>507.83335199999999</v>
      </c>
      <c r="AC30" s="1">
        <f t="shared" si="4"/>
        <v>130.21368000000001</v>
      </c>
      <c r="AD30" s="1">
        <f>RANK(Z30,Z$17:Z$853,0)</f>
        <v>296</v>
      </c>
      <c r="AE30" s="1">
        <f>RANK(AA30,AA$17:AA$853,0)</f>
        <v>69</v>
      </c>
      <c r="AF30" s="1">
        <f>RANK(AB30,AB$17:AB$853,0)</f>
        <v>388</v>
      </c>
      <c r="AG30" s="1">
        <f>RANK(AC30,AC$17:AC$853,0)</f>
        <v>465</v>
      </c>
      <c r="AH30" s="1">
        <f>IFERROR(VLOOKUP(X30,'[1]Countries and Territories'!$C$5:$AW$253,47,FALSE),"")</f>
        <v>177.95869599999997</v>
      </c>
      <c r="AI30" s="1">
        <f>IFERROR(VLOOKUP(X30,'[1]Countries and Territories'!$B$5:$AR$253,43,FALSE),"")</f>
        <v>538.216544</v>
      </c>
      <c r="AJ30" s="1">
        <f>IFERROR(VLOOKUP(X30,'[1]Countries and Territories'!$A$5:$AL$253,38,FALSE),"")</f>
        <v>507.83335199999999</v>
      </c>
    </row>
    <row r="31" spans="1:36" x14ac:dyDescent="0.3">
      <c r="A31" s="1" t="s">
        <v>166</v>
      </c>
      <c r="B31" s="1" t="s">
        <v>167</v>
      </c>
      <c r="C31" s="34" t="s">
        <v>168</v>
      </c>
      <c r="D31" s="35">
        <v>1996</v>
      </c>
      <c r="E31" s="1" t="s">
        <v>169</v>
      </c>
      <c r="F31" s="1" t="s">
        <v>40</v>
      </c>
      <c r="G31" s="1" t="s">
        <v>41</v>
      </c>
      <c r="H31" s="1" t="s">
        <v>170</v>
      </c>
      <c r="I31" s="1" t="s">
        <v>43</v>
      </c>
      <c r="J31" s="1" t="s">
        <v>32</v>
      </c>
      <c r="K31" s="1" t="s">
        <v>41</v>
      </c>
      <c r="L31" s="1" t="s">
        <v>9</v>
      </c>
      <c r="N31" s="1" t="s">
        <v>1981</v>
      </c>
      <c r="O31" s="1">
        <v>3016</v>
      </c>
      <c r="P31" s="1">
        <v>3.3</v>
      </c>
      <c r="Q31" s="1">
        <v>8.6</v>
      </c>
      <c r="R31" s="1">
        <v>1.6</v>
      </c>
      <c r="S31" s="1">
        <v>61.7</v>
      </c>
      <c r="T31" s="1">
        <v>37</v>
      </c>
      <c r="V31" s="1" t="s">
        <v>171</v>
      </c>
      <c r="W31" s="1" t="s">
        <v>172</v>
      </c>
      <c r="X31" s="1" t="str">
        <f t="shared" si="0"/>
        <v>AGO1996</v>
      </c>
      <c r="Y31" s="1">
        <v>2875.53</v>
      </c>
      <c r="Z31" s="1">
        <f t="shared" si="1"/>
        <v>247.29558</v>
      </c>
      <c r="AA31" s="1">
        <f t="shared" si="2"/>
        <v>46.008480000000006</v>
      </c>
      <c r="AB31" s="1">
        <f t="shared" si="3"/>
        <v>1774.2020100000002</v>
      </c>
      <c r="AC31" s="1">
        <f t="shared" si="4"/>
        <v>1063.9461000000001</v>
      </c>
      <c r="AD31" s="1">
        <f>RANK(Z31,Z$17:Z$853,0)</f>
        <v>245</v>
      </c>
      <c r="AE31" s="1">
        <f>RANK(AA31,AA$17:AA$853,0)</f>
        <v>413</v>
      </c>
      <c r="AF31" s="1">
        <f>RANK(AB31,AB$17:AB$853,0)</f>
        <v>169</v>
      </c>
      <c r="AG31" s="1">
        <f>RANK(AC31,AC$17:AC$853,0)</f>
        <v>158</v>
      </c>
      <c r="AH31" s="1" t="str">
        <f>IFERROR(VLOOKUP(X31,'[1]Countries and Territories'!$C$5:$AW$253,47,FALSE),"")</f>
        <v/>
      </c>
      <c r="AI31" s="1" t="str">
        <f>IFERROR(VLOOKUP(X31,'[1]Countries and Territories'!$B$5:$AR$253,43,FALSE),"")</f>
        <v/>
      </c>
      <c r="AJ31" s="1" t="str">
        <f>IFERROR(VLOOKUP(X31,'[1]Countries and Territories'!$A$5:$AL$253,38,FALSE),"")</f>
        <v/>
      </c>
    </row>
    <row r="32" spans="1:36" s="42" customFormat="1" x14ac:dyDescent="0.3">
      <c r="A32" s="42" t="s">
        <v>166</v>
      </c>
      <c r="B32" s="42" t="s">
        <v>167</v>
      </c>
      <c r="C32" s="40" t="s">
        <v>173</v>
      </c>
      <c r="D32" s="41">
        <v>2007</v>
      </c>
      <c r="E32" s="42" t="s">
        <v>169</v>
      </c>
      <c r="F32" s="42" t="s">
        <v>40</v>
      </c>
      <c r="G32" s="42" t="s">
        <v>41</v>
      </c>
      <c r="H32" s="42" t="s">
        <v>170</v>
      </c>
      <c r="I32" s="42" t="s">
        <v>43</v>
      </c>
      <c r="J32" s="42" t="s">
        <v>32</v>
      </c>
      <c r="K32" s="42" t="s">
        <v>41</v>
      </c>
      <c r="L32" s="42" t="s">
        <v>9</v>
      </c>
      <c r="N32" s="42" t="s">
        <v>1980</v>
      </c>
      <c r="O32" s="42">
        <v>10224</v>
      </c>
      <c r="P32" s="42">
        <v>4.3</v>
      </c>
      <c r="Q32" s="42">
        <v>8.1999999999999993</v>
      </c>
      <c r="S32" s="42">
        <v>29.2</v>
      </c>
      <c r="T32" s="42">
        <v>15.6</v>
      </c>
      <c r="V32" s="42" t="s">
        <v>174</v>
      </c>
      <c r="W32" s="42" t="s">
        <v>175</v>
      </c>
      <c r="X32" s="1" t="str">
        <f t="shared" si="0"/>
        <v>AGO2007</v>
      </c>
      <c r="Y32" s="42">
        <v>4091.7629999999999</v>
      </c>
      <c r="Z32" s="1">
        <f t="shared" si="1"/>
        <v>335.52456599999994</v>
      </c>
      <c r="AA32" s="1">
        <f t="shared" si="2"/>
        <v>0</v>
      </c>
      <c r="AB32" s="1">
        <f t="shared" si="3"/>
        <v>1194.7947959999999</v>
      </c>
      <c r="AC32" s="1">
        <f t="shared" si="4"/>
        <v>638.31502799999998</v>
      </c>
      <c r="AD32" s="1">
        <f>RANK(Z32,Z$17:Z$853,0)</f>
        <v>185</v>
      </c>
      <c r="AE32" s="1">
        <f>RANK(AA32,AA$17:AA$853,0)</f>
        <v>684</v>
      </c>
      <c r="AF32" s="1">
        <f>RANK(AB32,AB$17:AB$853,0)</f>
        <v>219</v>
      </c>
      <c r="AG32" s="1">
        <f>RANK(AC32,AC$17:AC$853,0)</f>
        <v>227</v>
      </c>
      <c r="AH32" s="1" t="str">
        <f>IFERROR(VLOOKUP(X32,'[1]Countries and Territories'!$C$5:$AW$253,47,FALSE),"")</f>
        <v/>
      </c>
      <c r="AI32" s="1" t="str">
        <f>IFERROR(VLOOKUP(X32,'[1]Countries and Territories'!$B$5:$AR$253,43,FALSE),"")</f>
        <v/>
      </c>
      <c r="AJ32" s="1" t="str">
        <f>IFERROR(VLOOKUP(X32,'[1]Countries and Territories'!$A$5:$AL$253,38,FALSE),"")</f>
        <v/>
      </c>
    </row>
    <row r="33" spans="1:36" x14ac:dyDescent="0.3">
      <c r="A33" s="1" t="s">
        <v>166</v>
      </c>
      <c r="B33" s="1" t="s">
        <v>167</v>
      </c>
      <c r="C33" s="34" t="s">
        <v>176</v>
      </c>
      <c r="D33" s="35">
        <v>2016</v>
      </c>
      <c r="E33" s="1" t="s">
        <v>169</v>
      </c>
      <c r="F33" s="1" t="s">
        <v>40</v>
      </c>
      <c r="G33" s="1" t="s">
        <v>41</v>
      </c>
      <c r="H33" s="1" t="s">
        <v>170</v>
      </c>
      <c r="I33" s="1" t="s">
        <v>43</v>
      </c>
      <c r="J33" s="1" t="s">
        <v>32</v>
      </c>
      <c r="K33" s="1" t="s">
        <v>41</v>
      </c>
      <c r="L33" s="1" t="s">
        <v>9</v>
      </c>
      <c r="N33" s="1" t="s">
        <v>1979</v>
      </c>
      <c r="O33" s="1">
        <v>7468</v>
      </c>
      <c r="P33" s="1">
        <v>1</v>
      </c>
      <c r="Q33" s="1">
        <v>4.9000000000000004</v>
      </c>
      <c r="R33" s="1">
        <v>3.3</v>
      </c>
      <c r="S33" s="1">
        <v>37.6</v>
      </c>
      <c r="T33" s="1">
        <v>19</v>
      </c>
      <c r="U33" s="1" t="s">
        <v>50</v>
      </c>
      <c r="V33" s="1" t="s">
        <v>177</v>
      </c>
      <c r="W33" s="1" t="s">
        <v>177</v>
      </c>
      <c r="X33" s="1" t="str">
        <f t="shared" si="0"/>
        <v>AGO2016</v>
      </c>
      <c r="Y33" s="1">
        <v>5277.1219999999994</v>
      </c>
      <c r="Z33" s="1">
        <f t="shared" si="1"/>
        <v>258.57897800000001</v>
      </c>
      <c r="AA33" s="1">
        <f t="shared" si="2"/>
        <v>174.145026</v>
      </c>
      <c r="AB33" s="1">
        <f t="shared" si="3"/>
        <v>1984.1978719999997</v>
      </c>
      <c r="AC33" s="1">
        <f t="shared" si="4"/>
        <v>1002.6531799999999</v>
      </c>
      <c r="AD33" s="1">
        <f>RANK(Z33,Z$17:Z$853,0)</f>
        <v>237</v>
      </c>
      <c r="AE33" s="1">
        <f>RANK(AA33,AA$17:AA$853,0)</f>
        <v>204</v>
      </c>
      <c r="AF33" s="1">
        <f>RANK(AB33,AB$17:AB$853,0)</f>
        <v>150</v>
      </c>
      <c r="AG33" s="1">
        <f>RANK(AC33,AC$17:AC$853,0)</f>
        <v>162</v>
      </c>
      <c r="AH33" s="1">
        <f>IFERROR(VLOOKUP(X33,'[1]Countries and Territories'!$C$5:$AW$253,47,FALSE),"")</f>
        <v>258.57897800000001</v>
      </c>
      <c r="AI33" s="1">
        <f>IFERROR(VLOOKUP(X33,'[1]Countries and Territories'!$B$5:$AR$253,43,FALSE),"")</f>
        <v>174.145026</v>
      </c>
      <c r="AJ33" s="1">
        <f>IFERROR(VLOOKUP(X33,'[1]Countries and Territories'!$A$5:$AL$253,38,FALSE),"")</f>
        <v>1984.1978719999997</v>
      </c>
    </row>
    <row r="34" spans="1:36" s="42" customFormat="1" x14ac:dyDescent="0.3">
      <c r="A34" s="42" t="s">
        <v>178</v>
      </c>
      <c r="B34" s="42" t="s">
        <v>179</v>
      </c>
      <c r="C34" s="40" t="s">
        <v>180</v>
      </c>
      <c r="D34" s="41">
        <v>1994</v>
      </c>
      <c r="E34" s="42" t="s">
        <v>28</v>
      </c>
      <c r="F34" s="42" t="s">
        <v>29</v>
      </c>
      <c r="G34" s="42" t="s">
        <v>29</v>
      </c>
      <c r="H34" s="42" t="s">
        <v>30</v>
      </c>
      <c r="I34" s="42" t="s">
        <v>31</v>
      </c>
      <c r="J34" s="42" t="s">
        <v>56</v>
      </c>
      <c r="K34" s="42" t="s">
        <v>33</v>
      </c>
      <c r="N34" s="42" t="s">
        <v>1984</v>
      </c>
      <c r="O34" s="42">
        <v>5296</v>
      </c>
      <c r="Q34" s="42">
        <v>1.6</v>
      </c>
      <c r="R34" s="42">
        <v>11.1</v>
      </c>
      <c r="S34" s="42">
        <v>7.1</v>
      </c>
      <c r="T34" s="42">
        <v>1.7</v>
      </c>
      <c r="U34" s="42" t="s">
        <v>113</v>
      </c>
      <c r="V34" s="42" t="s">
        <v>181</v>
      </c>
      <c r="W34" s="42" t="s">
        <v>182</v>
      </c>
      <c r="X34" s="1" t="str">
        <f t="shared" si="0"/>
        <v>ARG1994</v>
      </c>
      <c r="Y34" s="42">
        <v>3523.0210000000002</v>
      </c>
      <c r="Z34" s="1">
        <f t="shared" si="1"/>
        <v>56.368336000000006</v>
      </c>
      <c r="AA34" s="1">
        <f t="shared" si="2"/>
        <v>391.05533100000002</v>
      </c>
      <c r="AB34" s="1">
        <f t="shared" si="3"/>
        <v>250.134491</v>
      </c>
      <c r="AC34" s="1">
        <f t="shared" si="4"/>
        <v>59.891357000000006</v>
      </c>
      <c r="AD34" s="1">
        <f>RANK(Z34,Z$17:Z$853,0)</f>
        <v>456</v>
      </c>
      <c r="AE34" s="1">
        <f>RANK(AA34,AA$17:AA$853,0)</f>
        <v>98</v>
      </c>
      <c r="AF34" s="1">
        <f>RANK(AB34,AB$17:AB$853,0)</f>
        <v>500</v>
      </c>
      <c r="AG34" s="1">
        <f>RANK(AC34,AC$17:AC$853,0)</f>
        <v>549</v>
      </c>
      <c r="AH34" s="1" t="str">
        <f>IFERROR(VLOOKUP(X34,'[1]Countries and Territories'!$C$5:$AW$253,47,FALSE),"")</f>
        <v/>
      </c>
      <c r="AI34" s="1" t="str">
        <f>IFERROR(VLOOKUP(X34,'[1]Countries and Territories'!$B$5:$AR$253,43,FALSE),"")</f>
        <v/>
      </c>
      <c r="AJ34" s="1" t="str">
        <f>IFERROR(VLOOKUP(X34,'[1]Countries and Territories'!$A$5:$AL$253,38,FALSE),"")</f>
        <v/>
      </c>
    </row>
    <row r="35" spans="1:36" x14ac:dyDescent="0.3">
      <c r="A35" s="1" t="s">
        <v>178</v>
      </c>
      <c r="B35" s="1" t="s">
        <v>179</v>
      </c>
      <c r="C35" s="34" t="s">
        <v>183</v>
      </c>
      <c r="D35" s="35">
        <v>1996</v>
      </c>
      <c r="E35" s="1" t="s">
        <v>28</v>
      </c>
      <c r="F35" s="1" t="s">
        <v>29</v>
      </c>
      <c r="G35" s="1" t="s">
        <v>29</v>
      </c>
      <c r="H35" s="1" t="s">
        <v>30</v>
      </c>
      <c r="I35" s="1" t="s">
        <v>31</v>
      </c>
      <c r="J35" s="1" t="s">
        <v>56</v>
      </c>
      <c r="K35" s="1" t="s">
        <v>33</v>
      </c>
      <c r="N35" s="1" t="s">
        <v>1983</v>
      </c>
      <c r="O35" s="1">
        <v>91943</v>
      </c>
      <c r="Q35" s="1">
        <v>4.2</v>
      </c>
      <c r="R35" s="1">
        <v>13.5</v>
      </c>
      <c r="S35" s="1">
        <v>16.899999999999999</v>
      </c>
      <c r="T35" s="1">
        <v>4.7</v>
      </c>
      <c r="U35" s="1" t="s">
        <v>113</v>
      </c>
      <c r="V35" s="1" t="s">
        <v>184</v>
      </c>
      <c r="W35" s="1" t="s">
        <v>185</v>
      </c>
      <c r="X35" s="1" t="str">
        <f t="shared" si="0"/>
        <v>ARG1996</v>
      </c>
      <c r="Y35" s="1">
        <v>3514.0680000000002</v>
      </c>
      <c r="Z35" s="1">
        <f t="shared" si="1"/>
        <v>147.59085600000003</v>
      </c>
      <c r="AA35" s="1">
        <f t="shared" si="2"/>
        <v>474.39918000000006</v>
      </c>
      <c r="AB35" s="1">
        <f t="shared" si="3"/>
        <v>593.87749199999996</v>
      </c>
      <c r="AC35" s="1">
        <f t="shared" si="4"/>
        <v>165.16119600000002</v>
      </c>
      <c r="AD35" s="1">
        <f>RANK(Z35,Z$17:Z$853,0)</f>
        <v>323</v>
      </c>
      <c r="AE35" s="1">
        <f>RANK(AA35,AA$17:AA$853,0)</f>
        <v>81</v>
      </c>
      <c r="AF35" s="1">
        <f>RANK(AB35,AB$17:AB$853,0)</f>
        <v>354</v>
      </c>
      <c r="AG35" s="1">
        <f>RANK(AC35,AC$17:AC$853,0)</f>
        <v>441</v>
      </c>
      <c r="AH35" s="1" t="str">
        <f>IFERROR(VLOOKUP(X35,'[1]Countries and Territories'!$C$5:$AW$253,47,FALSE),"")</f>
        <v/>
      </c>
      <c r="AI35" s="1" t="str">
        <f>IFERROR(VLOOKUP(X35,'[1]Countries and Territories'!$B$5:$AR$253,43,FALSE),"")</f>
        <v/>
      </c>
      <c r="AJ35" s="1" t="str">
        <f>IFERROR(VLOOKUP(X35,'[1]Countries and Territories'!$A$5:$AL$253,38,FALSE),"")</f>
        <v/>
      </c>
    </row>
    <row r="36" spans="1:36" s="42" customFormat="1" x14ac:dyDescent="0.3">
      <c r="A36" s="42" t="s">
        <v>178</v>
      </c>
      <c r="B36" s="42" t="s">
        <v>179</v>
      </c>
      <c r="C36" s="40" t="s">
        <v>186</v>
      </c>
      <c r="D36" s="41">
        <v>2005</v>
      </c>
      <c r="E36" s="42" t="s">
        <v>28</v>
      </c>
      <c r="F36" s="42" t="s">
        <v>29</v>
      </c>
      <c r="G36" s="42" t="s">
        <v>29</v>
      </c>
      <c r="H36" s="42" t="s">
        <v>30</v>
      </c>
      <c r="I36" s="42" t="s">
        <v>31</v>
      </c>
      <c r="J36" s="42" t="s">
        <v>56</v>
      </c>
      <c r="K36" s="42" t="s">
        <v>33</v>
      </c>
      <c r="N36" s="42" t="s">
        <v>1982</v>
      </c>
      <c r="O36" s="42">
        <v>999999</v>
      </c>
      <c r="P36" s="42">
        <v>0.2</v>
      </c>
      <c r="Q36" s="42">
        <v>1.2</v>
      </c>
      <c r="R36" s="42">
        <v>9.9</v>
      </c>
      <c r="S36" s="42">
        <v>8.1999999999999993</v>
      </c>
      <c r="T36" s="42">
        <v>2.2999999999999998</v>
      </c>
      <c r="V36" s="42" t="s">
        <v>187</v>
      </c>
      <c r="W36" s="42" t="s">
        <v>188</v>
      </c>
      <c r="X36" s="1" t="str">
        <f t="shared" si="0"/>
        <v>ARG2005</v>
      </c>
      <c r="Y36" s="42">
        <v>3594.8759999999993</v>
      </c>
      <c r="Z36" s="1">
        <f t="shared" si="1"/>
        <v>43.138511999999992</v>
      </c>
      <c r="AA36" s="1">
        <f t="shared" si="2"/>
        <v>355.89272399999993</v>
      </c>
      <c r="AB36" s="1">
        <f t="shared" si="3"/>
        <v>294.77983199999989</v>
      </c>
      <c r="AC36" s="1">
        <f t="shared" si="4"/>
        <v>82.682147999999984</v>
      </c>
      <c r="AD36" s="1">
        <f>RANK(Z36,Z$17:Z$853,0)</f>
        <v>480</v>
      </c>
      <c r="AE36" s="1">
        <f>RANK(AA36,AA$17:AA$853,0)</f>
        <v>103</v>
      </c>
      <c r="AF36" s="1">
        <f>RANK(AB36,AB$17:AB$853,0)</f>
        <v>483</v>
      </c>
      <c r="AG36" s="1">
        <f>RANK(AC36,AC$17:AC$853,0)</f>
        <v>527</v>
      </c>
      <c r="AH36" s="1">
        <f>IFERROR(VLOOKUP(X36,'[1]Countries and Territories'!$C$5:$AW$253,47,FALSE),"")</f>
        <v>43.138511999999992</v>
      </c>
      <c r="AI36" s="1">
        <f>IFERROR(VLOOKUP(X36,'[1]Countries and Territories'!$B$5:$AR$253,43,FALSE),"")</f>
        <v>355.89272399999993</v>
      </c>
      <c r="AJ36" s="1">
        <f>IFERROR(VLOOKUP(X36,'[1]Countries and Territories'!$A$5:$AL$253,38,FALSE),"")</f>
        <v>294.77983199999989</v>
      </c>
    </row>
    <row r="37" spans="1:36" x14ac:dyDescent="0.3">
      <c r="A37" s="1" t="s">
        <v>189</v>
      </c>
      <c r="B37" s="1" t="s">
        <v>190</v>
      </c>
      <c r="C37" s="34" t="s">
        <v>191</v>
      </c>
      <c r="D37" s="35">
        <v>1998</v>
      </c>
      <c r="E37" s="1" t="s">
        <v>192</v>
      </c>
      <c r="F37" s="1" t="s">
        <v>73</v>
      </c>
      <c r="G37" s="1" t="s">
        <v>145</v>
      </c>
      <c r="H37" s="1" t="s">
        <v>127</v>
      </c>
      <c r="I37" s="1" t="s">
        <v>128</v>
      </c>
      <c r="J37" s="1" t="s">
        <v>32</v>
      </c>
      <c r="K37" s="1" t="s">
        <v>129</v>
      </c>
      <c r="M37" s="1" t="s">
        <v>34</v>
      </c>
      <c r="N37" s="1" t="s">
        <v>1989</v>
      </c>
      <c r="O37" s="1">
        <v>3241</v>
      </c>
      <c r="P37" s="1">
        <v>1</v>
      </c>
      <c r="Q37" s="1">
        <v>3.3</v>
      </c>
      <c r="R37" s="1">
        <v>10.8</v>
      </c>
      <c r="S37" s="1">
        <v>15.1</v>
      </c>
      <c r="T37" s="1">
        <v>2.7</v>
      </c>
      <c r="V37" s="1" t="s">
        <v>193</v>
      </c>
      <c r="W37" s="1" t="s">
        <v>194</v>
      </c>
      <c r="X37" s="1" t="str">
        <f t="shared" si="0"/>
        <v>ARM1998</v>
      </c>
      <c r="Y37" s="1">
        <v>222.67099999999999</v>
      </c>
      <c r="Z37" s="1">
        <f t="shared" si="1"/>
        <v>7.3481430000000003</v>
      </c>
      <c r="AA37" s="1">
        <f t="shared" si="2"/>
        <v>24.048468000000003</v>
      </c>
      <c r="AB37" s="1">
        <f t="shared" si="3"/>
        <v>33.623320999999997</v>
      </c>
      <c r="AC37" s="1">
        <f t="shared" si="4"/>
        <v>6.0121170000000008</v>
      </c>
      <c r="AD37" s="1">
        <f>RANK(Z37,Z$17:Z$853,0)</f>
        <v>677</v>
      </c>
      <c r="AE37" s="1">
        <f>RANK(AA37,AA$17:AA$853,0)</f>
        <v>507</v>
      </c>
      <c r="AF37" s="1">
        <f>RANK(AB37,AB$17:AB$853,0)</f>
        <v>677</v>
      </c>
      <c r="AG37" s="1">
        <f>RANK(AC37,AC$17:AC$853,0)</f>
        <v>757</v>
      </c>
      <c r="AH37" s="1" t="str">
        <f>IFERROR(VLOOKUP(X37,'[1]Countries and Territories'!$C$5:$AW$253,47,FALSE),"")</f>
        <v/>
      </c>
      <c r="AI37" s="1" t="str">
        <f>IFERROR(VLOOKUP(X37,'[1]Countries and Territories'!$B$5:$AR$253,43,FALSE),"")</f>
        <v/>
      </c>
      <c r="AJ37" s="1" t="str">
        <f>IFERROR(VLOOKUP(X37,'[1]Countries and Territories'!$A$5:$AL$253,38,FALSE),"")</f>
        <v/>
      </c>
    </row>
    <row r="38" spans="1:36" s="42" customFormat="1" x14ac:dyDescent="0.3">
      <c r="A38" s="42" t="s">
        <v>189</v>
      </c>
      <c r="B38" s="42" t="s">
        <v>190</v>
      </c>
      <c r="C38" s="40" t="s">
        <v>195</v>
      </c>
      <c r="D38" s="41">
        <v>2000</v>
      </c>
      <c r="E38" s="42" t="s">
        <v>192</v>
      </c>
      <c r="F38" s="42" t="s">
        <v>73</v>
      </c>
      <c r="G38" s="42" t="s">
        <v>145</v>
      </c>
      <c r="H38" s="42" t="s">
        <v>127</v>
      </c>
      <c r="I38" s="42" t="s">
        <v>128</v>
      </c>
      <c r="J38" s="42" t="s">
        <v>32</v>
      </c>
      <c r="K38" s="42" t="s">
        <v>129</v>
      </c>
      <c r="M38" s="42" t="s">
        <v>34</v>
      </c>
      <c r="N38" s="42" t="s">
        <v>1988</v>
      </c>
      <c r="O38" s="42">
        <v>1486</v>
      </c>
      <c r="P38" s="42">
        <v>0.7</v>
      </c>
      <c r="Q38" s="42">
        <v>2.5</v>
      </c>
      <c r="R38" s="42">
        <v>16</v>
      </c>
      <c r="S38" s="42">
        <v>17.7</v>
      </c>
      <c r="T38" s="42">
        <v>2.6</v>
      </c>
      <c r="V38" s="42" t="s">
        <v>196</v>
      </c>
      <c r="W38" s="42" t="s">
        <v>197</v>
      </c>
      <c r="X38" s="1" t="str">
        <f t="shared" si="0"/>
        <v>ARM2000</v>
      </c>
      <c r="Y38" s="42">
        <v>196.554</v>
      </c>
      <c r="Z38" s="1">
        <f t="shared" si="1"/>
        <v>4.9138500000000001</v>
      </c>
      <c r="AA38" s="1">
        <f t="shared" si="2"/>
        <v>31.448640000000001</v>
      </c>
      <c r="AB38" s="1">
        <f t="shared" si="3"/>
        <v>34.790058000000002</v>
      </c>
      <c r="AC38" s="1">
        <f t="shared" si="4"/>
        <v>5.1104040000000008</v>
      </c>
      <c r="AD38" s="1">
        <f>RANK(Z38,Z$17:Z$853,0)</f>
        <v>718</v>
      </c>
      <c r="AE38" s="1">
        <f>RANK(AA38,AA$17:AA$853,0)</f>
        <v>471</v>
      </c>
      <c r="AF38" s="1">
        <f>RANK(AB38,AB$17:AB$853,0)</f>
        <v>674</v>
      </c>
      <c r="AG38" s="1">
        <f>RANK(AC38,AC$17:AC$853,0)</f>
        <v>770</v>
      </c>
      <c r="AH38" s="1" t="str">
        <f>IFERROR(VLOOKUP(X38,'[1]Countries and Territories'!$C$5:$AW$253,47,FALSE),"")</f>
        <v/>
      </c>
      <c r="AI38" s="1" t="str">
        <f>IFERROR(VLOOKUP(X38,'[1]Countries and Territories'!$B$5:$AR$253,43,FALSE),"")</f>
        <v/>
      </c>
      <c r="AJ38" s="1" t="str">
        <f>IFERROR(VLOOKUP(X38,'[1]Countries and Territories'!$A$5:$AL$253,38,FALSE),"")</f>
        <v/>
      </c>
    </row>
    <row r="39" spans="1:36" x14ac:dyDescent="0.3">
      <c r="A39" s="1" t="s">
        <v>189</v>
      </c>
      <c r="B39" s="1" t="s">
        <v>190</v>
      </c>
      <c r="C39" s="34" t="s">
        <v>135</v>
      </c>
      <c r="D39" s="35">
        <v>2005</v>
      </c>
      <c r="E39" s="1" t="s">
        <v>192</v>
      </c>
      <c r="F39" s="1" t="s">
        <v>73</v>
      </c>
      <c r="G39" s="1" t="s">
        <v>145</v>
      </c>
      <c r="H39" s="1" t="s">
        <v>127</v>
      </c>
      <c r="I39" s="1" t="s">
        <v>128</v>
      </c>
      <c r="J39" s="1" t="s">
        <v>32</v>
      </c>
      <c r="K39" s="1" t="s">
        <v>129</v>
      </c>
      <c r="M39" s="1" t="s">
        <v>34</v>
      </c>
      <c r="N39" s="1" t="s">
        <v>1987</v>
      </c>
      <c r="O39" s="1">
        <v>1377</v>
      </c>
      <c r="P39" s="1">
        <v>2.6</v>
      </c>
      <c r="Q39" s="1">
        <v>5.5</v>
      </c>
      <c r="R39" s="1">
        <v>11.7</v>
      </c>
      <c r="S39" s="1">
        <v>18.2</v>
      </c>
      <c r="T39" s="1">
        <v>4.2</v>
      </c>
      <c r="V39" s="1" t="s">
        <v>196</v>
      </c>
      <c r="W39" s="1" t="s">
        <v>198</v>
      </c>
      <c r="X39" s="1" t="str">
        <f t="shared" si="0"/>
        <v>ARM2005</v>
      </c>
      <c r="Y39" s="1">
        <v>186.62799999999999</v>
      </c>
      <c r="Z39" s="1">
        <f t="shared" si="1"/>
        <v>10.264539999999998</v>
      </c>
      <c r="AA39" s="1">
        <f t="shared" si="2"/>
        <v>21.835475999999996</v>
      </c>
      <c r="AB39" s="1">
        <f t="shared" si="3"/>
        <v>33.966296</v>
      </c>
      <c r="AC39" s="1">
        <f t="shared" si="4"/>
        <v>7.8383760000000002</v>
      </c>
      <c r="AD39" s="1">
        <f>RANK(Z39,Z$17:Z$853,0)</f>
        <v>636</v>
      </c>
      <c r="AE39" s="1">
        <f>RANK(AA39,AA$17:AA$853,0)</f>
        <v>524</v>
      </c>
      <c r="AF39" s="1">
        <f>RANK(AB39,AB$17:AB$853,0)</f>
        <v>676</v>
      </c>
      <c r="AG39" s="1">
        <f>RANK(AC39,AC$17:AC$853,0)</f>
        <v>733</v>
      </c>
      <c r="AH39" s="1" t="str">
        <f>IFERROR(VLOOKUP(X39,'[1]Countries and Territories'!$C$5:$AW$253,47,FALSE),"")</f>
        <v/>
      </c>
      <c r="AI39" s="1" t="str">
        <f>IFERROR(VLOOKUP(X39,'[1]Countries and Territories'!$B$5:$AR$253,43,FALSE),"")</f>
        <v/>
      </c>
      <c r="AJ39" s="1" t="str">
        <f>IFERROR(VLOOKUP(X39,'[1]Countries and Territories'!$A$5:$AL$253,38,FALSE),"")</f>
        <v/>
      </c>
    </row>
    <row r="40" spans="1:36" s="42" customFormat="1" x14ac:dyDescent="0.3">
      <c r="A40" s="42" t="s">
        <v>189</v>
      </c>
      <c r="B40" s="42" t="s">
        <v>190</v>
      </c>
      <c r="C40" s="40" t="s">
        <v>199</v>
      </c>
      <c r="D40" s="41">
        <v>2010</v>
      </c>
      <c r="E40" s="42" t="s">
        <v>192</v>
      </c>
      <c r="F40" s="42" t="s">
        <v>73</v>
      </c>
      <c r="G40" s="42" t="s">
        <v>145</v>
      </c>
      <c r="H40" s="42" t="s">
        <v>127</v>
      </c>
      <c r="I40" s="42" t="s">
        <v>128</v>
      </c>
      <c r="J40" s="42" t="s">
        <v>32</v>
      </c>
      <c r="K40" s="42" t="s">
        <v>129</v>
      </c>
      <c r="M40" s="42" t="s">
        <v>34</v>
      </c>
      <c r="N40" s="42" t="s">
        <v>1986</v>
      </c>
      <c r="O40" s="42">
        <v>1401</v>
      </c>
      <c r="P40" s="42">
        <v>2</v>
      </c>
      <c r="Q40" s="42">
        <v>4.2</v>
      </c>
      <c r="R40" s="42">
        <v>16.8</v>
      </c>
      <c r="S40" s="42">
        <v>20.8</v>
      </c>
      <c r="T40" s="42">
        <v>5.3</v>
      </c>
      <c r="V40" s="42" t="s">
        <v>200</v>
      </c>
      <c r="W40" s="42" t="s">
        <v>201</v>
      </c>
      <c r="X40" s="1" t="str">
        <f t="shared" si="0"/>
        <v>ARM2010</v>
      </c>
      <c r="Y40" s="42">
        <v>201.083</v>
      </c>
      <c r="Z40" s="1">
        <f t="shared" si="1"/>
        <v>8.4454860000000007</v>
      </c>
      <c r="AA40" s="1">
        <f t="shared" si="2"/>
        <v>33.781944000000003</v>
      </c>
      <c r="AB40" s="1">
        <f t="shared" si="3"/>
        <v>41.825264000000004</v>
      </c>
      <c r="AC40" s="1">
        <f t="shared" si="4"/>
        <v>10.657399</v>
      </c>
      <c r="AD40" s="1">
        <f>RANK(Z40,Z$17:Z$853,0)</f>
        <v>654</v>
      </c>
      <c r="AE40" s="1">
        <f>RANK(AA40,AA$17:AA$853,0)</f>
        <v>455</v>
      </c>
      <c r="AF40" s="1">
        <f>RANK(AB40,AB$17:AB$853,0)</f>
        <v>654</v>
      </c>
      <c r="AG40" s="1">
        <f>RANK(AC40,AC$17:AC$853,0)</f>
        <v>693</v>
      </c>
      <c r="AH40" s="1" t="str">
        <f>IFERROR(VLOOKUP(X40,'[1]Countries and Territories'!$C$5:$AW$253,47,FALSE),"")</f>
        <v/>
      </c>
      <c r="AI40" s="1" t="str">
        <f>IFERROR(VLOOKUP(X40,'[1]Countries and Territories'!$B$5:$AR$253,43,FALSE),"")</f>
        <v/>
      </c>
      <c r="AJ40" s="1" t="str">
        <f>IFERROR(VLOOKUP(X40,'[1]Countries and Territories'!$A$5:$AL$253,38,FALSE),"")</f>
        <v/>
      </c>
    </row>
    <row r="41" spans="1:36" x14ac:dyDescent="0.3">
      <c r="A41" s="1" t="s">
        <v>189</v>
      </c>
      <c r="B41" s="1" t="s">
        <v>190</v>
      </c>
      <c r="C41" s="34" t="s">
        <v>176</v>
      </c>
      <c r="D41" s="35">
        <v>2016</v>
      </c>
      <c r="E41" s="1" t="s">
        <v>192</v>
      </c>
      <c r="F41" s="1" t="s">
        <v>73</v>
      </c>
      <c r="G41" s="1" t="s">
        <v>145</v>
      </c>
      <c r="H41" s="1" t="s">
        <v>127</v>
      </c>
      <c r="I41" s="1" t="s">
        <v>128</v>
      </c>
      <c r="J41" s="1" t="s">
        <v>32</v>
      </c>
      <c r="K41" s="1" t="s">
        <v>129</v>
      </c>
      <c r="M41" s="1" t="s">
        <v>34</v>
      </c>
      <c r="N41" s="1" t="s">
        <v>1985</v>
      </c>
      <c r="O41" s="1">
        <v>1609</v>
      </c>
      <c r="P41" s="1">
        <v>1.5</v>
      </c>
      <c r="Q41" s="1">
        <v>4.2</v>
      </c>
      <c r="R41" s="1">
        <v>13.6</v>
      </c>
      <c r="S41" s="1">
        <v>9.4</v>
      </c>
      <c r="T41" s="1">
        <v>2.6</v>
      </c>
      <c r="U41" s="1" t="s">
        <v>50</v>
      </c>
      <c r="V41" s="1" t="s">
        <v>202</v>
      </c>
      <c r="W41" s="1" t="s">
        <v>203</v>
      </c>
      <c r="X41" s="1" t="str">
        <f t="shared" si="0"/>
        <v>ARM2016</v>
      </c>
      <c r="Y41" s="1">
        <v>202.19899999999998</v>
      </c>
      <c r="Z41" s="1">
        <f t="shared" si="1"/>
        <v>8.4923579999999994</v>
      </c>
      <c r="AA41" s="1">
        <f t="shared" si="2"/>
        <v>27.499064000000001</v>
      </c>
      <c r="AB41" s="1">
        <f t="shared" si="3"/>
        <v>19.006705999999998</v>
      </c>
      <c r="AC41" s="1">
        <f t="shared" si="4"/>
        <v>5.257174</v>
      </c>
      <c r="AD41" s="1">
        <f>RANK(Z41,Z$17:Z$853,0)</f>
        <v>653</v>
      </c>
      <c r="AE41" s="1">
        <f>RANK(AA41,AA$17:AA$853,0)</f>
        <v>487</v>
      </c>
      <c r="AF41" s="1">
        <f>RANK(AB41,AB$17:AB$853,0)</f>
        <v>719</v>
      </c>
      <c r="AG41" s="1">
        <f>RANK(AC41,AC$17:AC$853,0)</f>
        <v>768</v>
      </c>
      <c r="AH41" s="1">
        <f>IFERROR(VLOOKUP(X41,'[1]Countries and Territories'!$C$5:$AW$253,47,FALSE),"")</f>
        <v>8.4923579999999994</v>
      </c>
      <c r="AI41" s="1">
        <f>IFERROR(VLOOKUP(X41,'[1]Countries and Territories'!$B$5:$AR$253,43,FALSE),"")</f>
        <v>27.499064000000001</v>
      </c>
      <c r="AJ41" s="1">
        <f>IFERROR(VLOOKUP(X41,'[1]Countries and Territories'!$A$5:$AL$253,38,FALSE),"")</f>
        <v>19.006705999999998</v>
      </c>
    </row>
    <row r="42" spans="1:36" s="42" customFormat="1" x14ac:dyDescent="0.3">
      <c r="A42" s="42" t="s">
        <v>204</v>
      </c>
      <c r="B42" s="42" t="s">
        <v>205</v>
      </c>
      <c r="C42" s="40" t="s">
        <v>183</v>
      </c>
      <c r="D42" s="41">
        <v>1995</v>
      </c>
      <c r="E42" s="42" t="s">
        <v>206</v>
      </c>
      <c r="F42" s="42" t="s">
        <v>207</v>
      </c>
      <c r="G42" s="42" t="s">
        <v>208</v>
      </c>
      <c r="H42" s="42" t="s">
        <v>75</v>
      </c>
      <c r="I42" s="42" t="s">
        <v>76</v>
      </c>
      <c r="J42" s="42" t="s">
        <v>102</v>
      </c>
      <c r="K42" s="42" t="s">
        <v>77</v>
      </c>
      <c r="N42" s="42" t="s">
        <v>1991</v>
      </c>
      <c r="O42" s="42">
        <v>1036810</v>
      </c>
      <c r="Q42" s="42">
        <v>0</v>
      </c>
      <c r="R42" s="42">
        <v>7.9</v>
      </c>
      <c r="S42" s="42">
        <v>0</v>
      </c>
      <c r="T42" s="42">
        <v>0</v>
      </c>
      <c r="U42" s="42" t="s">
        <v>209</v>
      </c>
      <c r="V42" s="42" t="s">
        <v>210</v>
      </c>
      <c r="W42" s="42" t="s">
        <v>211</v>
      </c>
      <c r="X42" s="1" t="str">
        <f t="shared" si="0"/>
        <v>AUS1995</v>
      </c>
      <c r="Y42" s="42">
        <v>1303.5219999999999</v>
      </c>
      <c r="Z42" s="1">
        <f t="shared" si="1"/>
        <v>0</v>
      </c>
      <c r="AA42" s="1">
        <f t="shared" si="2"/>
        <v>102.97823799999999</v>
      </c>
      <c r="AB42" s="1">
        <f t="shared" si="3"/>
        <v>0</v>
      </c>
      <c r="AC42" s="1">
        <f t="shared" si="4"/>
        <v>0</v>
      </c>
      <c r="AD42" s="1">
        <f>RANK(Z42,Z$17:Z$853,0)</f>
        <v>792</v>
      </c>
      <c r="AE42" s="1">
        <f>RANK(AA42,AA$17:AA$853,0)</f>
        <v>304</v>
      </c>
      <c r="AF42" s="1">
        <f>RANK(AB42,AB$17:AB$853,0)</f>
        <v>803</v>
      </c>
      <c r="AG42" s="1">
        <f>RANK(AC42,AC$17:AC$853,0)</f>
        <v>822</v>
      </c>
      <c r="AH42" s="1" t="str">
        <f>IFERROR(VLOOKUP(X42,'[1]Countries and Territories'!$C$5:$AW$253,47,FALSE),"")</f>
        <v/>
      </c>
      <c r="AI42" s="1" t="str">
        <f>IFERROR(VLOOKUP(X42,'[1]Countries and Territories'!$B$5:$AR$253,43,FALSE),"")</f>
        <v/>
      </c>
      <c r="AJ42" s="1" t="str">
        <f>IFERROR(VLOOKUP(X42,'[1]Countries and Territories'!$A$5:$AL$253,38,FALSE),"")</f>
        <v/>
      </c>
    </row>
    <row r="43" spans="1:36" x14ac:dyDescent="0.3">
      <c r="A43" s="1" t="s">
        <v>204</v>
      </c>
      <c r="B43" s="1" t="s">
        <v>205</v>
      </c>
      <c r="C43" s="34" t="s">
        <v>173</v>
      </c>
      <c r="D43" s="35">
        <v>2007</v>
      </c>
      <c r="E43" s="1" t="s">
        <v>206</v>
      </c>
      <c r="F43" s="1" t="s">
        <v>207</v>
      </c>
      <c r="G43" s="1" t="s">
        <v>208</v>
      </c>
      <c r="H43" s="1" t="s">
        <v>75</v>
      </c>
      <c r="I43" s="1" t="s">
        <v>76</v>
      </c>
      <c r="J43" s="1" t="s">
        <v>102</v>
      </c>
      <c r="K43" s="1" t="s">
        <v>77</v>
      </c>
      <c r="N43" s="1" t="s">
        <v>1990</v>
      </c>
      <c r="O43" s="1">
        <v>1007</v>
      </c>
      <c r="P43" s="1">
        <v>0</v>
      </c>
      <c r="Q43" s="1">
        <v>0</v>
      </c>
      <c r="R43" s="1">
        <v>7.7</v>
      </c>
      <c r="S43" s="1">
        <v>2</v>
      </c>
      <c r="T43" s="1">
        <v>0.2</v>
      </c>
      <c r="U43" s="1" t="s">
        <v>212</v>
      </c>
      <c r="V43" s="1" t="s">
        <v>210</v>
      </c>
      <c r="W43" s="1" t="s">
        <v>213</v>
      </c>
      <c r="X43" s="1" t="str">
        <f t="shared" si="0"/>
        <v>AUS2007</v>
      </c>
      <c r="Y43" s="1">
        <v>1329.367</v>
      </c>
      <c r="Z43" s="1">
        <f t="shared" si="1"/>
        <v>0</v>
      </c>
      <c r="AA43" s="1">
        <f t="shared" si="2"/>
        <v>102.36125899999999</v>
      </c>
      <c r="AB43" s="1">
        <f t="shared" si="3"/>
        <v>26.587340000000001</v>
      </c>
      <c r="AC43" s="1">
        <f t="shared" si="4"/>
        <v>2.6587339999999999</v>
      </c>
      <c r="AD43" s="1">
        <f>RANK(Z43,Z$17:Z$853,0)</f>
        <v>792</v>
      </c>
      <c r="AE43" s="1">
        <f>RANK(AA43,AA$17:AA$853,0)</f>
        <v>306</v>
      </c>
      <c r="AF43" s="1">
        <f>RANK(AB43,AB$17:AB$853,0)</f>
        <v>700</v>
      </c>
      <c r="AG43" s="1">
        <f>RANK(AC43,AC$17:AC$853,0)</f>
        <v>796</v>
      </c>
      <c r="AH43" s="1">
        <f>IFERROR(VLOOKUP(X43,'[1]Countries and Territories'!$C$5:$AW$253,47,FALSE),"")</f>
        <v>0</v>
      </c>
      <c r="AI43" s="1">
        <f>IFERROR(VLOOKUP(X43,'[1]Countries and Territories'!$B$5:$AR$253,43,FALSE),"")</f>
        <v>102.36125899999999</v>
      </c>
      <c r="AJ43" s="1">
        <f>IFERROR(VLOOKUP(X43,'[1]Countries and Territories'!$A$5:$AL$253,38,FALSE),"")</f>
        <v>26.587340000000001</v>
      </c>
    </row>
    <row r="44" spans="1:36" s="42" customFormat="1" x14ac:dyDescent="0.3">
      <c r="A44" s="42" t="s">
        <v>214</v>
      </c>
      <c r="B44" s="42" t="s">
        <v>215</v>
      </c>
      <c r="C44" s="40" t="s">
        <v>168</v>
      </c>
      <c r="D44" s="41">
        <v>1996</v>
      </c>
      <c r="E44" s="42" t="s">
        <v>192</v>
      </c>
      <c r="F44" s="42" t="s">
        <v>73</v>
      </c>
      <c r="G44" s="42" t="s">
        <v>145</v>
      </c>
      <c r="H44" s="42" t="s">
        <v>127</v>
      </c>
      <c r="I44" s="42" t="s">
        <v>128</v>
      </c>
      <c r="J44" s="42" t="s">
        <v>56</v>
      </c>
      <c r="K44" s="42" t="s">
        <v>129</v>
      </c>
      <c r="M44" s="42" t="s">
        <v>34</v>
      </c>
      <c r="N44" s="42" t="s">
        <v>1997</v>
      </c>
      <c r="O44" s="42">
        <v>500</v>
      </c>
      <c r="Q44" s="42">
        <v>3.8</v>
      </c>
      <c r="R44" s="42">
        <v>6.1</v>
      </c>
      <c r="S44" s="42">
        <v>28</v>
      </c>
      <c r="T44" s="42">
        <v>8.8000000000000007</v>
      </c>
      <c r="U44" s="42" t="s">
        <v>113</v>
      </c>
      <c r="V44" s="42" t="s">
        <v>216</v>
      </c>
      <c r="W44" s="42" t="s">
        <v>217</v>
      </c>
      <c r="X44" s="1" t="str">
        <f t="shared" si="0"/>
        <v>AZE1996</v>
      </c>
      <c r="Y44" s="42">
        <v>855.42900000000009</v>
      </c>
      <c r="Z44" s="1">
        <f t="shared" si="1"/>
        <v>32.506302000000005</v>
      </c>
      <c r="AA44" s="1">
        <f t="shared" si="2"/>
        <v>52.181169000000004</v>
      </c>
      <c r="AB44" s="1">
        <f t="shared" si="3"/>
        <v>239.52012000000005</v>
      </c>
      <c r="AC44" s="1">
        <f t="shared" si="4"/>
        <v>75.277752000000021</v>
      </c>
      <c r="AD44" s="1">
        <f>RANK(Z44,Z$17:Z$853,0)</f>
        <v>506</v>
      </c>
      <c r="AE44" s="1">
        <f>RANK(AA44,AA$17:AA$853,0)</f>
        <v>395</v>
      </c>
      <c r="AF44" s="1">
        <f>RANK(AB44,AB$17:AB$853,0)</f>
        <v>504</v>
      </c>
      <c r="AG44" s="1">
        <f>RANK(AC44,AC$17:AC$853,0)</f>
        <v>535</v>
      </c>
      <c r="AH44" s="1" t="str">
        <f>IFERROR(VLOOKUP(X44,'[1]Countries and Territories'!$C$5:$AW$253,47,FALSE),"")</f>
        <v/>
      </c>
      <c r="AI44" s="1" t="str">
        <f>IFERROR(VLOOKUP(X44,'[1]Countries and Territories'!$B$5:$AR$253,43,FALSE),"")</f>
        <v/>
      </c>
      <c r="AJ44" s="1" t="str">
        <f>IFERROR(VLOOKUP(X44,'[1]Countries and Territories'!$A$5:$AL$253,38,FALSE),"")</f>
        <v/>
      </c>
    </row>
    <row r="45" spans="1:36" x14ac:dyDescent="0.3">
      <c r="A45" s="1" t="s">
        <v>214</v>
      </c>
      <c r="B45" s="1" t="s">
        <v>215</v>
      </c>
      <c r="C45" s="34" t="s">
        <v>132</v>
      </c>
      <c r="D45" s="35">
        <v>2000</v>
      </c>
      <c r="E45" s="1" t="s">
        <v>192</v>
      </c>
      <c r="F45" s="1" t="s">
        <v>73</v>
      </c>
      <c r="G45" s="1" t="s">
        <v>145</v>
      </c>
      <c r="H45" s="1" t="s">
        <v>127</v>
      </c>
      <c r="I45" s="1" t="s">
        <v>128</v>
      </c>
      <c r="J45" s="1" t="s">
        <v>56</v>
      </c>
      <c r="K45" s="1" t="s">
        <v>129</v>
      </c>
      <c r="M45" s="1" t="s">
        <v>34</v>
      </c>
      <c r="N45" s="1" t="s">
        <v>1996</v>
      </c>
      <c r="O45" s="1">
        <v>1789</v>
      </c>
      <c r="P45" s="1">
        <v>4.0999999999999996</v>
      </c>
      <c r="Q45" s="1">
        <v>9</v>
      </c>
      <c r="R45" s="1">
        <v>6.2</v>
      </c>
      <c r="S45" s="1">
        <v>24.1</v>
      </c>
      <c r="T45" s="1">
        <v>14</v>
      </c>
      <c r="V45" s="1" t="s">
        <v>218</v>
      </c>
      <c r="W45" s="1" t="s">
        <v>219</v>
      </c>
      <c r="X45" s="1" t="str">
        <f t="shared" si="0"/>
        <v>AZE2000</v>
      </c>
      <c r="Y45" s="1">
        <v>712.54300000000012</v>
      </c>
      <c r="Z45" s="1">
        <f t="shared" si="1"/>
        <v>64.128870000000006</v>
      </c>
      <c r="AA45" s="1">
        <f t="shared" si="2"/>
        <v>44.177666000000009</v>
      </c>
      <c r="AB45" s="1">
        <f t="shared" si="3"/>
        <v>171.72286300000005</v>
      </c>
      <c r="AC45" s="1">
        <f t="shared" si="4"/>
        <v>99.756020000000021</v>
      </c>
      <c r="AD45" s="1">
        <f>RANK(Z45,Z$17:Z$853,0)</f>
        <v>444</v>
      </c>
      <c r="AE45" s="1">
        <f>RANK(AA45,AA$17:AA$853,0)</f>
        <v>420</v>
      </c>
      <c r="AF45" s="1">
        <f>RANK(AB45,AB$17:AB$853,0)</f>
        <v>533</v>
      </c>
      <c r="AG45" s="1">
        <f>RANK(AC45,AC$17:AC$853,0)</f>
        <v>510</v>
      </c>
      <c r="AH45" s="1" t="str">
        <f>IFERROR(VLOOKUP(X45,'[1]Countries and Territories'!$C$5:$AW$253,47,FALSE),"")</f>
        <v/>
      </c>
      <c r="AI45" s="1" t="str">
        <f>IFERROR(VLOOKUP(X45,'[1]Countries and Territories'!$B$5:$AR$253,43,FALSE),"")</f>
        <v/>
      </c>
      <c r="AJ45" s="1" t="str">
        <f>IFERROR(VLOOKUP(X45,'[1]Countries and Territories'!$A$5:$AL$253,38,FALSE),"")</f>
        <v/>
      </c>
    </row>
    <row r="46" spans="1:36" s="42" customFormat="1" x14ac:dyDescent="0.3">
      <c r="A46" s="42" t="s">
        <v>214</v>
      </c>
      <c r="B46" s="42" t="s">
        <v>215</v>
      </c>
      <c r="C46" s="40" t="s">
        <v>220</v>
      </c>
      <c r="D46" s="41">
        <v>2001</v>
      </c>
      <c r="E46" s="42" t="s">
        <v>192</v>
      </c>
      <c r="F46" s="42" t="s">
        <v>73</v>
      </c>
      <c r="G46" s="42" t="s">
        <v>145</v>
      </c>
      <c r="H46" s="42" t="s">
        <v>127</v>
      </c>
      <c r="I46" s="42" t="s">
        <v>128</v>
      </c>
      <c r="J46" s="42" t="s">
        <v>56</v>
      </c>
      <c r="K46" s="42" t="s">
        <v>129</v>
      </c>
      <c r="M46" s="42" t="s">
        <v>34</v>
      </c>
      <c r="N46" s="42" t="s">
        <v>1995</v>
      </c>
      <c r="O46" s="42">
        <v>2426</v>
      </c>
      <c r="Q46" s="42">
        <v>3.2</v>
      </c>
      <c r="R46" s="42">
        <v>4.4000000000000004</v>
      </c>
      <c r="S46" s="42">
        <v>18</v>
      </c>
      <c r="T46" s="42">
        <v>5.9</v>
      </c>
      <c r="U46" s="42" t="s">
        <v>113</v>
      </c>
      <c r="V46" s="42" t="s">
        <v>221</v>
      </c>
      <c r="W46" s="42" t="s">
        <v>222</v>
      </c>
      <c r="X46" s="1" t="str">
        <f t="shared" si="0"/>
        <v>AZE2001</v>
      </c>
      <c r="Y46" s="42">
        <v>674.06399999999996</v>
      </c>
      <c r="Z46" s="1">
        <f t="shared" si="1"/>
        <v>21.570048</v>
      </c>
      <c r="AA46" s="1">
        <f t="shared" si="2"/>
        <v>29.658816000000002</v>
      </c>
      <c r="AB46" s="1">
        <f t="shared" si="3"/>
        <v>121.33151999999998</v>
      </c>
      <c r="AC46" s="1">
        <f t="shared" si="4"/>
        <v>39.769776</v>
      </c>
      <c r="AD46" s="1">
        <f>RANK(Z46,Z$17:Z$853,0)</f>
        <v>554</v>
      </c>
      <c r="AE46" s="1">
        <f>RANK(AA46,AA$17:AA$853,0)</f>
        <v>479</v>
      </c>
      <c r="AF46" s="1">
        <f>RANK(AB46,AB$17:AB$853,0)</f>
        <v>557</v>
      </c>
      <c r="AG46" s="1">
        <f>RANK(AC46,AC$17:AC$853,0)</f>
        <v>590</v>
      </c>
      <c r="AH46" s="1" t="str">
        <f>IFERROR(VLOOKUP(X46,'[1]Countries and Territories'!$C$5:$AW$253,47,FALSE),"")</f>
        <v/>
      </c>
      <c r="AI46" s="1" t="str">
        <f>IFERROR(VLOOKUP(X46,'[1]Countries and Territories'!$B$5:$AR$253,43,FALSE),"")</f>
        <v/>
      </c>
      <c r="AJ46" s="1" t="str">
        <f>IFERROR(VLOOKUP(X46,'[1]Countries and Territories'!$A$5:$AL$253,38,FALSE),"")</f>
        <v/>
      </c>
    </row>
    <row r="47" spans="1:36" x14ac:dyDescent="0.3">
      <c r="A47" s="1" t="s">
        <v>214</v>
      </c>
      <c r="B47" s="1" t="s">
        <v>215</v>
      </c>
      <c r="C47" s="34" t="s">
        <v>223</v>
      </c>
      <c r="D47" s="35">
        <v>2006</v>
      </c>
      <c r="E47" s="1" t="s">
        <v>192</v>
      </c>
      <c r="F47" s="1" t="s">
        <v>73</v>
      </c>
      <c r="G47" s="1" t="s">
        <v>145</v>
      </c>
      <c r="H47" s="1" t="s">
        <v>127</v>
      </c>
      <c r="I47" s="1" t="s">
        <v>128</v>
      </c>
      <c r="J47" s="1" t="s">
        <v>56</v>
      </c>
      <c r="K47" s="1" t="s">
        <v>129</v>
      </c>
      <c r="M47" s="1" t="s">
        <v>34</v>
      </c>
      <c r="N47" s="1" t="s">
        <v>1994</v>
      </c>
      <c r="O47" s="1">
        <v>2127</v>
      </c>
      <c r="P47" s="1">
        <v>2.2000000000000002</v>
      </c>
      <c r="Q47" s="1">
        <v>6.8</v>
      </c>
      <c r="R47" s="1">
        <v>13.9</v>
      </c>
      <c r="S47" s="1">
        <v>26.8</v>
      </c>
      <c r="T47" s="1">
        <v>8.4</v>
      </c>
      <c r="V47" s="1" t="s">
        <v>224</v>
      </c>
      <c r="W47" s="1" t="s">
        <v>225</v>
      </c>
      <c r="X47" s="1" t="str">
        <f t="shared" si="0"/>
        <v>AZE2006</v>
      </c>
      <c r="Y47" s="1">
        <v>656.86099999999999</v>
      </c>
      <c r="Z47" s="1">
        <f t="shared" si="1"/>
        <v>44.666548000000006</v>
      </c>
      <c r="AA47" s="1">
        <f t="shared" si="2"/>
        <v>91.303679000000002</v>
      </c>
      <c r="AB47" s="1">
        <f t="shared" si="3"/>
        <v>176.038748</v>
      </c>
      <c r="AC47" s="1">
        <f t="shared" si="4"/>
        <v>55.176324000000001</v>
      </c>
      <c r="AD47" s="1">
        <f>RANK(Z47,Z$17:Z$853,0)</f>
        <v>477</v>
      </c>
      <c r="AE47" s="1">
        <f>RANK(AA47,AA$17:AA$853,0)</f>
        <v>320</v>
      </c>
      <c r="AF47" s="1">
        <f>RANK(AB47,AB$17:AB$853,0)</f>
        <v>530</v>
      </c>
      <c r="AG47" s="1">
        <f>RANK(AC47,AC$17:AC$853,0)</f>
        <v>554</v>
      </c>
      <c r="AH47" s="1" t="str">
        <f>IFERROR(VLOOKUP(X47,'[1]Countries and Territories'!$C$5:$AW$253,47,FALSE),"")</f>
        <v/>
      </c>
      <c r="AI47" s="1" t="str">
        <f>IFERROR(VLOOKUP(X47,'[1]Countries and Territories'!$B$5:$AR$253,43,FALSE),"")</f>
        <v/>
      </c>
      <c r="AJ47" s="1" t="str">
        <f>IFERROR(VLOOKUP(X47,'[1]Countries and Territories'!$A$5:$AL$253,38,FALSE),"")</f>
        <v/>
      </c>
    </row>
    <row r="48" spans="1:36" s="42" customFormat="1" x14ac:dyDescent="0.3">
      <c r="A48" s="42" t="s">
        <v>214</v>
      </c>
      <c r="B48" s="42" t="s">
        <v>215</v>
      </c>
      <c r="C48" s="40">
        <v>2011</v>
      </c>
      <c r="D48" s="41">
        <v>2011</v>
      </c>
      <c r="E48" s="42" t="s">
        <v>192</v>
      </c>
      <c r="F48" s="42" t="s">
        <v>73</v>
      </c>
      <c r="G48" s="42" t="s">
        <v>145</v>
      </c>
      <c r="H48" s="42" t="s">
        <v>127</v>
      </c>
      <c r="I48" s="42" t="s">
        <v>128</v>
      </c>
      <c r="J48" s="42" t="s">
        <v>56</v>
      </c>
      <c r="K48" s="42" t="s">
        <v>129</v>
      </c>
      <c r="M48" s="42" t="s">
        <v>34</v>
      </c>
      <c r="N48" s="42" t="s">
        <v>1992</v>
      </c>
      <c r="O48" s="42">
        <v>2505</v>
      </c>
      <c r="P48" s="42">
        <v>2.9</v>
      </c>
      <c r="Q48" s="42">
        <v>6.6</v>
      </c>
      <c r="R48" s="42">
        <v>10.4</v>
      </c>
      <c r="S48" s="42">
        <v>16.399999999999999</v>
      </c>
      <c r="T48" s="42">
        <v>6.5</v>
      </c>
      <c r="U48" s="42" t="s">
        <v>50</v>
      </c>
      <c r="V48" s="42" t="s">
        <v>226</v>
      </c>
      <c r="W48" s="42" t="s">
        <v>227</v>
      </c>
      <c r="X48" s="1" t="str">
        <f t="shared" si="0"/>
        <v>AZE2011</v>
      </c>
      <c r="Y48" s="42">
        <v>734.92600000000004</v>
      </c>
      <c r="Z48" s="1">
        <f t="shared" si="1"/>
        <v>48.505116000000008</v>
      </c>
      <c r="AA48" s="1">
        <f t="shared" si="2"/>
        <v>76.432304000000016</v>
      </c>
      <c r="AB48" s="1">
        <f t="shared" si="3"/>
        <v>120.52786399999999</v>
      </c>
      <c r="AC48" s="1">
        <f t="shared" si="4"/>
        <v>47.770190000000007</v>
      </c>
      <c r="AD48" s="1">
        <f>RANK(Z48,Z$17:Z$853,0)</f>
        <v>469</v>
      </c>
      <c r="AE48" s="1">
        <f>RANK(AA48,AA$17:AA$853,0)</f>
        <v>342</v>
      </c>
      <c r="AF48" s="1">
        <f>RANK(AB48,AB$17:AB$853,0)</f>
        <v>560</v>
      </c>
      <c r="AG48" s="1">
        <f>RANK(AC48,AC$17:AC$853,0)</f>
        <v>568</v>
      </c>
      <c r="AH48" s="1" t="str">
        <f>IFERROR(VLOOKUP(X48,'[1]Countries and Territories'!$C$5:$AW$253,47,FALSE),"")</f>
        <v/>
      </c>
      <c r="AI48" s="1" t="str">
        <f>IFERROR(VLOOKUP(X48,'[1]Countries and Territories'!$B$5:$AR$253,43,FALSE),"")</f>
        <v/>
      </c>
      <c r="AJ48" s="1" t="str">
        <f>IFERROR(VLOOKUP(X48,'[1]Countries and Territories'!$A$5:$AL$253,38,FALSE),"")</f>
        <v/>
      </c>
    </row>
    <row r="49" spans="1:36" x14ac:dyDescent="0.3">
      <c r="A49" s="1" t="s">
        <v>214</v>
      </c>
      <c r="B49" s="1" t="s">
        <v>215</v>
      </c>
      <c r="C49" s="34" t="s">
        <v>228</v>
      </c>
      <c r="D49" s="35">
        <v>2013</v>
      </c>
      <c r="E49" s="1" t="s">
        <v>192</v>
      </c>
      <c r="F49" s="1" t="s">
        <v>73</v>
      </c>
      <c r="G49" s="1" t="s">
        <v>145</v>
      </c>
      <c r="H49" s="1" t="s">
        <v>127</v>
      </c>
      <c r="I49" s="1" t="s">
        <v>128</v>
      </c>
      <c r="J49" s="1" t="s">
        <v>56</v>
      </c>
      <c r="K49" s="1" t="s">
        <v>129</v>
      </c>
      <c r="M49" s="1" t="s">
        <v>34</v>
      </c>
      <c r="N49" s="1" t="s">
        <v>1993</v>
      </c>
      <c r="O49" s="1">
        <v>1569</v>
      </c>
      <c r="P49" s="1">
        <v>1.1000000000000001</v>
      </c>
      <c r="Q49" s="1">
        <v>3.1</v>
      </c>
      <c r="R49" s="1">
        <v>13</v>
      </c>
      <c r="S49" s="1">
        <v>18</v>
      </c>
      <c r="T49" s="1">
        <v>4.9000000000000004</v>
      </c>
      <c r="V49" s="1" t="s">
        <v>229</v>
      </c>
      <c r="W49" s="1" t="s">
        <v>230</v>
      </c>
      <c r="X49" s="1" t="str">
        <f t="shared" si="0"/>
        <v>AZE2013</v>
      </c>
      <c r="Y49" s="1">
        <v>813.86800000000017</v>
      </c>
      <c r="Z49" s="1">
        <f t="shared" si="1"/>
        <v>25.229908000000005</v>
      </c>
      <c r="AA49" s="1">
        <f t="shared" si="2"/>
        <v>105.80284000000003</v>
      </c>
      <c r="AB49" s="1">
        <f t="shared" si="3"/>
        <v>146.49624000000003</v>
      </c>
      <c r="AC49" s="1">
        <f t="shared" si="4"/>
        <v>39.879532000000012</v>
      </c>
      <c r="AD49" s="1">
        <f>RANK(Z49,Z$17:Z$853,0)</f>
        <v>530</v>
      </c>
      <c r="AE49" s="1">
        <f>RANK(AA49,AA$17:AA$853,0)</f>
        <v>299</v>
      </c>
      <c r="AF49" s="1">
        <f>RANK(AB49,AB$17:AB$853,0)</f>
        <v>542</v>
      </c>
      <c r="AG49" s="1">
        <f>RANK(AC49,AC$17:AC$853,0)</f>
        <v>588</v>
      </c>
      <c r="AH49" s="1">
        <f>IFERROR(VLOOKUP(X49,'[1]Countries and Territories'!$C$5:$AW$253,47,FALSE),"")</f>
        <v>25.229908000000005</v>
      </c>
      <c r="AI49" s="1">
        <f>IFERROR(VLOOKUP(X49,'[1]Countries and Territories'!$B$5:$AR$253,43,FALSE),"")</f>
        <v>105.80284000000003</v>
      </c>
      <c r="AJ49" s="1">
        <f>IFERROR(VLOOKUP(X49,'[1]Countries and Territories'!$A$5:$AL$253,38,FALSE),"")</f>
        <v>146.49624000000003</v>
      </c>
    </row>
    <row r="50" spans="1:36" s="42" customFormat="1" x14ac:dyDescent="0.3">
      <c r="A50" s="42" t="s">
        <v>231</v>
      </c>
      <c r="B50" s="42" t="s">
        <v>232</v>
      </c>
      <c r="C50" s="40" t="s">
        <v>233</v>
      </c>
      <c r="D50" s="41">
        <v>1989</v>
      </c>
      <c r="E50" s="42" t="s">
        <v>192</v>
      </c>
      <c r="F50" s="42" t="s">
        <v>73</v>
      </c>
      <c r="G50" s="42" t="s">
        <v>145</v>
      </c>
      <c r="H50" s="42" t="s">
        <v>146</v>
      </c>
      <c r="I50" s="42" t="s">
        <v>112</v>
      </c>
      <c r="J50" s="42" t="s">
        <v>102</v>
      </c>
      <c r="K50" s="42" t="s">
        <v>147</v>
      </c>
      <c r="N50" s="42" t="s">
        <v>1999</v>
      </c>
      <c r="O50" s="42">
        <v>2033</v>
      </c>
      <c r="Q50" s="42">
        <v>6.8</v>
      </c>
      <c r="R50" s="42">
        <v>7.5</v>
      </c>
      <c r="S50" s="42">
        <v>13.9</v>
      </c>
      <c r="T50" s="42">
        <v>6.3</v>
      </c>
      <c r="U50" s="42" t="s">
        <v>113</v>
      </c>
      <c r="V50" s="42" t="s">
        <v>234</v>
      </c>
      <c r="W50" s="42" t="s">
        <v>235</v>
      </c>
      <c r="X50" s="1" t="str">
        <f t="shared" si="0"/>
        <v>BHR1989</v>
      </c>
      <c r="Y50" s="42">
        <v>65.456000000000003</v>
      </c>
      <c r="Z50" s="1">
        <f t="shared" si="1"/>
        <v>4.4510080000000007</v>
      </c>
      <c r="AA50" s="1">
        <f t="shared" si="2"/>
        <v>4.9092000000000002</v>
      </c>
      <c r="AB50" s="1">
        <f t="shared" si="3"/>
        <v>9.0983840000000011</v>
      </c>
      <c r="AC50" s="1">
        <f t="shared" si="4"/>
        <v>4.1237279999999998</v>
      </c>
      <c r="AD50" s="1">
        <f>RANK(Z50,Z$17:Z$853,0)</f>
        <v>726</v>
      </c>
      <c r="AE50" s="1">
        <f>RANK(AA50,AA$17:AA$853,0)</f>
        <v>638</v>
      </c>
      <c r="AF50" s="1">
        <f>RANK(AB50,AB$17:AB$853,0)</f>
        <v>763</v>
      </c>
      <c r="AG50" s="1">
        <f>RANK(AC50,AC$17:AC$853,0)</f>
        <v>782</v>
      </c>
      <c r="AH50" s="1" t="str">
        <f>IFERROR(VLOOKUP(X50,'[1]Countries and Territories'!$C$5:$AW$253,47,FALSE),"")</f>
        <v/>
      </c>
      <c r="AI50" s="1">
        <f>IFERROR(VLOOKUP(X50,'[1]Countries and Territories'!$B$5:$AR$253,43,FALSE),"")</f>
        <v>4.9092000000000002</v>
      </c>
      <c r="AJ50" s="1" t="str">
        <f>IFERROR(VLOOKUP(X50,'[1]Countries and Territories'!$A$5:$AL$253,38,FALSE),"")</f>
        <v/>
      </c>
    </row>
    <row r="51" spans="1:36" x14ac:dyDescent="0.3">
      <c r="A51" s="1" t="s">
        <v>231</v>
      </c>
      <c r="B51" s="1" t="s">
        <v>232</v>
      </c>
      <c r="C51" s="34" t="s">
        <v>153</v>
      </c>
      <c r="D51" s="35">
        <v>1995</v>
      </c>
      <c r="E51" s="1" t="s">
        <v>192</v>
      </c>
      <c r="F51" s="1" t="s">
        <v>73</v>
      </c>
      <c r="G51" s="1" t="s">
        <v>145</v>
      </c>
      <c r="H51" s="1" t="s">
        <v>146</v>
      </c>
      <c r="I51" s="1" t="s">
        <v>112</v>
      </c>
      <c r="J51" s="1" t="s">
        <v>102</v>
      </c>
      <c r="K51" s="1" t="s">
        <v>147</v>
      </c>
      <c r="N51" s="1" t="s">
        <v>1998</v>
      </c>
      <c r="O51" s="1">
        <v>673</v>
      </c>
      <c r="Q51" s="1">
        <v>6.6</v>
      </c>
      <c r="S51" s="1">
        <v>13.6</v>
      </c>
      <c r="T51" s="1">
        <v>7.6</v>
      </c>
      <c r="U51" s="1" t="s">
        <v>236</v>
      </c>
      <c r="V51" s="1" t="s">
        <v>237</v>
      </c>
      <c r="W51" s="1" t="s">
        <v>238</v>
      </c>
      <c r="X51" s="1" t="str">
        <f t="shared" si="0"/>
        <v>BHR1995</v>
      </c>
      <c r="Y51" s="1">
        <v>61.291000000000004</v>
      </c>
      <c r="Z51" s="1">
        <f t="shared" si="1"/>
        <v>4.0452060000000003</v>
      </c>
      <c r="AA51" s="1">
        <f t="shared" si="2"/>
        <v>0</v>
      </c>
      <c r="AB51" s="1">
        <f t="shared" si="3"/>
        <v>8.3355760000000014</v>
      </c>
      <c r="AC51" s="1">
        <f t="shared" si="4"/>
        <v>4.6581160000000006</v>
      </c>
      <c r="AD51" s="1">
        <f>RANK(Z51,Z$17:Z$853,0)</f>
        <v>736</v>
      </c>
      <c r="AE51" s="1">
        <f>RANK(AA51,AA$17:AA$853,0)</f>
        <v>684</v>
      </c>
      <c r="AF51" s="1">
        <f>RANK(AB51,AB$17:AB$853,0)</f>
        <v>770</v>
      </c>
      <c r="AG51" s="1">
        <f>RANK(AC51,AC$17:AC$853,0)</f>
        <v>778</v>
      </c>
      <c r="AH51" s="1">
        <f>IFERROR(VLOOKUP(X51,'[1]Countries and Territories'!$C$5:$AW$253,47,FALSE),"")</f>
        <v>4.0452060000000003</v>
      </c>
      <c r="AI51" s="1" t="str">
        <f>IFERROR(VLOOKUP(X51,'[1]Countries and Territories'!$B$5:$AR$253,43,FALSE),"")</f>
        <v/>
      </c>
      <c r="AJ51" s="1">
        <f>IFERROR(VLOOKUP(X51,'[1]Countries and Territories'!$A$5:$AL$253,38,FALSE),"")</f>
        <v>8.3355760000000014</v>
      </c>
    </row>
    <row r="52" spans="1:36" s="42" customFormat="1" x14ac:dyDescent="0.3">
      <c r="A52" s="42" t="s">
        <v>239</v>
      </c>
      <c r="B52" s="42" t="s">
        <v>240</v>
      </c>
      <c r="C52" s="40" t="s">
        <v>241</v>
      </c>
      <c r="D52" s="41">
        <v>1986</v>
      </c>
      <c r="E52" s="42" t="s">
        <v>109</v>
      </c>
      <c r="F52" s="42" t="s">
        <v>73</v>
      </c>
      <c r="G52" s="42" t="s">
        <v>110</v>
      </c>
      <c r="H52" s="42" t="s">
        <v>111</v>
      </c>
      <c r="I52" s="42" t="s">
        <v>242</v>
      </c>
      <c r="J52" s="42" t="s">
        <v>32</v>
      </c>
      <c r="K52" s="42" t="s">
        <v>111</v>
      </c>
      <c r="L52" s="42" t="s">
        <v>9</v>
      </c>
      <c r="N52" s="42" t="s">
        <v>2022</v>
      </c>
      <c r="O52" s="42">
        <v>2675</v>
      </c>
      <c r="Q52" s="42">
        <v>17.3</v>
      </c>
      <c r="R52" s="42">
        <v>0.2</v>
      </c>
      <c r="S52" s="42">
        <v>70.900000000000006</v>
      </c>
      <c r="T52" s="42">
        <v>66.8</v>
      </c>
      <c r="U52" s="42" t="s">
        <v>113</v>
      </c>
      <c r="V52" s="42" t="s">
        <v>243</v>
      </c>
      <c r="W52" s="42" t="s">
        <v>244</v>
      </c>
      <c r="X52" s="1" t="str">
        <f t="shared" si="0"/>
        <v>BGD1986</v>
      </c>
      <c r="Y52" s="42">
        <v>15921.293000000001</v>
      </c>
      <c r="Z52" s="1">
        <f t="shared" si="1"/>
        <v>2754.3836890000007</v>
      </c>
      <c r="AA52" s="1">
        <f t="shared" si="2"/>
        <v>31.842586000000004</v>
      </c>
      <c r="AB52" s="1">
        <f t="shared" si="3"/>
        <v>11288.196737000002</v>
      </c>
      <c r="AC52" s="1">
        <f t="shared" si="4"/>
        <v>10635.423724</v>
      </c>
      <c r="AD52" s="1">
        <f>RANK(Z52,Z$17:Z$853,0)</f>
        <v>33</v>
      </c>
      <c r="AE52" s="1">
        <f>RANK(AA52,AA$17:AA$853,0)</f>
        <v>466</v>
      </c>
      <c r="AF52" s="1">
        <f>RANK(AB52,AB$17:AB$853,0)</f>
        <v>20</v>
      </c>
      <c r="AG52" s="1">
        <f>RANK(AC52,AC$17:AC$853,0)</f>
        <v>13</v>
      </c>
      <c r="AH52" s="1" t="str">
        <f>IFERROR(VLOOKUP(X52,'[1]Countries and Territories'!$C$5:$AW$253,47,FALSE),"")</f>
        <v/>
      </c>
      <c r="AI52" s="1" t="str">
        <f>IFERROR(VLOOKUP(X52,'[1]Countries and Territories'!$B$5:$AR$253,43,FALSE),"")</f>
        <v/>
      </c>
      <c r="AJ52" s="1" t="str">
        <f>IFERROR(VLOOKUP(X52,'[1]Countries and Territories'!$A$5:$AL$253,38,FALSE),"")</f>
        <v/>
      </c>
    </row>
    <row r="53" spans="1:36" x14ac:dyDescent="0.3">
      <c r="A53" s="1" t="s">
        <v>239</v>
      </c>
      <c r="B53" s="1" t="s">
        <v>240</v>
      </c>
      <c r="C53" s="34" t="s">
        <v>245</v>
      </c>
      <c r="D53" s="35">
        <v>1990</v>
      </c>
      <c r="E53" s="1" t="s">
        <v>109</v>
      </c>
      <c r="F53" s="1" t="s">
        <v>73</v>
      </c>
      <c r="G53" s="1" t="s">
        <v>110</v>
      </c>
      <c r="H53" s="1" t="s">
        <v>111</v>
      </c>
      <c r="I53" s="1" t="s">
        <v>242</v>
      </c>
      <c r="J53" s="1" t="s">
        <v>32</v>
      </c>
      <c r="K53" s="1" t="s">
        <v>111</v>
      </c>
      <c r="L53" s="1" t="s">
        <v>9</v>
      </c>
      <c r="N53" s="1" t="s">
        <v>2021</v>
      </c>
      <c r="O53" s="1">
        <v>1914</v>
      </c>
      <c r="Q53" s="1">
        <v>17.5</v>
      </c>
      <c r="R53" s="1">
        <v>0.6</v>
      </c>
      <c r="S53" s="1">
        <v>63.4</v>
      </c>
      <c r="T53" s="1">
        <v>61.5</v>
      </c>
      <c r="U53" s="1" t="s">
        <v>113</v>
      </c>
      <c r="V53" s="1" t="s">
        <v>243</v>
      </c>
      <c r="W53" s="1" t="s">
        <v>246</v>
      </c>
      <c r="X53" s="1" t="str">
        <f t="shared" si="0"/>
        <v>BGD1990</v>
      </c>
      <c r="Y53" s="1">
        <v>16461.413</v>
      </c>
      <c r="Z53" s="1">
        <f t="shared" si="1"/>
        <v>2880.7472749999997</v>
      </c>
      <c r="AA53" s="1">
        <f t="shared" si="2"/>
        <v>98.768478000000002</v>
      </c>
      <c r="AB53" s="1">
        <f t="shared" si="3"/>
        <v>10436.535842000001</v>
      </c>
      <c r="AC53" s="1">
        <f t="shared" si="4"/>
        <v>10123.768995</v>
      </c>
      <c r="AD53" s="1">
        <f>RANK(Z53,Z$17:Z$853,0)</f>
        <v>29</v>
      </c>
      <c r="AE53" s="1">
        <f>RANK(AA53,AA$17:AA$853,0)</f>
        <v>311</v>
      </c>
      <c r="AF53" s="1">
        <f>RANK(AB53,AB$17:AB$853,0)</f>
        <v>29</v>
      </c>
      <c r="AG53" s="1">
        <f>RANK(AC53,AC$17:AC$853,0)</f>
        <v>15</v>
      </c>
      <c r="AH53" s="1" t="str">
        <f>IFERROR(VLOOKUP(X53,'[1]Countries and Territories'!$C$5:$AW$253,47,FALSE),"")</f>
        <v/>
      </c>
      <c r="AI53" s="1" t="str">
        <f>IFERROR(VLOOKUP(X53,'[1]Countries and Territories'!$B$5:$AR$253,43,FALSE),"")</f>
        <v/>
      </c>
      <c r="AJ53" s="1" t="str">
        <f>IFERROR(VLOOKUP(X53,'[1]Countries and Territories'!$A$5:$AL$253,38,FALSE),"")</f>
        <v/>
      </c>
    </row>
    <row r="54" spans="1:36" s="42" customFormat="1" x14ac:dyDescent="0.3">
      <c r="A54" s="42" t="s">
        <v>239</v>
      </c>
      <c r="B54" s="42" t="s">
        <v>240</v>
      </c>
      <c r="C54" s="40" t="s">
        <v>247</v>
      </c>
      <c r="D54" s="41">
        <v>1991</v>
      </c>
      <c r="E54" s="42" t="s">
        <v>109</v>
      </c>
      <c r="F54" s="42" t="s">
        <v>73</v>
      </c>
      <c r="G54" s="42" t="s">
        <v>110</v>
      </c>
      <c r="H54" s="42" t="s">
        <v>111</v>
      </c>
      <c r="I54" s="42" t="s">
        <v>242</v>
      </c>
      <c r="J54" s="42" t="s">
        <v>32</v>
      </c>
      <c r="K54" s="42" t="s">
        <v>111</v>
      </c>
      <c r="L54" s="42" t="s">
        <v>9</v>
      </c>
      <c r="N54" s="42" t="s">
        <v>2011</v>
      </c>
      <c r="O54" s="42">
        <v>32493</v>
      </c>
      <c r="P54" s="42">
        <v>2.6</v>
      </c>
      <c r="Q54" s="42">
        <v>15.2</v>
      </c>
      <c r="R54" s="42">
        <v>0.3</v>
      </c>
      <c r="S54" s="42">
        <v>73.599999999999994</v>
      </c>
      <c r="T54" s="42">
        <v>61.2</v>
      </c>
      <c r="U54" s="42" t="s">
        <v>248</v>
      </c>
      <c r="V54" s="42" t="s">
        <v>249</v>
      </c>
      <c r="W54" s="42" t="s">
        <v>250</v>
      </c>
      <c r="X54" s="1" t="str">
        <f t="shared" si="0"/>
        <v>BGD1991</v>
      </c>
      <c r="Y54" s="42">
        <v>16573.078999999998</v>
      </c>
      <c r="Z54" s="1">
        <f t="shared" si="1"/>
        <v>2519.1080079999997</v>
      </c>
      <c r="AA54" s="1">
        <f t="shared" si="2"/>
        <v>49.719236999999993</v>
      </c>
      <c r="AB54" s="1">
        <f t="shared" si="3"/>
        <v>12197.786143999998</v>
      </c>
      <c r="AC54" s="1">
        <f t="shared" si="4"/>
        <v>10142.724347999998</v>
      </c>
      <c r="AD54" s="1">
        <f>RANK(Z54,Z$17:Z$853,0)</f>
        <v>37</v>
      </c>
      <c r="AE54" s="1">
        <f>RANK(AA54,AA$17:AA$853,0)</f>
        <v>404</v>
      </c>
      <c r="AF54" s="1">
        <f>RANK(AB54,AB$17:AB$853,0)</f>
        <v>17</v>
      </c>
      <c r="AG54" s="1">
        <f>RANK(AC54,AC$17:AC$853,0)</f>
        <v>14</v>
      </c>
      <c r="AH54" s="1" t="str">
        <f>IFERROR(VLOOKUP(X54,'[1]Countries and Territories'!$C$5:$AW$253,47,FALSE),"")</f>
        <v/>
      </c>
      <c r="AI54" s="1" t="str">
        <f>IFERROR(VLOOKUP(X54,'[1]Countries and Territories'!$B$5:$AR$253,43,FALSE),"")</f>
        <v/>
      </c>
      <c r="AJ54" s="1" t="str">
        <f>IFERROR(VLOOKUP(X54,'[1]Countries and Territories'!$A$5:$AL$253,38,FALSE),"")</f>
        <v/>
      </c>
    </row>
    <row r="55" spans="1:36" x14ac:dyDescent="0.3">
      <c r="A55" s="1" t="s">
        <v>239</v>
      </c>
      <c r="B55" s="1" t="s">
        <v>240</v>
      </c>
      <c r="C55" s="34" t="s">
        <v>150</v>
      </c>
      <c r="D55" s="35">
        <v>1992</v>
      </c>
      <c r="E55" s="1" t="s">
        <v>109</v>
      </c>
      <c r="F55" s="1" t="s">
        <v>73</v>
      </c>
      <c r="G55" s="1" t="s">
        <v>110</v>
      </c>
      <c r="H55" s="1" t="s">
        <v>111</v>
      </c>
      <c r="I55" s="1" t="s">
        <v>242</v>
      </c>
      <c r="J55" s="1" t="s">
        <v>32</v>
      </c>
      <c r="K55" s="1" t="s">
        <v>111</v>
      </c>
      <c r="L55" s="1" t="s">
        <v>9</v>
      </c>
      <c r="N55" s="1" t="s">
        <v>2010</v>
      </c>
      <c r="O55" s="1">
        <v>36997</v>
      </c>
      <c r="P55" s="1">
        <v>3</v>
      </c>
      <c r="Q55" s="1">
        <v>16.100000000000001</v>
      </c>
      <c r="R55" s="1">
        <v>0.2</v>
      </c>
      <c r="S55" s="1">
        <v>71.5</v>
      </c>
      <c r="T55" s="1">
        <v>60.6</v>
      </c>
      <c r="U55" s="1" t="s">
        <v>248</v>
      </c>
      <c r="V55" s="1" t="s">
        <v>249</v>
      </c>
      <c r="W55" s="1" t="s">
        <v>251</v>
      </c>
      <c r="X55" s="1" t="str">
        <f t="shared" si="0"/>
        <v>BGD1992</v>
      </c>
      <c r="Y55" s="1">
        <v>16611.504000000001</v>
      </c>
      <c r="Z55" s="1">
        <f t="shared" si="1"/>
        <v>2674.4521440000003</v>
      </c>
      <c r="AA55" s="1">
        <f t="shared" si="2"/>
        <v>33.223008</v>
      </c>
      <c r="AB55" s="1">
        <f t="shared" si="3"/>
        <v>11877.22536</v>
      </c>
      <c r="AC55" s="1">
        <f t="shared" si="4"/>
        <v>10066.571424</v>
      </c>
      <c r="AD55" s="1">
        <f>RANK(Z55,Z$17:Z$853,0)</f>
        <v>34</v>
      </c>
      <c r="AE55" s="1">
        <f>RANK(AA55,AA$17:AA$853,0)</f>
        <v>459</v>
      </c>
      <c r="AF55" s="1">
        <f>RANK(AB55,AB$17:AB$853,0)</f>
        <v>18</v>
      </c>
      <c r="AG55" s="1">
        <f>RANK(AC55,AC$17:AC$853,0)</f>
        <v>16</v>
      </c>
      <c r="AH55" s="1" t="str">
        <f>IFERROR(VLOOKUP(X55,'[1]Countries and Territories'!$C$5:$AW$253,47,FALSE),"")</f>
        <v/>
      </c>
      <c r="AI55" s="1" t="str">
        <f>IFERROR(VLOOKUP(X55,'[1]Countries and Territories'!$B$5:$AR$253,43,FALSE),"")</f>
        <v/>
      </c>
      <c r="AJ55" s="1" t="str">
        <f>IFERROR(VLOOKUP(X55,'[1]Countries and Territories'!$A$5:$AL$253,38,FALSE),"")</f>
        <v/>
      </c>
    </row>
    <row r="56" spans="1:36" s="42" customFormat="1" x14ac:dyDescent="0.3">
      <c r="A56" s="42" t="s">
        <v>239</v>
      </c>
      <c r="B56" s="42" t="s">
        <v>240</v>
      </c>
      <c r="C56" s="40" t="s">
        <v>252</v>
      </c>
      <c r="D56" s="41">
        <v>1993</v>
      </c>
      <c r="E56" s="42" t="s">
        <v>109</v>
      </c>
      <c r="F56" s="42" t="s">
        <v>73</v>
      </c>
      <c r="G56" s="42" t="s">
        <v>110</v>
      </c>
      <c r="H56" s="42" t="s">
        <v>111</v>
      </c>
      <c r="I56" s="42" t="s">
        <v>242</v>
      </c>
      <c r="J56" s="42" t="s">
        <v>32</v>
      </c>
      <c r="K56" s="42" t="s">
        <v>111</v>
      </c>
      <c r="L56" s="42" t="s">
        <v>9</v>
      </c>
      <c r="N56" s="42" t="s">
        <v>2009</v>
      </c>
      <c r="O56" s="42">
        <v>42826</v>
      </c>
      <c r="P56" s="42">
        <v>2.5</v>
      </c>
      <c r="Q56" s="42">
        <v>14</v>
      </c>
      <c r="R56" s="42">
        <v>0.4</v>
      </c>
      <c r="S56" s="42">
        <v>69.2</v>
      </c>
      <c r="T56" s="42">
        <v>56.1</v>
      </c>
      <c r="U56" s="42" t="s">
        <v>248</v>
      </c>
      <c r="V56" s="42" t="s">
        <v>249</v>
      </c>
      <c r="W56" s="42" t="s">
        <v>253</v>
      </c>
      <c r="X56" s="1" t="str">
        <f t="shared" si="0"/>
        <v>BGD1993</v>
      </c>
      <c r="Y56" s="42">
        <v>16603.45</v>
      </c>
      <c r="Z56" s="1">
        <f t="shared" si="1"/>
        <v>2324.4830000000002</v>
      </c>
      <c r="AA56" s="1">
        <f t="shared" si="2"/>
        <v>66.413800000000009</v>
      </c>
      <c r="AB56" s="1">
        <f t="shared" si="3"/>
        <v>11489.587400000002</v>
      </c>
      <c r="AC56" s="1">
        <f t="shared" si="4"/>
        <v>9314.5354500000012</v>
      </c>
      <c r="AD56" s="1">
        <f>RANK(Z56,Z$17:Z$853,0)</f>
        <v>46</v>
      </c>
      <c r="AE56" s="1">
        <f>RANK(AA56,AA$17:AA$853,0)</f>
        <v>358</v>
      </c>
      <c r="AF56" s="1">
        <f>RANK(AB56,AB$17:AB$853,0)</f>
        <v>19</v>
      </c>
      <c r="AG56" s="1">
        <f>RANK(AC56,AC$17:AC$853,0)</f>
        <v>19</v>
      </c>
      <c r="AH56" s="1" t="str">
        <f>IFERROR(VLOOKUP(X56,'[1]Countries and Territories'!$C$5:$AW$253,47,FALSE),"")</f>
        <v/>
      </c>
      <c r="AI56" s="1" t="str">
        <f>IFERROR(VLOOKUP(X56,'[1]Countries and Territories'!$B$5:$AR$253,43,FALSE),"")</f>
        <v/>
      </c>
      <c r="AJ56" s="1" t="str">
        <f>IFERROR(VLOOKUP(X56,'[1]Countries and Territories'!$A$5:$AL$253,38,FALSE),"")</f>
        <v/>
      </c>
    </row>
    <row r="57" spans="1:36" x14ac:dyDescent="0.3">
      <c r="A57" s="1" t="s">
        <v>239</v>
      </c>
      <c r="B57" s="1" t="s">
        <v>240</v>
      </c>
      <c r="C57" s="34" t="s">
        <v>180</v>
      </c>
      <c r="D57" s="35">
        <v>1994</v>
      </c>
      <c r="E57" s="1" t="s">
        <v>109</v>
      </c>
      <c r="F57" s="1" t="s">
        <v>73</v>
      </c>
      <c r="G57" s="1" t="s">
        <v>110</v>
      </c>
      <c r="H57" s="1" t="s">
        <v>111</v>
      </c>
      <c r="I57" s="1" t="s">
        <v>242</v>
      </c>
      <c r="J57" s="1" t="s">
        <v>32</v>
      </c>
      <c r="K57" s="1" t="s">
        <v>111</v>
      </c>
      <c r="L57" s="1" t="s">
        <v>9</v>
      </c>
      <c r="N57" s="1" t="s">
        <v>2008</v>
      </c>
      <c r="O57" s="1">
        <v>63753</v>
      </c>
      <c r="P57" s="1">
        <v>3.2</v>
      </c>
      <c r="Q57" s="1">
        <v>16.7</v>
      </c>
      <c r="R57" s="1">
        <v>0.2</v>
      </c>
      <c r="S57" s="1">
        <v>67.3</v>
      </c>
      <c r="T57" s="1">
        <v>58</v>
      </c>
      <c r="U57" s="1" t="s">
        <v>248</v>
      </c>
      <c r="V57" s="1" t="s">
        <v>249</v>
      </c>
      <c r="W57" s="1" t="s">
        <v>254</v>
      </c>
      <c r="X57" s="1" t="str">
        <f t="shared" si="0"/>
        <v>BGD1994</v>
      </c>
      <c r="Y57" s="1">
        <v>16591.037</v>
      </c>
      <c r="Z57" s="1">
        <f t="shared" si="1"/>
        <v>2770.7031789999996</v>
      </c>
      <c r="AA57" s="1">
        <f t="shared" si="2"/>
        <v>33.182074</v>
      </c>
      <c r="AB57" s="1">
        <f t="shared" si="3"/>
        <v>11165.767900999999</v>
      </c>
      <c r="AC57" s="1">
        <f t="shared" si="4"/>
        <v>9622.8014599999988</v>
      </c>
      <c r="AD57" s="1">
        <f>RANK(Z57,Z$17:Z$853,0)</f>
        <v>32</v>
      </c>
      <c r="AE57" s="1">
        <f>RANK(AA57,AA$17:AA$853,0)</f>
        <v>461</v>
      </c>
      <c r="AF57" s="1">
        <f>RANK(AB57,AB$17:AB$853,0)</f>
        <v>21</v>
      </c>
      <c r="AG57" s="1">
        <f>RANK(AC57,AC$17:AC$853,0)</f>
        <v>18</v>
      </c>
      <c r="AH57" s="1" t="str">
        <f>IFERROR(VLOOKUP(X57,'[1]Countries and Territories'!$C$5:$AW$253,47,FALSE),"")</f>
        <v/>
      </c>
      <c r="AI57" s="1" t="str">
        <f>IFERROR(VLOOKUP(X57,'[1]Countries and Territories'!$B$5:$AR$253,43,FALSE),"")</f>
        <v/>
      </c>
      <c r="AJ57" s="1" t="str">
        <f>IFERROR(VLOOKUP(X57,'[1]Countries and Territories'!$A$5:$AL$253,38,FALSE),"")</f>
        <v/>
      </c>
    </row>
    <row r="58" spans="1:36" s="42" customFormat="1" x14ac:dyDescent="0.3">
      <c r="A58" s="42" t="s">
        <v>239</v>
      </c>
      <c r="B58" s="42" t="s">
        <v>240</v>
      </c>
      <c r="C58" s="40" t="s">
        <v>153</v>
      </c>
      <c r="D58" s="41">
        <v>1995</v>
      </c>
      <c r="E58" s="42" t="s">
        <v>109</v>
      </c>
      <c r="F58" s="42" t="s">
        <v>73</v>
      </c>
      <c r="G58" s="42" t="s">
        <v>110</v>
      </c>
      <c r="H58" s="42" t="s">
        <v>111</v>
      </c>
      <c r="I58" s="42" t="s">
        <v>242</v>
      </c>
      <c r="J58" s="42" t="s">
        <v>32</v>
      </c>
      <c r="K58" s="42" t="s">
        <v>111</v>
      </c>
      <c r="L58" s="42" t="s">
        <v>9</v>
      </c>
      <c r="N58" s="42" t="s">
        <v>2007</v>
      </c>
      <c r="O58" s="42">
        <v>87051</v>
      </c>
      <c r="P58" s="42">
        <v>2.7</v>
      </c>
      <c r="Q58" s="42">
        <v>15.1</v>
      </c>
      <c r="R58" s="42">
        <v>0.2</v>
      </c>
      <c r="S58" s="42">
        <v>65.8</v>
      </c>
      <c r="T58" s="42">
        <v>55.2</v>
      </c>
      <c r="U58" s="42" t="s">
        <v>248</v>
      </c>
      <c r="V58" s="42" t="s">
        <v>249</v>
      </c>
      <c r="W58" s="42" t="s">
        <v>255</v>
      </c>
      <c r="X58" s="1" t="str">
        <f t="shared" si="0"/>
        <v>BGD1995</v>
      </c>
      <c r="Y58" s="42">
        <v>16608.370999999999</v>
      </c>
      <c r="Z58" s="1">
        <f t="shared" si="1"/>
        <v>2507.8640209999999</v>
      </c>
      <c r="AA58" s="1">
        <f t="shared" si="2"/>
        <v>33.216741999999996</v>
      </c>
      <c r="AB58" s="1">
        <f t="shared" si="3"/>
        <v>10928.308117999999</v>
      </c>
      <c r="AC58" s="1">
        <f t="shared" si="4"/>
        <v>9167.8207920000004</v>
      </c>
      <c r="AD58" s="1">
        <f>RANK(Z58,Z$17:Z$853,0)</f>
        <v>39</v>
      </c>
      <c r="AE58" s="1">
        <f>RANK(AA58,AA$17:AA$853,0)</f>
        <v>460</v>
      </c>
      <c r="AF58" s="1">
        <f>RANK(AB58,AB$17:AB$853,0)</f>
        <v>23</v>
      </c>
      <c r="AG58" s="1">
        <f>RANK(AC58,AC$17:AC$853,0)</f>
        <v>21</v>
      </c>
      <c r="AH58" s="1" t="str">
        <f>IFERROR(VLOOKUP(X58,'[1]Countries and Territories'!$C$5:$AW$253,47,FALSE),"")</f>
        <v/>
      </c>
      <c r="AI58" s="1" t="str">
        <f>IFERROR(VLOOKUP(X58,'[1]Countries and Territories'!$B$5:$AR$253,43,FALSE),"")</f>
        <v/>
      </c>
      <c r="AJ58" s="1" t="str">
        <f>IFERROR(VLOOKUP(X58,'[1]Countries and Territories'!$A$5:$AL$253,38,FALSE),"")</f>
        <v/>
      </c>
    </row>
    <row r="59" spans="1:36" x14ac:dyDescent="0.3">
      <c r="A59" s="1" t="s">
        <v>239</v>
      </c>
      <c r="B59" s="1" t="s">
        <v>240</v>
      </c>
      <c r="C59" s="34" t="s">
        <v>168</v>
      </c>
      <c r="D59" s="35">
        <v>1996</v>
      </c>
      <c r="E59" s="1" t="s">
        <v>109</v>
      </c>
      <c r="F59" s="1" t="s">
        <v>73</v>
      </c>
      <c r="G59" s="1" t="s">
        <v>110</v>
      </c>
      <c r="H59" s="1" t="s">
        <v>111</v>
      </c>
      <c r="I59" s="1" t="s">
        <v>242</v>
      </c>
      <c r="J59" s="1" t="s">
        <v>32</v>
      </c>
      <c r="K59" s="1" t="s">
        <v>111</v>
      </c>
      <c r="L59" s="1" t="s">
        <v>9</v>
      </c>
      <c r="N59" s="1" t="s">
        <v>2006</v>
      </c>
      <c r="O59" s="1">
        <v>81067</v>
      </c>
      <c r="P59" s="1">
        <v>2.8</v>
      </c>
      <c r="Q59" s="1">
        <v>15.5</v>
      </c>
      <c r="R59" s="1">
        <v>0.3</v>
      </c>
      <c r="S59" s="1">
        <v>63.8</v>
      </c>
      <c r="T59" s="1">
        <v>54</v>
      </c>
      <c r="U59" s="1" t="s">
        <v>248</v>
      </c>
      <c r="V59" s="1" t="s">
        <v>249</v>
      </c>
      <c r="W59" s="1" t="s">
        <v>256</v>
      </c>
      <c r="X59" s="1" t="str">
        <f t="shared" si="0"/>
        <v>BGD1996</v>
      </c>
      <c r="Y59" s="1">
        <v>16641.066999999999</v>
      </c>
      <c r="Z59" s="1">
        <f t="shared" si="1"/>
        <v>2579.3653850000001</v>
      </c>
      <c r="AA59" s="1">
        <f t="shared" si="2"/>
        <v>49.923200999999999</v>
      </c>
      <c r="AB59" s="1">
        <f t="shared" si="3"/>
        <v>10617.000746</v>
      </c>
      <c r="AC59" s="1">
        <f t="shared" si="4"/>
        <v>8986.1761800000004</v>
      </c>
      <c r="AD59" s="1">
        <f>RANK(Z59,Z$17:Z$853,0)</f>
        <v>36</v>
      </c>
      <c r="AE59" s="1">
        <f>RANK(AA59,AA$17:AA$853,0)</f>
        <v>403</v>
      </c>
      <c r="AF59" s="1">
        <f>RANK(AB59,AB$17:AB$853,0)</f>
        <v>27</v>
      </c>
      <c r="AG59" s="1">
        <f>RANK(AC59,AC$17:AC$853,0)</f>
        <v>22</v>
      </c>
      <c r="AH59" s="1" t="str">
        <f>IFERROR(VLOOKUP(X59,'[1]Countries and Territories'!$C$5:$AW$253,47,FALSE),"")</f>
        <v/>
      </c>
      <c r="AI59" s="1" t="str">
        <f>IFERROR(VLOOKUP(X59,'[1]Countries and Territories'!$B$5:$AR$253,43,FALSE),"")</f>
        <v/>
      </c>
      <c r="AJ59" s="1" t="str">
        <f>IFERROR(VLOOKUP(X59,'[1]Countries and Territories'!$A$5:$AL$253,38,FALSE),"")</f>
        <v/>
      </c>
    </row>
    <row r="60" spans="1:36" s="42" customFormat="1" x14ac:dyDescent="0.3">
      <c r="A60" s="42" t="s">
        <v>239</v>
      </c>
      <c r="B60" s="42" t="s">
        <v>240</v>
      </c>
      <c r="C60" s="40" t="s">
        <v>257</v>
      </c>
      <c r="D60" s="41">
        <v>1997</v>
      </c>
      <c r="E60" s="42" t="s">
        <v>109</v>
      </c>
      <c r="F60" s="42" t="s">
        <v>73</v>
      </c>
      <c r="G60" s="42" t="s">
        <v>110</v>
      </c>
      <c r="H60" s="42" t="s">
        <v>111</v>
      </c>
      <c r="I60" s="42" t="s">
        <v>242</v>
      </c>
      <c r="J60" s="42" t="s">
        <v>32</v>
      </c>
      <c r="K60" s="42" t="s">
        <v>111</v>
      </c>
      <c r="L60" s="42" t="s">
        <v>9</v>
      </c>
      <c r="N60" s="42" t="s">
        <v>2020</v>
      </c>
      <c r="O60" s="42">
        <v>4781</v>
      </c>
      <c r="P60" s="42">
        <v>6.6</v>
      </c>
      <c r="Q60" s="42">
        <v>20.6</v>
      </c>
      <c r="R60" s="42">
        <v>1.7</v>
      </c>
      <c r="S60" s="42">
        <v>59.7</v>
      </c>
      <c r="T60" s="42">
        <v>52.5</v>
      </c>
      <c r="V60" s="42" t="s">
        <v>258</v>
      </c>
      <c r="W60" s="42" t="s">
        <v>259</v>
      </c>
      <c r="X60" s="1" t="str">
        <f t="shared" si="0"/>
        <v>BGD1997</v>
      </c>
      <c r="Y60" s="42">
        <v>16684.087</v>
      </c>
      <c r="Z60" s="1">
        <f t="shared" si="1"/>
        <v>3436.921922</v>
      </c>
      <c r="AA60" s="1">
        <f t="shared" si="2"/>
        <v>283.629479</v>
      </c>
      <c r="AB60" s="1">
        <f t="shared" si="3"/>
        <v>9960.399938999999</v>
      </c>
      <c r="AC60" s="1">
        <f t="shared" si="4"/>
        <v>8759.1456749999998</v>
      </c>
      <c r="AD60" s="1">
        <f>RANK(Z60,Z$17:Z$853,0)</f>
        <v>19</v>
      </c>
      <c r="AE60" s="1">
        <f>RANK(AA60,AA$17:AA$853,0)</f>
        <v>133</v>
      </c>
      <c r="AF60" s="1">
        <f>RANK(AB60,AB$17:AB$853,0)</f>
        <v>37</v>
      </c>
      <c r="AG60" s="1">
        <f>RANK(AC60,AC$17:AC$853,0)</f>
        <v>23</v>
      </c>
      <c r="AH60" s="1" t="str">
        <f>IFERROR(VLOOKUP(X60,'[1]Countries and Territories'!$C$5:$AW$253,47,FALSE),"")</f>
        <v/>
      </c>
      <c r="AI60" s="1" t="str">
        <f>IFERROR(VLOOKUP(X60,'[1]Countries and Territories'!$B$5:$AR$253,43,FALSE),"")</f>
        <v/>
      </c>
      <c r="AJ60" s="1" t="str">
        <f>IFERROR(VLOOKUP(X60,'[1]Countries and Territories'!$A$5:$AL$253,38,FALSE),"")</f>
        <v/>
      </c>
    </row>
    <row r="61" spans="1:36" x14ac:dyDescent="0.3">
      <c r="A61" s="1" t="s">
        <v>239</v>
      </c>
      <c r="B61" s="1" t="s">
        <v>240</v>
      </c>
      <c r="C61" s="34" t="s">
        <v>191</v>
      </c>
      <c r="D61" s="35">
        <v>1998</v>
      </c>
      <c r="E61" s="1" t="s">
        <v>109</v>
      </c>
      <c r="F61" s="1" t="s">
        <v>73</v>
      </c>
      <c r="G61" s="1" t="s">
        <v>110</v>
      </c>
      <c r="H61" s="1" t="s">
        <v>111</v>
      </c>
      <c r="I61" s="1" t="s">
        <v>242</v>
      </c>
      <c r="J61" s="1" t="s">
        <v>32</v>
      </c>
      <c r="K61" s="1" t="s">
        <v>111</v>
      </c>
      <c r="L61" s="1" t="s">
        <v>9</v>
      </c>
      <c r="N61" s="1" t="s">
        <v>2019</v>
      </c>
      <c r="O61" s="1">
        <v>49496</v>
      </c>
      <c r="P61" s="1">
        <v>2.2999999999999998</v>
      </c>
      <c r="Q61" s="1">
        <v>15</v>
      </c>
      <c r="R61" s="1">
        <v>0.2</v>
      </c>
      <c r="S61" s="1">
        <v>59.3</v>
      </c>
      <c r="T61" s="1">
        <v>50.7</v>
      </c>
      <c r="U61" s="1" t="s">
        <v>248</v>
      </c>
      <c r="V61" s="1" t="s">
        <v>249</v>
      </c>
      <c r="W61" s="1" t="s">
        <v>260</v>
      </c>
      <c r="X61" s="1" t="str">
        <f t="shared" si="0"/>
        <v>BGD1998</v>
      </c>
      <c r="Y61" s="1">
        <v>16734.685999999998</v>
      </c>
      <c r="Z61" s="1">
        <f t="shared" si="1"/>
        <v>2510.2028999999998</v>
      </c>
      <c r="AA61" s="1">
        <f t="shared" si="2"/>
        <v>33.469372</v>
      </c>
      <c r="AB61" s="1">
        <f t="shared" si="3"/>
        <v>9923.6687979999988</v>
      </c>
      <c r="AC61" s="1">
        <f t="shared" si="4"/>
        <v>8484.4858019999992</v>
      </c>
      <c r="AD61" s="1">
        <f>RANK(Z61,Z$17:Z$853,0)</f>
        <v>38</v>
      </c>
      <c r="AE61" s="1">
        <f>RANK(AA61,AA$17:AA$853,0)</f>
        <v>456</v>
      </c>
      <c r="AF61" s="1">
        <f>RANK(AB61,AB$17:AB$853,0)</f>
        <v>38</v>
      </c>
      <c r="AG61" s="1">
        <f>RANK(AC61,AC$17:AC$853,0)</f>
        <v>24</v>
      </c>
      <c r="AH61" s="1" t="str">
        <f>IFERROR(VLOOKUP(X61,'[1]Countries and Territories'!$C$5:$AW$253,47,FALSE),"")</f>
        <v/>
      </c>
      <c r="AI61" s="1" t="str">
        <f>IFERROR(VLOOKUP(X61,'[1]Countries and Territories'!$B$5:$AR$253,43,FALSE),"")</f>
        <v/>
      </c>
      <c r="AJ61" s="1" t="str">
        <f>IFERROR(VLOOKUP(X61,'[1]Countries and Territories'!$A$5:$AL$253,38,FALSE),"")</f>
        <v/>
      </c>
    </row>
    <row r="62" spans="1:36" s="42" customFormat="1" x14ac:dyDescent="0.3">
      <c r="A62" s="42" t="s">
        <v>239</v>
      </c>
      <c r="B62" s="42" t="s">
        <v>240</v>
      </c>
      <c r="C62" s="40" t="s">
        <v>261</v>
      </c>
      <c r="D62" s="41">
        <v>1999</v>
      </c>
      <c r="E62" s="42" t="s">
        <v>109</v>
      </c>
      <c r="F62" s="42" t="s">
        <v>73</v>
      </c>
      <c r="G62" s="42" t="s">
        <v>110</v>
      </c>
      <c r="H62" s="42" t="s">
        <v>111</v>
      </c>
      <c r="I62" s="42" t="s">
        <v>242</v>
      </c>
      <c r="J62" s="42" t="s">
        <v>32</v>
      </c>
      <c r="K62" s="42" t="s">
        <v>111</v>
      </c>
      <c r="L62" s="42" t="s">
        <v>9</v>
      </c>
      <c r="N62" s="42" t="s">
        <v>2018</v>
      </c>
      <c r="O62" s="42">
        <v>49374</v>
      </c>
      <c r="P62" s="42">
        <v>2</v>
      </c>
      <c r="Q62" s="42">
        <v>13.7</v>
      </c>
      <c r="R62" s="42">
        <v>0.6</v>
      </c>
      <c r="S62" s="42">
        <v>59.9</v>
      </c>
      <c r="T62" s="42">
        <v>49.5</v>
      </c>
      <c r="U62" s="42" t="s">
        <v>248</v>
      </c>
      <c r="V62" s="42" t="s">
        <v>249</v>
      </c>
      <c r="W62" s="42" t="s">
        <v>262</v>
      </c>
      <c r="X62" s="1" t="str">
        <f t="shared" si="0"/>
        <v>BGD1999</v>
      </c>
      <c r="Y62" s="42">
        <v>16779.925999999999</v>
      </c>
      <c r="Z62" s="1">
        <f t="shared" si="1"/>
        <v>2298.8498619999996</v>
      </c>
      <c r="AA62" s="1">
        <f t="shared" si="2"/>
        <v>100.67955600000001</v>
      </c>
      <c r="AB62" s="1">
        <f t="shared" si="3"/>
        <v>10051.175674</v>
      </c>
      <c r="AC62" s="1">
        <f t="shared" si="4"/>
        <v>8306.0633699999998</v>
      </c>
      <c r="AD62" s="1">
        <f>RANK(Z62,Z$17:Z$853,0)</f>
        <v>47</v>
      </c>
      <c r="AE62" s="1">
        <f>RANK(AA62,AA$17:AA$853,0)</f>
        <v>307</v>
      </c>
      <c r="AF62" s="1">
        <f>RANK(AB62,AB$17:AB$853,0)</f>
        <v>34</v>
      </c>
      <c r="AG62" s="1">
        <f>RANK(AC62,AC$17:AC$853,0)</f>
        <v>25</v>
      </c>
      <c r="AH62" s="1" t="str">
        <f>IFERROR(VLOOKUP(X62,'[1]Countries and Territories'!$C$5:$AW$253,47,FALSE),"")</f>
        <v/>
      </c>
      <c r="AI62" s="1" t="str">
        <f>IFERROR(VLOOKUP(X62,'[1]Countries and Territories'!$B$5:$AR$253,43,FALSE),"")</f>
        <v/>
      </c>
      <c r="AJ62" s="1" t="str">
        <f>IFERROR(VLOOKUP(X62,'[1]Countries and Territories'!$A$5:$AL$253,38,FALSE),"")</f>
        <v/>
      </c>
    </row>
    <row r="63" spans="1:36" x14ac:dyDescent="0.3">
      <c r="A63" s="1" t="s">
        <v>239</v>
      </c>
      <c r="B63" s="1" t="s">
        <v>240</v>
      </c>
      <c r="C63" s="34" t="s">
        <v>263</v>
      </c>
      <c r="D63" s="35">
        <v>2000</v>
      </c>
      <c r="E63" s="1" t="s">
        <v>109</v>
      </c>
      <c r="F63" s="1" t="s">
        <v>73</v>
      </c>
      <c r="G63" s="1" t="s">
        <v>110</v>
      </c>
      <c r="H63" s="1" t="s">
        <v>111</v>
      </c>
      <c r="I63" s="1" t="s">
        <v>242</v>
      </c>
      <c r="J63" s="1" t="s">
        <v>32</v>
      </c>
      <c r="K63" s="1" t="s">
        <v>111</v>
      </c>
      <c r="L63" s="1" t="s">
        <v>9</v>
      </c>
      <c r="N63" s="1" t="s">
        <v>2017</v>
      </c>
      <c r="O63" s="1">
        <v>6010</v>
      </c>
      <c r="P63" s="1">
        <v>2.5</v>
      </c>
      <c r="Q63" s="1">
        <v>12.5</v>
      </c>
      <c r="R63" s="1">
        <v>0.9</v>
      </c>
      <c r="S63" s="1">
        <v>50.8</v>
      </c>
      <c r="T63" s="1">
        <v>42.3</v>
      </c>
      <c r="V63" s="1" t="s">
        <v>264</v>
      </c>
      <c r="W63" s="1" t="s">
        <v>265</v>
      </c>
      <c r="X63" s="1" t="str">
        <f t="shared" si="0"/>
        <v>BGD2000</v>
      </c>
      <c r="Y63" s="1">
        <v>16814.042000000001</v>
      </c>
      <c r="Z63" s="1">
        <f t="shared" si="1"/>
        <v>2101.7552500000002</v>
      </c>
      <c r="AA63" s="1">
        <f t="shared" si="2"/>
        <v>151.32637800000003</v>
      </c>
      <c r="AB63" s="1">
        <f t="shared" si="3"/>
        <v>8541.5333360000004</v>
      </c>
      <c r="AC63" s="1">
        <f t="shared" si="4"/>
        <v>7112.3397660000001</v>
      </c>
      <c r="AD63" s="1">
        <f>RANK(Z63,Z$17:Z$853,0)</f>
        <v>56</v>
      </c>
      <c r="AE63" s="1">
        <f>RANK(AA63,AA$17:AA$853,0)</f>
        <v>234</v>
      </c>
      <c r="AF63" s="1">
        <f>RANK(AB63,AB$17:AB$853,0)</f>
        <v>48</v>
      </c>
      <c r="AG63" s="1">
        <f>RANK(AC63,AC$17:AC$853,0)</f>
        <v>33</v>
      </c>
      <c r="AH63" s="1" t="str">
        <f>IFERROR(VLOOKUP(X63,'[1]Countries and Territories'!$C$5:$AW$253,47,FALSE),"")</f>
        <v/>
      </c>
      <c r="AI63" s="1" t="str">
        <f>IFERROR(VLOOKUP(X63,'[1]Countries and Territories'!$B$5:$AR$253,43,FALSE),"")</f>
        <v/>
      </c>
      <c r="AJ63" s="1" t="str">
        <f>IFERROR(VLOOKUP(X63,'[1]Countries and Territories'!$A$5:$AL$253,38,FALSE),"")</f>
        <v/>
      </c>
    </row>
    <row r="64" spans="1:36" s="42" customFormat="1" x14ac:dyDescent="0.3">
      <c r="A64" s="42" t="s">
        <v>239</v>
      </c>
      <c r="B64" s="42" t="s">
        <v>240</v>
      </c>
      <c r="C64" s="40" t="s">
        <v>220</v>
      </c>
      <c r="D64" s="41">
        <v>2001</v>
      </c>
      <c r="E64" s="42" t="s">
        <v>109</v>
      </c>
      <c r="F64" s="42" t="s">
        <v>73</v>
      </c>
      <c r="G64" s="42" t="s">
        <v>110</v>
      </c>
      <c r="H64" s="42" t="s">
        <v>111</v>
      </c>
      <c r="I64" s="42" t="s">
        <v>242</v>
      </c>
      <c r="J64" s="42" t="s">
        <v>32</v>
      </c>
      <c r="K64" s="42" t="s">
        <v>111</v>
      </c>
      <c r="L64" s="42" t="s">
        <v>9</v>
      </c>
      <c r="N64" s="42" t="s">
        <v>2016</v>
      </c>
      <c r="O64" s="42">
        <v>63444</v>
      </c>
      <c r="P64" s="42">
        <v>2.2999999999999998</v>
      </c>
      <c r="Q64" s="42">
        <v>12.7</v>
      </c>
      <c r="R64" s="42">
        <v>0.9</v>
      </c>
      <c r="S64" s="42">
        <v>53.2</v>
      </c>
      <c r="T64" s="42">
        <v>43.2</v>
      </c>
      <c r="U64" s="42" t="s">
        <v>248</v>
      </c>
      <c r="V64" s="42" t="s">
        <v>249</v>
      </c>
      <c r="W64" s="42" t="s">
        <v>266</v>
      </c>
      <c r="X64" s="1" t="str">
        <f t="shared" si="0"/>
        <v>BGD2001</v>
      </c>
      <c r="Y64" s="42">
        <v>16914.644999999997</v>
      </c>
      <c r="Z64" s="1">
        <f t="shared" si="1"/>
        <v>2148.1599149999997</v>
      </c>
      <c r="AA64" s="1">
        <f t="shared" si="2"/>
        <v>152.23180499999998</v>
      </c>
      <c r="AB64" s="1">
        <f t="shared" si="3"/>
        <v>8998.5911399999986</v>
      </c>
      <c r="AC64" s="1">
        <f t="shared" si="4"/>
        <v>7307.1266399999995</v>
      </c>
      <c r="AD64" s="1">
        <f>RANK(Z64,Z$17:Z$853,0)</f>
        <v>51</v>
      </c>
      <c r="AE64" s="1">
        <f>RANK(AA64,AA$17:AA$853,0)</f>
        <v>231</v>
      </c>
      <c r="AF64" s="1">
        <f>RANK(AB64,AB$17:AB$853,0)</f>
        <v>44</v>
      </c>
      <c r="AG64" s="1">
        <f>RANK(AC64,AC$17:AC$853,0)</f>
        <v>29</v>
      </c>
      <c r="AH64" s="1" t="str">
        <f>IFERROR(VLOOKUP(X64,'[1]Countries and Territories'!$C$5:$AW$253,47,FALSE),"")</f>
        <v/>
      </c>
      <c r="AI64" s="1" t="str">
        <f>IFERROR(VLOOKUP(X64,'[1]Countries and Territories'!$B$5:$AR$253,43,FALSE),"")</f>
        <v/>
      </c>
      <c r="AJ64" s="1" t="str">
        <f>IFERROR(VLOOKUP(X64,'[1]Countries and Territories'!$A$5:$AL$253,38,FALSE),"")</f>
        <v/>
      </c>
    </row>
    <row r="65" spans="1:36" x14ac:dyDescent="0.3">
      <c r="A65" s="1" t="s">
        <v>239</v>
      </c>
      <c r="B65" s="1" t="s">
        <v>240</v>
      </c>
      <c r="C65" s="34" t="s">
        <v>158</v>
      </c>
      <c r="D65" s="35">
        <v>2002</v>
      </c>
      <c r="E65" s="1" t="s">
        <v>109</v>
      </c>
      <c r="F65" s="1" t="s">
        <v>73</v>
      </c>
      <c r="G65" s="1" t="s">
        <v>110</v>
      </c>
      <c r="H65" s="1" t="s">
        <v>111</v>
      </c>
      <c r="I65" s="1" t="s">
        <v>242</v>
      </c>
      <c r="J65" s="1" t="s">
        <v>32</v>
      </c>
      <c r="K65" s="1" t="s">
        <v>111</v>
      </c>
      <c r="L65" s="1" t="s">
        <v>9</v>
      </c>
      <c r="N65" s="1" t="s">
        <v>2015</v>
      </c>
      <c r="O65" s="1">
        <v>53315</v>
      </c>
      <c r="P65" s="1">
        <v>2.1</v>
      </c>
      <c r="Q65" s="1">
        <v>12.4</v>
      </c>
      <c r="R65" s="1">
        <v>1</v>
      </c>
      <c r="S65" s="1">
        <v>51.4</v>
      </c>
      <c r="T65" s="1">
        <v>41</v>
      </c>
      <c r="U65" s="1" t="s">
        <v>248</v>
      </c>
      <c r="V65" s="1" t="s">
        <v>249</v>
      </c>
      <c r="W65" s="1" t="s">
        <v>267</v>
      </c>
      <c r="X65" s="1" t="str">
        <f t="shared" si="0"/>
        <v>BGD2002</v>
      </c>
      <c r="Y65" s="1">
        <v>16952.624</v>
      </c>
      <c r="Z65" s="1">
        <f t="shared" si="1"/>
        <v>2102.125376</v>
      </c>
      <c r="AA65" s="1">
        <f t="shared" si="2"/>
        <v>169.52624</v>
      </c>
      <c r="AB65" s="1">
        <f t="shared" si="3"/>
        <v>8713.648736000001</v>
      </c>
      <c r="AC65" s="1">
        <f t="shared" si="4"/>
        <v>6950.5758399999995</v>
      </c>
      <c r="AD65" s="1">
        <f>RANK(Z65,Z$17:Z$853,0)</f>
        <v>55</v>
      </c>
      <c r="AE65" s="1">
        <f>RANK(AA65,AA$17:AA$853,0)</f>
        <v>208</v>
      </c>
      <c r="AF65" s="1">
        <f>RANK(AB65,AB$17:AB$853,0)</f>
        <v>47</v>
      </c>
      <c r="AG65" s="1">
        <f>RANK(AC65,AC$17:AC$853,0)</f>
        <v>35</v>
      </c>
      <c r="AH65" s="1" t="str">
        <f>IFERROR(VLOOKUP(X65,'[1]Countries and Territories'!$C$5:$AW$253,47,FALSE),"")</f>
        <v/>
      </c>
      <c r="AI65" s="1" t="str">
        <f>IFERROR(VLOOKUP(X65,'[1]Countries and Territories'!$B$5:$AR$253,43,FALSE),"")</f>
        <v/>
      </c>
      <c r="AJ65" s="1" t="str">
        <f>IFERROR(VLOOKUP(X65,'[1]Countries and Territories'!$A$5:$AL$253,38,FALSE),"")</f>
        <v/>
      </c>
    </row>
    <row r="66" spans="1:36" s="42" customFormat="1" x14ac:dyDescent="0.3">
      <c r="A66" s="42" t="s">
        <v>239</v>
      </c>
      <c r="B66" s="42" t="s">
        <v>240</v>
      </c>
      <c r="C66" s="40" t="s">
        <v>268</v>
      </c>
      <c r="D66" s="41">
        <v>2003</v>
      </c>
      <c r="E66" s="42" t="s">
        <v>109</v>
      </c>
      <c r="F66" s="42" t="s">
        <v>73</v>
      </c>
      <c r="G66" s="42" t="s">
        <v>110</v>
      </c>
      <c r="H66" s="42" t="s">
        <v>111</v>
      </c>
      <c r="I66" s="42" t="s">
        <v>242</v>
      </c>
      <c r="J66" s="42" t="s">
        <v>32</v>
      </c>
      <c r="K66" s="42" t="s">
        <v>111</v>
      </c>
      <c r="L66" s="42" t="s">
        <v>9</v>
      </c>
      <c r="N66" s="42" t="s">
        <v>2014</v>
      </c>
      <c r="O66" s="42">
        <v>86999</v>
      </c>
      <c r="P66" s="42">
        <v>2.1</v>
      </c>
      <c r="Q66" s="42">
        <v>12.5</v>
      </c>
      <c r="R66" s="42">
        <v>1</v>
      </c>
      <c r="S66" s="42">
        <v>47.8</v>
      </c>
      <c r="T66" s="42">
        <v>38.9</v>
      </c>
      <c r="U66" s="42" t="s">
        <v>248</v>
      </c>
      <c r="V66" s="42" t="s">
        <v>249</v>
      </c>
      <c r="W66" s="42" t="s">
        <v>269</v>
      </c>
      <c r="X66" s="1" t="str">
        <f t="shared" si="0"/>
        <v>BGD2003</v>
      </c>
      <c r="Y66" s="42">
        <v>16933.024999999998</v>
      </c>
      <c r="Z66" s="1">
        <f t="shared" si="1"/>
        <v>2116.6281249999997</v>
      </c>
      <c r="AA66" s="1">
        <f t="shared" si="2"/>
        <v>169.33024999999998</v>
      </c>
      <c r="AB66" s="1">
        <f t="shared" si="3"/>
        <v>8093.9859499999984</v>
      </c>
      <c r="AC66" s="1">
        <f t="shared" si="4"/>
        <v>6586.9467249999998</v>
      </c>
      <c r="AD66" s="1">
        <f>RANK(Z66,Z$17:Z$853,0)</f>
        <v>54</v>
      </c>
      <c r="AE66" s="1">
        <f>RANK(AA66,AA$17:AA$853,0)</f>
        <v>209</v>
      </c>
      <c r="AF66" s="1">
        <f>RANK(AB66,AB$17:AB$853,0)</f>
        <v>53</v>
      </c>
      <c r="AG66" s="1">
        <f>RANK(AC66,AC$17:AC$853,0)</f>
        <v>43</v>
      </c>
      <c r="AH66" s="1" t="str">
        <f>IFERROR(VLOOKUP(X66,'[1]Countries and Territories'!$C$5:$AW$253,47,FALSE),"")</f>
        <v/>
      </c>
      <c r="AI66" s="1" t="str">
        <f>IFERROR(VLOOKUP(X66,'[1]Countries and Territories'!$B$5:$AR$253,43,FALSE),"")</f>
        <v/>
      </c>
      <c r="AJ66" s="1" t="str">
        <f>IFERROR(VLOOKUP(X66,'[1]Countries and Territories'!$A$5:$AL$253,38,FALSE),"")</f>
        <v/>
      </c>
    </row>
    <row r="67" spans="1:36" x14ac:dyDescent="0.3">
      <c r="A67" s="1" t="s">
        <v>239</v>
      </c>
      <c r="B67" s="1" t="s">
        <v>240</v>
      </c>
      <c r="C67" s="34" t="s">
        <v>116</v>
      </c>
      <c r="D67" s="35">
        <v>2004</v>
      </c>
      <c r="E67" s="1" t="s">
        <v>109</v>
      </c>
      <c r="F67" s="1" t="s">
        <v>73</v>
      </c>
      <c r="G67" s="1" t="s">
        <v>110</v>
      </c>
      <c r="H67" s="1" t="s">
        <v>111</v>
      </c>
      <c r="I67" s="1" t="s">
        <v>242</v>
      </c>
      <c r="J67" s="1" t="s">
        <v>32</v>
      </c>
      <c r="K67" s="1" t="s">
        <v>111</v>
      </c>
      <c r="L67" s="1" t="s">
        <v>9</v>
      </c>
      <c r="N67" s="1" t="s">
        <v>2013</v>
      </c>
      <c r="O67" s="1">
        <v>6147</v>
      </c>
      <c r="P67" s="1">
        <v>3.5</v>
      </c>
      <c r="Q67" s="1">
        <v>14.6</v>
      </c>
      <c r="R67" s="1">
        <v>0.9</v>
      </c>
      <c r="S67" s="1">
        <v>50.5</v>
      </c>
      <c r="T67" s="1">
        <v>42.7</v>
      </c>
      <c r="V67" s="1" t="s">
        <v>270</v>
      </c>
      <c r="W67" s="1" t="s">
        <v>271</v>
      </c>
      <c r="X67" s="1" t="str">
        <f t="shared" si="0"/>
        <v>BGD2004</v>
      </c>
      <c r="Y67" s="1">
        <v>16860.593000000001</v>
      </c>
      <c r="Z67" s="1">
        <f t="shared" si="1"/>
        <v>2461.6465779999999</v>
      </c>
      <c r="AA67" s="1">
        <f t="shared" si="2"/>
        <v>151.74533700000003</v>
      </c>
      <c r="AB67" s="1">
        <f t="shared" si="3"/>
        <v>8514.5994650000011</v>
      </c>
      <c r="AC67" s="1">
        <f t="shared" si="4"/>
        <v>7199.4732110000014</v>
      </c>
      <c r="AD67" s="1">
        <f>RANK(Z67,Z$17:Z$853,0)</f>
        <v>42</v>
      </c>
      <c r="AE67" s="1">
        <f>RANK(AA67,AA$17:AA$853,0)</f>
        <v>233</v>
      </c>
      <c r="AF67" s="1">
        <f>RANK(AB67,AB$17:AB$853,0)</f>
        <v>49</v>
      </c>
      <c r="AG67" s="1">
        <f>RANK(AC67,AC$17:AC$853,0)</f>
        <v>31</v>
      </c>
      <c r="AH67" s="1" t="str">
        <f>IFERROR(VLOOKUP(X67,'[1]Countries and Territories'!$C$5:$AW$253,47,FALSE),"")</f>
        <v/>
      </c>
      <c r="AI67" s="1" t="str">
        <f>IFERROR(VLOOKUP(X67,'[1]Countries and Territories'!$B$5:$AR$253,43,FALSE),"")</f>
        <v/>
      </c>
      <c r="AJ67" s="1" t="str">
        <f>IFERROR(VLOOKUP(X67,'[1]Countries and Territories'!$A$5:$AL$253,38,FALSE),"")</f>
        <v/>
      </c>
    </row>
    <row r="68" spans="1:36" s="42" customFormat="1" x14ac:dyDescent="0.3">
      <c r="A68" s="42" t="s">
        <v>239</v>
      </c>
      <c r="B68" s="42" t="s">
        <v>240</v>
      </c>
      <c r="C68" s="40" t="s">
        <v>135</v>
      </c>
      <c r="D68" s="41">
        <v>2005</v>
      </c>
      <c r="E68" s="42" t="s">
        <v>109</v>
      </c>
      <c r="F68" s="42" t="s">
        <v>73</v>
      </c>
      <c r="G68" s="42" t="s">
        <v>110</v>
      </c>
      <c r="H68" s="42" t="s">
        <v>111</v>
      </c>
      <c r="I68" s="42" t="s">
        <v>242</v>
      </c>
      <c r="J68" s="42" t="s">
        <v>32</v>
      </c>
      <c r="K68" s="42" t="s">
        <v>111</v>
      </c>
      <c r="L68" s="42" t="s">
        <v>9</v>
      </c>
      <c r="N68" s="42" t="s">
        <v>2012</v>
      </c>
      <c r="O68" s="42">
        <v>74758</v>
      </c>
      <c r="P68" s="42">
        <v>1.9</v>
      </c>
      <c r="Q68" s="42">
        <v>11.8</v>
      </c>
      <c r="R68" s="42">
        <v>1</v>
      </c>
      <c r="S68" s="42">
        <v>45.9</v>
      </c>
      <c r="T68" s="42">
        <v>37.299999999999997</v>
      </c>
      <c r="U68" s="42" t="s">
        <v>248</v>
      </c>
      <c r="V68" s="42" t="s">
        <v>272</v>
      </c>
      <c r="W68" s="42" t="s">
        <v>273</v>
      </c>
      <c r="X68" s="1" t="str">
        <f t="shared" si="0"/>
        <v>BGD2005</v>
      </c>
      <c r="Y68" s="42">
        <v>16744.481</v>
      </c>
      <c r="Z68" s="1">
        <f t="shared" si="1"/>
        <v>1975.8487580000001</v>
      </c>
      <c r="AA68" s="1">
        <f t="shared" si="2"/>
        <v>167.44480999999999</v>
      </c>
      <c r="AB68" s="1">
        <f t="shared" si="3"/>
        <v>7685.7167789999994</v>
      </c>
      <c r="AC68" s="1">
        <f t="shared" si="4"/>
        <v>6245.6914129999996</v>
      </c>
      <c r="AD68" s="1">
        <f>RANK(Z68,Z$17:Z$853,0)</f>
        <v>61</v>
      </c>
      <c r="AE68" s="1">
        <f>RANK(AA68,AA$17:AA$853,0)</f>
        <v>212</v>
      </c>
      <c r="AF68" s="1">
        <f>RANK(AB68,AB$17:AB$853,0)</f>
        <v>57</v>
      </c>
      <c r="AG68" s="1">
        <f>RANK(AC68,AC$17:AC$853,0)</f>
        <v>49</v>
      </c>
      <c r="AH68" s="1" t="str">
        <f>IFERROR(VLOOKUP(X68,'[1]Countries and Territories'!$C$5:$AW$253,47,FALSE),"")</f>
        <v/>
      </c>
      <c r="AI68" s="1" t="str">
        <f>IFERROR(VLOOKUP(X68,'[1]Countries and Territories'!$B$5:$AR$253,43,FALSE),"")</f>
        <v/>
      </c>
      <c r="AJ68" s="1" t="str">
        <f>IFERROR(VLOOKUP(X68,'[1]Countries and Territories'!$A$5:$AL$253,38,FALSE),"")</f>
        <v/>
      </c>
    </row>
    <row r="69" spans="1:36" x14ac:dyDescent="0.3">
      <c r="A69" s="1" t="s">
        <v>239</v>
      </c>
      <c r="B69" s="1" t="s">
        <v>240</v>
      </c>
      <c r="C69" s="34" t="s">
        <v>223</v>
      </c>
      <c r="D69" s="35">
        <v>2006</v>
      </c>
      <c r="E69" s="1" t="s">
        <v>109</v>
      </c>
      <c r="F69" s="1" t="s">
        <v>73</v>
      </c>
      <c r="G69" s="1" t="s">
        <v>110</v>
      </c>
      <c r="H69" s="1" t="s">
        <v>111</v>
      </c>
      <c r="I69" s="1" t="s">
        <v>242</v>
      </c>
      <c r="J69" s="1" t="s">
        <v>32</v>
      </c>
      <c r="K69" s="1" t="s">
        <v>111</v>
      </c>
      <c r="L69" s="1" t="s">
        <v>9</v>
      </c>
      <c r="N69" s="1" t="s">
        <v>2005</v>
      </c>
      <c r="O69" s="1">
        <v>24302</v>
      </c>
      <c r="P69" s="1">
        <v>1.6</v>
      </c>
      <c r="Q69" s="1">
        <v>11.9</v>
      </c>
      <c r="R69" s="1">
        <v>0.8</v>
      </c>
      <c r="S69" s="1">
        <v>45.1</v>
      </c>
      <c r="T69" s="1">
        <v>37.9</v>
      </c>
      <c r="U69" s="1" t="s">
        <v>248</v>
      </c>
      <c r="V69" s="1" t="s">
        <v>249</v>
      </c>
      <c r="W69" s="1" t="s">
        <v>274</v>
      </c>
      <c r="X69" s="1" t="str">
        <f t="shared" si="0"/>
        <v>BGD2006</v>
      </c>
      <c r="Y69" s="1">
        <v>16676.260999999999</v>
      </c>
      <c r="Z69" s="1">
        <f t="shared" si="1"/>
        <v>1984.4750589999999</v>
      </c>
      <c r="AA69" s="1">
        <f t="shared" si="2"/>
        <v>133.410088</v>
      </c>
      <c r="AB69" s="1">
        <f t="shared" si="3"/>
        <v>7520.9937109999992</v>
      </c>
      <c r="AC69" s="1">
        <f t="shared" si="4"/>
        <v>6320.3029189999997</v>
      </c>
      <c r="AD69" s="1">
        <f>RANK(Z69,Z$17:Z$853,0)</f>
        <v>59</v>
      </c>
      <c r="AE69" s="1">
        <f>RANK(AA69,AA$17:AA$853,0)</f>
        <v>256</v>
      </c>
      <c r="AF69" s="1">
        <f>RANK(AB69,AB$17:AB$853,0)</f>
        <v>58</v>
      </c>
      <c r="AG69" s="1">
        <f>RANK(AC69,AC$17:AC$853,0)</f>
        <v>46</v>
      </c>
      <c r="AH69" s="1" t="str">
        <f>IFERROR(VLOOKUP(X69,'[1]Countries and Territories'!$C$5:$AW$253,47,FALSE),"")</f>
        <v/>
      </c>
      <c r="AI69" s="1" t="str">
        <f>IFERROR(VLOOKUP(X69,'[1]Countries and Territories'!$B$5:$AR$253,43,FALSE),"")</f>
        <v/>
      </c>
      <c r="AJ69" s="1" t="str">
        <f>IFERROR(VLOOKUP(X69,'[1]Countries and Territories'!$A$5:$AL$253,38,FALSE),"")</f>
        <v/>
      </c>
    </row>
    <row r="70" spans="1:36" s="42" customFormat="1" x14ac:dyDescent="0.3">
      <c r="A70" s="42" t="s">
        <v>239</v>
      </c>
      <c r="B70" s="42" t="s">
        <v>240</v>
      </c>
      <c r="C70" s="40" t="s">
        <v>173</v>
      </c>
      <c r="D70" s="41">
        <v>2007</v>
      </c>
      <c r="E70" s="42" t="s">
        <v>109</v>
      </c>
      <c r="F70" s="42" t="s">
        <v>73</v>
      </c>
      <c r="G70" s="42" t="s">
        <v>110</v>
      </c>
      <c r="H70" s="42" t="s">
        <v>111</v>
      </c>
      <c r="I70" s="42" t="s">
        <v>242</v>
      </c>
      <c r="J70" s="42" t="s">
        <v>32</v>
      </c>
      <c r="K70" s="42" t="s">
        <v>111</v>
      </c>
      <c r="L70" s="42" t="s">
        <v>9</v>
      </c>
      <c r="N70" s="42" t="s">
        <v>2004</v>
      </c>
      <c r="O70" s="42">
        <v>5495</v>
      </c>
      <c r="P70" s="42">
        <v>2.9</v>
      </c>
      <c r="Q70" s="42">
        <v>17.5</v>
      </c>
      <c r="R70" s="42">
        <v>1.1000000000000001</v>
      </c>
      <c r="S70" s="42">
        <v>43.2</v>
      </c>
      <c r="T70" s="42">
        <v>41.3</v>
      </c>
      <c r="V70" s="42" t="s">
        <v>275</v>
      </c>
      <c r="W70" s="42" t="s">
        <v>276</v>
      </c>
      <c r="X70" s="1" t="str">
        <f t="shared" si="0"/>
        <v>BGD2007</v>
      </c>
      <c r="Y70" s="42">
        <v>16502.793999999998</v>
      </c>
      <c r="Z70" s="1">
        <f t="shared" si="1"/>
        <v>2887.9889499999995</v>
      </c>
      <c r="AA70" s="1">
        <f t="shared" si="2"/>
        <v>181.530734</v>
      </c>
      <c r="AB70" s="1">
        <f t="shared" si="3"/>
        <v>7129.2070080000003</v>
      </c>
      <c r="AC70" s="1">
        <f t="shared" si="4"/>
        <v>6815.6539219999986</v>
      </c>
      <c r="AD70" s="1">
        <f>RANK(Z70,Z$17:Z$853,0)</f>
        <v>28</v>
      </c>
      <c r="AE70" s="1">
        <f>RANK(AA70,AA$17:AA$853,0)</f>
        <v>193</v>
      </c>
      <c r="AF70" s="1">
        <f>RANK(AB70,AB$17:AB$853,0)</f>
        <v>60</v>
      </c>
      <c r="AG70" s="1">
        <f>RANK(AC70,AC$17:AC$853,0)</f>
        <v>38</v>
      </c>
      <c r="AH70" s="1" t="str">
        <f>IFERROR(VLOOKUP(X70,'[1]Countries and Territories'!$C$5:$AW$253,47,FALSE),"")</f>
        <v/>
      </c>
      <c r="AI70" s="1" t="str">
        <f>IFERROR(VLOOKUP(X70,'[1]Countries and Territories'!$B$5:$AR$253,43,FALSE),"")</f>
        <v/>
      </c>
      <c r="AJ70" s="1" t="str">
        <f>IFERROR(VLOOKUP(X70,'[1]Countries and Territories'!$A$5:$AL$253,38,FALSE),"")</f>
        <v/>
      </c>
    </row>
    <row r="71" spans="1:36" x14ac:dyDescent="0.3">
      <c r="A71" s="1" t="s">
        <v>239</v>
      </c>
      <c r="B71" s="1" t="s">
        <v>240</v>
      </c>
      <c r="C71" s="34" t="s">
        <v>277</v>
      </c>
      <c r="D71" s="35">
        <v>2011</v>
      </c>
      <c r="E71" s="1" t="s">
        <v>109</v>
      </c>
      <c r="F71" s="1" t="s">
        <v>73</v>
      </c>
      <c r="G71" s="1" t="s">
        <v>110</v>
      </c>
      <c r="H71" s="1" t="s">
        <v>111</v>
      </c>
      <c r="I71" s="1" t="s">
        <v>242</v>
      </c>
      <c r="J71" s="1" t="s">
        <v>32</v>
      </c>
      <c r="K71" s="1" t="s">
        <v>111</v>
      </c>
      <c r="L71" s="1" t="s">
        <v>9</v>
      </c>
      <c r="N71" s="1" t="s">
        <v>2003</v>
      </c>
      <c r="O71" s="1">
        <v>8070</v>
      </c>
      <c r="P71" s="1">
        <v>4.0999999999999996</v>
      </c>
      <c r="Q71" s="1">
        <v>15.7</v>
      </c>
      <c r="R71" s="1">
        <v>1.9</v>
      </c>
      <c r="S71" s="1">
        <v>41.4</v>
      </c>
      <c r="T71" s="1">
        <v>36.799999999999997</v>
      </c>
      <c r="V71" s="1" t="s">
        <v>278</v>
      </c>
      <c r="W71" s="1" t="s">
        <v>279</v>
      </c>
      <c r="X71" s="1" t="str">
        <f t="shared" si="0"/>
        <v>BGD2011</v>
      </c>
      <c r="Y71" s="1">
        <v>15607.968000000001</v>
      </c>
      <c r="Z71" s="1">
        <f t="shared" si="1"/>
        <v>2450.4509760000001</v>
      </c>
      <c r="AA71" s="1">
        <f t="shared" si="2"/>
        <v>296.55139200000002</v>
      </c>
      <c r="AB71" s="1">
        <f t="shared" si="3"/>
        <v>6461.6987520000002</v>
      </c>
      <c r="AC71" s="1">
        <f t="shared" si="4"/>
        <v>5743.7322240000003</v>
      </c>
      <c r="AD71" s="1">
        <f>RANK(Z71,Z$17:Z$853,0)</f>
        <v>43</v>
      </c>
      <c r="AE71" s="1">
        <f>RANK(AA71,AA$17:AA$853,0)</f>
        <v>124</v>
      </c>
      <c r="AF71" s="1">
        <f>RANK(AB71,AB$17:AB$853,0)</f>
        <v>66</v>
      </c>
      <c r="AG71" s="1">
        <f>RANK(AC71,AC$17:AC$853,0)</f>
        <v>54</v>
      </c>
      <c r="AH71" s="1" t="str">
        <f>IFERROR(VLOOKUP(X71,'[1]Countries and Territories'!$C$5:$AW$253,47,FALSE),"")</f>
        <v/>
      </c>
      <c r="AI71" s="1" t="str">
        <f>IFERROR(VLOOKUP(X71,'[1]Countries and Territories'!$B$5:$AR$253,43,FALSE),"")</f>
        <v/>
      </c>
      <c r="AJ71" s="1" t="str">
        <f>IFERROR(VLOOKUP(X71,'[1]Countries and Territories'!$A$5:$AL$253,38,FALSE),"")</f>
        <v/>
      </c>
    </row>
    <row r="72" spans="1:36" s="42" customFormat="1" x14ac:dyDescent="0.3">
      <c r="A72" s="42" t="s">
        <v>239</v>
      </c>
      <c r="B72" s="42" t="s">
        <v>240</v>
      </c>
      <c r="C72" s="40" t="s">
        <v>163</v>
      </c>
      <c r="D72" s="41">
        <v>2012</v>
      </c>
      <c r="E72" s="42" t="s">
        <v>109</v>
      </c>
      <c r="F72" s="42" t="s">
        <v>73</v>
      </c>
      <c r="G72" s="42" t="s">
        <v>110</v>
      </c>
      <c r="H72" s="42" t="s">
        <v>111</v>
      </c>
      <c r="I72" s="42" t="s">
        <v>242</v>
      </c>
      <c r="J72" s="42" t="s">
        <v>32</v>
      </c>
      <c r="K72" s="42" t="s">
        <v>111</v>
      </c>
      <c r="L72" s="42" t="s">
        <v>9</v>
      </c>
      <c r="N72" s="42" t="s">
        <v>2002</v>
      </c>
      <c r="P72" s="42">
        <v>1.6</v>
      </c>
      <c r="Q72" s="42">
        <v>9.6</v>
      </c>
      <c r="R72" s="42">
        <v>1.6</v>
      </c>
      <c r="S72" s="42">
        <v>42</v>
      </c>
      <c r="T72" s="42">
        <v>31.9</v>
      </c>
      <c r="U72" s="42" t="s">
        <v>50</v>
      </c>
      <c r="V72" s="42" t="s">
        <v>280</v>
      </c>
      <c r="W72" s="42" t="s">
        <v>281</v>
      </c>
      <c r="X72" s="1" t="str">
        <f t="shared" si="0"/>
        <v>BGD2012</v>
      </c>
      <c r="Y72" s="42">
        <v>15467.714999999998</v>
      </c>
      <c r="Z72" s="1">
        <f t="shared" si="1"/>
        <v>1484.9006399999998</v>
      </c>
      <c r="AA72" s="1">
        <f t="shared" si="2"/>
        <v>247.48343999999997</v>
      </c>
      <c r="AB72" s="1">
        <f t="shared" si="3"/>
        <v>6496.4402999999993</v>
      </c>
      <c r="AC72" s="1">
        <f t="shared" si="4"/>
        <v>4934.2010849999997</v>
      </c>
      <c r="AD72" s="1">
        <f>RANK(Z72,Z$17:Z$853,0)</f>
        <v>69</v>
      </c>
      <c r="AE72" s="1">
        <f>RANK(AA72,AA$17:AA$853,0)</f>
        <v>151</v>
      </c>
      <c r="AF72" s="1">
        <f>RANK(AB72,AB$17:AB$853,0)</f>
        <v>65</v>
      </c>
      <c r="AG72" s="1">
        <f>RANK(AC72,AC$17:AC$853,0)</f>
        <v>66</v>
      </c>
      <c r="AH72" s="1" t="str">
        <f>IFERROR(VLOOKUP(X72,'[1]Countries and Territories'!$C$5:$AW$253,47,FALSE),"")</f>
        <v/>
      </c>
      <c r="AI72" s="1" t="str">
        <f>IFERROR(VLOOKUP(X72,'[1]Countries and Territories'!$B$5:$AR$253,43,FALSE),"")</f>
        <v/>
      </c>
      <c r="AJ72" s="1" t="str">
        <f>IFERROR(VLOOKUP(X72,'[1]Countries and Territories'!$A$5:$AL$253,38,FALSE),"")</f>
        <v/>
      </c>
    </row>
    <row r="73" spans="1:36" x14ac:dyDescent="0.3">
      <c r="A73" s="1" t="s">
        <v>239</v>
      </c>
      <c r="B73" s="1" t="s">
        <v>240</v>
      </c>
      <c r="C73" s="34" t="s">
        <v>228</v>
      </c>
      <c r="D73" s="35">
        <v>2013</v>
      </c>
      <c r="E73" s="1" t="s">
        <v>109</v>
      </c>
      <c r="F73" s="1" t="s">
        <v>73</v>
      </c>
      <c r="G73" s="1" t="s">
        <v>110</v>
      </c>
      <c r="H73" s="1" t="s">
        <v>111</v>
      </c>
      <c r="I73" s="1" t="s">
        <v>242</v>
      </c>
      <c r="J73" s="1" t="s">
        <v>32</v>
      </c>
      <c r="K73" s="1" t="s">
        <v>111</v>
      </c>
      <c r="L73" s="1" t="s">
        <v>9</v>
      </c>
      <c r="N73" s="1" t="s">
        <v>2001</v>
      </c>
      <c r="O73" s="1">
        <v>4029</v>
      </c>
      <c r="P73" s="1">
        <v>4.9000000000000004</v>
      </c>
      <c r="Q73" s="1">
        <v>18.100000000000001</v>
      </c>
      <c r="R73" s="1">
        <v>2.6</v>
      </c>
      <c r="S73" s="1">
        <v>38.700000000000003</v>
      </c>
      <c r="T73" s="1">
        <v>35.1</v>
      </c>
      <c r="V73" s="1" t="s">
        <v>282</v>
      </c>
      <c r="W73" s="1" t="s">
        <v>283</v>
      </c>
      <c r="X73" s="1" t="str">
        <f t="shared" si="0"/>
        <v>BGD2013</v>
      </c>
      <c r="Y73" s="1">
        <v>15390.254000000001</v>
      </c>
      <c r="Z73" s="1">
        <f t="shared" si="1"/>
        <v>2785.6359740000003</v>
      </c>
      <c r="AA73" s="1">
        <f t="shared" si="2"/>
        <v>400.14660400000008</v>
      </c>
      <c r="AB73" s="1">
        <f t="shared" si="3"/>
        <v>5956.0282980000002</v>
      </c>
      <c r="AC73" s="1">
        <f t="shared" si="4"/>
        <v>5401.9791540000006</v>
      </c>
      <c r="AD73" s="1">
        <f>RANK(Z73,Z$17:Z$853,0)</f>
        <v>31</v>
      </c>
      <c r="AE73" s="1">
        <f>RANK(AA73,AA$17:AA$853,0)</f>
        <v>97</v>
      </c>
      <c r="AF73" s="1">
        <f>RANK(AB73,AB$17:AB$853,0)</f>
        <v>69</v>
      </c>
      <c r="AG73" s="1">
        <f>RANK(AC73,AC$17:AC$853,0)</f>
        <v>59</v>
      </c>
      <c r="AH73" s="1" t="str">
        <f>IFERROR(VLOOKUP(X73,'[1]Countries and Territories'!$C$5:$AW$253,47,FALSE),"")</f>
        <v/>
      </c>
      <c r="AI73" s="1" t="str">
        <f>IFERROR(VLOOKUP(X73,'[1]Countries and Territories'!$B$5:$AR$253,43,FALSE),"")</f>
        <v/>
      </c>
      <c r="AJ73" s="1" t="str">
        <f>IFERROR(VLOOKUP(X73,'[1]Countries and Territories'!$A$5:$AL$253,38,FALSE),"")</f>
        <v/>
      </c>
    </row>
    <row r="74" spans="1:36" s="42" customFormat="1" x14ac:dyDescent="0.3">
      <c r="A74" s="42" t="s">
        <v>239</v>
      </c>
      <c r="B74" s="42" t="s">
        <v>240</v>
      </c>
      <c r="C74" s="40" t="s">
        <v>284</v>
      </c>
      <c r="D74" s="41">
        <v>2014</v>
      </c>
      <c r="E74" s="42" t="s">
        <v>109</v>
      </c>
      <c r="F74" s="42" t="s">
        <v>73</v>
      </c>
      <c r="G74" s="42" t="s">
        <v>110</v>
      </c>
      <c r="H74" s="42" t="s">
        <v>111</v>
      </c>
      <c r="I74" s="42" t="s">
        <v>242</v>
      </c>
      <c r="J74" s="42" t="s">
        <v>32</v>
      </c>
      <c r="K74" s="42" t="s">
        <v>111</v>
      </c>
      <c r="L74" s="42" t="s">
        <v>9</v>
      </c>
      <c r="N74" s="42" t="s">
        <v>2000</v>
      </c>
      <c r="O74" s="42">
        <v>7318</v>
      </c>
      <c r="P74" s="42">
        <v>3.1</v>
      </c>
      <c r="Q74" s="42">
        <v>14.3</v>
      </c>
      <c r="R74" s="42">
        <v>1.4</v>
      </c>
      <c r="S74" s="42">
        <v>36.1</v>
      </c>
      <c r="T74" s="42">
        <v>32.6</v>
      </c>
      <c r="U74" s="42" t="s">
        <v>50</v>
      </c>
      <c r="V74" s="42" t="s">
        <v>278</v>
      </c>
      <c r="W74" s="42" t="s">
        <v>285</v>
      </c>
      <c r="X74" s="1" t="str">
        <f t="shared" si="0"/>
        <v>BGD2014</v>
      </c>
      <c r="Y74" s="42">
        <v>15329.075000000001</v>
      </c>
      <c r="Z74" s="1">
        <f t="shared" si="1"/>
        <v>2192.0577250000006</v>
      </c>
      <c r="AA74" s="1">
        <f t="shared" si="2"/>
        <v>214.60704999999999</v>
      </c>
      <c r="AB74" s="1">
        <f t="shared" si="3"/>
        <v>5533.7960750000002</v>
      </c>
      <c r="AC74" s="1">
        <f t="shared" si="4"/>
        <v>4997.2784500000007</v>
      </c>
      <c r="AD74" s="1">
        <f>RANK(Z74,Z$17:Z$853,0)</f>
        <v>50</v>
      </c>
      <c r="AE74" s="1">
        <f>RANK(AA74,AA$17:AA$853,0)</f>
        <v>169</v>
      </c>
      <c r="AF74" s="1">
        <f>RANK(AB74,AB$17:AB$853,0)</f>
        <v>75</v>
      </c>
      <c r="AG74" s="1">
        <f>RANK(AC74,AC$17:AC$853,0)</f>
        <v>65</v>
      </c>
      <c r="AH74" s="1">
        <f>IFERROR(VLOOKUP(X74,'[1]Countries and Territories'!$C$5:$AW$253,47,FALSE),"")</f>
        <v>2192.0577250000006</v>
      </c>
      <c r="AI74" s="1">
        <f>IFERROR(VLOOKUP(X74,'[1]Countries and Territories'!$B$5:$AR$253,43,FALSE),"")</f>
        <v>214.60704999999999</v>
      </c>
      <c r="AJ74" s="1">
        <f>IFERROR(VLOOKUP(X74,'[1]Countries and Territories'!$A$5:$AL$253,38,FALSE),"")</f>
        <v>5533.7960750000002</v>
      </c>
    </row>
    <row r="75" spans="1:36" x14ac:dyDescent="0.3">
      <c r="A75" s="1" t="s">
        <v>286</v>
      </c>
      <c r="B75" s="1" t="s">
        <v>287</v>
      </c>
      <c r="C75" s="34" t="s">
        <v>288</v>
      </c>
      <c r="D75" s="35">
        <v>2012</v>
      </c>
      <c r="E75" s="1" t="s">
        <v>101</v>
      </c>
      <c r="F75" s="1" t="s">
        <v>29</v>
      </c>
      <c r="G75" s="1" t="s">
        <v>29</v>
      </c>
      <c r="H75" s="1" t="s">
        <v>30</v>
      </c>
      <c r="I75" s="1" t="s">
        <v>31</v>
      </c>
      <c r="J75" s="1" t="s">
        <v>102</v>
      </c>
      <c r="K75" s="1" t="s">
        <v>33</v>
      </c>
      <c r="M75" s="1" t="s">
        <v>103</v>
      </c>
      <c r="N75" s="1" t="s">
        <v>2023</v>
      </c>
      <c r="O75" s="1">
        <v>403</v>
      </c>
      <c r="P75" s="1">
        <v>2</v>
      </c>
      <c r="Q75" s="1">
        <v>6.8</v>
      </c>
      <c r="R75" s="1">
        <v>12.2</v>
      </c>
      <c r="S75" s="1">
        <v>7.7</v>
      </c>
      <c r="T75" s="1">
        <v>3.5</v>
      </c>
      <c r="V75" s="1" t="s">
        <v>289</v>
      </c>
      <c r="W75" s="1" t="s">
        <v>290</v>
      </c>
      <c r="X75" s="1" t="str">
        <f t="shared" si="0"/>
        <v>BRB2012</v>
      </c>
      <c r="Y75" s="1">
        <v>17.318000000000001</v>
      </c>
      <c r="Z75" s="1">
        <f t="shared" si="1"/>
        <v>1.1776240000000002</v>
      </c>
      <c r="AA75" s="1">
        <f t="shared" si="2"/>
        <v>2.1127960000000003</v>
      </c>
      <c r="AB75" s="1">
        <f t="shared" si="3"/>
        <v>1.3334860000000002</v>
      </c>
      <c r="AC75" s="1">
        <f t="shared" si="4"/>
        <v>0.60613000000000006</v>
      </c>
      <c r="AD75" s="1">
        <f>RANK(Z75,Z$17:Z$853,0)</f>
        <v>775</v>
      </c>
      <c r="AE75" s="1">
        <f>RANK(AA75,AA$17:AA$853,0)</f>
        <v>662</v>
      </c>
      <c r="AF75" s="1">
        <f>RANK(AB75,AB$17:AB$853,0)</f>
        <v>794</v>
      </c>
      <c r="AG75" s="1">
        <f>RANK(AC75,AC$17:AC$853,0)</f>
        <v>813</v>
      </c>
      <c r="AH75" s="1">
        <f>IFERROR(VLOOKUP(X75,'[1]Countries and Territories'!$C$5:$AW$253,47,FALSE),"")</f>
        <v>1.1776240000000002</v>
      </c>
      <c r="AI75" s="1">
        <f>IFERROR(VLOOKUP(X75,'[1]Countries and Territories'!$B$5:$AR$253,43,FALSE),"")</f>
        <v>2.1127960000000003</v>
      </c>
      <c r="AJ75" s="1">
        <f>IFERROR(VLOOKUP(X75,'[1]Countries and Territories'!$A$5:$AL$253,38,FALSE),"")</f>
        <v>1.3334860000000002</v>
      </c>
    </row>
    <row r="76" spans="1:36" s="42" customFormat="1" x14ac:dyDescent="0.3">
      <c r="A76" s="42" t="s">
        <v>291</v>
      </c>
      <c r="B76" s="42" t="s">
        <v>292</v>
      </c>
      <c r="C76" s="40" t="s">
        <v>135</v>
      </c>
      <c r="D76" s="41">
        <v>2005</v>
      </c>
      <c r="E76" s="42" t="s">
        <v>293</v>
      </c>
      <c r="F76" s="42" t="s">
        <v>125</v>
      </c>
      <c r="G76" s="42" t="s">
        <v>126</v>
      </c>
      <c r="H76" s="42" t="s">
        <v>127</v>
      </c>
      <c r="I76" s="42" t="s">
        <v>128</v>
      </c>
      <c r="J76" s="42" t="s">
        <v>56</v>
      </c>
      <c r="K76" s="42" t="s">
        <v>129</v>
      </c>
      <c r="N76" s="42" t="s">
        <v>2024</v>
      </c>
      <c r="O76" s="42">
        <v>3031</v>
      </c>
      <c r="P76" s="42">
        <v>0.6</v>
      </c>
      <c r="Q76" s="42">
        <v>2.2000000000000002</v>
      </c>
      <c r="R76" s="42">
        <v>9.6999999999999993</v>
      </c>
      <c r="S76" s="42">
        <v>4.5</v>
      </c>
      <c r="T76" s="42">
        <v>1.3</v>
      </c>
      <c r="V76" s="42" t="s">
        <v>294</v>
      </c>
      <c r="W76" s="42" t="s">
        <v>295</v>
      </c>
      <c r="X76" s="1" t="str">
        <f t="shared" si="0"/>
        <v>BLR2005</v>
      </c>
      <c r="Y76" s="42">
        <v>448.32600000000002</v>
      </c>
      <c r="Z76" s="1">
        <f t="shared" si="1"/>
        <v>9.8631720000000023</v>
      </c>
      <c r="AA76" s="1">
        <f t="shared" si="2"/>
        <v>43.487621999999995</v>
      </c>
      <c r="AB76" s="1">
        <f t="shared" si="3"/>
        <v>20.174669999999999</v>
      </c>
      <c r="AC76" s="1">
        <f t="shared" si="4"/>
        <v>5.8282380000000007</v>
      </c>
      <c r="AD76" s="1">
        <f>RANK(Z76,Z$17:Z$853,0)</f>
        <v>638</v>
      </c>
      <c r="AE76" s="1">
        <f>RANK(AA76,AA$17:AA$853,0)</f>
        <v>423</v>
      </c>
      <c r="AF76" s="1">
        <f>RANK(AB76,AB$17:AB$853,0)</f>
        <v>715</v>
      </c>
      <c r="AG76" s="1">
        <f>RANK(AC76,AC$17:AC$853,0)</f>
        <v>759</v>
      </c>
      <c r="AH76" s="1">
        <f>IFERROR(VLOOKUP(X76,'[1]Countries and Territories'!$C$5:$AW$253,47,FALSE),"")</f>
        <v>9.8631720000000023</v>
      </c>
      <c r="AI76" s="1">
        <f>IFERROR(VLOOKUP(X76,'[1]Countries and Territories'!$B$5:$AR$253,43,FALSE),"")</f>
        <v>43.487621999999995</v>
      </c>
      <c r="AJ76" s="1">
        <f>IFERROR(VLOOKUP(X76,'[1]Countries and Territories'!$A$5:$AL$253,38,FALSE),"")</f>
        <v>20.174669999999999</v>
      </c>
    </row>
    <row r="77" spans="1:36" x14ac:dyDescent="0.3">
      <c r="A77" s="1" t="s">
        <v>296</v>
      </c>
      <c r="B77" s="1" t="s">
        <v>297</v>
      </c>
      <c r="C77" s="34" t="s">
        <v>150</v>
      </c>
      <c r="D77" s="35">
        <v>1992</v>
      </c>
      <c r="E77" s="1" t="s">
        <v>83</v>
      </c>
      <c r="F77" s="1" t="s">
        <v>29</v>
      </c>
      <c r="G77" s="1" t="s">
        <v>29</v>
      </c>
      <c r="H77" s="1" t="s">
        <v>30</v>
      </c>
      <c r="I77" s="1" t="s">
        <v>31</v>
      </c>
      <c r="J77" s="1" t="s">
        <v>56</v>
      </c>
      <c r="K77" s="1" t="s">
        <v>33</v>
      </c>
      <c r="M77" s="1" t="s">
        <v>103</v>
      </c>
      <c r="N77" s="1" t="s">
        <v>2028</v>
      </c>
      <c r="O77" s="1">
        <v>8516</v>
      </c>
      <c r="T77" s="1">
        <v>5.4</v>
      </c>
      <c r="U77" s="1" t="s">
        <v>298</v>
      </c>
      <c r="V77" s="1" t="s">
        <v>234</v>
      </c>
      <c r="W77" s="1" t="s">
        <v>299</v>
      </c>
      <c r="X77" s="1" t="str">
        <f t="shared" si="0"/>
        <v>BLZ1992</v>
      </c>
      <c r="Y77" s="1">
        <v>30.405000000000005</v>
      </c>
      <c r="Z77" s="1">
        <f t="shared" si="1"/>
        <v>0</v>
      </c>
      <c r="AA77" s="1">
        <f t="shared" si="2"/>
        <v>0</v>
      </c>
      <c r="AB77" s="1">
        <f t="shared" si="3"/>
        <v>0</v>
      </c>
      <c r="AC77" s="1">
        <f t="shared" si="4"/>
        <v>1.6418700000000004</v>
      </c>
      <c r="AD77" s="1">
        <f>RANK(Z77,Z$17:Z$853,0)</f>
        <v>792</v>
      </c>
      <c r="AE77" s="1">
        <f>RANK(AA77,AA$17:AA$853,0)</f>
        <v>684</v>
      </c>
      <c r="AF77" s="1">
        <f>RANK(AB77,AB$17:AB$853,0)</f>
        <v>803</v>
      </c>
      <c r="AG77" s="1">
        <f>RANK(AC77,AC$17:AC$853,0)</f>
        <v>808</v>
      </c>
      <c r="AH77" s="1" t="str">
        <f>IFERROR(VLOOKUP(X77,'[1]Countries and Territories'!$C$5:$AW$253,47,FALSE),"")</f>
        <v/>
      </c>
      <c r="AI77" s="1" t="str">
        <f>IFERROR(VLOOKUP(X77,'[1]Countries and Territories'!$B$5:$AR$253,43,FALSE),"")</f>
        <v/>
      </c>
      <c r="AJ77" s="1" t="str">
        <f>IFERROR(VLOOKUP(X77,'[1]Countries and Territories'!$A$5:$AL$253,38,FALSE),"")</f>
        <v/>
      </c>
    </row>
    <row r="78" spans="1:36" s="42" customFormat="1" x14ac:dyDescent="0.3">
      <c r="A78" s="42" t="s">
        <v>296</v>
      </c>
      <c r="B78" s="42" t="s">
        <v>297</v>
      </c>
      <c r="C78" s="40" t="s">
        <v>223</v>
      </c>
      <c r="D78" s="41">
        <v>2006</v>
      </c>
      <c r="E78" s="42" t="s">
        <v>83</v>
      </c>
      <c r="F78" s="42" t="s">
        <v>29</v>
      </c>
      <c r="G78" s="42" t="s">
        <v>29</v>
      </c>
      <c r="H78" s="42" t="s">
        <v>30</v>
      </c>
      <c r="I78" s="42" t="s">
        <v>31</v>
      </c>
      <c r="J78" s="42" t="s">
        <v>56</v>
      </c>
      <c r="K78" s="42" t="s">
        <v>33</v>
      </c>
      <c r="M78" s="42" t="s">
        <v>103</v>
      </c>
      <c r="N78" s="42" t="s">
        <v>2027</v>
      </c>
      <c r="O78" s="42">
        <v>722</v>
      </c>
      <c r="P78" s="42">
        <v>0.9</v>
      </c>
      <c r="Q78" s="42">
        <v>1.9</v>
      </c>
      <c r="R78" s="42">
        <v>13.7</v>
      </c>
      <c r="S78" s="42">
        <v>22.2</v>
      </c>
      <c r="T78" s="42">
        <v>4.9000000000000004</v>
      </c>
      <c r="V78" s="42" t="s">
        <v>300</v>
      </c>
      <c r="W78" s="42" t="s">
        <v>301</v>
      </c>
      <c r="X78" s="1" t="str">
        <f t="shared" si="0"/>
        <v>BLZ2006</v>
      </c>
      <c r="Y78" s="42">
        <v>37.927999999999997</v>
      </c>
      <c r="Z78" s="1">
        <f t="shared" si="1"/>
        <v>0.72063199999999994</v>
      </c>
      <c r="AA78" s="1">
        <f t="shared" si="2"/>
        <v>5.1961359999999992</v>
      </c>
      <c r="AB78" s="1">
        <f t="shared" si="3"/>
        <v>8.4200160000000004</v>
      </c>
      <c r="AC78" s="1">
        <f t="shared" si="4"/>
        <v>1.8584719999999999</v>
      </c>
      <c r="AD78" s="1">
        <f>RANK(Z78,Z$17:Z$853,0)</f>
        <v>782</v>
      </c>
      <c r="AE78" s="1">
        <f>RANK(AA78,AA$17:AA$853,0)</f>
        <v>636</v>
      </c>
      <c r="AF78" s="1">
        <f>RANK(AB78,AB$17:AB$853,0)</f>
        <v>769</v>
      </c>
      <c r="AG78" s="1">
        <f>RANK(AC78,AC$17:AC$853,0)</f>
        <v>806</v>
      </c>
      <c r="AH78" s="1" t="str">
        <f>IFERROR(VLOOKUP(X78,'[1]Countries and Territories'!$C$5:$AW$253,47,FALSE),"")</f>
        <v/>
      </c>
      <c r="AI78" s="1" t="str">
        <f>IFERROR(VLOOKUP(X78,'[1]Countries and Territories'!$B$5:$AR$253,43,FALSE),"")</f>
        <v/>
      </c>
      <c r="AJ78" s="1" t="str">
        <f>IFERROR(VLOOKUP(X78,'[1]Countries and Territories'!$A$5:$AL$253,38,FALSE),"")</f>
        <v/>
      </c>
    </row>
    <row r="79" spans="1:36" x14ac:dyDescent="0.3">
      <c r="A79" s="1" t="s">
        <v>296</v>
      </c>
      <c r="B79" s="1" t="s">
        <v>297</v>
      </c>
      <c r="C79" s="34" t="s">
        <v>277</v>
      </c>
      <c r="D79" s="35">
        <v>2011</v>
      </c>
      <c r="E79" s="1" t="s">
        <v>83</v>
      </c>
      <c r="F79" s="1" t="s">
        <v>29</v>
      </c>
      <c r="G79" s="1" t="s">
        <v>29</v>
      </c>
      <c r="H79" s="1" t="s">
        <v>30</v>
      </c>
      <c r="I79" s="1" t="s">
        <v>31</v>
      </c>
      <c r="J79" s="1" t="s">
        <v>56</v>
      </c>
      <c r="K79" s="1" t="s">
        <v>33</v>
      </c>
      <c r="M79" s="1" t="s">
        <v>103</v>
      </c>
      <c r="N79" s="1" t="s">
        <v>2026</v>
      </c>
      <c r="O79" s="1">
        <v>1809</v>
      </c>
      <c r="P79" s="1">
        <v>1.2</v>
      </c>
      <c r="Q79" s="1">
        <v>3.3</v>
      </c>
      <c r="R79" s="1">
        <v>7.9</v>
      </c>
      <c r="S79" s="1">
        <v>19.3</v>
      </c>
      <c r="T79" s="1">
        <v>6.2</v>
      </c>
      <c r="V79" s="1" t="s">
        <v>300</v>
      </c>
      <c r="W79" s="1" t="s">
        <v>302</v>
      </c>
      <c r="X79" s="1" t="str">
        <f t="shared" si="0"/>
        <v>BLZ2011</v>
      </c>
      <c r="Y79" s="1">
        <v>37.53</v>
      </c>
      <c r="Z79" s="1">
        <f t="shared" si="1"/>
        <v>1.2384900000000001</v>
      </c>
      <c r="AA79" s="1">
        <f t="shared" si="2"/>
        <v>2.9648700000000003</v>
      </c>
      <c r="AB79" s="1">
        <f t="shared" si="3"/>
        <v>7.24329</v>
      </c>
      <c r="AC79" s="1">
        <f t="shared" si="4"/>
        <v>2.3268599999999999</v>
      </c>
      <c r="AD79" s="1">
        <f>RANK(Z79,Z$17:Z$853,0)</f>
        <v>773</v>
      </c>
      <c r="AE79" s="1">
        <f>RANK(AA79,AA$17:AA$853,0)</f>
        <v>656</v>
      </c>
      <c r="AF79" s="1">
        <f>RANK(AB79,AB$17:AB$853,0)</f>
        <v>776</v>
      </c>
      <c r="AG79" s="1">
        <f>RANK(AC79,AC$17:AC$853,0)</f>
        <v>802</v>
      </c>
      <c r="AH79" s="1" t="str">
        <f>IFERROR(VLOOKUP(X79,'[1]Countries and Territories'!$C$5:$AW$253,47,FALSE),"")</f>
        <v/>
      </c>
      <c r="AI79" s="1" t="str">
        <f>IFERROR(VLOOKUP(X79,'[1]Countries and Territories'!$B$5:$AR$253,43,FALSE),"")</f>
        <v/>
      </c>
      <c r="AJ79" s="1" t="str">
        <f>IFERROR(VLOOKUP(X79,'[1]Countries and Territories'!$A$5:$AL$253,38,FALSE),"")</f>
        <v/>
      </c>
    </row>
    <row r="80" spans="1:36" s="42" customFormat="1" x14ac:dyDescent="0.3">
      <c r="A80" s="42" t="s">
        <v>296</v>
      </c>
      <c r="B80" s="42" t="s">
        <v>297</v>
      </c>
      <c r="C80" s="40" t="s">
        <v>176</v>
      </c>
      <c r="D80" s="41">
        <v>2015</v>
      </c>
      <c r="E80" s="42" t="s">
        <v>83</v>
      </c>
      <c r="F80" s="42" t="s">
        <v>29</v>
      </c>
      <c r="G80" s="42" t="s">
        <v>29</v>
      </c>
      <c r="H80" s="42" t="s">
        <v>30</v>
      </c>
      <c r="I80" s="42" t="s">
        <v>31</v>
      </c>
      <c r="J80" s="42" t="s">
        <v>56</v>
      </c>
      <c r="K80" s="42" t="s">
        <v>33</v>
      </c>
      <c r="M80" s="42" t="s">
        <v>103</v>
      </c>
      <c r="N80" s="42" t="s">
        <v>2025</v>
      </c>
      <c r="P80" s="42">
        <v>0.5</v>
      </c>
      <c r="Q80" s="42">
        <v>1.8</v>
      </c>
      <c r="R80" s="42">
        <v>7.3</v>
      </c>
      <c r="S80" s="42">
        <v>15</v>
      </c>
      <c r="T80" s="42">
        <v>4.5999999999999996</v>
      </c>
      <c r="U80" s="42" t="s">
        <v>50</v>
      </c>
      <c r="V80" s="42" t="s">
        <v>303</v>
      </c>
      <c r="W80" s="42" t="s">
        <v>304</v>
      </c>
      <c r="X80" s="1" t="str">
        <f t="shared" si="0"/>
        <v>BLZ2015</v>
      </c>
      <c r="Y80" s="42">
        <v>39.454000000000001</v>
      </c>
      <c r="Z80" s="1">
        <f t="shared" si="1"/>
        <v>0.71017200000000014</v>
      </c>
      <c r="AA80" s="1">
        <f t="shared" si="2"/>
        <v>2.8801419999999998</v>
      </c>
      <c r="AB80" s="1">
        <f t="shared" si="3"/>
        <v>5.9180999999999999</v>
      </c>
      <c r="AC80" s="1">
        <f t="shared" si="4"/>
        <v>1.8148839999999999</v>
      </c>
      <c r="AD80" s="1">
        <f>RANK(Z80,Z$17:Z$853,0)</f>
        <v>783</v>
      </c>
      <c r="AE80" s="1">
        <f>RANK(AA80,AA$17:AA$853,0)</f>
        <v>657</v>
      </c>
      <c r="AF80" s="1">
        <f>RANK(AB80,AB$17:AB$853,0)</f>
        <v>781</v>
      </c>
      <c r="AG80" s="1">
        <f>RANK(AC80,AC$17:AC$853,0)</f>
        <v>807</v>
      </c>
      <c r="AH80" s="1">
        <f>IFERROR(VLOOKUP(X80,'[1]Countries and Territories'!$C$5:$AW$253,47,FALSE),"")</f>
        <v>0.71017200000000014</v>
      </c>
      <c r="AI80" s="1">
        <f>IFERROR(VLOOKUP(X80,'[1]Countries and Territories'!$B$5:$AR$253,43,FALSE),"")</f>
        <v>2.8801419999999998</v>
      </c>
      <c r="AJ80" s="1">
        <f>IFERROR(VLOOKUP(X80,'[1]Countries and Territories'!$A$5:$AL$253,38,FALSE),"")</f>
        <v>5.9180999999999999</v>
      </c>
    </row>
    <row r="81" spans="1:36" x14ac:dyDescent="0.3">
      <c r="A81" s="1" t="s">
        <v>305</v>
      </c>
      <c r="B81" s="1" t="s">
        <v>306</v>
      </c>
      <c r="C81" s="34">
        <v>1996</v>
      </c>
      <c r="D81" s="35">
        <v>1996</v>
      </c>
      <c r="E81" s="1" t="s">
        <v>39</v>
      </c>
      <c r="F81" s="1" t="s">
        <v>40</v>
      </c>
      <c r="G81" s="1" t="s">
        <v>41</v>
      </c>
      <c r="H81" s="1" t="s">
        <v>42</v>
      </c>
      <c r="I81" s="1" t="s">
        <v>43</v>
      </c>
      <c r="J81" s="1" t="s">
        <v>44</v>
      </c>
      <c r="K81" s="1" t="s">
        <v>41</v>
      </c>
      <c r="L81" s="1" t="s">
        <v>9</v>
      </c>
      <c r="N81" s="1" t="s">
        <v>2029</v>
      </c>
      <c r="O81" s="1">
        <v>2601</v>
      </c>
      <c r="P81" s="1">
        <v>4.5999999999999996</v>
      </c>
      <c r="Q81" s="1">
        <v>12.3</v>
      </c>
      <c r="R81" s="1">
        <v>2.4</v>
      </c>
      <c r="S81" s="1">
        <v>39.1</v>
      </c>
      <c r="T81" s="1">
        <v>26.2</v>
      </c>
      <c r="U81" s="1" t="s">
        <v>307</v>
      </c>
      <c r="V81" s="1" t="s">
        <v>308</v>
      </c>
      <c r="W81" s="1" t="s">
        <v>309</v>
      </c>
      <c r="X81" s="1" t="str">
        <f t="shared" ref="X81:X144" si="5">A81&amp;D81</f>
        <v>BEN1996</v>
      </c>
      <c r="Y81" s="1">
        <v>1107.596</v>
      </c>
      <c r="Z81" s="1">
        <f t="shared" si="1"/>
        <v>136.23430800000003</v>
      </c>
      <c r="AA81" s="1">
        <f t="shared" si="2"/>
        <v>26.582304000000001</v>
      </c>
      <c r="AB81" s="1">
        <f t="shared" si="3"/>
        <v>433.07003600000002</v>
      </c>
      <c r="AC81" s="1">
        <f t="shared" si="4"/>
        <v>290.19015200000001</v>
      </c>
      <c r="AD81" s="1">
        <f>RANK(Z81,Z$17:Z$853,0)</f>
        <v>341</v>
      </c>
      <c r="AE81" s="1">
        <f>RANK(AA81,AA$17:AA$853,0)</f>
        <v>494</v>
      </c>
      <c r="AF81" s="1">
        <f>RANK(AB81,AB$17:AB$853,0)</f>
        <v>429</v>
      </c>
      <c r="AG81" s="1">
        <f>RANK(AC81,AC$17:AC$853,0)</f>
        <v>364</v>
      </c>
      <c r="AH81" s="1" t="str">
        <f>IFERROR(VLOOKUP(X81,'[1]Countries and Territories'!$C$5:$AW$253,47,FALSE),"")</f>
        <v/>
      </c>
      <c r="AI81" s="1" t="str">
        <f>IFERROR(VLOOKUP(X81,'[1]Countries and Territories'!$B$5:$AR$253,43,FALSE),"")</f>
        <v/>
      </c>
      <c r="AJ81" s="1" t="str">
        <f>IFERROR(VLOOKUP(X81,'[1]Countries and Territories'!$A$5:$AL$253,38,FALSE),"")</f>
        <v/>
      </c>
    </row>
    <row r="82" spans="1:36" s="42" customFormat="1" x14ac:dyDescent="0.3">
      <c r="A82" s="42" t="s">
        <v>305</v>
      </c>
      <c r="B82" s="42" t="s">
        <v>306</v>
      </c>
      <c r="C82" s="40" t="s">
        <v>220</v>
      </c>
      <c r="D82" s="41">
        <v>2001</v>
      </c>
      <c r="E82" s="42" t="s">
        <v>39</v>
      </c>
      <c r="F82" s="42" t="s">
        <v>40</v>
      </c>
      <c r="G82" s="42" t="s">
        <v>41</v>
      </c>
      <c r="H82" s="42" t="s">
        <v>42</v>
      </c>
      <c r="I82" s="42" t="s">
        <v>43</v>
      </c>
      <c r="J82" s="42" t="s">
        <v>44</v>
      </c>
      <c r="K82" s="42" t="s">
        <v>41</v>
      </c>
      <c r="L82" s="42" t="s">
        <v>9</v>
      </c>
      <c r="N82" s="42" t="s">
        <v>2032</v>
      </c>
      <c r="O82" s="42">
        <v>4947</v>
      </c>
      <c r="P82" s="42">
        <v>3.1</v>
      </c>
      <c r="Q82" s="42">
        <v>9</v>
      </c>
      <c r="R82" s="42">
        <v>3</v>
      </c>
      <c r="S82" s="42">
        <v>39.1</v>
      </c>
      <c r="T82" s="42">
        <v>21.5</v>
      </c>
      <c r="V82" s="42" t="s">
        <v>310</v>
      </c>
      <c r="W82" s="42" t="s">
        <v>311</v>
      </c>
      <c r="X82" s="1" t="str">
        <f t="shared" si="5"/>
        <v>BEN2001</v>
      </c>
      <c r="Y82" s="42">
        <v>1252.444</v>
      </c>
      <c r="Z82" s="1">
        <f t="shared" ref="Z82:Z145" si="6">$Y82*(Q82/100)</f>
        <v>112.71995999999999</v>
      </c>
      <c r="AA82" s="1">
        <f t="shared" ref="AA82:AA145" si="7">$Y82*(R82/100)</f>
        <v>37.573319999999995</v>
      </c>
      <c r="AB82" s="1">
        <f t="shared" ref="AB82:AB145" si="8">$Y82*(S82/100)</f>
        <v>489.70560399999999</v>
      </c>
      <c r="AC82" s="1">
        <f t="shared" ref="AC82:AC145" si="9">$Y82*(T82/100)</f>
        <v>269.27546000000001</v>
      </c>
      <c r="AD82" s="1">
        <f>RANK(Z82,Z$17:Z$853,0)</f>
        <v>365</v>
      </c>
      <c r="AE82" s="1">
        <f>RANK(AA82,AA$17:AA$853,0)</f>
        <v>442</v>
      </c>
      <c r="AF82" s="1">
        <f>RANK(AB82,AB$17:AB$853,0)</f>
        <v>404</v>
      </c>
      <c r="AG82" s="1">
        <f>RANK(AC82,AC$17:AC$853,0)</f>
        <v>384</v>
      </c>
      <c r="AH82" s="1" t="str">
        <f>IFERROR(VLOOKUP(X82,'[1]Countries and Territories'!$C$5:$AW$253,47,FALSE),"")</f>
        <v/>
      </c>
      <c r="AI82" s="1" t="str">
        <f>IFERROR(VLOOKUP(X82,'[1]Countries and Territories'!$B$5:$AR$253,43,FALSE),"")</f>
        <v/>
      </c>
      <c r="AJ82" s="1" t="str">
        <f>IFERROR(VLOOKUP(X82,'[1]Countries and Territories'!$A$5:$AL$253,38,FALSE),"")</f>
        <v/>
      </c>
    </row>
    <row r="83" spans="1:36" x14ac:dyDescent="0.3">
      <c r="A83" s="1" t="s">
        <v>305</v>
      </c>
      <c r="B83" s="1" t="s">
        <v>306</v>
      </c>
      <c r="C83" s="34" t="s">
        <v>223</v>
      </c>
      <c r="D83" s="35">
        <v>2006</v>
      </c>
      <c r="E83" s="1" t="s">
        <v>39</v>
      </c>
      <c r="F83" s="1" t="s">
        <v>40</v>
      </c>
      <c r="G83" s="1" t="s">
        <v>41</v>
      </c>
      <c r="H83" s="1" t="s">
        <v>42</v>
      </c>
      <c r="I83" s="1" t="s">
        <v>43</v>
      </c>
      <c r="J83" s="1" t="s">
        <v>44</v>
      </c>
      <c r="K83" s="1" t="s">
        <v>41</v>
      </c>
      <c r="L83" s="1" t="s">
        <v>9</v>
      </c>
      <c r="N83" s="1" t="s">
        <v>2031</v>
      </c>
      <c r="O83" s="1">
        <v>14628</v>
      </c>
      <c r="P83" s="1">
        <v>3.1</v>
      </c>
      <c r="Q83" s="1">
        <v>8.4</v>
      </c>
      <c r="R83" s="1">
        <v>11.4</v>
      </c>
      <c r="S83" s="1">
        <v>44.7</v>
      </c>
      <c r="T83" s="1">
        <v>20.2</v>
      </c>
      <c r="V83" s="1" t="s">
        <v>312</v>
      </c>
      <c r="W83" s="1" t="s">
        <v>313</v>
      </c>
      <c r="X83" s="1" t="str">
        <f t="shared" si="5"/>
        <v>BEN2006</v>
      </c>
      <c r="Y83" s="1">
        <v>1413.7339999999999</v>
      </c>
      <c r="Z83" s="1">
        <f t="shared" si="6"/>
        <v>118.75365600000001</v>
      </c>
      <c r="AA83" s="1">
        <f t="shared" si="7"/>
        <v>161.16567599999999</v>
      </c>
      <c r="AB83" s="1">
        <f t="shared" si="8"/>
        <v>631.93909799999994</v>
      </c>
      <c r="AC83" s="1">
        <f t="shared" si="9"/>
        <v>285.57426799999996</v>
      </c>
      <c r="AD83" s="1">
        <f>RANK(Z83,Z$17:Z$853,0)</f>
        <v>358</v>
      </c>
      <c r="AE83" s="1">
        <f>RANK(AA83,AA$17:AA$853,0)</f>
        <v>218</v>
      </c>
      <c r="AF83" s="1">
        <f>RANK(AB83,AB$17:AB$853,0)</f>
        <v>348</v>
      </c>
      <c r="AG83" s="1">
        <f>RANK(AC83,AC$17:AC$853,0)</f>
        <v>367</v>
      </c>
      <c r="AH83" s="1" t="str">
        <f>IFERROR(VLOOKUP(X83,'[1]Countries and Territories'!$C$5:$AW$253,47,FALSE),"")</f>
        <v/>
      </c>
      <c r="AI83" s="1" t="str">
        <f>IFERROR(VLOOKUP(X83,'[1]Countries and Territories'!$B$5:$AR$253,43,FALSE),"")</f>
        <v/>
      </c>
      <c r="AJ83" s="1" t="str">
        <f>IFERROR(VLOOKUP(X83,'[1]Countries and Territories'!$A$5:$AL$253,38,FALSE),"")</f>
        <v/>
      </c>
    </row>
    <row r="84" spans="1:36" s="42" customFormat="1" x14ac:dyDescent="0.3">
      <c r="A84" s="42" t="s">
        <v>305</v>
      </c>
      <c r="B84" s="42" t="s">
        <v>306</v>
      </c>
      <c r="C84" s="40" t="s">
        <v>284</v>
      </c>
      <c r="D84" s="41">
        <v>2014</v>
      </c>
      <c r="E84" s="42" t="s">
        <v>39</v>
      </c>
      <c r="F84" s="42" t="s">
        <v>40</v>
      </c>
      <c r="G84" s="42" t="s">
        <v>41</v>
      </c>
      <c r="H84" s="42" t="s">
        <v>42</v>
      </c>
      <c r="I84" s="42" t="s">
        <v>43</v>
      </c>
      <c r="J84" s="42" t="s">
        <v>44</v>
      </c>
      <c r="K84" s="42" t="s">
        <v>41</v>
      </c>
      <c r="L84" s="42" t="s">
        <v>9</v>
      </c>
      <c r="N84" s="42" t="s">
        <v>2030</v>
      </c>
      <c r="P84" s="42">
        <v>0.9</v>
      </c>
      <c r="Q84" s="42">
        <v>4.5</v>
      </c>
      <c r="R84" s="42">
        <v>1.7</v>
      </c>
      <c r="S84" s="42">
        <v>34</v>
      </c>
      <c r="T84" s="42">
        <v>18</v>
      </c>
      <c r="U84" s="42" t="s">
        <v>50</v>
      </c>
      <c r="V84" s="42" t="s">
        <v>314</v>
      </c>
      <c r="W84" s="42" t="s">
        <v>315</v>
      </c>
      <c r="X84" s="1" t="str">
        <f t="shared" si="5"/>
        <v>BEN2014</v>
      </c>
      <c r="Y84" s="42">
        <v>1704.4110000000001</v>
      </c>
      <c r="Z84" s="1">
        <f t="shared" si="6"/>
        <v>76.698494999999994</v>
      </c>
      <c r="AA84" s="1">
        <f t="shared" si="7"/>
        <v>28.974987000000002</v>
      </c>
      <c r="AB84" s="1">
        <f t="shared" si="8"/>
        <v>579.49974000000009</v>
      </c>
      <c r="AC84" s="1">
        <f t="shared" si="9"/>
        <v>306.79397999999998</v>
      </c>
      <c r="AD84" s="1">
        <f>RANK(Z84,Z$17:Z$853,0)</f>
        <v>419</v>
      </c>
      <c r="AE84" s="1">
        <f>RANK(AA84,AA$17:AA$853,0)</f>
        <v>483</v>
      </c>
      <c r="AF84" s="1">
        <f>RANK(AB84,AB$17:AB$853,0)</f>
        <v>359</v>
      </c>
      <c r="AG84" s="1">
        <f>RANK(AC84,AC$17:AC$853,0)</f>
        <v>357</v>
      </c>
      <c r="AH84" s="1">
        <f>IFERROR(VLOOKUP(X84,'[1]Countries and Territories'!$C$5:$AW$253,47,FALSE),"")</f>
        <v>76.698494999999994</v>
      </c>
      <c r="AI84" s="1">
        <f>IFERROR(VLOOKUP(X84,'[1]Countries and Territories'!$B$5:$AR$253,43,FALSE),"")</f>
        <v>28.974987000000002</v>
      </c>
      <c r="AJ84" s="1">
        <f>IFERROR(VLOOKUP(X84,'[1]Countries and Territories'!$A$5:$AL$253,38,FALSE),"")</f>
        <v>579.49974000000009</v>
      </c>
    </row>
    <row r="85" spans="1:36" x14ac:dyDescent="0.3">
      <c r="A85" s="1" t="s">
        <v>316</v>
      </c>
      <c r="B85" s="1" t="s">
        <v>317</v>
      </c>
      <c r="C85" s="34" t="s">
        <v>318</v>
      </c>
      <c r="D85" s="35">
        <v>1987</v>
      </c>
      <c r="E85" s="1" t="s">
        <v>109</v>
      </c>
      <c r="F85" s="1" t="s">
        <v>73</v>
      </c>
      <c r="G85" s="1" t="s">
        <v>110</v>
      </c>
      <c r="H85" s="1" t="s">
        <v>111</v>
      </c>
      <c r="I85" s="1" t="s">
        <v>242</v>
      </c>
      <c r="J85" s="1" t="s">
        <v>32</v>
      </c>
      <c r="K85" s="1" t="s">
        <v>111</v>
      </c>
      <c r="L85" s="1" t="s">
        <v>9</v>
      </c>
      <c r="M85" s="1" t="s">
        <v>34</v>
      </c>
      <c r="N85" s="1" t="s">
        <v>2036</v>
      </c>
      <c r="O85" s="1">
        <v>3273</v>
      </c>
      <c r="Q85" s="1">
        <v>5.2</v>
      </c>
      <c r="R85" s="1">
        <v>3.5</v>
      </c>
      <c r="S85" s="1">
        <v>60.9</v>
      </c>
      <c r="T85" s="1">
        <v>34</v>
      </c>
      <c r="U85" s="1" t="s">
        <v>113</v>
      </c>
      <c r="V85" s="1" t="s">
        <v>319</v>
      </c>
      <c r="W85" s="1" t="s">
        <v>320</v>
      </c>
      <c r="X85" s="1" t="str">
        <f t="shared" si="5"/>
        <v>BTN1987</v>
      </c>
      <c r="Y85" s="1">
        <v>86.917999999999992</v>
      </c>
      <c r="Z85" s="1">
        <f t="shared" si="6"/>
        <v>4.519736</v>
      </c>
      <c r="AA85" s="1">
        <f t="shared" si="7"/>
        <v>3.0421300000000002</v>
      </c>
      <c r="AB85" s="1">
        <f t="shared" si="8"/>
        <v>52.933061999999993</v>
      </c>
      <c r="AC85" s="1">
        <f t="shared" si="9"/>
        <v>29.552119999999999</v>
      </c>
      <c r="AD85" s="1">
        <f>RANK(Z85,Z$17:Z$853,0)</f>
        <v>725</v>
      </c>
      <c r="AE85" s="1">
        <f>RANK(AA85,AA$17:AA$853,0)</f>
        <v>654</v>
      </c>
      <c r="AF85" s="1">
        <f>RANK(AB85,AB$17:AB$853,0)</f>
        <v>636</v>
      </c>
      <c r="AG85" s="1">
        <f>RANK(AC85,AC$17:AC$853,0)</f>
        <v>609</v>
      </c>
      <c r="AH85" s="1" t="str">
        <f>IFERROR(VLOOKUP(X85,'[1]Countries and Territories'!$C$5:$AW$253,47,FALSE),"")</f>
        <v/>
      </c>
      <c r="AI85" s="1" t="str">
        <f>IFERROR(VLOOKUP(X85,'[1]Countries and Territories'!$B$5:$AR$253,43,FALSE),"")</f>
        <v/>
      </c>
      <c r="AJ85" s="1" t="str">
        <f>IFERROR(VLOOKUP(X85,'[1]Countries and Territories'!$A$5:$AL$253,38,FALSE),"")</f>
        <v/>
      </c>
    </row>
    <row r="86" spans="1:36" s="42" customFormat="1" x14ac:dyDescent="0.3">
      <c r="A86" s="42" t="s">
        <v>316</v>
      </c>
      <c r="B86" s="42" t="s">
        <v>317</v>
      </c>
      <c r="C86" s="40" t="s">
        <v>261</v>
      </c>
      <c r="D86" s="41">
        <v>1999</v>
      </c>
      <c r="E86" s="42" t="s">
        <v>109</v>
      </c>
      <c r="F86" s="42" t="s">
        <v>73</v>
      </c>
      <c r="G86" s="42" t="s">
        <v>110</v>
      </c>
      <c r="H86" s="42" t="s">
        <v>111</v>
      </c>
      <c r="I86" s="42" t="s">
        <v>242</v>
      </c>
      <c r="J86" s="42" t="s">
        <v>32</v>
      </c>
      <c r="K86" s="42" t="s">
        <v>111</v>
      </c>
      <c r="L86" s="42" t="s">
        <v>9</v>
      </c>
      <c r="M86" s="42" t="s">
        <v>34</v>
      </c>
      <c r="N86" s="42" t="s">
        <v>2035</v>
      </c>
      <c r="O86" s="42">
        <v>2996</v>
      </c>
      <c r="P86" s="42">
        <v>0.8</v>
      </c>
      <c r="Q86" s="42">
        <v>2.5</v>
      </c>
      <c r="R86" s="42">
        <v>3.9</v>
      </c>
      <c r="S86" s="42">
        <v>47.7</v>
      </c>
      <c r="T86" s="42">
        <v>14.1</v>
      </c>
      <c r="V86" s="42" t="s">
        <v>321</v>
      </c>
      <c r="W86" s="42" t="s">
        <v>322</v>
      </c>
      <c r="X86" s="1" t="str">
        <f t="shared" si="5"/>
        <v>BTN1999</v>
      </c>
      <c r="Y86" s="42">
        <v>78.022000000000006</v>
      </c>
      <c r="Z86" s="1">
        <f t="shared" si="6"/>
        <v>1.9505500000000002</v>
      </c>
      <c r="AA86" s="1">
        <f t="shared" si="7"/>
        <v>3.0428580000000003</v>
      </c>
      <c r="AB86" s="1">
        <f t="shared" si="8"/>
        <v>37.216494000000004</v>
      </c>
      <c r="AC86" s="1">
        <f t="shared" si="9"/>
        <v>11.001101999999999</v>
      </c>
      <c r="AD86" s="1">
        <f>RANK(Z86,Z$17:Z$853,0)</f>
        <v>763</v>
      </c>
      <c r="AE86" s="1">
        <f>RANK(AA86,AA$17:AA$853,0)</f>
        <v>653</v>
      </c>
      <c r="AF86" s="1">
        <f>RANK(AB86,AB$17:AB$853,0)</f>
        <v>665</v>
      </c>
      <c r="AG86" s="1">
        <f>RANK(AC86,AC$17:AC$853,0)</f>
        <v>691</v>
      </c>
      <c r="AH86" s="1" t="str">
        <f>IFERROR(VLOOKUP(X86,'[1]Countries and Territories'!$C$5:$AW$253,47,FALSE),"")</f>
        <v/>
      </c>
      <c r="AI86" s="1" t="str">
        <f>IFERROR(VLOOKUP(X86,'[1]Countries and Territories'!$B$5:$AR$253,43,FALSE),"")</f>
        <v/>
      </c>
      <c r="AJ86" s="1" t="str">
        <f>IFERROR(VLOOKUP(X86,'[1]Countries and Territories'!$A$5:$AL$253,38,FALSE),"")</f>
        <v/>
      </c>
    </row>
    <row r="87" spans="1:36" x14ac:dyDescent="0.3">
      <c r="A87" s="1" t="s">
        <v>316</v>
      </c>
      <c r="B87" s="1" t="s">
        <v>317</v>
      </c>
      <c r="C87" s="34" t="s">
        <v>323</v>
      </c>
      <c r="D87" s="35">
        <v>2008</v>
      </c>
      <c r="E87" s="1" t="s">
        <v>109</v>
      </c>
      <c r="F87" s="1" t="s">
        <v>73</v>
      </c>
      <c r="G87" s="1" t="s">
        <v>110</v>
      </c>
      <c r="H87" s="1" t="s">
        <v>111</v>
      </c>
      <c r="I87" s="1" t="s">
        <v>242</v>
      </c>
      <c r="J87" s="1" t="s">
        <v>32</v>
      </c>
      <c r="K87" s="1" t="s">
        <v>111</v>
      </c>
      <c r="L87" s="1" t="s">
        <v>9</v>
      </c>
      <c r="M87" s="1" t="s">
        <v>34</v>
      </c>
      <c r="N87" s="1" t="s">
        <v>2034</v>
      </c>
      <c r="O87" s="1">
        <v>2162</v>
      </c>
      <c r="P87" s="1">
        <v>1.4</v>
      </c>
      <c r="Q87" s="1">
        <v>4.7</v>
      </c>
      <c r="R87" s="1">
        <v>4.4000000000000004</v>
      </c>
      <c r="S87" s="1">
        <v>34.9</v>
      </c>
      <c r="T87" s="1">
        <v>10.4</v>
      </c>
      <c r="V87" s="1" t="s">
        <v>324</v>
      </c>
      <c r="W87" s="1" t="s">
        <v>325</v>
      </c>
      <c r="X87" s="1" t="str">
        <f t="shared" si="5"/>
        <v>BTN2008</v>
      </c>
      <c r="Y87" s="1">
        <v>73.358999999999995</v>
      </c>
      <c r="Z87" s="1">
        <f t="shared" si="6"/>
        <v>3.447873</v>
      </c>
      <c r="AA87" s="1">
        <f t="shared" si="7"/>
        <v>3.2277960000000001</v>
      </c>
      <c r="AB87" s="1">
        <f t="shared" si="8"/>
        <v>25.602290999999997</v>
      </c>
      <c r="AC87" s="1">
        <f t="shared" si="9"/>
        <v>7.6293360000000003</v>
      </c>
      <c r="AD87" s="1">
        <f>RANK(Z87,Z$17:Z$853,0)</f>
        <v>748</v>
      </c>
      <c r="AE87" s="1">
        <f>RANK(AA87,AA$17:AA$853,0)</f>
        <v>649</v>
      </c>
      <c r="AF87" s="1">
        <f>RANK(AB87,AB$17:AB$853,0)</f>
        <v>705</v>
      </c>
      <c r="AG87" s="1">
        <f>RANK(AC87,AC$17:AC$853,0)</f>
        <v>738</v>
      </c>
      <c r="AH87" s="1" t="str">
        <f>IFERROR(VLOOKUP(X87,'[1]Countries and Territories'!$C$5:$AW$253,47,FALSE),"")</f>
        <v/>
      </c>
      <c r="AI87" s="1" t="str">
        <f>IFERROR(VLOOKUP(X87,'[1]Countries and Territories'!$B$5:$AR$253,43,FALSE),"")</f>
        <v/>
      </c>
      <c r="AJ87" s="1" t="str">
        <f>IFERROR(VLOOKUP(X87,'[1]Countries and Territories'!$A$5:$AL$253,38,FALSE),"")</f>
        <v/>
      </c>
    </row>
    <row r="88" spans="1:36" s="42" customFormat="1" x14ac:dyDescent="0.3">
      <c r="A88" s="42" t="s">
        <v>316</v>
      </c>
      <c r="B88" s="42" t="s">
        <v>317</v>
      </c>
      <c r="C88" s="40" t="s">
        <v>199</v>
      </c>
      <c r="D88" s="41">
        <v>2010</v>
      </c>
      <c r="E88" s="42" t="s">
        <v>109</v>
      </c>
      <c r="F88" s="42" t="s">
        <v>73</v>
      </c>
      <c r="G88" s="42" t="s">
        <v>110</v>
      </c>
      <c r="H88" s="42" t="s">
        <v>111</v>
      </c>
      <c r="I88" s="42" t="s">
        <v>242</v>
      </c>
      <c r="J88" s="42" t="s">
        <v>32</v>
      </c>
      <c r="K88" s="42" t="s">
        <v>111</v>
      </c>
      <c r="L88" s="42" t="s">
        <v>9</v>
      </c>
      <c r="M88" s="42" t="s">
        <v>34</v>
      </c>
      <c r="N88" s="42" t="s">
        <v>2033</v>
      </c>
      <c r="O88" s="42">
        <v>6138</v>
      </c>
      <c r="P88" s="42">
        <v>2</v>
      </c>
      <c r="Q88" s="42">
        <v>5.9</v>
      </c>
      <c r="R88" s="42">
        <v>7.6</v>
      </c>
      <c r="S88" s="42">
        <v>33.6</v>
      </c>
      <c r="T88" s="42">
        <v>12.8</v>
      </c>
      <c r="V88" s="42" t="s">
        <v>326</v>
      </c>
      <c r="W88" s="42" t="s">
        <v>327</v>
      </c>
      <c r="X88" s="1" t="str">
        <f t="shared" si="5"/>
        <v>BTN2010</v>
      </c>
      <c r="Y88" s="42">
        <v>73.48</v>
      </c>
      <c r="Z88" s="1">
        <f t="shared" si="6"/>
        <v>4.3353200000000003</v>
      </c>
      <c r="AA88" s="1">
        <f t="shared" si="7"/>
        <v>5.5844800000000001</v>
      </c>
      <c r="AB88" s="1">
        <f t="shared" si="8"/>
        <v>24.689280000000004</v>
      </c>
      <c r="AC88" s="1">
        <f t="shared" si="9"/>
        <v>9.4054400000000005</v>
      </c>
      <c r="AD88" s="1">
        <f>RANK(Z88,Z$17:Z$853,0)</f>
        <v>729</v>
      </c>
      <c r="AE88" s="1">
        <f>RANK(AA88,AA$17:AA$853,0)</f>
        <v>630</v>
      </c>
      <c r="AF88" s="1">
        <f>RANK(AB88,AB$17:AB$853,0)</f>
        <v>709</v>
      </c>
      <c r="AG88" s="1">
        <f>RANK(AC88,AC$17:AC$853,0)</f>
        <v>712</v>
      </c>
      <c r="AH88" s="1">
        <f>IFERROR(VLOOKUP(X88,'[1]Countries and Territories'!$C$5:$AW$253,47,FALSE),"")</f>
        <v>4.3353200000000003</v>
      </c>
      <c r="AI88" s="1">
        <f>IFERROR(VLOOKUP(X88,'[1]Countries and Territories'!$B$5:$AR$253,43,FALSE),"")</f>
        <v>5.5844800000000001</v>
      </c>
      <c r="AJ88" s="1">
        <f>IFERROR(VLOOKUP(X88,'[1]Countries and Territories'!$A$5:$AL$253,38,FALSE),"")</f>
        <v>24.689280000000004</v>
      </c>
    </row>
    <row r="89" spans="1:36" x14ac:dyDescent="0.3">
      <c r="A89" s="1" t="s">
        <v>26</v>
      </c>
      <c r="B89" s="1" t="s">
        <v>27</v>
      </c>
      <c r="C89" s="34" t="s">
        <v>328</v>
      </c>
      <c r="D89" s="35">
        <v>1988</v>
      </c>
      <c r="E89" s="1" t="s">
        <v>28</v>
      </c>
      <c r="F89" s="1" t="s">
        <v>29</v>
      </c>
      <c r="G89" s="1" t="s">
        <v>29</v>
      </c>
      <c r="H89" s="1" t="s">
        <v>30</v>
      </c>
      <c r="I89" s="1" t="s">
        <v>31</v>
      </c>
      <c r="J89" s="1" t="s">
        <v>32</v>
      </c>
      <c r="K89" s="1" t="s">
        <v>33</v>
      </c>
      <c r="M89" s="1" t="s">
        <v>34</v>
      </c>
      <c r="N89" s="1" t="s">
        <v>2042</v>
      </c>
      <c r="O89" s="1">
        <v>151481</v>
      </c>
      <c r="T89" s="1">
        <v>9.8000000000000007</v>
      </c>
      <c r="U89" s="1" t="s">
        <v>329</v>
      </c>
      <c r="V89" s="1" t="s">
        <v>330</v>
      </c>
      <c r="W89" s="1" t="s">
        <v>331</v>
      </c>
      <c r="X89" s="1" t="str">
        <f t="shared" si="5"/>
        <v>BOL1988</v>
      </c>
      <c r="Y89" s="1">
        <v>1027.01</v>
      </c>
      <c r="Z89" s="1">
        <f t="shared" si="6"/>
        <v>0</v>
      </c>
      <c r="AA89" s="1">
        <f t="shared" si="7"/>
        <v>0</v>
      </c>
      <c r="AB89" s="1">
        <f t="shared" si="8"/>
        <v>0</v>
      </c>
      <c r="AC89" s="1">
        <f t="shared" si="9"/>
        <v>100.64698</v>
      </c>
      <c r="AD89" s="1">
        <f>RANK(Z89,Z$17:Z$853,0)</f>
        <v>792</v>
      </c>
      <c r="AE89" s="1">
        <f>RANK(AA89,AA$17:AA$853,0)</f>
        <v>684</v>
      </c>
      <c r="AF89" s="1">
        <f>RANK(AB89,AB$17:AB$853,0)</f>
        <v>803</v>
      </c>
      <c r="AG89" s="1">
        <f>RANK(AC89,AC$17:AC$853,0)</f>
        <v>508</v>
      </c>
      <c r="AH89" s="1" t="str">
        <f>IFERROR(VLOOKUP(X89,'[1]Countries and Territories'!$C$5:$AW$253,47,FALSE),"")</f>
        <v/>
      </c>
      <c r="AI89" s="1" t="str">
        <f>IFERROR(VLOOKUP(X89,'[1]Countries and Territories'!$B$5:$AR$253,43,FALSE),"")</f>
        <v/>
      </c>
      <c r="AJ89" s="1" t="str">
        <f>IFERROR(VLOOKUP(X89,'[1]Countries and Territories'!$A$5:$AL$253,38,FALSE),"")</f>
        <v/>
      </c>
    </row>
    <row r="90" spans="1:36" s="42" customFormat="1" x14ac:dyDescent="0.3">
      <c r="A90" s="42" t="s">
        <v>26</v>
      </c>
      <c r="B90" s="42" t="s">
        <v>27</v>
      </c>
      <c r="C90" s="40" t="s">
        <v>233</v>
      </c>
      <c r="D90" s="41">
        <v>1989</v>
      </c>
      <c r="E90" s="42" t="s">
        <v>28</v>
      </c>
      <c r="F90" s="42" t="s">
        <v>29</v>
      </c>
      <c r="G90" s="42" t="s">
        <v>29</v>
      </c>
      <c r="H90" s="42" t="s">
        <v>30</v>
      </c>
      <c r="I90" s="42" t="s">
        <v>31</v>
      </c>
      <c r="J90" s="42" t="s">
        <v>32</v>
      </c>
      <c r="K90" s="42" t="s">
        <v>33</v>
      </c>
      <c r="M90" s="42" t="s">
        <v>34</v>
      </c>
      <c r="N90" s="42" t="s">
        <v>2043</v>
      </c>
      <c r="O90" s="42">
        <v>2563</v>
      </c>
      <c r="P90" s="42">
        <v>0.5</v>
      </c>
      <c r="Q90" s="42">
        <v>1.5</v>
      </c>
      <c r="R90" s="42">
        <v>7.4</v>
      </c>
      <c r="S90" s="42">
        <v>44</v>
      </c>
      <c r="T90" s="42">
        <v>7.8</v>
      </c>
      <c r="U90" s="42" t="s">
        <v>307</v>
      </c>
      <c r="V90" s="42" t="s">
        <v>330</v>
      </c>
      <c r="W90" s="42" t="s">
        <v>332</v>
      </c>
      <c r="X90" s="1" t="str">
        <f t="shared" si="5"/>
        <v>BOL1989</v>
      </c>
      <c r="Y90" s="42">
        <v>1035.329</v>
      </c>
      <c r="Z90" s="1">
        <f t="shared" si="6"/>
        <v>15.529934999999998</v>
      </c>
      <c r="AA90" s="1">
        <f t="shared" si="7"/>
        <v>76.614346000000012</v>
      </c>
      <c r="AB90" s="1">
        <f t="shared" si="8"/>
        <v>455.54476</v>
      </c>
      <c r="AC90" s="1">
        <f t="shared" si="9"/>
        <v>80.755662000000001</v>
      </c>
      <c r="AD90" s="1">
        <f>RANK(Z90,Z$17:Z$853,0)</f>
        <v>602</v>
      </c>
      <c r="AE90" s="1">
        <f>RANK(AA90,AA$17:AA$853,0)</f>
        <v>341</v>
      </c>
      <c r="AF90" s="1">
        <f>RANK(AB90,AB$17:AB$853,0)</f>
        <v>417</v>
      </c>
      <c r="AG90" s="1">
        <f>RANK(AC90,AC$17:AC$853,0)</f>
        <v>532</v>
      </c>
      <c r="AH90" s="1" t="str">
        <f>IFERROR(VLOOKUP(X90,'[1]Countries and Territories'!$C$5:$AW$253,47,FALSE),"")</f>
        <v/>
      </c>
      <c r="AI90" s="1" t="str">
        <f>IFERROR(VLOOKUP(X90,'[1]Countries and Territories'!$B$5:$AR$253,43,FALSE),"")</f>
        <v/>
      </c>
      <c r="AJ90" s="1" t="str">
        <f>IFERROR(VLOOKUP(X90,'[1]Countries and Territories'!$A$5:$AL$253,38,FALSE),"")</f>
        <v/>
      </c>
    </row>
    <row r="91" spans="1:36" x14ac:dyDescent="0.3">
      <c r="A91" s="1" t="s">
        <v>26</v>
      </c>
      <c r="B91" s="1" t="s">
        <v>27</v>
      </c>
      <c r="C91" s="34" t="s">
        <v>333</v>
      </c>
      <c r="D91" s="35">
        <v>1990</v>
      </c>
      <c r="E91" s="1" t="s">
        <v>28</v>
      </c>
      <c r="F91" s="1" t="s">
        <v>29</v>
      </c>
      <c r="G91" s="1" t="s">
        <v>29</v>
      </c>
      <c r="H91" s="1" t="s">
        <v>30</v>
      </c>
      <c r="I91" s="1" t="s">
        <v>31</v>
      </c>
      <c r="J91" s="1" t="s">
        <v>32</v>
      </c>
      <c r="K91" s="1" t="s">
        <v>33</v>
      </c>
      <c r="M91" s="1" t="s">
        <v>34</v>
      </c>
      <c r="N91" s="1" t="s">
        <v>2042</v>
      </c>
      <c r="O91" s="1">
        <v>490699</v>
      </c>
      <c r="T91" s="1">
        <v>9.6999999999999993</v>
      </c>
      <c r="U91" s="1" t="s">
        <v>329</v>
      </c>
      <c r="V91" s="1" t="s">
        <v>330</v>
      </c>
      <c r="W91" s="1" t="s">
        <v>331</v>
      </c>
      <c r="X91" s="1" t="str">
        <f t="shared" si="5"/>
        <v>BOL1990</v>
      </c>
      <c r="Y91" s="1">
        <v>1045.2570000000001</v>
      </c>
      <c r="Z91" s="1">
        <f t="shared" si="6"/>
        <v>0</v>
      </c>
      <c r="AA91" s="1">
        <f t="shared" si="7"/>
        <v>0</v>
      </c>
      <c r="AB91" s="1">
        <f t="shared" si="8"/>
        <v>0</v>
      </c>
      <c r="AC91" s="1">
        <f t="shared" si="9"/>
        <v>101.389929</v>
      </c>
      <c r="AD91" s="1">
        <f>RANK(Z91,Z$17:Z$853,0)</f>
        <v>792</v>
      </c>
      <c r="AE91" s="1">
        <f>RANK(AA91,AA$17:AA$853,0)</f>
        <v>684</v>
      </c>
      <c r="AF91" s="1">
        <f>RANK(AB91,AB$17:AB$853,0)</f>
        <v>803</v>
      </c>
      <c r="AG91" s="1">
        <f>RANK(AC91,AC$17:AC$853,0)</f>
        <v>507</v>
      </c>
      <c r="AH91" s="1" t="str">
        <f>IFERROR(VLOOKUP(X91,'[1]Countries and Territories'!$C$5:$AW$253,47,FALSE),"")</f>
        <v/>
      </c>
      <c r="AI91" s="1" t="str">
        <f>IFERROR(VLOOKUP(X91,'[1]Countries and Territories'!$B$5:$AR$253,43,FALSE),"")</f>
        <v/>
      </c>
      <c r="AJ91" s="1" t="str">
        <f>IFERROR(VLOOKUP(X91,'[1]Countries and Territories'!$A$5:$AL$253,38,FALSE),"")</f>
        <v/>
      </c>
    </row>
    <row r="92" spans="1:36" s="42" customFormat="1" x14ac:dyDescent="0.3">
      <c r="A92" s="42" t="s">
        <v>26</v>
      </c>
      <c r="B92" s="42" t="s">
        <v>27</v>
      </c>
      <c r="C92" s="40" t="s">
        <v>247</v>
      </c>
      <c r="D92" s="41">
        <v>1991</v>
      </c>
      <c r="E92" s="42" t="s">
        <v>28</v>
      </c>
      <c r="F92" s="42" t="s">
        <v>29</v>
      </c>
      <c r="G92" s="42" t="s">
        <v>29</v>
      </c>
      <c r="H92" s="42" t="s">
        <v>30</v>
      </c>
      <c r="I92" s="42" t="s">
        <v>31</v>
      </c>
      <c r="J92" s="42" t="s">
        <v>32</v>
      </c>
      <c r="K92" s="42" t="s">
        <v>33</v>
      </c>
      <c r="M92" s="42" t="s">
        <v>34</v>
      </c>
      <c r="N92" s="42" t="s">
        <v>2042</v>
      </c>
      <c r="O92" s="42">
        <v>536952</v>
      </c>
      <c r="T92" s="42">
        <v>10.199999999999999</v>
      </c>
      <c r="U92" s="42" t="s">
        <v>329</v>
      </c>
      <c r="V92" s="42" t="s">
        <v>330</v>
      </c>
      <c r="W92" s="42" t="s">
        <v>331</v>
      </c>
      <c r="X92" s="1" t="str">
        <f t="shared" si="5"/>
        <v>BOL1991</v>
      </c>
      <c r="Y92" s="42">
        <v>1057.088</v>
      </c>
      <c r="Z92" s="1">
        <f t="shared" si="6"/>
        <v>0</v>
      </c>
      <c r="AA92" s="1">
        <f t="shared" si="7"/>
        <v>0</v>
      </c>
      <c r="AB92" s="1">
        <f t="shared" si="8"/>
        <v>0</v>
      </c>
      <c r="AC92" s="1">
        <f t="shared" si="9"/>
        <v>107.82297599999998</v>
      </c>
      <c r="AD92" s="1">
        <f>RANK(Z92,Z$17:Z$853,0)</f>
        <v>792</v>
      </c>
      <c r="AE92" s="1">
        <f>RANK(AA92,AA$17:AA$853,0)</f>
        <v>684</v>
      </c>
      <c r="AF92" s="1">
        <f>RANK(AB92,AB$17:AB$853,0)</f>
        <v>803</v>
      </c>
      <c r="AG92" s="1">
        <f>RANK(AC92,AC$17:AC$853,0)</f>
        <v>498</v>
      </c>
      <c r="AH92" s="1" t="str">
        <f>IFERROR(VLOOKUP(X92,'[1]Countries and Territories'!$C$5:$AW$253,47,FALSE),"")</f>
        <v/>
      </c>
      <c r="AI92" s="1" t="str">
        <f>IFERROR(VLOOKUP(X92,'[1]Countries and Territories'!$B$5:$AR$253,43,FALSE),"")</f>
        <v/>
      </c>
      <c r="AJ92" s="1" t="str">
        <f>IFERROR(VLOOKUP(X92,'[1]Countries and Territories'!$A$5:$AL$253,38,FALSE),"")</f>
        <v/>
      </c>
    </row>
    <row r="93" spans="1:36" x14ac:dyDescent="0.3">
      <c r="A93" s="1" t="s">
        <v>26</v>
      </c>
      <c r="B93" s="1" t="s">
        <v>27</v>
      </c>
      <c r="C93" s="34" t="s">
        <v>150</v>
      </c>
      <c r="D93" s="35">
        <v>1992</v>
      </c>
      <c r="E93" s="1" t="s">
        <v>28</v>
      </c>
      <c r="F93" s="1" t="s">
        <v>29</v>
      </c>
      <c r="G93" s="1" t="s">
        <v>29</v>
      </c>
      <c r="H93" s="1" t="s">
        <v>30</v>
      </c>
      <c r="I93" s="1" t="s">
        <v>31</v>
      </c>
      <c r="J93" s="1" t="s">
        <v>32</v>
      </c>
      <c r="K93" s="1" t="s">
        <v>33</v>
      </c>
      <c r="M93" s="1" t="s">
        <v>34</v>
      </c>
      <c r="N93" s="1" t="s">
        <v>2040</v>
      </c>
      <c r="O93" s="1">
        <v>666872</v>
      </c>
      <c r="T93" s="1">
        <v>10.5</v>
      </c>
      <c r="U93" s="1" t="s">
        <v>329</v>
      </c>
      <c r="V93" s="1" t="s">
        <v>334</v>
      </c>
      <c r="W93" s="1" t="s">
        <v>335</v>
      </c>
      <c r="X93" s="1" t="str">
        <f t="shared" si="5"/>
        <v>BOL1992</v>
      </c>
      <c r="Y93" s="1">
        <v>1068.0070000000001</v>
      </c>
      <c r="Z93" s="1">
        <f t="shared" si="6"/>
        <v>0</v>
      </c>
      <c r="AA93" s="1">
        <f t="shared" si="7"/>
        <v>0</v>
      </c>
      <c r="AB93" s="1">
        <f t="shared" si="8"/>
        <v>0</v>
      </c>
      <c r="AC93" s="1">
        <f t="shared" si="9"/>
        <v>112.14073500000001</v>
      </c>
      <c r="AD93" s="1">
        <f>RANK(Z93,Z$17:Z$853,0)</f>
        <v>792</v>
      </c>
      <c r="AE93" s="1">
        <f>RANK(AA93,AA$17:AA$853,0)</f>
        <v>684</v>
      </c>
      <c r="AF93" s="1">
        <f>RANK(AB93,AB$17:AB$853,0)</f>
        <v>803</v>
      </c>
      <c r="AG93" s="1">
        <f>RANK(AC93,AC$17:AC$853,0)</f>
        <v>492</v>
      </c>
      <c r="AH93" s="1" t="str">
        <f>IFERROR(VLOOKUP(X93,'[1]Countries and Territories'!$C$5:$AW$253,47,FALSE),"")</f>
        <v/>
      </c>
      <c r="AI93" s="1" t="str">
        <f>IFERROR(VLOOKUP(X93,'[1]Countries and Territories'!$B$5:$AR$253,43,FALSE),"")</f>
        <v/>
      </c>
      <c r="AJ93" s="1" t="str">
        <f>IFERROR(VLOOKUP(X93,'[1]Countries and Territories'!$A$5:$AL$253,38,FALSE),"")</f>
        <v/>
      </c>
    </row>
    <row r="94" spans="1:36" s="42" customFormat="1" x14ac:dyDescent="0.3">
      <c r="A94" s="42" t="s">
        <v>26</v>
      </c>
      <c r="B94" s="42" t="s">
        <v>27</v>
      </c>
      <c r="C94" s="40" t="s">
        <v>336</v>
      </c>
      <c r="D94" s="41">
        <v>1994</v>
      </c>
      <c r="E94" s="42" t="s">
        <v>28</v>
      </c>
      <c r="F94" s="42" t="s">
        <v>29</v>
      </c>
      <c r="G94" s="42" t="s">
        <v>29</v>
      </c>
      <c r="H94" s="42" t="s">
        <v>30</v>
      </c>
      <c r="I94" s="42" t="s">
        <v>31</v>
      </c>
      <c r="J94" s="42" t="s">
        <v>32</v>
      </c>
      <c r="K94" s="42" t="s">
        <v>33</v>
      </c>
      <c r="M94" s="42" t="s">
        <v>34</v>
      </c>
      <c r="N94" s="42" t="s">
        <v>2041</v>
      </c>
      <c r="O94" s="42">
        <v>2730</v>
      </c>
      <c r="P94" s="42">
        <v>1.2</v>
      </c>
      <c r="Q94" s="42">
        <v>3.6</v>
      </c>
      <c r="R94" s="42">
        <v>6.7</v>
      </c>
      <c r="S94" s="42">
        <v>37.1</v>
      </c>
      <c r="T94" s="42">
        <v>11</v>
      </c>
      <c r="U94" s="42" t="s">
        <v>307</v>
      </c>
      <c r="V94" s="42" t="s">
        <v>337</v>
      </c>
      <c r="W94" s="42" t="s">
        <v>338</v>
      </c>
      <c r="X94" s="1" t="str">
        <f t="shared" si="5"/>
        <v>BOL1994</v>
      </c>
      <c r="Y94" s="42">
        <v>1089.6660000000002</v>
      </c>
      <c r="Z94" s="1">
        <f t="shared" si="6"/>
        <v>39.227976000000012</v>
      </c>
      <c r="AA94" s="1">
        <f t="shared" si="7"/>
        <v>73.007622000000012</v>
      </c>
      <c r="AB94" s="1">
        <f t="shared" si="8"/>
        <v>404.26608600000009</v>
      </c>
      <c r="AC94" s="1">
        <f t="shared" si="9"/>
        <v>119.86326000000003</v>
      </c>
      <c r="AD94" s="1">
        <f>RANK(Z94,Z$17:Z$853,0)</f>
        <v>487</v>
      </c>
      <c r="AE94" s="1">
        <f>RANK(AA94,AA$17:AA$853,0)</f>
        <v>346</v>
      </c>
      <c r="AF94" s="1">
        <f>RANK(AB94,AB$17:AB$853,0)</f>
        <v>436</v>
      </c>
      <c r="AG94" s="1">
        <f>RANK(AC94,AC$17:AC$853,0)</f>
        <v>482</v>
      </c>
      <c r="AH94" s="1" t="str">
        <f>IFERROR(VLOOKUP(X94,'[1]Countries and Territories'!$C$5:$AW$253,47,FALSE),"")</f>
        <v/>
      </c>
      <c r="AI94" s="1" t="str">
        <f>IFERROR(VLOOKUP(X94,'[1]Countries and Territories'!$B$5:$AR$253,43,FALSE),"")</f>
        <v/>
      </c>
      <c r="AJ94" s="1" t="str">
        <f>IFERROR(VLOOKUP(X94,'[1]Countries and Territories'!$A$5:$AL$253,38,FALSE),"")</f>
        <v/>
      </c>
    </row>
    <row r="95" spans="1:36" x14ac:dyDescent="0.3">
      <c r="A95" s="1" t="s">
        <v>26</v>
      </c>
      <c r="B95" s="1" t="s">
        <v>27</v>
      </c>
      <c r="C95" s="34" t="s">
        <v>191</v>
      </c>
      <c r="D95" s="35">
        <v>1998</v>
      </c>
      <c r="E95" s="1" t="s">
        <v>28</v>
      </c>
      <c r="F95" s="1" t="s">
        <v>29</v>
      </c>
      <c r="G95" s="1" t="s">
        <v>29</v>
      </c>
      <c r="H95" s="1" t="s">
        <v>30</v>
      </c>
      <c r="I95" s="1" t="s">
        <v>31</v>
      </c>
      <c r="J95" s="1" t="s">
        <v>32</v>
      </c>
      <c r="K95" s="1" t="s">
        <v>33</v>
      </c>
      <c r="M95" s="1" t="s">
        <v>34</v>
      </c>
      <c r="N95" s="1" t="s">
        <v>2039</v>
      </c>
      <c r="O95" s="1">
        <v>6005</v>
      </c>
      <c r="P95" s="1">
        <v>0.7</v>
      </c>
      <c r="Q95" s="1">
        <v>1.6</v>
      </c>
      <c r="R95" s="1">
        <v>10.7</v>
      </c>
      <c r="S95" s="1">
        <v>33.1</v>
      </c>
      <c r="T95" s="1">
        <v>5.9</v>
      </c>
      <c r="V95" s="1" t="s">
        <v>339</v>
      </c>
      <c r="W95" s="1" t="s">
        <v>340</v>
      </c>
      <c r="X95" s="1" t="str">
        <f t="shared" si="5"/>
        <v>BOL1998</v>
      </c>
      <c r="Y95" s="1">
        <v>1141.989</v>
      </c>
      <c r="Z95" s="1">
        <f t="shared" si="6"/>
        <v>18.271824000000002</v>
      </c>
      <c r="AA95" s="1">
        <f t="shared" si="7"/>
        <v>122.192823</v>
      </c>
      <c r="AB95" s="1">
        <f t="shared" si="8"/>
        <v>377.99835900000005</v>
      </c>
      <c r="AC95" s="1">
        <f t="shared" si="9"/>
        <v>67.377351000000004</v>
      </c>
      <c r="AD95" s="1">
        <f>RANK(Z95,Z$17:Z$853,0)</f>
        <v>581</v>
      </c>
      <c r="AE95" s="1">
        <f>RANK(AA95,AA$17:AA$853,0)</f>
        <v>273</v>
      </c>
      <c r="AF95" s="1">
        <f>RANK(AB95,AB$17:AB$853,0)</f>
        <v>451</v>
      </c>
      <c r="AG95" s="1">
        <f>RANK(AC95,AC$17:AC$853,0)</f>
        <v>543</v>
      </c>
      <c r="AH95" s="1" t="str">
        <f>IFERROR(VLOOKUP(X95,'[1]Countries and Territories'!$C$5:$AW$253,47,FALSE),"")</f>
        <v/>
      </c>
      <c r="AI95" s="1" t="str">
        <f>IFERROR(VLOOKUP(X95,'[1]Countries and Territories'!$B$5:$AR$253,43,FALSE),"")</f>
        <v/>
      </c>
      <c r="AJ95" s="1" t="str">
        <f>IFERROR(VLOOKUP(X95,'[1]Countries and Territories'!$A$5:$AL$253,38,FALSE),"")</f>
        <v/>
      </c>
    </row>
    <row r="96" spans="1:36" s="42" customFormat="1" x14ac:dyDescent="0.3">
      <c r="A96" s="42" t="s">
        <v>26</v>
      </c>
      <c r="B96" s="42" t="s">
        <v>27</v>
      </c>
      <c r="C96" s="40" t="s">
        <v>341</v>
      </c>
      <c r="D96" s="41">
        <v>2003</v>
      </c>
      <c r="E96" s="42" t="s">
        <v>28</v>
      </c>
      <c r="F96" s="42" t="s">
        <v>29</v>
      </c>
      <c r="G96" s="42" t="s">
        <v>29</v>
      </c>
      <c r="H96" s="42" t="s">
        <v>30</v>
      </c>
      <c r="I96" s="42" t="s">
        <v>31</v>
      </c>
      <c r="J96" s="42" t="s">
        <v>32</v>
      </c>
      <c r="K96" s="42" t="s">
        <v>33</v>
      </c>
      <c r="M96" s="42" t="s">
        <v>34</v>
      </c>
      <c r="N96" s="42" t="s">
        <v>2038</v>
      </c>
      <c r="O96" s="42">
        <v>9982</v>
      </c>
      <c r="P96" s="42">
        <v>0.6</v>
      </c>
      <c r="Q96" s="42">
        <v>1.7</v>
      </c>
      <c r="R96" s="42">
        <v>9.1999999999999993</v>
      </c>
      <c r="S96" s="42">
        <v>32.5</v>
      </c>
      <c r="T96" s="42">
        <v>5.9</v>
      </c>
      <c r="V96" s="42" t="s">
        <v>342</v>
      </c>
      <c r="W96" s="42" t="s">
        <v>343</v>
      </c>
      <c r="X96" s="1" t="str">
        <f t="shared" si="5"/>
        <v>BOL2003</v>
      </c>
      <c r="Y96" s="42">
        <v>1180.7650000000001</v>
      </c>
      <c r="Z96" s="1">
        <f t="shared" si="6"/>
        <v>20.073005000000002</v>
      </c>
      <c r="AA96" s="1">
        <f t="shared" si="7"/>
        <v>108.63038</v>
      </c>
      <c r="AB96" s="1">
        <f t="shared" si="8"/>
        <v>383.74862500000006</v>
      </c>
      <c r="AC96" s="1">
        <f t="shared" si="9"/>
        <v>69.665135000000006</v>
      </c>
      <c r="AD96" s="1">
        <f>RANK(Z96,Z$17:Z$853,0)</f>
        <v>568</v>
      </c>
      <c r="AE96" s="1">
        <f>RANK(AA96,AA$17:AA$853,0)</f>
        <v>294</v>
      </c>
      <c r="AF96" s="1">
        <f>RANK(AB96,AB$17:AB$853,0)</f>
        <v>449</v>
      </c>
      <c r="AG96" s="1">
        <f>RANK(AC96,AC$17:AC$853,0)</f>
        <v>541</v>
      </c>
      <c r="AH96" s="1" t="str">
        <f>IFERROR(VLOOKUP(X96,'[1]Countries and Territories'!$C$5:$AW$253,47,FALSE),"")</f>
        <v/>
      </c>
      <c r="AI96" s="1" t="str">
        <f>IFERROR(VLOOKUP(X96,'[1]Countries and Territories'!$B$5:$AR$253,43,FALSE),"")</f>
        <v/>
      </c>
      <c r="AJ96" s="1" t="str">
        <f>IFERROR(VLOOKUP(X96,'[1]Countries and Territories'!$A$5:$AL$253,38,FALSE),"")</f>
        <v/>
      </c>
    </row>
    <row r="97" spans="1:36" x14ac:dyDescent="0.3">
      <c r="A97" s="1" t="s">
        <v>26</v>
      </c>
      <c r="B97" s="1" t="s">
        <v>27</v>
      </c>
      <c r="C97" s="34" t="s">
        <v>323</v>
      </c>
      <c r="D97" s="35">
        <v>2008</v>
      </c>
      <c r="E97" s="1" t="s">
        <v>28</v>
      </c>
      <c r="F97" s="1" t="s">
        <v>29</v>
      </c>
      <c r="G97" s="1" t="s">
        <v>29</v>
      </c>
      <c r="H97" s="1" t="s">
        <v>30</v>
      </c>
      <c r="I97" s="1" t="s">
        <v>31</v>
      </c>
      <c r="J97" s="1" t="s">
        <v>32</v>
      </c>
      <c r="K97" s="1" t="s">
        <v>33</v>
      </c>
      <c r="M97" s="1" t="s">
        <v>34</v>
      </c>
      <c r="N97" s="1" t="s">
        <v>2037</v>
      </c>
      <c r="O97" s="1">
        <v>8527</v>
      </c>
      <c r="P97" s="1">
        <v>0.5</v>
      </c>
      <c r="Q97" s="1">
        <v>1.4</v>
      </c>
      <c r="R97" s="1">
        <v>8.6999999999999993</v>
      </c>
      <c r="S97" s="1">
        <v>27.2</v>
      </c>
      <c r="T97" s="1">
        <v>4.5</v>
      </c>
      <c r="V97" s="1" t="s">
        <v>344</v>
      </c>
      <c r="W97" s="1" t="s">
        <v>345</v>
      </c>
      <c r="X97" s="1" t="str">
        <f t="shared" si="5"/>
        <v>BOL2008</v>
      </c>
      <c r="Y97" s="1">
        <v>1188.4209999999998</v>
      </c>
      <c r="Z97" s="1">
        <f t="shared" si="6"/>
        <v>16.637893999999996</v>
      </c>
      <c r="AA97" s="1">
        <f t="shared" si="7"/>
        <v>103.39262699999998</v>
      </c>
      <c r="AB97" s="1">
        <f t="shared" si="8"/>
        <v>323.25051199999996</v>
      </c>
      <c r="AC97" s="1">
        <f t="shared" si="9"/>
        <v>53.478944999999989</v>
      </c>
      <c r="AD97" s="1">
        <f>RANK(Z97,Z$17:Z$853,0)</f>
        <v>595</v>
      </c>
      <c r="AE97" s="1">
        <f>RANK(AA97,AA$17:AA$853,0)</f>
        <v>301</v>
      </c>
      <c r="AF97" s="1">
        <f>RANK(AB97,AB$17:AB$853,0)</f>
        <v>472</v>
      </c>
      <c r="AG97" s="1">
        <f>RANK(AC97,AC$17:AC$853,0)</f>
        <v>559</v>
      </c>
      <c r="AH97" s="1" t="str">
        <f>IFERROR(VLOOKUP(X97,'[1]Countries and Territories'!$C$5:$AW$253,47,FALSE),"")</f>
        <v/>
      </c>
      <c r="AI97" s="1" t="str">
        <f>IFERROR(VLOOKUP(X97,'[1]Countries and Territories'!$B$5:$AR$253,43,FALSE),"")</f>
        <v/>
      </c>
      <c r="AJ97" s="1" t="str">
        <f>IFERROR(VLOOKUP(X97,'[1]Countries and Territories'!$A$5:$AL$253,38,FALSE),"")</f>
        <v/>
      </c>
    </row>
    <row r="98" spans="1:36" s="42" customFormat="1" x14ac:dyDescent="0.3">
      <c r="A98" s="42" t="s">
        <v>26</v>
      </c>
      <c r="B98" s="42" t="s">
        <v>27</v>
      </c>
      <c r="C98" s="40">
        <v>2012</v>
      </c>
      <c r="D98" s="41">
        <v>2012</v>
      </c>
      <c r="E98" s="42" t="s">
        <v>28</v>
      </c>
      <c r="F98" s="42" t="s">
        <v>29</v>
      </c>
      <c r="G98" s="42" t="s">
        <v>29</v>
      </c>
      <c r="H98" s="42" t="s">
        <v>30</v>
      </c>
      <c r="I98" s="42" t="s">
        <v>31</v>
      </c>
      <c r="J98" s="42" t="s">
        <v>32</v>
      </c>
      <c r="K98" s="42" t="s">
        <v>33</v>
      </c>
      <c r="M98" s="42" t="s">
        <v>34</v>
      </c>
      <c r="N98" s="42" t="s">
        <v>2029</v>
      </c>
      <c r="O98" s="42">
        <v>10887</v>
      </c>
      <c r="P98" s="42">
        <v>0.5</v>
      </c>
      <c r="Q98" s="42">
        <v>1.6</v>
      </c>
      <c r="S98" s="42">
        <v>18.100000000000001</v>
      </c>
      <c r="T98" s="42">
        <v>3.6</v>
      </c>
      <c r="U98" s="42" t="s">
        <v>50</v>
      </c>
      <c r="V98" s="42" t="s">
        <v>346</v>
      </c>
      <c r="W98" s="42" t="s">
        <v>347</v>
      </c>
      <c r="X98" s="1" t="str">
        <f t="shared" si="5"/>
        <v>BOL2012</v>
      </c>
      <c r="Y98" s="42">
        <v>1189.367</v>
      </c>
      <c r="Z98" s="1">
        <f t="shared" si="6"/>
        <v>19.029872000000001</v>
      </c>
      <c r="AA98" s="1">
        <f t="shared" si="7"/>
        <v>0</v>
      </c>
      <c r="AB98" s="1">
        <f t="shared" si="8"/>
        <v>215.27542700000001</v>
      </c>
      <c r="AC98" s="1">
        <f t="shared" si="9"/>
        <v>42.817212000000005</v>
      </c>
      <c r="AD98" s="1">
        <f>RANK(Z98,Z$17:Z$853,0)</f>
        <v>573</v>
      </c>
      <c r="AE98" s="1">
        <f>RANK(AA98,AA$17:AA$853,0)</f>
        <v>684</v>
      </c>
      <c r="AF98" s="1">
        <f>RANK(AB98,AB$17:AB$853,0)</f>
        <v>512</v>
      </c>
      <c r="AG98" s="1">
        <f>RANK(AC98,AC$17:AC$853,0)</f>
        <v>578</v>
      </c>
      <c r="AH98" s="1" t="str">
        <f>IFERROR(VLOOKUP(X98,'[1]Countries and Territories'!$C$5:$AW$253,47,FALSE),"")</f>
        <v/>
      </c>
      <c r="AI98" s="1" t="str">
        <f>IFERROR(VLOOKUP(X98,'[1]Countries and Territories'!$B$5:$AR$253,43,FALSE),"")</f>
        <v/>
      </c>
      <c r="AJ98" s="1" t="str">
        <f>IFERROR(VLOOKUP(X98,'[1]Countries and Territories'!$A$5:$AL$253,38,FALSE),"")</f>
        <v/>
      </c>
    </row>
    <row r="99" spans="1:36" x14ac:dyDescent="0.3">
      <c r="A99" s="1" t="s">
        <v>26</v>
      </c>
      <c r="B99" s="1" t="s">
        <v>27</v>
      </c>
      <c r="C99" s="34">
        <v>2016</v>
      </c>
      <c r="D99" s="35">
        <v>2016</v>
      </c>
      <c r="E99" s="1" t="s">
        <v>28</v>
      </c>
      <c r="F99" s="1" t="s">
        <v>29</v>
      </c>
      <c r="G99" s="1" t="s">
        <v>29</v>
      </c>
      <c r="H99" s="1" t="s">
        <v>30</v>
      </c>
      <c r="I99" s="1" t="s">
        <v>31</v>
      </c>
      <c r="J99" s="1" t="s">
        <v>32</v>
      </c>
      <c r="K99" s="1" t="s">
        <v>33</v>
      </c>
      <c r="M99" s="1" t="s">
        <v>34</v>
      </c>
      <c r="N99" s="1" t="s">
        <v>1932</v>
      </c>
      <c r="O99" s="1">
        <v>5250</v>
      </c>
      <c r="P99" s="1">
        <v>0.9</v>
      </c>
      <c r="Q99" s="1">
        <v>2</v>
      </c>
      <c r="R99" s="1">
        <v>10.1</v>
      </c>
      <c r="S99" s="1">
        <v>16.100000000000001</v>
      </c>
      <c r="T99" s="1">
        <v>3.4</v>
      </c>
      <c r="V99" s="1" t="s">
        <v>35</v>
      </c>
      <c r="W99" s="1" t="s">
        <v>36</v>
      </c>
      <c r="X99" s="1" t="str">
        <f t="shared" si="5"/>
        <v>BOL2016</v>
      </c>
      <c r="Y99" s="1">
        <v>1188.5</v>
      </c>
      <c r="Z99" s="1">
        <f t="shared" si="6"/>
        <v>23.77</v>
      </c>
      <c r="AA99" s="1">
        <f t="shared" si="7"/>
        <v>120.03849999999998</v>
      </c>
      <c r="AB99" s="1">
        <f t="shared" si="8"/>
        <v>191.3485</v>
      </c>
      <c r="AC99" s="1">
        <f t="shared" si="9"/>
        <v>40.409000000000006</v>
      </c>
      <c r="AD99" s="1">
        <f>RANK(Z99,Z$17:Z$853,0)</f>
        <v>543</v>
      </c>
      <c r="AE99" s="1">
        <f>RANK(AA99,AA$17:AA$853,0)</f>
        <v>279</v>
      </c>
      <c r="AF99" s="1">
        <f>RANK(AB99,AB$17:AB$853,0)</f>
        <v>524</v>
      </c>
      <c r="AG99" s="1">
        <f>RANK(AC99,AC$17:AC$853,0)</f>
        <v>586</v>
      </c>
      <c r="AH99" s="1">
        <f>IFERROR(VLOOKUP(X99,'[1]Countries and Territories'!$C$5:$AW$253,47,FALSE),"")</f>
        <v>23.77</v>
      </c>
      <c r="AI99" s="1">
        <f>IFERROR(VLOOKUP(X99,'[1]Countries and Territories'!$B$5:$AR$253,43,FALSE),"")</f>
        <v>120.03849999999998</v>
      </c>
      <c r="AJ99" s="1">
        <f>IFERROR(VLOOKUP(X99,'[1]Countries and Territories'!$A$5:$AL$253,38,FALSE),"")</f>
        <v>191.3485</v>
      </c>
    </row>
    <row r="100" spans="1:36" s="42" customFormat="1" x14ac:dyDescent="0.3">
      <c r="A100" s="42" t="s">
        <v>348</v>
      </c>
      <c r="B100" s="42" t="s">
        <v>349</v>
      </c>
      <c r="C100" s="40" t="s">
        <v>132</v>
      </c>
      <c r="D100" s="41">
        <v>2000</v>
      </c>
      <c r="E100" s="42" t="s">
        <v>124</v>
      </c>
      <c r="F100" s="42" t="s">
        <v>125</v>
      </c>
      <c r="G100" s="42" t="s">
        <v>126</v>
      </c>
      <c r="H100" s="42" t="s">
        <v>127</v>
      </c>
      <c r="I100" s="42" t="s">
        <v>128</v>
      </c>
      <c r="J100" s="42" t="s">
        <v>56</v>
      </c>
      <c r="K100" s="42" t="s">
        <v>129</v>
      </c>
      <c r="N100" s="42" t="s">
        <v>2046</v>
      </c>
      <c r="O100" s="42">
        <v>2598</v>
      </c>
      <c r="P100" s="42">
        <v>3.5</v>
      </c>
      <c r="Q100" s="42">
        <v>7.4</v>
      </c>
      <c r="R100" s="42">
        <v>16.3</v>
      </c>
      <c r="S100" s="42">
        <v>12.1</v>
      </c>
      <c r="T100" s="42">
        <v>4.2</v>
      </c>
      <c r="V100" s="42" t="s">
        <v>350</v>
      </c>
      <c r="W100" s="42" t="s">
        <v>351</v>
      </c>
      <c r="X100" s="1" t="str">
        <f t="shared" si="5"/>
        <v>BIH2000</v>
      </c>
      <c r="Y100" s="42">
        <v>235.649</v>
      </c>
      <c r="Z100" s="1">
        <f t="shared" si="6"/>
        <v>17.438026000000004</v>
      </c>
      <c r="AA100" s="1">
        <f t="shared" si="7"/>
        <v>38.410786999999999</v>
      </c>
      <c r="AB100" s="1">
        <f t="shared" si="8"/>
        <v>28.513528999999998</v>
      </c>
      <c r="AC100" s="1">
        <f t="shared" si="9"/>
        <v>9.8972580000000008</v>
      </c>
      <c r="AD100" s="1">
        <f>RANK(Z100,Z$17:Z$853,0)</f>
        <v>588</v>
      </c>
      <c r="AE100" s="1">
        <f>RANK(AA100,AA$17:AA$853,0)</f>
        <v>438</v>
      </c>
      <c r="AF100" s="1">
        <f>RANK(AB100,AB$17:AB$853,0)</f>
        <v>691</v>
      </c>
      <c r="AG100" s="1">
        <f>RANK(AC100,AC$17:AC$853,0)</f>
        <v>701</v>
      </c>
      <c r="AH100" s="1" t="str">
        <f>IFERROR(VLOOKUP(X100,'[1]Countries and Territories'!$C$5:$AW$253,47,FALSE),"")</f>
        <v/>
      </c>
      <c r="AI100" s="1" t="str">
        <f>IFERROR(VLOOKUP(X100,'[1]Countries and Territories'!$B$5:$AR$253,43,FALSE),"")</f>
        <v/>
      </c>
      <c r="AJ100" s="1" t="str">
        <f>IFERROR(VLOOKUP(X100,'[1]Countries and Territories'!$A$5:$AL$253,38,FALSE),"")</f>
        <v/>
      </c>
    </row>
    <row r="101" spans="1:36" x14ac:dyDescent="0.3">
      <c r="A101" s="1" t="s">
        <v>348</v>
      </c>
      <c r="B101" s="1" t="s">
        <v>349</v>
      </c>
      <c r="C101" s="34" t="s">
        <v>223</v>
      </c>
      <c r="D101" s="35">
        <v>2006</v>
      </c>
      <c r="E101" s="1" t="s">
        <v>124</v>
      </c>
      <c r="F101" s="1" t="s">
        <v>125</v>
      </c>
      <c r="G101" s="1" t="s">
        <v>126</v>
      </c>
      <c r="H101" s="1" t="s">
        <v>127</v>
      </c>
      <c r="I101" s="1" t="s">
        <v>128</v>
      </c>
      <c r="J101" s="1" t="s">
        <v>56</v>
      </c>
      <c r="K101" s="1" t="s">
        <v>129</v>
      </c>
      <c r="N101" s="1" t="s">
        <v>2045</v>
      </c>
      <c r="O101" s="1">
        <v>3165</v>
      </c>
      <c r="P101" s="1">
        <v>1.5</v>
      </c>
      <c r="Q101" s="1">
        <v>4</v>
      </c>
      <c r="R101" s="1">
        <v>25.6</v>
      </c>
      <c r="S101" s="1">
        <v>11.8</v>
      </c>
      <c r="T101" s="1">
        <v>1.6</v>
      </c>
      <c r="V101" s="1" t="s">
        <v>352</v>
      </c>
      <c r="W101" s="1" t="s">
        <v>353</v>
      </c>
      <c r="X101" s="1" t="str">
        <f t="shared" si="5"/>
        <v>BIH2006</v>
      </c>
      <c r="Y101" s="1">
        <v>165.66699999999997</v>
      </c>
      <c r="Z101" s="1">
        <f t="shared" si="6"/>
        <v>6.6266799999999995</v>
      </c>
      <c r="AA101" s="1">
        <f t="shared" si="7"/>
        <v>42.410751999999995</v>
      </c>
      <c r="AB101" s="1">
        <f t="shared" si="8"/>
        <v>19.548705999999999</v>
      </c>
      <c r="AC101" s="1">
        <f t="shared" si="9"/>
        <v>2.6506719999999997</v>
      </c>
      <c r="AD101" s="1">
        <f>RANK(Z101,Z$17:Z$853,0)</f>
        <v>692</v>
      </c>
      <c r="AE101" s="1">
        <f>RANK(AA101,AA$17:AA$853,0)</f>
        <v>425</v>
      </c>
      <c r="AF101" s="1">
        <f>RANK(AB101,AB$17:AB$853,0)</f>
        <v>717</v>
      </c>
      <c r="AG101" s="1">
        <f>RANK(AC101,AC$17:AC$853,0)</f>
        <v>797</v>
      </c>
      <c r="AH101" s="1" t="str">
        <f>IFERROR(VLOOKUP(X101,'[1]Countries and Territories'!$C$5:$AW$253,47,FALSE),"")</f>
        <v/>
      </c>
      <c r="AI101" s="1" t="str">
        <f>IFERROR(VLOOKUP(X101,'[1]Countries and Territories'!$B$5:$AR$253,43,FALSE),"")</f>
        <v/>
      </c>
      <c r="AJ101" s="1" t="str">
        <f>IFERROR(VLOOKUP(X101,'[1]Countries and Territories'!$A$5:$AL$253,38,FALSE),"")</f>
        <v/>
      </c>
    </row>
    <row r="102" spans="1:36" s="42" customFormat="1" x14ac:dyDescent="0.3">
      <c r="A102" s="42" t="s">
        <v>348</v>
      </c>
      <c r="B102" s="42" t="s">
        <v>349</v>
      </c>
      <c r="C102" s="40" t="s">
        <v>82</v>
      </c>
      <c r="D102" s="41">
        <v>2012</v>
      </c>
      <c r="E102" s="42" t="s">
        <v>124</v>
      </c>
      <c r="F102" s="42" t="s">
        <v>125</v>
      </c>
      <c r="G102" s="42" t="s">
        <v>126</v>
      </c>
      <c r="H102" s="42" t="s">
        <v>127</v>
      </c>
      <c r="I102" s="42" t="s">
        <v>128</v>
      </c>
      <c r="J102" s="42" t="s">
        <v>56</v>
      </c>
      <c r="K102" s="42" t="s">
        <v>129</v>
      </c>
      <c r="N102" s="42" t="s">
        <v>2044</v>
      </c>
      <c r="O102" s="42">
        <v>2201</v>
      </c>
      <c r="P102" s="42">
        <v>1.6</v>
      </c>
      <c r="Q102" s="42">
        <v>2.2999999999999998</v>
      </c>
      <c r="R102" s="42">
        <v>17.399999999999999</v>
      </c>
      <c r="S102" s="42">
        <v>8.9</v>
      </c>
      <c r="T102" s="42">
        <v>1.5</v>
      </c>
      <c r="V102" s="42" t="s">
        <v>354</v>
      </c>
      <c r="W102" s="42" t="s">
        <v>355</v>
      </c>
      <c r="X102" s="1" t="str">
        <f t="shared" si="5"/>
        <v>BIH2012</v>
      </c>
      <c r="Y102" s="42">
        <v>179.64099999999999</v>
      </c>
      <c r="Z102" s="1">
        <f t="shared" si="6"/>
        <v>4.1317430000000002</v>
      </c>
      <c r="AA102" s="1">
        <f t="shared" si="7"/>
        <v>31.257533999999996</v>
      </c>
      <c r="AB102" s="1">
        <f t="shared" si="8"/>
        <v>15.988049</v>
      </c>
      <c r="AC102" s="1">
        <f t="shared" si="9"/>
        <v>2.6946149999999998</v>
      </c>
      <c r="AD102" s="1">
        <f>RANK(Z102,Z$17:Z$853,0)</f>
        <v>735</v>
      </c>
      <c r="AE102" s="1">
        <f>RANK(AA102,AA$17:AA$853,0)</f>
        <v>473</v>
      </c>
      <c r="AF102" s="1">
        <f>RANK(AB102,AB$17:AB$853,0)</f>
        <v>725</v>
      </c>
      <c r="AG102" s="1">
        <f>RANK(AC102,AC$17:AC$853,0)</f>
        <v>793</v>
      </c>
      <c r="AH102" s="1">
        <f>IFERROR(VLOOKUP(X102,'[1]Countries and Territories'!$C$5:$AW$253,47,FALSE),"")</f>
        <v>4.1317430000000002</v>
      </c>
      <c r="AI102" s="1">
        <f>IFERROR(VLOOKUP(X102,'[1]Countries and Territories'!$B$5:$AR$253,43,FALSE),"")</f>
        <v>31.257533999999996</v>
      </c>
      <c r="AJ102" s="1">
        <f>IFERROR(VLOOKUP(X102,'[1]Countries and Territories'!$A$5:$AL$253,38,FALSE),"")</f>
        <v>15.988049</v>
      </c>
    </row>
    <row r="103" spans="1:36" x14ac:dyDescent="0.3">
      <c r="A103" s="1" t="s">
        <v>356</v>
      </c>
      <c r="B103" s="1" t="s">
        <v>357</v>
      </c>
      <c r="C103" s="34" t="s">
        <v>168</v>
      </c>
      <c r="D103" s="35">
        <v>1996</v>
      </c>
      <c r="E103" s="1" t="s">
        <v>358</v>
      </c>
      <c r="F103" s="1" t="s">
        <v>40</v>
      </c>
      <c r="G103" s="1" t="s">
        <v>41</v>
      </c>
      <c r="H103" s="1" t="s">
        <v>170</v>
      </c>
      <c r="I103" s="1" t="s">
        <v>43</v>
      </c>
      <c r="J103" s="1" t="s">
        <v>56</v>
      </c>
      <c r="K103" s="1" t="s">
        <v>41</v>
      </c>
      <c r="M103" s="1" t="s">
        <v>34</v>
      </c>
      <c r="N103" s="1" t="s">
        <v>2049</v>
      </c>
      <c r="Q103" s="1">
        <v>13.2</v>
      </c>
      <c r="S103" s="1">
        <v>35.1</v>
      </c>
      <c r="T103" s="1">
        <v>15.1</v>
      </c>
      <c r="U103" s="1" t="s">
        <v>113</v>
      </c>
      <c r="V103" s="1" t="s">
        <v>359</v>
      </c>
      <c r="W103" s="1" t="s">
        <v>360</v>
      </c>
      <c r="X103" s="1" t="str">
        <f t="shared" si="5"/>
        <v>BWA1996</v>
      </c>
      <c r="Y103" s="1">
        <v>222.23000000000002</v>
      </c>
      <c r="Z103" s="1">
        <f t="shared" si="6"/>
        <v>29.334360000000004</v>
      </c>
      <c r="AA103" s="1">
        <f t="shared" si="7"/>
        <v>0</v>
      </c>
      <c r="AB103" s="1">
        <f t="shared" si="8"/>
        <v>78.002730000000014</v>
      </c>
      <c r="AC103" s="1">
        <f t="shared" si="9"/>
        <v>33.556730000000002</v>
      </c>
      <c r="AD103" s="1">
        <f>RANK(Z103,Z$17:Z$853,0)</f>
        <v>515</v>
      </c>
      <c r="AE103" s="1">
        <f>RANK(AA103,AA$17:AA$853,0)</f>
        <v>684</v>
      </c>
      <c r="AF103" s="1">
        <f>RANK(AB103,AB$17:AB$853,0)</f>
        <v>599</v>
      </c>
      <c r="AG103" s="1">
        <f>RANK(AC103,AC$17:AC$853,0)</f>
        <v>601</v>
      </c>
      <c r="AH103" s="1" t="str">
        <f>IFERROR(VLOOKUP(X103,'[1]Countries and Territories'!$C$5:$AW$253,47,FALSE),"")</f>
        <v/>
      </c>
      <c r="AI103" s="1" t="str">
        <f>IFERROR(VLOOKUP(X103,'[1]Countries and Territories'!$B$5:$AR$253,43,FALSE),"")</f>
        <v/>
      </c>
      <c r="AJ103" s="1" t="str">
        <f>IFERROR(VLOOKUP(X103,'[1]Countries and Territories'!$A$5:$AL$253,38,FALSE),"")</f>
        <v/>
      </c>
    </row>
    <row r="104" spans="1:36" s="42" customFormat="1" x14ac:dyDescent="0.3">
      <c r="A104" s="42" t="s">
        <v>356</v>
      </c>
      <c r="B104" s="42" t="s">
        <v>357</v>
      </c>
      <c r="C104" s="40" t="s">
        <v>132</v>
      </c>
      <c r="D104" s="41">
        <v>2000</v>
      </c>
      <c r="E104" s="42" t="s">
        <v>358</v>
      </c>
      <c r="F104" s="42" t="s">
        <v>40</v>
      </c>
      <c r="G104" s="42" t="s">
        <v>41</v>
      </c>
      <c r="H104" s="42" t="s">
        <v>170</v>
      </c>
      <c r="I104" s="42" t="s">
        <v>43</v>
      </c>
      <c r="J104" s="42" t="s">
        <v>56</v>
      </c>
      <c r="K104" s="42" t="s">
        <v>41</v>
      </c>
      <c r="M104" s="42" t="s">
        <v>34</v>
      </c>
      <c r="N104" s="42" t="s">
        <v>2048</v>
      </c>
      <c r="O104" s="42">
        <v>2880</v>
      </c>
      <c r="P104" s="42">
        <v>2.7</v>
      </c>
      <c r="Q104" s="42">
        <v>6</v>
      </c>
      <c r="R104" s="42">
        <v>10.4</v>
      </c>
      <c r="S104" s="42">
        <v>29.1</v>
      </c>
      <c r="T104" s="42">
        <v>10.7</v>
      </c>
      <c r="V104" s="42" t="s">
        <v>361</v>
      </c>
      <c r="W104" s="42" t="s">
        <v>362</v>
      </c>
      <c r="X104" s="1" t="str">
        <f t="shared" si="5"/>
        <v>BWA2000</v>
      </c>
      <c r="Y104" s="42">
        <v>220.97600000000003</v>
      </c>
      <c r="Z104" s="1">
        <f t="shared" si="6"/>
        <v>13.258560000000001</v>
      </c>
      <c r="AA104" s="1">
        <f t="shared" si="7"/>
        <v>22.981504000000005</v>
      </c>
      <c r="AB104" s="1">
        <f t="shared" si="8"/>
        <v>64.304016000000018</v>
      </c>
      <c r="AC104" s="1">
        <f t="shared" si="9"/>
        <v>23.644432000000002</v>
      </c>
      <c r="AD104" s="1">
        <f>RANK(Z104,Z$17:Z$853,0)</f>
        <v>616</v>
      </c>
      <c r="AE104" s="1">
        <f>RANK(AA104,AA$17:AA$853,0)</f>
        <v>516</v>
      </c>
      <c r="AF104" s="1">
        <f>RANK(AB104,AB$17:AB$853,0)</f>
        <v>623</v>
      </c>
      <c r="AG104" s="1">
        <f>RANK(AC104,AC$17:AC$853,0)</f>
        <v>631</v>
      </c>
      <c r="AH104" s="1" t="str">
        <f>IFERROR(VLOOKUP(X104,'[1]Countries and Territories'!$C$5:$AW$253,47,FALSE),"")</f>
        <v/>
      </c>
      <c r="AI104" s="1" t="str">
        <f>IFERROR(VLOOKUP(X104,'[1]Countries and Territories'!$B$5:$AR$253,43,FALSE),"")</f>
        <v/>
      </c>
      <c r="AJ104" s="1" t="str">
        <f>IFERROR(VLOOKUP(X104,'[1]Countries and Territories'!$A$5:$AL$253,38,FALSE),"")</f>
        <v/>
      </c>
    </row>
    <row r="105" spans="1:36" x14ac:dyDescent="0.3">
      <c r="A105" s="1" t="s">
        <v>356</v>
      </c>
      <c r="B105" s="1" t="s">
        <v>357</v>
      </c>
      <c r="C105" s="34" t="s">
        <v>363</v>
      </c>
      <c r="D105" s="35">
        <v>2007</v>
      </c>
      <c r="E105" s="1" t="s">
        <v>358</v>
      </c>
      <c r="F105" s="1" t="s">
        <v>40</v>
      </c>
      <c r="G105" s="1" t="s">
        <v>41</v>
      </c>
      <c r="H105" s="1" t="s">
        <v>170</v>
      </c>
      <c r="I105" s="1" t="s">
        <v>43</v>
      </c>
      <c r="J105" s="1" t="s">
        <v>56</v>
      </c>
      <c r="K105" s="1" t="s">
        <v>41</v>
      </c>
      <c r="M105" s="1" t="s">
        <v>34</v>
      </c>
      <c r="N105" s="1" t="s">
        <v>2047</v>
      </c>
      <c r="O105" s="1">
        <v>2623</v>
      </c>
      <c r="P105" s="1">
        <v>3.2</v>
      </c>
      <c r="Q105" s="1">
        <v>7.2</v>
      </c>
      <c r="R105" s="1">
        <v>11.2</v>
      </c>
      <c r="S105" s="1">
        <v>31.4</v>
      </c>
      <c r="T105" s="1">
        <v>11.2</v>
      </c>
      <c r="V105" s="1" t="s">
        <v>364</v>
      </c>
      <c r="W105" s="1" t="s">
        <v>365</v>
      </c>
      <c r="X105" s="1" t="str">
        <f t="shared" si="5"/>
        <v>BWA2007</v>
      </c>
      <c r="Y105" s="1">
        <v>221.70199999999997</v>
      </c>
      <c r="Z105" s="1">
        <f t="shared" si="6"/>
        <v>15.962543999999999</v>
      </c>
      <c r="AA105" s="1">
        <f t="shared" si="7"/>
        <v>24.830623999999993</v>
      </c>
      <c r="AB105" s="1">
        <f t="shared" si="8"/>
        <v>69.61442799999999</v>
      </c>
      <c r="AC105" s="1">
        <f t="shared" si="9"/>
        <v>24.830623999999993</v>
      </c>
      <c r="AD105" s="1">
        <f>RANK(Z105,Z$17:Z$853,0)</f>
        <v>601</v>
      </c>
      <c r="AE105" s="1">
        <f>RANK(AA105,AA$17:AA$853,0)</f>
        <v>502</v>
      </c>
      <c r="AF105" s="1">
        <f>RANK(AB105,AB$17:AB$853,0)</f>
        <v>615</v>
      </c>
      <c r="AG105" s="1">
        <f>RANK(AC105,AC$17:AC$853,0)</f>
        <v>628</v>
      </c>
      <c r="AH105" s="1">
        <f>IFERROR(VLOOKUP(X105,'[1]Countries and Territories'!$C$5:$AW$253,47,FALSE),"")</f>
        <v>15.962543999999999</v>
      </c>
      <c r="AI105" s="1">
        <f>IFERROR(VLOOKUP(X105,'[1]Countries and Territories'!$B$5:$AR$253,43,FALSE),"")</f>
        <v>24.830623999999993</v>
      </c>
      <c r="AJ105" s="1">
        <f>IFERROR(VLOOKUP(X105,'[1]Countries and Territories'!$A$5:$AL$253,38,FALSE),"")</f>
        <v>69.61442799999999</v>
      </c>
    </row>
    <row r="106" spans="1:36" s="42" customFormat="1" x14ac:dyDescent="0.3">
      <c r="A106" s="42" t="s">
        <v>366</v>
      </c>
      <c r="B106" s="42" t="s">
        <v>367</v>
      </c>
      <c r="C106" s="40" t="s">
        <v>233</v>
      </c>
      <c r="D106" s="41">
        <v>1989</v>
      </c>
      <c r="E106" s="42" t="s">
        <v>28</v>
      </c>
      <c r="F106" s="42" t="s">
        <v>29</v>
      </c>
      <c r="G106" s="42" t="s">
        <v>29</v>
      </c>
      <c r="H106" s="42" t="s">
        <v>30</v>
      </c>
      <c r="I106" s="42" t="s">
        <v>31</v>
      </c>
      <c r="J106" s="42" t="s">
        <v>56</v>
      </c>
      <c r="K106" s="42" t="s">
        <v>33</v>
      </c>
      <c r="N106" s="42" t="s">
        <v>2053</v>
      </c>
      <c r="O106" s="42">
        <v>7276</v>
      </c>
      <c r="S106" s="42">
        <v>19.399999999999999</v>
      </c>
      <c r="T106" s="42">
        <v>5.3</v>
      </c>
      <c r="V106" s="42" t="s">
        <v>368</v>
      </c>
      <c r="W106" s="42" t="s">
        <v>369</v>
      </c>
      <c r="X106" s="1" t="str">
        <f t="shared" si="5"/>
        <v>BRA1989</v>
      </c>
      <c r="Y106" s="42">
        <v>18121.635000000002</v>
      </c>
      <c r="Z106" s="1">
        <f t="shared" si="6"/>
        <v>0</v>
      </c>
      <c r="AA106" s="1">
        <f t="shared" si="7"/>
        <v>0</v>
      </c>
      <c r="AB106" s="1">
        <f t="shared" si="8"/>
        <v>3515.59719</v>
      </c>
      <c r="AC106" s="1">
        <f t="shared" si="9"/>
        <v>960.44665500000008</v>
      </c>
      <c r="AD106" s="1">
        <f>RANK(Z106,Z$17:Z$853,0)</f>
        <v>792</v>
      </c>
      <c r="AE106" s="1">
        <f>RANK(AA106,AA$17:AA$853,0)</f>
        <v>684</v>
      </c>
      <c r="AF106" s="1">
        <f>RANK(AB106,AB$17:AB$853,0)</f>
        <v>90</v>
      </c>
      <c r="AG106" s="1">
        <f>RANK(AC106,AC$17:AC$853,0)</f>
        <v>167</v>
      </c>
      <c r="AH106" s="1" t="str">
        <f>IFERROR(VLOOKUP(X106,'[1]Countries and Territories'!$C$5:$AW$253,47,FALSE),"")</f>
        <v/>
      </c>
      <c r="AI106" s="1" t="str">
        <f>IFERROR(VLOOKUP(X106,'[1]Countries and Territories'!$B$5:$AR$253,43,FALSE),"")</f>
        <v/>
      </c>
      <c r="AJ106" s="1" t="str">
        <f>IFERROR(VLOOKUP(X106,'[1]Countries and Territories'!$A$5:$AL$253,38,FALSE),"")</f>
        <v/>
      </c>
    </row>
    <row r="107" spans="1:36" x14ac:dyDescent="0.3">
      <c r="A107" s="1" t="s">
        <v>366</v>
      </c>
      <c r="B107" s="1" t="s">
        <v>367</v>
      </c>
      <c r="C107" s="34" t="s">
        <v>168</v>
      </c>
      <c r="D107" s="35">
        <v>1996</v>
      </c>
      <c r="E107" s="1" t="s">
        <v>28</v>
      </c>
      <c r="F107" s="1" t="s">
        <v>29</v>
      </c>
      <c r="G107" s="1" t="s">
        <v>29</v>
      </c>
      <c r="H107" s="1" t="s">
        <v>30</v>
      </c>
      <c r="I107" s="1" t="s">
        <v>31</v>
      </c>
      <c r="J107" s="1" t="s">
        <v>56</v>
      </c>
      <c r="K107" s="1" t="s">
        <v>33</v>
      </c>
      <c r="N107" s="1" t="s">
        <v>2052</v>
      </c>
      <c r="O107" s="1">
        <v>4145</v>
      </c>
      <c r="P107" s="1">
        <v>1</v>
      </c>
      <c r="Q107" s="1">
        <v>2.8</v>
      </c>
      <c r="R107" s="1">
        <v>6.6</v>
      </c>
      <c r="S107" s="1">
        <v>13.5</v>
      </c>
      <c r="T107" s="1">
        <v>4.5</v>
      </c>
      <c r="V107" s="1" t="s">
        <v>370</v>
      </c>
      <c r="W107" s="1" t="s">
        <v>371</v>
      </c>
      <c r="X107" s="1" t="str">
        <f t="shared" si="5"/>
        <v>BRA1996</v>
      </c>
      <c r="Y107" s="1">
        <v>17560.196</v>
      </c>
      <c r="Z107" s="1">
        <f t="shared" si="6"/>
        <v>491.68548799999996</v>
      </c>
      <c r="AA107" s="1">
        <f t="shared" si="7"/>
        <v>1158.9729360000001</v>
      </c>
      <c r="AB107" s="1">
        <f t="shared" si="8"/>
        <v>2370.62646</v>
      </c>
      <c r="AC107" s="1">
        <f t="shared" si="9"/>
        <v>790.20881999999995</v>
      </c>
      <c r="AD107" s="1">
        <f>RANK(Z107,Z$17:Z$853,0)</f>
        <v>128</v>
      </c>
      <c r="AE107" s="1">
        <f>RANK(AA107,AA$17:AA$853,0)</f>
        <v>37</v>
      </c>
      <c r="AF107" s="1">
        <f>RANK(AB107,AB$17:AB$853,0)</f>
        <v>123</v>
      </c>
      <c r="AG107" s="1">
        <f>RANK(AC107,AC$17:AC$853,0)</f>
        <v>194</v>
      </c>
      <c r="AH107" s="1" t="str">
        <f>IFERROR(VLOOKUP(X107,'[1]Countries and Territories'!$C$5:$AW$253,47,FALSE),"")</f>
        <v/>
      </c>
      <c r="AI107" s="1" t="str">
        <f>IFERROR(VLOOKUP(X107,'[1]Countries and Territories'!$B$5:$AR$253,43,FALSE),"")</f>
        <v/>
      </c>
      <c r="AJ107" s="1" t="str">
        <f>IFERROR(VLOOKUP(X107,'[1]Countries and Territories'!$A$5:$AL$253,38,FALSE),"")</f>
        <v/>
      </c>
    </row>
    <row r="108" spans="1:36" s="42" customFormat="1" x14ac:dyDescent="0.3">
      <c r="A108" s="42" t="s">
        <v>366</v>
      </c>
      <c r="B108" s="42" t="s">
        <v>367</v>
      </c>
      <c r="C108" s="40" t="s">
        <v>372</v>
      </c>
      <c r="D108" s="41">
        <v>2002</v>
      </c>
      <c r="E108" s="42" t="s">
        <v>28</v>
      </c>
      <c r="F108" s="42" t="s">
        <v>29</v>
      </c>
      <c r="G108" s="42" t="s">
        <v>29</v>
      </c>
      <c r="H108" s="42" t="s">
        <v>30</v>
      </c>
      <c r="I108" s="42" t="s">
        <v>31</v>
      </c>
      <c r="J108" s="42" t="s">
        <v>56</v>
      </c>
      <c r="K108" s="42" t="s">
        <v>33</v>
      </c>
      <c r="N108" s="42" t="s">
        <v>2051</v>
      </c>
      <c r="O108" s="42">
        <v>17107</v>
      </c>
      <c r="T108" s="42">
        <v>3.7</v>
      </c>
      <c r="V108" s="42" t="s">
        <v>373</v>
      </c>
      <c r="W108" s="42" t="s">
        <v>374</v>
      </c>
      <c r="X108" s="1" t="str">
        <f t="shared" si="5"/>
        <v>BRA2002</v>
      </c>
      <c r="Y108" s="42">
        <v>17389.623</v>
      </c>
      <c r="Z108" s="1">
        <f t="shared" si="6"/>
        <v>0</v>
      </c>
      <c r="AA108" s="1">
        <f t="shared" si="7"/>
        <v>0</v>
      </c>
      <c r="AB108" s="1">
        <f t="shared" si="8"/>
        <v>0</v>
      </c>
      <c r="AC108" s="1">
        <f t="shared" si="9"/>
        <v>643.41605100000004</v>
      </c>
      <c r="AD108" s="1">
        <f>RANK(Z108,Z$17:Z$853,0)</f>
        <v>792</v>
      </c>
      <c r="AE108" s="1">
        <f>RANK(AA108,AA$17:AA$853,0)</f>
        <v>684</v>
      </c>
      <c r="AF108" s="1">
        <f>RANK(AB108,AB$17:AB$853,0)</f>
        <v>803</v>
      </c>
      <c r="AG108" s="1">
        <f>RANK(AC108,AC$17:AC$853,0)</f>
        <v>224</v>
      </c>
      <c r="AH108" s="1" t="str">
        <f>IFERROR(VLOOKUP(X108,'[1]Countries and Territories'!$C$5:$AW$253,47,FALSE),"")</f>
        <v/>
      </c>
      <c r="AI108" s="1" t="str">
        <f>IFERROR(VLOOKUP(X108,'[1]Countries and Territories'!$B$5:$AR$253,43,FALSE),"")</f>
        <v/>
      </c>
      <c r="AJ108" s="1" t="str">
        <f>IFERROR(VLOOKUP(X108,'[1]Countries and Territories'!$A$5:$AL$253,38,FALSE),"")</f>
        <v/>
      </c>
    </row>
    <row r="109" spans="1:36" x14ac:dyDescent="0.3">
      <c r="A109" s="1" t="s">
        <v>366</v>
      </c>
      <c r="B109" s="1" t="s">
        <v>367</v>
      </c>
      <c r="C109" s="34" t="s">
        <v>375</v>
      </c>
      <c r="D109" s="35">
        <v>2007</v>
      </c>
      <c r="E109" s="1" t="s">
        <v>28</v>
      </c>
      <c r="F109" s="1" t="s">
        <v>29</v>
      </c>
      <c r="G109" s="1" t="s">
        <v>29</v>
      </c>
      <c r="H109" s="1" t="s">
        <v>30</v>
      </c>
      <c r="I109" s="1" t="s">
        <v>31</v>
      </c>
      <c r="J109" s="1" t="s">
        <v>56</v>
      </c>
      <c r="K109" s="1" t="s">
        <v>33</v>
      </c>
      <c r="N109" s="1" t="s">
        <v>2050</v>
      </c>
      <c r="O109" s="1">
        <v>4415</v>
      </c>
      <c r="P109" s="1">
        <v>0.4</v>
      </c>
      <c r="Q109" s="1">
        <v>1.6</v>
      </c>
      <c r="R109" s="1">
        <v>7.3</v>
      </c>
      <c r="S109" s="1">
        <v>7.1</v>
      </c>
      <c r="T109" s="1">
        <v>2.2000000000000002</v>
      </c>
      <c r="V109" s="1" t="s">
        <v>376</v>
      </c>
      <c r="W109" s="1" t="s">
        <v>377</v>
      </c>
      <c r="X109" s="1" t="str">
        <f t="shared" si="5"/>
        <v>BRA2007</v>
      </c>
      <c r="Y109" s="1">
        <v>15733.439999999999</v>
      </c>
      <c r="Z109" s="1">
        <f t="shared" si="6"/>
        <v>251.73504</v>
      </c>
      <c r="AA109" s="1">
        <f t="shared" si="7"/>
        <v>1148.5411199999999</v>
      </c>
      <c r="AB109" s="1">
        <f t="shared" si="8"/>
        <v>1117.0742399999999</v>
      </c>
      <c r="AC109" s="1">
        <f t="shared" si="9"/>
        <v>346.13567999999998</v>
      </c>
      <c r="AD109" s="1">
        <f>RANK(Z109,Z$17:Z$853,0)</f>
        <v>242</v>
      </c>
      <c r="AE109" s="1">
        <f>RANK(AA109,AA$17:AA$853,0)</f>
        <v>38</v>
      </c>
      <c r="AF109" s="1">
        <f>RANK(AB109,AB$17:AB$853,0)</f>
        <v>228</v>
      </c>
      <c r="AG109" s="1">
        <f>RANK(AC109,AC$17:AC$853,0)</f>
        <v>331</v>
      </c>
      <c r="AH109" s="1">
        <f>IFERROR(VLOOKUP(X109,'[1]Countries and Territories'!$C$5:$AW$253,47,FALSE),"")</f>
        <v>251.73504</v>
      </c>
      <c r="AI109" s="1">
        <f>IFERROR(VLOOKUP(X109,'[1]Countries and Territories'!$B$5:$AR$253,43,FALSE),"")</f>
        <v>1148.5411199999999</v>
      </c>
      <c r="AJ109" s="1">
        <f>IFERROR(VLOOKUP(X109,'[1]Countries and Territories'!$A$5:$AL$253,38,FALSE),"")</f>
        <v>1117.0742399999999</v>
      </c>
    </row>
    <row r="110" spans="1:36" s="42" customFormat="1" x14ac:dyDescent="0.3">
      <c r="A110" s="42" t="s">
        <v>378</v>
      </c>
      <c r="B110" s="42" t="s">
        <v>379</v>
      </c>
      <c r="C110" s="40" t="s">
        <v>380</v>
      </c>
      <c r="D110" s="41">
        <v>2009</v>
      </c>
      <c r="E110" s="42" t="s">
        <v>72</v>
      </c>
      <c r="F110" s="42" t="s">
        <v>73</v>
      </c>
      <c r="G110" s="42" t="s">
        <v>74</v>
      </c>
      <c r="H110" s="42" t="s">
        <v>75</v>
      </c>
      <c r="I110" s="42" t="s">
        <v>76</v>
      </c>
      <c r="J110" s="42" t="s">
        <v>102</v>
      </c>
      <c r="K110" s="42" t="s">
        <v>77</v>
      </c>
      <c r="N110" s="42" t="s">
        <v>2054</v>
      </c>
      <c r="O110" s="42">
        <v>1126</v>
      </c>
      <c r="P110" s="42">
        <v>0.4</v>
      </c>
      <c r="Q110" s="42">
        <v>2.9</v>
      </c>
      <c r="R110" s="42">
        <v>8.3000000000000007</v>
      </c>
      <c r="S110" s="42">
        <v>19.7</v>
      </c>
      <c r="T110" s="42">
        <v>9.6</v>
      </c>
      <c r="V110" s="42" t="s">
        <v>381</v>
      </c>
      <c r="W110" s="42" t="s">
        <v>382</v>
      </c>
      <c r="X110" s="1" t="str">
        <f t="shared" si="5"/>
        <v>BRN2009</v>
      </c>
      <c r="Y110" s="42">
        <v>31.444000000000003</v>
      </c>
      <c r="Z110" s="1">
        <f t="shared" si="6"/>
        <v>0.91187600000000002</v>
      </c>
      <c r="AA110" s="1">
        <f t="shared" si="7"/>
        <v>2.6098520000000005</v>
      </c>
      <c r="AB110" s="1">
        <f t="shared" si="8"/>
        <v>6.1944679999999996</v>
      </c>
      <c r="AC110" s="1">
        <f t="shared" si="9"/>
        <v>3.0186240000000004</v>
      </c>
      <c r="AD110" s="1">
        <f>RANK(Z110,Z$17:Z$853,0)</f>
        <v>780</v>
      </c>
      <c r="AE110" s="1">
        <f>RANK(AA110,AA$17:AA$853,0)</f>
        <v>658</v>
      </c>
      <c r="AF110" s="1">
        <f>RANK(AB110,AB$17:AB$853,0)</f>
        <v>780</v>
      </c>
      <c r="AG110" s="1">
        <f>RANK(AC110,AC$17:AC$853,0)</f>
        <v>789</v>
      </c>
      <c r="AH110" s="1">
        <f>IFERROR(VLOOKUP(X110,'[1]Countries and Territories'!$C$5:$AW$253,47,FALSE),"")</f>
        <v>0.91187600000000002</v>
      </c>
      <c r="AI110" s="1">
        <f>IFERROR(VLOOKUP(X110,'[1]Countries and Territories'!$B$5:$AR$253,43,FALSE),"")</f>
        <v>2.6098520000000005</v>
      </c>
      <c r="AJ110" s="1">
        <f>IFERROR(VLOOKUP(X110,'[1]Countries and Territories'!$A$5:$AL$253,38,FALSE),"")</f>
        <v>6.1944679999999996</v>
      </c>
    </row>
    <row r="111" spans="1:36" x14ac:dyDescent="0.3">
      <c r="A111" s="1" t="s">
        <v>383</v>
      </c>
      <c r="B111" s="1" t="s">
        <v>384</v>
      </c>
      <c r="C111" s="34" t="s">
        <v>116</v>
      </c>
      <c r="D111" s="35">
        <v>2004</v>
      </c>
      <c r="E111" s="1" t="s">
        <v>293</v>
      </c>
      <c r="F111" s="1" t="s">
        <v>125</v>
      </c>
      <c r="G111" s="1" t="s">
        <v>126</v>
      </c>
      <c r="H111" s="1" t="s">
        <v>127</v>
      </c>
      <c r="I111" s="1" t="s">
        <v>128</v>
      </c>
      <c r="J111" s="1" t="s">
        <v>56</v>
      </c>
      <c r="K111" s="1" t="s">
        <v>129</v>
      </c>
      <c r="N111" s="1" t="s">
        <v>2055</v>
      </c>
      <c r="O111" s="1">
        <v>315</v>
      </c>
      <c r="P111" s="1">
        <v>1.3</v>
      </c>
      <c r="Q111" s="1">
        <v>3.2</v>
      </c>
      <c r="R111" s="1">
        <v>13.6</v>
      </c>
      <c r="S111" s="1">
        <v>8.8000000000000007</v>
      </c>
      <c r="T111" s="1">
        <v>1.6</v>
      </c>
      <c r="U111" s="1" t="s">
        <v>385</v>
      </c>
      <c r="V111" s="1" t="s">
        <v>386</v>
      </c>
      <c r="W111" s="1" t="s">
        <v>387</v>
      </c>
      <c r="X111" s="1" t="str">
        <f t="shared" si="5"/>
        <v>BGR2004</v>
      </c>
      <c r="Y111" s="1">
        <v>322.05399999999997</v>
      </c>
      <c r="Z111" s="1">
        <f t="shared" si="6"/>
        <v>10.305728</v>
      </c>
      <c r="AA111" s="1">
        <f t="shared" si="7"/>
        <v>43.799343999999998</v>
      </c>
      <c r="AB111" s="1">
        <f t="shared" si="8"/>
        <v>28.340752000000002</v>
      </c>
      <c r="AC111" s="1">
        <f t="shared" si="9"/>
        <v>5.1528640000000001</v>
      </c>
      <c r="AD111" s="1">
        <f>RANK(Z111,Z$17:Z$853,0)</f>
        <v>634</v>
      </c>
      <c r="AE111" s="1">
        <f>RANK(AA111,AA$17:AA$853,0)</f>
        <v>421</v>
      </c>
      <c r="AF111" s="1">
        <f>RANK(AB111,AB$17:AB$853,0)</f>
        <v>693</v>
      </c>
      <c r="AG111" s="1">
        <f>RANK(AC111,AC$17:AC$853,0)</f>
        <v>769</v>
      </c>
      <c r="AH111" s="1">
        <f>IFERROR(VLOOKUP(X111,'[1]Countries and Territories'!$C$5:$AW$253,47,FALSE),"")</f>
        <v>10.305728</v>
      </c>
      <c r="AI111" s="1">
        <f>IFERROR(VLOOKUP(X111,'[1]Countries and Territories'!$B$5:$AR$253,43,FALSE),"")</f>
        <v>43.799343999999998</v>
      </c>
      <c r="AJ111" s="1">
        <f>IFERROR(VLOOKUP(X111,'[1]Countries and Territories'!$A$5:$AL$253,38,FALSE),"")</f>
        <v>28.340752000000002</v>
      </c>
    </row>
    <row r="112" spans="1:36" s="42" customFormat="1" x14ac:dyDescent="0.3">
      <c r="A112" s="42" t="s">
        <v>37</v>
      </c>
      <c r="B112" s="42" t="s">
        <v>38</v>
      </c>
      <c r="C112" s="40" t="s">
        <v>388</v>
      </c>
      <c r="D112" s="41">
        <v>1993</v>
      </c>
      <c r="E112" s="42" t="s">
        <v>39</v>
      </c>
      <c r="F112" s="42" t="s">
        <v>40</v>
      </c>
      <c r="G112" s="42" t="s">
        <v>41</v>
      </c>
      <c r="H112" s="42" t="s">
        <v>42</v>
      </c>
      <c r="I112" s="42" t="s">
        <v>43</v>
      </c>
      <c r="J112" s="42" t="s">
        <v>44</v>
      </c>
      <c r="K112" s="42" t="s">
        <v>41</v>
      </c>
      <c r="L112" s="42" t="s">
        <v>9</v>
      </c>
      <c r="M112" s="42" t="s">
        <v>34</v>
      </c>
      <c r="N112" s="42" t="s">
        <v>2064</v>
      </c>
      <c r="O112" s="42">
        <v>5094</v>
      </c>
      <c r="P112" s="42">
        <v>5.9</v>
      </c>
      <c r="Q112" s="42">
        <v>15.5</v>
      </c>
      <c r="R112" s="42">
        <v>2.8</v>
      </c>
      <c r="S112" s="42">
        <v>40.700000000000003</v>
      </c>
      <c r="T112" s="42">
        <v>29.6</v>
      </c>
      <c r="V112" s="42" t="s">
        <v>389</v>
      </c>
      <c r="W112" s="42" t="s">
        <v>390</v>
      </c>
      <c r="X112" s="1" t="str">
        <f t="shared" si="5"/>
        <v>BFA1993</v>
      </c>
      <c r="Y112" s="42">
        <v>1794.8530000000001</v>
      </c>
      <c r="Z112" s="1">
        <f t="shared" si="6"/>
        <v>278.20221500000002</v>
      </c>
      <c r="AA112" s="1">
        <f t="shared" si="7"/>
        <v>50.255883999999995</v>
      </c>
      <c r="AB112" s="1">
        <f t="shared" si="8"/>
        <v>730.50517100000013</v>
      </c>
      <c r="AC112" s="1">
        <f t="shared" si="9"/>
        <v>531.27648800000009</v>
      </c>
      <c r="AD112" s="1">
        <f>RANK(Z112,Z$17:Z$853,0)</f>
        <v>215</v>
      </c>
      <c r="AE112" s="1">
        <f>RANK(AA112,AA$17:AA$853,0)</f>
        <v>402</v>
      </c>
      <c r="AF112" s="1">
        <f>RANK(AB112,AB$17:AB$853,0)</f>
        <v>313</v>
      </c>
      <c r="AG112" s="1">
        <f>RANK(AC112,AC$17:AC$853,0)</f>
        <v>249</v>
      </c>
      <c r="AH112" s="1" t="str">
        <f>IFERROR(VLOOKUP(X112,'[1]Countries and Territories'!$C$5:$AW$253,47,FALSE),"")</f>
        <v/>
      </c>
      <c r="AI112" s="1" t="str">
        <f>IFERROR(VLOOKUP(X112,'[1]Countries and Territories'!$B$5:$AR$253,43,FALSE),"")</f>
        <v/>
      </c>
      <c r="AJ112" s="1" t="str">
        <f>IFERROR(VLOOKUP(X112,'[1]Countries and Territories'!$A$5:$AL$253,38,FALSE),"")</f>
        <v/>
      </c>
    </row>
    <row r="113" spans="1:36" x14ac:dyDescent="0.3">
      <c r="A113" s="1" t="s">
        <v>37</v>
      </c>
      <c r="B113" s="1" t="s">
        <v>38</v>
      </c>
      <c r="C113" s="34" t="s">
        <v>391</v>
      </c>
      <c r="D113" s="35">
        <v>1999</v>
      </c>
      <c r="E113" s="1" t="s">
        <v>39</v>
      </c>
      <c r="F113" s="1" t="s">
        <v>40</v>
      </c>
      <c r="G113" s="1" t="s">
        <v>41</v>
      </c>
      <c r="H113" s="1" t="s">
        <v>42</v>
      </c>
      <c r="I113" s="1" t="s">
        <v>43</v>
      </c>
      <c r="J113" s="1" t="s">
        <v>44</v>
      </c>
      <c r="K113" s="1" t="s">
        <v>41</v>
      </c>
      <c r="L113" s="1" t="s">
        <v>9</v>
      </c>
      <c r="M113" s="1" t="s">
        <v>34</v>
      </c>
      <c r="N113" s="1" t="s">
        <v>2063</v>
      </c>
      <c r="O113" s="1">
        <v>4991</v>
      </c>
      <c r="P113" s="1">
        <v>5.5</v>
      </c>
      <c r="Q113" s="1">
        <v>15.7</v>
      </c>
      <c r="R113" s="1">
        <v>1.9</v>
      </c>
      <c r="S113" s="1">
        <v>45.5</v>
      </c>
      <c r="T113" s="1">
        <v>33.700000000000003</v>
      </c>
      <c r="V113" s="1" t="s">
        <v>392</v>
      </c>
      <c r="W113" s="1" t="s">
        <v>393</v>
      </c>
      <c r="X113" s="1" t="str">
        <f t="shared" si="5"/>
        <v>BFA1999</v>
      </c>
      <c r="Y113" s="1">
        <v>2113.6259999999997</v>
      </c>
      <c r="Z113" s="1">
        <f t="shared" si="6"/>
        <v>331.83928199999997</v>
      </c>
      <c r="AA113" s="1">
        <f t="shared" si="7"/>
        <v>40.158893999999997</v>
      </c>
      <c r="AB113" s="1">
        <f t="shared" si="8"/>
        <v>961.69982999999991</v>
      </c>
      <c r="AC113" s="1">
        <f t="shared" si="9"/>
        <v>712.29196200000001</v>
      </c>
      <c r="AD113" s="1">
        <f>RANK(Z113,Z$17:Z$853,0)</f>
        <v>187</v>
      </c>
      <c r="AE113" s="1">
        <f>RANK(AA113,AA$17:AA$853,0)</f>
        <v>430</v>
      </c>
      <c r="AF113" s="1">
        <f>RANK(AB113,AB$17:AB$853,0)</f>
        <v>268</v>
      </c>
      <c r="AG113" s="1">
        <f>RANK(AC113,AC$17:AC$853,0)</f>
        <v>213</v>
      </c>
      <c r="AH113" s="1" t="str">
        <f>IFERROR(VLOOKUP(X113,'[1]Countries and Territories'!$C$5:$AW$253,47,FALSE),"")</f>
        <v/>
      </c>
      <c r="AI113" s="1" t="str">
        <f>IFERROR(VLOOKUP(X113,'[1]Countries and Territories'!$B$5:$AR$253,43,FALSE),"")</f>
        <v/>
      </c>
      <c r="AJ113" s="1" t="str">
        <f>IFERROR(VLOOKUP(X113,'[1]Countries and Territories'!$A$5:$AL$253,38,FALSE),"")</f>
        <v/>
      </c>
    </row>
    <row r="114" spans="1:36" s="42" customFormat="1" x14ac:dyDescent="0.3">
      <c r="A114" s="42" t="s">
        <v>37</v>
      </c>
      <c r="B114" s="42" t="s">
        <v>38</v>
      </c>
      <c r="C114" s="40" t="s">
        <v>268</v>
      </c>
      <c r="D114" s="41">
        <v>2003</v>
      </c>
      <c r="E114" s="42" t="s">
        <v>39</v>
      </c>
      <c r="F114" s="42" t="s">
        <v>40</v>
      </c>
      <c r="G114" s="42" t="s">
        <v>41</v>
      </c>
      <c r="H114" s="42" t="s">
        <v>42</v>
      </c>
      <c r="I114" s="42" t="s">
        <v>43</v>
      </c>
      <c r="J114" s="42" t="s">
        <v>44</v>
      </c>
      <c r="K114" s="42" t="s">
        <v>41</v>
      </c>
      <c r="L114" s="42" t="s">
        <v>9</v>
      </c>
      <c r="M114" s="42" t="s">
        <v>34</v>
      </c>
      <c r="N114" s="42" t="s">
        <v>2062</v>
      </c>
      <c r="O114" s="42">
        <v>9381</v>
      </c>
      <c r="P114" s="42">
        <v>9.6999999999999993</v>
      </c>
      <c r="Q114" s="42">
        <v>21.2</v>
      </c>
      <c r="R114" s="42">
        <v>5.4</v>
      </c>
      <c r="S114" s="42">
        <v>43.1</v>
      </c>
      <c r="T114" s="42">
        <v>35.200000000000003</v>
      </c>
      <c r="V114" s="42" t="s">
        <v>394</v>
      </c>
      <c r="W114" s="42" t="s">
        <v>395</v>
      </c>
      <c r="X114" s="1" t="str">
        <f t="shared" si="5"/>
        <v>BFA2003</v>
      </c>
      <c r="Y114" s="42">
        <v>2360.6590000000001</v>
      </c>
      <c r="Z114" s="1">
        <f t="shared" si="6"/>
        <v>500.45970800000003</v>
      </c>
      <c r="AA114" s="1">
        <f t="shared" si="7"/>
        <v>127.47558600000002</v>
      </c>
      <c r="AB114" s="1">
        <f t="shared" si="8"/>
        <v>1017.444029</v>
      </c>
      <c r="AC114" s="1">
        <f t="shared" si="9"/>
        <v>830.95196800000008</v>
      </c>
      <c r="AD114" s="1">
        <f>RANK(Z114,Z$17:Z$853,0)</f>
        <v>124</v>
      </c>
      <c r="AE114" s="1">
        <f>RANK(AA114,AA$17:AA$853,0)</f>
        <v>267</v>
      </c>
      <c r="AF114" s="1">
        <f>RANK(AB114,AB$17:AB$853,0)</f>
        <v>249</v>
      </c>
      <c r="AG114" s="1">
        <f>RANK(AC114,AC$17:AC$853,0)</f>
        <v>187</v>
      </c>
      <c r="AH114" s="1" t="str">
        <f>IFERROR(VLOOKUP(X114,'[1]Countries and Territories'!$C$5:$AW$253,47,FALSE),"")</f>
        <v/>
      </c>
      <c r="AI114" s="1" t="str">
        <f>IFERROR(VLOOKUP(X114,'[1]Countries and Territories'!$B$5:$AR$253,43,FALSE),"")</f>
        <v/>
      </c>
      <c r="AJ114" s="1" t="str">
        <f>IFERROR(VLOOKUP(X114,'[1]Countries and Territories'!$A$5:$AL$253,38,FALSE),"")</f>
        <v/>
      </c>
    </row>
    <row r="115" spans="1:36" x14ac:dyDescent="0.3">
      <c r="A115" s="1" t="s">
        <v>37</v>
      </c>
      <c r="B115" s="1" t="s">
        <v>38</v>
      </c>
      <c r="C115" s="34" t="s">
        <v>223</v>
      </c>
      <c r="D115" s="35">
        <v>2006</v>
      </c>
      <c r="E115" s="1" t="s">
        <v>39</v>
      </c>
      <c r="F115" s="1" t="s">
        <v>40</v>
      </c>
      <c r="G115" s="1" t="s">
        <v>41</v>
      </c>
      <c r="H115" s="1" t="s">
        <v>42</v>
      </c>
      <c r="I115" s="1" t="s">
        <v>43</v>
      </c>
      <c r="J115" s="1" t="s">
        <v>44</v>
      </c>
      <c r="K115" s="1" t="s">
        <v>41</v>
      </c>
      <c r="L115" s="1" t="s">
        <v>9</v>
      </c>
      <c r="M115" s="1" t="s">
        <v>34</v>
      </c>
      <c r="N115" s="1" t="s">
        <v>2061</v>
      </c>
      <c r="O115" s="1">
        <v>5077</v>
      </c>
      <c r="P115" s="1">
        <v>12.1</v>
      </c>
      <c r="Q115" s="1">
        <v>24.4</v>
      </c>
      <c r="R115" s="1">
        <v>6.9</v>
      </c>
      <c r="S115" s="1">
        <v>42.4</v>
      </c>
      <c r="T115" s="1">
        <v>37.6</v>
      </c>
      <c r="V115" s="1" t="s">
        <v>396</v>
      </c>
      <c r="W115" s="1" t="s">
        <v>397</v>
      </c>
      <c r="X115" s="1" t="str">
        <f t="shared" si="5"/>
        <v>BFA2006</v>
      </c>
      <c r="Y115" s="1">
        <v>2564.7289999999998</v>
      </c>
      <c r="Z115" s="1">
        <f t="shared" si="6"/>
        <v>625.79387599999995</v>
      </c>
      <c r="AA115" s="1">
        <f t="shared" si="7"/>
        <v>176.96630100000002</v>
      </c>
      <c r="AB115" s="1">
        <f t="shared" si="8"/>
        <v>1087.4450959999999</v>
      </c>
      <c r="AC115" s="1">
        <f t="shared" si="9"/>
        <v>964.33810399999993</v>
      </c>
      <c r="AD115" s="1">
        <f>RANK(Z115,Z$17:Z$853,0)</f>
        <v>110</v>
      </c>
      <c r="AE115" s="1">
        <f>RANK(AA115,AA$17:AA$853,0)</f>
        <v>202</v>
      </c>
      <c r="AF115" s="1">
        <f>RANK(AB115,AB$17:AB$853,0)</f>
        <v>234</v>
      </c>
      <c r="AG115" s="1">
        <f>RANK(AC115,AC$17:AC$853,0)</f>
        <v>166</v>
      </c>
      <c r="AH115" s="1" t="str">
        <f>IFERROR(VLOOKUP(X115,'[1]Countries and Territories'!$C$5:$AW$253,47,FALSE),"")</f>
        <v/>
      </c>
      <c r="AI115" s="1" t="str">
        <f>IFERROR(VLOOKUP(X115,'[1]Countries and Territories'!$B$5:$AR$253,43,FALSE),"")</f>
        <v/>
      </c>
      <c r="AJ115" s="1" t="str">
        <f>IFERROR(VLOOKUP(X115,'[1]Countries and Territories'!$A$5:$AL$253,38,FALSE),"")</f>
        <v/>
      </c>
    </row>
    <row r="116" spans="1:36" s="42" customFormat="1" x14ac:dyDescent="0.3">
      <c r="A116" s="42" t="s">
        <v>37</v>
      </c>
      <c r="B116" s="42" t="s">
        <v>38</v>
      </c>
      <c r="C116" s="40" t="s">
        <v>380</v>
      </c>
      <c r="D116" s="41">
        <v>2009</v>
      </c>
      <c r="E116" s="42" t="s">
        <v>39</v>
      </c>
      <c r="F116" s="42" t="s">
        <v>40</v>
      </c>
      <c r="G116" s="42" t="s">
        <v>41</v>
      </c>
      <c r="H116" s="42" t="s">
        <v>42</v>
      </c>
      <c r="I116" s="42" t="s">
        <v>43</v>
      </c>
      <c r="J116" s="42" t="s">
        <v>44</v>
      </c>
      <c r="K116" s="42" t="s">
        <v>41</v>
      </c>
      <c r="L116" s="42" t="s">
        <v>9</v>
      </c>
      <c r="M116" s="42" t="s">
        <v>34</v>
      </c>
      <c r="N116" s="42" t="s">
        <v>2060</v>
      </c>
      <c r="O116" s="42">
        <v>15318</v>
      </c>
      <c r="P116" s="42">
        <v>2.7</v>
      </c>
      <c r="Q116" s="42">
        <v>11.3</v>
      </c>
      <c r="S116" s="42">
        <v>35.1</v>
      </c>
      <c r="T116" s="42">
        <v>26</v>
      </c>
      <c r="V116" s="42" t="s">
        <v>234</v>
      </c>
      <c r="W116" s="42" t="s">
        <v>398</v>
      </c>
      <c r="X116" s="1" t="str">
        <f t="shared" si="5"/>
        <v>BFA2009</v>
      </c>
      <c r="Y116" s="42">
        <v>2773.7439999999997</v>
      </c>
      <c r="Z116" s="1">
        <f t="shared" si="6"/>
        <v>313.43307199999998</v>
      </c>
      <c r="AA116" s="1">
        <f t="shared" si="7"/>
        <v>0</v>
      </c>
      <c r="AB116" s="1">
        <f t="shared" si="8"/>
        <v>973.58414400000004</v>
      </c>
      <c r="AC116" s="1">
        <f t="shared" si="9"/>
        <v>721.17343999999991</v>
      </c>
      <c r="AD116" s="1">
        <f>RANK(Z116,Z$17:Z$853,0)</f>
        <v>200</v>
      </c>
      <c r="AE116" s="1">
        <f>RANK(AA116,AA$17:AA$853,0)</f>
        <v>684</v>
      </c>
      <c r="AF116" s="1">
        <f>RANK(AB116,AB$17:AB$853,0)</f>
        <v>264</v>
      </c>
      <c r="AG116" s="1">
        <f>RANK(AC116,AC$17:AC$853,0)</f>
        <v>209</v>
      </c>
      <c r="AH116" s="1" t="str">
        <f>IFERROR(VLOOKUP(X116,'[1]Countries and Territories'!$C$5:$AW$253,47,FALSE),"")</f>
        <v/>
      </c>
      <c r="AI116" s="1" t="str">
        <f>IFERROR(VLOOKUP(X116,'[1]Countries and Territories'!$B$5:$AR$253,43,FALSE),"")</f>
        <v/>
      </c>
      <c r="AJ116" s="1" t="str">
        <f>IFERROR(VLOOKUP(X116,'[1]Countries and Territories'!$A$5:$AL$253,38,FALSE),"")</f>
        <v/>
      </c>
    </row>
    <row r="117" spans="1:36" x14ac:dyDescent="0.3">
      <c r="A117" s="1" t="s">
        <v>37</v>
      </c>
      <c r="B117" s="1" t="s">
        <v>38</v>
      </c>
      <c r="C117" s="34" t="s">
        <v>199</v>
      </c>
      <c r="D117" s="35">
        <v>2010</v>
      </c>
      <c r="E117" s="1" t="s">
        <v>39</v>
      </c>
      <c r="F117" s="1" t="s">
        <v>40</v>
      </c>
      <c r="G117" s="1" t="s">
        <v>41</v>
      </c>
      <c r="H117" s="1" t="s">
        <v>42</v>
      </c>
      <c r="I117" s="1" t="s">
        <v>43</v>
      </c>
      <c r="J117" s="1" t="s">
        <v>44</v>
      </c>
      <c r="K117" s="1" t="s">
        <v>41</v>
      </c>
      <c r="L117" s="1" t="s">
        <v>9</v>
      </c>
      <c r="M117" s="1" t="s">
        <v>34</v>
      </c>
      <c r="N117" s="1" t="s">
        <v>2059</v>
      </c>
      <c r="O117" s="1">
        <v>7216</v>
      </c>
      <c r="P117" s="1">
        <v>5.9</v>
      </c>
      <c r="Q117" s="1">
        <v>15.4</v>
      </c>
      <c r="R117" s="1">
        <v>2.8</v>
      </c>
      <c r="S117" s="1">
        <v>35.1</v>
      </c>
      <c r="T117" s="1">
        <v>26.2</v>
      </c>
      <c r="V117" s="1" t="s">
        <v>399</v>
      </c>
      <c r="W117" s="1" t="s">
        <v>400</v>
      </c>
      <c r="X117" s="1" t="str">
        <f t="shared" si="5"/>
        <v>BFA2010</v>
      </c>
      <c r="Y117" s="1">
        <v>2842.9450000000002</v>
      </c>
      <c r="Z117" s="1">
        <f t="shared" si="6"/>
        <v>437.81353000000001</v>
      </c>
      <c r="AA117" s="1">
        <f t="shared" si="7"/>
        <v>79.602459999999994</v>
      </c>
      <c r="AB117" s="1">
        <f t="shared" si="8"/>
        <v>997.87369500000011</v>
      </c>
      <c r="AC117" s="1">
        <f t="shared" si="9"/>
        <v>744.8515900000001</v>
      </c>
      <c r="AD117" s="1">
        <f>RANK(Z117,Z$17:Z$853,0)</f>
        <v>142</v>
      </c>
      <c r="AE117" s="1">
        <f>RANK(AA117,AA$17:AA$853,0)</f>
        <v>334</v>
      </c>
      <c r="AF117" s="1">
        <f>RANK(AB117,AB$17:AB$853,0)</f>
        <v>254</v>
      </c>
      <c r="AG117" s="1">
        <f>RANK(AC117,AC$17:AC$853,0)</f>
        <v>204</v>
      </c>
      <c r="AH117" s="1" t="str">
        <f>IFERROR(VLOOKUP(X117,'[1]Countries and Territories'!$C$5:$AW$253,47,FALSE),"")</f>
        <v/>
      </c>
      <c r="AI117" s="1" t="str">
        <f>IFERROR(VLOOKUP(X117,'[1]Countries and Territories'!$B$5:$AR$253,43,FALSE),"")</f>
        <v/>
      </c>
      <c r="AJ117" s="1" t="str">
        <f>IFERROR(VLOOKUP(X117,'[1]Countries and Territories'!$A$5:$AL$253,38,FALSE),"")</f>
        <v/>
      </c>
    </row>
    <row r="118" spans="1:36" s="42" customFormat="1" x14ac:dyDescent="0.3">
      <c r="A118" s="42" t="s">
        <v>37</v>
      </c>
      <c r="B118" s="42" t="s">
        <v>38</v>
      </c>
      <c r="C118" s="40">
        <v>2011</v>
      </c>
      <c r="D118" s="41">
        <v>2011</v>
      </c>
      <c r="E118" s="42" t="s">
        <v>39</v>
      </c>
      <c r="F118" s="42" t="s">
        <v>40</v>
      </c>
      <c r="G118" s="42" t="s">
        <v>41</v>
      </c>
      <c r="H118" s="42" t="s">
        <v>42</v>
      </c>
      <c r="I118" s="42" t="s">
        <v>43</v>
      </c>
      <c r="J118" s="42" t="s">
        <v>44</v>
      </c>
      <c r="K118" s="42" t="s">
        <v>41</v>
      </c>
      <c r="L118" s="42" t="s">
        <v>9</v>
      </c>
      <c r="M118" s="42" t="s">
        <v>34</v>
      </c>
      <c r="N118" s="42" t="s">
        <v>2058</v>
      </c>
      <c r="O118" s="42">
        <v>20517</v>
      </c>
      <c r="P118" s="42">
        <v>2.4</v>
      </c>
      <c r="Q118" s="42">
        <v>10.199999999999999</v>
      </c>
      <c r="S118" s="42">
        <v>34.1</v>
      </c>
      <c r="T118" s="42">
        <v>24.4</v>
      </c>
      <c r="U118" s="42" t="s">
        <v>50</v>
      </c>
      <c r="V118" s="42" t="s">
        <v>401</v>
      </c>
      <c r="W118" s="42" t="s">
        <v>402</v>
      </c>
      <c r="X118" s="1" t="str">
        <f t="shared" si="5"/>
        <v>BFA2011</v>
      </c>
      <c r="Y118" s="42">
        <v>2920.9799999999996</v>
      </c>
      <c r="Z118" s="1">
        <f t="shared" si="6"/>
        <v>297.93995999999993</v>
      </c>
      <c r="AA118" s="1">
        <f t="shared" si="7"/>
        <v>0</v>
      </c>
      <c r="AB118" s="1">
        <f t="shared" si="8"/>
        <v>996.05417999999997</v>
      </c>
      <c r="AC118" s="1">
        <f t="shared" si="9"/>
        <v>712.71911999999986</v>
      </c>
      <c r="AD118" s="1">
        <f>RANK(Z118,Z$17:Z$853,0)</f>
        <v>208</v>
      </c>
      <c r="AE118" s="1">
        <f>RANK(AA118,AA$17:AA$853,0)</f>
        <v>684</v>
      </c>
      <c r="AF118" s="1">
        <f>RANK(AB118,AB$17:AB$853,0)</f>
        <v>255</v>
      </c>
      <c r="AG118" s="1">
        <f>RANK(AC118,AC$17:AC$853,0)</f>
        <v>212</v>
      </c>
      <c r="AH118" s="1" t="str">
        <f>IFERROR(VLOOKUP(X118,'[1]Countries and Territories'!$C$5:$AW$253,47,FALSE),"")</f>
        <v/>
      </c>
      <c r="AI118" s="1" t="str">
        <f>IFERROR(VLOOKUP(X118,'[1]Countries and Territories'!$B$5:$AR$253,43,FALSE),"")</f>
        <v/>
      </c>
      <c r="AJ118" s="1" t="str">
        <f>IFERROR(VLOOKUP(X118,'[1]Countries and Territories'!$A$5:$AL$253,38,FALSE),"")</f>
        <v/>
      </c>
    </row>
    <row r="119" spans="1:36" x14ac:dyDescent="0.3">
      <c r="A119" s="1" t="s">
        <v>37</v>
      </c>
      <c r="B119" s="1" t="s">
        <v>38</v>
      </c>
      <c r="C119" s="34">
        <v>2012</v>
      </c>
      <c r="D119" s="35">
        <v>2012</v>
      </c>
      <c r="E119" s="1" t="s">
        <v>39</v>
      </c>
      <c r="F119" s="1" t="s">
        <v>40</v>
      </c>
      <c r="G119" s="1" t="s">
        <v>41</v>
      </c>
      <c r="H119" s="1" t="s">
        <v>42</v>
      </c>
      <c r="I119" s="1" t="s">
        <v>43</v>
      </c>
      <c r="J119" s="1" t="s">
        <v>44</v>
      </c>
      <c r="K119" s="1" t="s">
        <v>41</v>
      </c>
      <c r="L119" s="1" t="s">
        <v>9</v>
      </c>
      <c r="M119" s="1" t="s">
        <v>34</v>
      </c>
      <c r="N119" s="1" t="s">
        <v>2057</v>
      </c>
      <c r="O119" s="1">
        <v>19063</v>
      </c>
      <c r="P119" s="1">
        <v>1.8</v>
      </c>
      <c r="Q119" s="1">
        <v>10.9</v>
      </c>
      <c r="S119" s="1">
        <v>32.9</v>
      </c>
      <c r="T119" s="1">
        <v>24.4</v>
      </c>
      <c r="U119" s="1" t="s">
        <v>50</v>
      </c>
      <c r="V119" s="1" t="s">
        <v>401</v>
      </c>
      <c r="W119" s="1" t="s">
        <v>403</v>
      </c>
      <c r="X119" s="1" t="str">
        <f t="shared" si="5"/>
        <v>BFA2012</v>
      </c>
      <c r="Y119" s="1">
        <v>2986.453</v>
      </c>
      <c r="Z119" s="1">
        <f t="shared" si="6"/>
        <v>325.52337699999998</v>
      </c>
      <c r="AA119" s="1">
        <f t="shared" si="7"/>
        <v>0</v>
      </c>
      <c r="AB119" s="1">
        <f t="shared" si="8"/>
        <v>982.54303699999991</v>
      </c>
      <c r="AC119" s="1">
        <f t="shared" si="9"/>
        <v>728.69453199999998</v>
      </c>
      <c r="AD119" s="1">
        <f>RANK(Z119,Z$17:Z$853,0)</f>
        <v>193</v>
      </c>
      <c r="AE119" s="1">
        <f>RANK(AA119,AA$17:AA$853,0)</f>
        <v>684</v>
      </c>
      <c r="AF119" s="1">
        <f>RANK(AB119,AB$17:AB$853,0)</f>
        <v>262</v>
      </c>
      <c r="AG119" s="1">
        <f>RANK(AC119,AC$17:AC$853,0)</f>
        <v>207</v>
      </c>
      <c r="AH119" s="1" t="str">
        <f>IFERROR(VLOOKUP(X119,'[1]Countries and Territories'!$C$5:$AW$253,47,FALSE),"")</f>
        <v/>
      </c>
      <c r="AI119" s="1" t="str">
        <f>IFERROR(VLOOKUP(X119,'[1]Countries and Territories'!$B$5:$AR$253,43,FALSE),"")</f>
        <v/>
      </c>
      <c r="AJ119" s="1" t="str">
        <f>IFERROR(VLOOKUP(X119,'[1]Countries and Territories'!$A$5:$AL$253,38,FALSE),"")</f>
        <v/>
      </c>
    </row>
    <row r="120" spans="1:36" s="42" customFormat="1" x14ac:dyDescent="0.3">
      <c r="A120" s="42" t="s">
        <v>37</v>
      </c>
      <c r="B120" s="42" t="s">
        <v>38</v>
      </c>
      <c r="C120" s="40">
        <v>2013</v>
      </c>
      <c r="D120" s="41">
        <v>2013</v>
      </c>
      <c r="E120" s="42" t="s">
        <v>39</v>
      </c>
      <c r="F120" s="42" t="s">
        <v>40</v>
      </c>
      <c r="G120" s="42" t="s">
        <v>41</v>
      </c>
      <c r="H120" s="42" t="s">
        <v>42</v>
      </c>
      <c r="I120" s="42" t="s">
        <v>43</v>
      </c>
      <c r="J120" s="42" t="s">
        <v>44</v>
      </c>
      <c r="K120" s="42" t="s">
        <v>41</v>
      </c>
      <c r="L120" s="42" t="s">
        <v>9</v>
      </c>
      <c r="M120" s="42" t="s">
        <v>34</v>
      </c>
      <c r="N120" s="42" t="s">
        <v>1933</v>
      </c>
      <c r="O120" s="42">
        <v>15312</v>
      </c>
      <c r="P120" s="42">
        <v>1.6</v>
      </c>
      <c r="Q120" s="42">
        <v>8.1</v>
      </c>
      <c r="R120" s="42">
        <v>0.8</v>
      </c>
      <c r="S120" s="42">
        <v>31.3</v>
      </c>
      <c r="T120" s="42">
        <v>20.9</v>
      </c>
      <c r="V120" s="42" t="s">
        <v>45</v>
      </c>
      <c r="W120" s="42" t="s">
        <v>46</v>
      </c>
      <c r="X120" s="1" t="str">
        <f t="shared" si="5"/>
        <v>BFA2013</v>
      </c>
      <c r="Y120" s="42">
        <v>3044.5</v>
      </c>
      <c r="Z120" s="1">
        <f t="shared" si="6"/>
        <v>246.6045</v>
      </c>
      <c r="AA120" s="1">
        <f t="shared" si="7"/>
        <v>24.356000000000002</v>
      </c>
      <c r="AB120" s="1">
        <f t="shared" si="8"/>
        <v>952.92849999999999</v>
      </c>
      <c r="AC120" s="1">
        <f t="shared" si="9"/>
        <v>636.30049999999994</v>
      </c>
      <c r="AD120" s="1">
        <f>RANK(Z120,Z$17:Z$853,0)</f>
        <v>246</v>
      </c>
      <c r="AE120" s="1">
        <f>RANK(AA120,AA$17:AA$853,0)</f>
        <v>504</v>
      </c>
      <c r="AF120" s="1">
        <f>RANK(AB120,AB$17:AB$853,0)</f>
        <v>269</v>
      </c>
      <c r="AG120" s="1">
        <f>RANK(AC120,AC$17:AC$853,0)</f>
        <v>228</v>
      </c>
      <c r="AH120" s="1" t="str">
        <f>IFERROR(VLOOKUP(X120,'[1]Countries and Territories'!$C$5:$AW$253,47,FALSE),"")</f>
        <v/>
      </c>
      <c r="AI120" s="1" t="str">
        <f>IFERROR(VLOOKUP(X120,'[1]Countries and Territories'!$B$5:$AR$253,43,FALSE),"")</f>
        <v/>
      </c>
      <c r="AJ120" s="1" t="str">
        <f>IFERROR(VLOOKUP(X120,'[1]Countries and Territories'!$A$5:$AL$253,38,FALSE),"")</f>
        <v/>
      </c>
    </row>
    <row r="121" spans="1:36" x14ac:dyDescent="0.3">
      <c r="A121" s="1" t="s">
        <v>37</v>
      </c>
      <c r="B121" s="1" t="s">
        <v>38</v>
      </c>
      <c r="C121" s="34">
        <v>2014</v>
      </c>
      <c r="D121" s="35">
        <v>2014</v>
      </c>
      <c r="E121" s="1" t="s">
        <v>39</v>
      </c>
      <c r="F121" s="1" t="s">
        <v>40</v>
      </c>
      <c r="G121" s="1" t="s">
        <v>41</v>
      </c>
      <c r="H121" s="1" t="s">
        <v>42</v>
      </c>
      <c r="I121" s="1" t="s">
        <v>43</v>
      </c>
      <c r="J121" s="1" t="s">
        <v>44</v>
      </c>
      <c r="K121" s="1" t="s">
        <v>41</v>
      </c>
      <c r="L121" s="1" t="s">
        <v>9</v>
      </c>
      <c r="M121" s="1" t="s">
        <v>34</v>
      </c>
      <c r="N121" s="1" t="s">
        <v>1934</v>
      </c>
      <c r="O121" s="1">
        <v>15876</v>
      </c>
      <c r="P121" s="1">
        <v>1.8</v>
      </c>
      <c r="Q121" s="1">
        <v>8.6</v>
      </c>
      <c r="R121" s="1">
        <v>1.1000000000000001</v>
      </c>
      <c r="S121" s="1">
        <v>29</v>
      </c>
      <c r="T121" s="1">
        <v>20</v>
      </c>
      <c r="V121" s="1" t="s">
        <v>45</v>
      </c>
      <c r="W121" s="1" t="s">
        <v>47</v>
      </c>
      <c r="X121" s="1" t="str">
        <f t="shared" si="5"/>
        <v>BFA2014</v>
      </c>
      <c r="Y121" s="1">
        <v>3101.1</v>
      </c>
      <c r="Z121" s="1">
        <f t="shared" si="6"/>
        <v>266.69459999999998</v>
      </c>
      <c r="AA121" s="1">
        <f t="shared" si="7"/>
        <v>34.112100000000005</v>
      </c>
      <c r="AB121" s="1">
        <f t="shared" si="8"/>
        <v>899.31899999999996</v>
      </c>
      <c r="AC121" s="1">
        <f t="shared" si="9"/>
        <v>620.22</v>
      </c>
      <c r="AD121" s="1">
        <f>RANK(Z121,Z$17:Z$853,0)</f>
        <v>228</v>
      </c>
      <c r="AE121" s="1">
        <f>RANK(AA121,AA$17:AA$853,0)</f>
        <v>454</v>
      </c>
      <c r="AF121" s="1">
        <f>RANK(AB121,AB$17:AB$853,0)</f>
        <v>282</v>
      </c>
      <c r="AG121" s="1">
        <f>RANK(AC121,AC$17:AC$853,0)</f>
        <v>232</v>
      </c>
      <c r="AH121" s="1" t="str">
        <f>IFERROR(VLOOKUP(X121,'[1]Countries and Territories'!$C$5:$AW$253,47,FALSE),"")</f>
        <v/>
      </c>
      <c r="AI121" s="1" t="str">
        <f>IFERROR(VLOOKUP(X121,'[1]Countries and Territories'!$B$5:$AR$253,43,FALSE),"")</f>
        <v/>
      </c>
      <c r="AJ121" s="1" t="str">
        <f>IFERROR(VLOOKUP(X121,'[1]Countries and Territories'!$A$5:$AL$253,38,FALSE),"")</f>
        <v/>
      </c>
    </row>
    <row r="122" spans="1:36" s="42" customFormat="1" x14ac:dyDescent="0.3">
      <c r="A122" s="42" t="s">
        <v>37</v>
      </c>
      <c r="B122" s="42" t="s">
        <v>38</v>
      </c>
      <c r="C122" s="40">
        <v>2016</v>
      </c>
      <c r="D122" s="41">
        <v>2016</v>
      </c>
      <c r="E122" s="42" t="s">
        <v>39</v>
      </c>
      <c r="F122" s="42" t="s">
        <v>40</v>
      </c>
      <c r="G122" s="42" t="s">
        <v>41</v>
      </c>
      <c r="H122" s="42" t="s">
        <v>42</v>
      </c>
      <c r="I122" s="42" t="s">
        <v>43</v>
      </c>
      <c r="J122" s="42" t="s">
        <v>44</v>
      </c>
      <c r="K122" s="42" t="s">
        <v>41</v>
      </c>
      <c r="L122" s="42" t="s">
        <v>9</v>
      </c>
      <c r="M122" s="42" t="s">
        <v>34</v>
      </c>
      <c r="N122" s="42" t="s">
        <v>2056</v>
      </c>
      <c r="O122" s="42">
        <v>9449</v>
      </c>
      <c r="P122" s="42">
        <v>1.4</v>
      </c>
      <c r="Q122" s="42">
        <v>7.6</v>
      </c>
      <c r="R122" s="42">
        <v>1.2</v>
      </c>
      <c r="S122" s="42">
        <v>27.3</v>
      </c>
      <c r="T122" s="42">
        <v>19.2</v>
      </c>
      <c r="V122" s="42" t="s">
        <v>404</v>
      </c>
      <c r="W122" s="42" t="s">
        <v>405</v>
      </c>
      <c r="X122" s="1" t="str">
        <f t="shared" si="5"/>
        <v>BFA2016</v>
      </c>
      <c r="Y122" s="42">
        <v>3220.6460000000002</v>
      </c>
      <c r="Z122" s="1">
        <f t="shared" si="6"/>
        <v>244.76909600000002</v>
      </c>
      <c r="AA122" s="1">
        <f t="shared" si="7"/>
        <v>38.647752000000004</v>
      </c>
      <c r="AB122" s="1">
        <f t="shared" si="8"/>
        <v>879.23635800000011</v>
      </c>
      <c r="AC122" s="1">
        <f t="shared" si="9"/>
        <v>618.36403200000007</v>
      </c>
      <c r="AD122" s="1">
        <f>RANK(Z122,Z$17:Z$853,0)</f>
        <v>248</v>
      </c>
      <c r="AE122" s="1">
        <f>RANK(AA122,AA$17:AA$853,0)</f>
        <v>437</v>
      </c>
      <c r="AF122" s="1">
        <f>RANK(AB122,AB$17:AB$853,0)</f>
        <v>285</v>
      </c>
      <c r="AG122" s="1">
        <f>RANK(AC122,AC$17:AC$853,0)</f>
        <v>233</v>
      </c>
      <c r="AH122" s="1">
        <f>IFERROR(VLOOKUP(X122,'[1]Countries and Territories'!$C$5:$AW$253,47,FALSE),"")</f>
        <v>244.76909600000002</v>
      </c>
      <c r="AI122" s="1">
        <f>IFERROR(VLOOKUP(X122,'[1]Countries and Territories'!$B$5:$AR$253,43,FALSE),"")</f>
        <v>38.647752000000004</v>
      </c>
      <c r="AJ122" s="1">
        <f>IFERROR(VLOOKUP(X122,'[1]Countries and Territories'!$A$5:$AL$253,38,FALSE),"")</f>
        <v>879.23635800000011</v>
      </c>
    </row>
    <row r="123" spans="1:36" x14ac:dyDescent="0.3">
      <c r="A123" s="1" t="s">
        <v>406</v>
      </c>
      <c r="B123" s="1" t="s">
        <v>407</v>
      </c>
      <c r="C123" s="34" t="s">
        <v>143</v>
      </c>
      <c r="D123" s="35">
        <v>1987</v>
      </c>
      <c r="E123" s="1" t="s">
        <v>408</v>
      </c>
      <c r="F123" s="1" t="s">
        <v>40</v>
      </c>
      <c r="G123" s="1" t="s">
        <v>41</v>
      </c>
      <c r="H123" s="1" t="s">
        <v>170</v>
      </c>
      <c r="I123" s="1" t="s">
        <v>43</v>
      </c>
      <c r="J123" s="1" t="s">
        <v>44</v>
      </c>
      <c r="K123" s="1" t="s">
        <v>41</v>
      </c>
      <c r="L123" s="1" t="s">
        <v>9</v>
      </c>
      <c r="M123" s="1" t="s">
        <v>34</v>
      </c>
      <c r="N123" s="1" t="s">
        <v>2068</v>
      </c>
      <c r="O123" s="1">
        <v>1956</v>
      </c>
      <c r="P123" s="1">
        <v>1.3</v>
      </c>
      <c r="Q123" s="1">
        <v>6.7</v>
      </c>
      <c r="R123" s="1">
        <v>1.3</v>
      </c>
      <c r="S123" s="1">
        <v>56.2</v>
      </c>
      <c r="T123" s="1">
        <v>33.6</v>
      </c>
      <c r="U123" s="1" t="s">
        <v>307</v>
      </c>
      <c r="V123" s="1" t="s">
        <v>409</v>
      </c>
      <c r="W123" s="1" t="s">
        <v>410</v>
      </c>
      <c r="X123" s="1" t="str">
        <f t="shared" si="5"/>
        <v>BDI1987</v>
      </c>
      <c r="Y123" s="1">
        <v>1006.087</v>
      </c>
      <c r="Z123" s="1">
        <f t="shared" si="6"/>
        <v>67.407829000000007</v>
      </c>
      <c r="AA123" s="1">
        <f t="shared" si="7"/>
        <v>13.079131</v>
      </c>
      <c r="AB123" s="1">
        <f t="shared" si="8"/>
        <v>565.42089400000009</v>
      </c>
      <c r="AC123" s="1">
        <f t="shared" si="9"/>
        <v>338.045232</v>
      </c>
      <c r="AD123" s="1">
        <f>RANK(Z123,Z$17:Z$853,0)</f>
        <v>433</v>
      </c>
      <c r="AE123" s="1">
        <f>RANK(AA123,AA$17:AA$853,0)</f>
        <v>589</v>
      </c>
      <c r="AF123" s="1">
        <f>RANK(AB123,AB$17:AB$853,0)</f>
        <v>363</v>
      </c>
      <c r="AG123" s="1">
        <f>RANK(AC123,AC$17:AC$853,0)</f>
        <v>336</v>
      </c>
      <c r="AH123" s="1" t="str">
        <f>IFERROR(VLOOKUP(X123,'[1]Countries and Territories'!$C$5:$AW$253,47,FALSE),"")</f>
        <v/>
      </c>
      <c r="AI123" s="1" t="str">
        <f>IFERROR(VLOOKUP(X123,'[1]Countries and Territories'!$B$5:$AR$253,43,FALSE),"")</f>
        <v/>
      </c>
      <c r="AJ123" s="1" t="str">
        <f>IFERROR(VLOOKUP(X123,'[1]Countries and Territories'!$A$5:$AL$253,38,FALSE),"")</f>
        <v/>
      </c>
    </row>
    <row r="124" spans="1:36" s="42" customFormat="1" x14ac:dyDescent="0.3">
      <c r="A124" s="42" t="s">
        <v>406</v>
      </c>
      <c r="B124" s="42" t="s">
        <v>407</v>
      </c>
      <c r="C124" s="40" t="s">
        <v>132</v>
      </c>
      <c r="D124" s="41">
        <v>2000</v>
      </c>
      <c r="E124" s="42" t="s">
        <v>408</v>
      </c>
      <c r="F124" s="42" t="s">
        <v>40</v>
      </c>
      <c r="G124" s="42" t="s">
        <v>41</v>
      </c>
      <c r="H124" s="42" t="s">
        <v>170</v>
      </c>
      <c r="I124" s="42" t="s">
        <v>43</v>
      </c>
      <c r="J124" s="42" t="s">
        <v>44</v>
      </c>
      <c r="K124" s="42" t="s">
        <v>41</v>
      </c>
      <c r="L124" s="42" t="s">
        <v>9</v>
      </c>
      <c r="M124" s="42" t="s">
        <v>34</v>
      </c>
      <c r="N124" s="42" t="s">
        <v>2067</v>
      </c>
      <c r="O124" s="42">
        <v>2653</v>
      </c>
      <c r="P124" s="42">
        <v>1.6</v>
      </c>
      <c r="Q124" s="42">
        <v>8.1999999999999993</v>
      </c>
      <c r="R124" s="42">
        <v>1.4</v>
      </c>
      <c r="S124" s="42">
        <v>63.1</v>
      </c>
      <c r="T124" s="42">
        <v>38.9</v>
      </c>
      <c r="V124" s="42" t="s">
        <v>411</v>
      </c>
      <c r="W124" s="42" t="s">
        <v>412</v>
      </c>
      <c r="X124" s="1" t="str">
        <f t="shared" si="5"/>
        <v>BDI2000</v>
      </c>
      <c r="Y124" s="42">
        <v>1154.396</v>
      </c>
      <c r="Z124" s="1">
        <f t="shared" si="6"/>
        <v>94.660471999999984</v>
      </c>
      <c r="AA124" s="1">
        <f t="shared" si="7"/>
        <v>16.161543999999999</v>
      </c>
      <c r="AB124" s="1">
        <f t="shared" si="8"/>
        <v>728.42387599999995</v>
      </c>
      <c r="AC124" s="1">
        <f t="shared" si="9"/>
        <v>449.060044</v>
      </c>
      <c r="AD124" s="1">
        <f>RANK(Z124,Z$17:Z$853,0)</f>
        <v>398</v>
      </c>
      <c r="AE124" s="1">
        <f>RANK(AA124,AA$17:AA$853,0)</f>
        <v>568</v>
      </c>
      <c r="AF124" s="1">
        <f>RANK(AB124,AB$17:AB$853,0)</f>
        <v>315</v>
      </c>
      <c r="AG124" s="1">
        <f>RANK(AC124,AC$17:AC$853,0)</f>
        <v>287</v>
      </c>
      <c r="AH124" s="1" t="str">
        <f>IFERROR(VLOOKUP(X124,'[1]Countries and Territories'!$C$5:$AW$253,47,FALSE),"")</f>
        <v/>
      </c>
      <c r="AI124" s="1" t="str">
        <f>IFERROR(VLOOKUP(X124,'[1]Countries and Territories'!$B$5:$AR$253,43,FALSE),"")</f>
        <v/>
      </c>
      <c r="AJ124" s="1" t="str">
        <f>IFERROR(VLOOKUP(X124,'[1]Countries and Territories'!$A$5:$AL$253,38,FALSE),"")</f>
        <v/>
      </c>
    </row>
    <row r="125" spans="1:36" x14ac:dyDescent="0.3">
      <c r="A125" s="1" t="s">
        <v>406</v>
      </c>
      <c r="B125" s="1" t="s">
        <v>407</v>
      </c>
      <c r="C125" s="34" t="s">
        <v>135</v>
      </c>
      <c r="D125" s="35">
        <v>2005</v>
      </c>
      <c r="E125" s="1" t="s">
        <v>408</v>
      </c>
      <c r="F125" s="1" t="s">
        <v>40</v>
      </c>
      <c r="G125" s="1" t="s">
        <v>41</v>
      </c>
      <c r="H125" s="1" t="s">
        <v>170</v>
      </c>
      <c r="I125" s="1" t="s">
        <v>43</v>
      </c>
      <c r="J125" s="1" t="s">
        <v>44</v>
      </c>
      <c r="K125" s="1" t="s">
        <v>41</v>
      </c>
      <c r="L125" s="1" t="s">
        <v>9</v>
      </c>
      <c r="M125" s="1" t="s">
        <v>34</v>
      </c>
      <c r="N125" s="1" t="s">
        <v>2066</v>
      </c>
      <c r="O125" s="1">
        <v>7065</v>
      </c>
      <c r="Q125" s="1">
        <v>9</v>
      </c>
      <c r="S125" s="1">
        <v>57.7</v>
      </c>
      <c r="T125" s="1">
        <v>35.200000000000003</v>
      </c>
      <c r="U125" s="1" t="s">
        <v>113</v>
      </c>
      <c r="V125" s="1" t="s">
        <v>413</v>
      </c>
      <c r="W125" s="1" t="s">
        <v>414</v>
      </c>
      <c r="X125" s="1" t="str">
        <f t="shared" si="5"/>
        <v>BDI2005</v>
      </c>
      <c r="Y125" s="1">
        <v>1279.3309999999999</v>
      </c>
      <c r="Z125" s="1">
        <f t="shared" si="6"/>
        <v>115.13978999999999</v>
      </c>
      <c r="AA125" s="1">
        <f t="shared" si="7"/>
        <v>0</v>
      </c>
      <c r="AB125" s="1">
        <f t="shared" si="8"/>
        <v>738.17398700000001</v>
      </c>
      <c r="AC125" s="1">
        <f t="shared" si="9"/>
        <v>450.32451200000003</v>
      </c>
      <c r="AD125" s="1">
        <f>RANK(Z125,Z$17:Z$853,0)</f>
        <v>362</v>
      </c>
      <c r="AE125" s="1">
        <f>RANK(AA125,AA$17:AA$853,0)</f>
        <v>684</v>
      </c>
      <c r="AF125" s="1">
        <f>RANK(AB125,AB$17:AB$853,0)</f>
        <v>312</v>
      </c>
      <c r="AG125" s="1">
        <f>RANK(AC125,AC$17:AC$853,0)</f>
        <v>283</v>
      </c>
      <c r="AH125" s="1" t="str">
        <f>IFERROR(VLOOKUP(X125,'[1]Countries and Territories'!$C$5:$AW$253,47,FALSE),"")</f>
        <v/>
      </c>
      <c r="AI125" s="1" t="str">
        <f>IFERROR(VLOOKUP(X125,'[1]Countries and Territories'!$B$5:$AR$253,43,FALSE),"")</f>
        <v/>
      </c>
      <c r="AJ125" s="1" t="str">
        <f>IFERROR(VLOOKUP(X125,'[1]Countries and Territories'!$A$5:$AL$253,38,FALSE),"")</f>
        <v/>
      </c>
    </row>
    <row r="126" spans="1:36" s="42" customFormat="1" x14ac:dyDescent="0.3">
      <c r="A126" s="42" t="s">
        <v>406</v>
      </c>
      <c r="B126" s="42" t="s">
        <v>407</v>
      </c>
      <c r="C126" s="40" t="s">
        <v>415</v>
      </c>
      <c r="D126" s="41">
        <v>2010</v>
      </c>
      <c r="E126" s="42" t="s">
        <v>408</v>
      </c>
      <c r="F126" s="42" t="s">
        <v>40</v>
      </c>
      <c r="G126" s="42" t="s">
        <v>41</v>
      </c>
      <c r="H126" s="42" t="s">
        <v>170</v>
      </c>
      <c r="I126" s="42" t="s">
        <v>43</v>
      </c>
      <c r="J126" s="42" t="s">
        <v>44</v>
      </c>
      <c r="K126" s="42" t="s">
        <v>41</v>
      </c>
      <c r="L126" s="42" t="s">
        <v>9</v>
      </c>
      <c r="M126" s="42" t="s">
        <v>34</v>
      </c>
      <c r="N126" s="42" t="s">
        <v>2065</v>
      </c>
      <c r="O126" s="42">
        <v>3644</v>
      </c>
      <c r="P126" s="42">
        <v>1.4</v>
      </c>
      <c r="Q126" s="42">
        <v>6.1</v>
      </c>
      <c r="R126" s="42">
        <v>2.9</v>
      </c>
      <c r="S126" s="42">
        <v>57.5</v>
      </c>
      <c r="T126" s="42">
        <v>29.1</v>
      </c>
      <c r="V126" s="42" t="s">
        <v>416</v>
      </c>
      <c r="W126" s="42" t="s">
        <v>417</v>
      </c>
      <c r="X126" s="1" t="str">
        <f t="shared" si="5"/>
        <v>BDI2010</v>
      </c>
      <c r="Y126" s="42">
        <v>1577.319</v>
      </c>
      <c r="Z126" s="1">
        <f t="shared" si="6"/>
        <v>96.216459</v>
      </c>
      <c r="AA126" s="1">
        <f t="shared" si="7"/>
        <v>45.742250999999996</v>
      </c>
      <c r="AB126" s="1">
        <f t="shared" si="8"/>
        <v>906.95842499999992</v>
      </c>
      <c r="AC126" s="1">
        <f t="shared" si="9"/>
        <v>458.99982900000003</v>
      </c>
      <c r="AD126" s="1">
        <f>RANK(Z126,Z$17:Z$853,0)</f>
        <v>394</v>
      </c>
      <c r="AE126" s="1">
        <f>RANK(AA126,AA$17:AA$853,0)</f>
        <v>414</v>
      </c>
      <c r="AF126" s="1">
        <f>RANK(AB126,AB$17:AB$853,0)</f>
        <v>280</v>
      </c>
      <c r="AG126" s="1">
        <f>RANK(AC126,AC$17:AC$853,0)</f>
        <v>279</v>
      </c>
      <c r="AH126" s="1" t="str">
        <f>IFERROR(VLOOKUP(X126,'[1]Countries and Territories'!$C$5:$AW$253,47,FALSE),"")</f>
        <v/>
      </c>
      <c r="AI126" s="1" t="str">
        <f>IFERROR(VLOOKUP(X126,'[1]Countries and Territories'!$B$5:$AR$253,43,FALSE),"")</f>
        <v/>
      </c>
      <c r="AJ126" s="1" t="str">
        <f>IFERROR(VLOOKUP(X126,'[1]Countries and Territories'!$A$5:$AL$253,38,FALSE),"")</f>
        <v/>
      </c>
    </row>
    <row r="127" spans="1:36" x14ac:dyDescent="0.3">
      <c r="A127" s="1" t="s">
        <v>406</v>
      </c>
      <c r="B127" s="1" t="s">
        <v>407</v>
      </c>
      <c r="C127" s="34" t="s">
        <v>88</v>
      </c>
      <c r="D127" s="35">
        <v>2016</v>
      </c>
      <c r="E127" s="1" t="s">
        <v>408</v>
      </c>
      <c r="F127" s="1" t="s">
        <v>40</v>
      </c>
      <c r="G127" s="1" t="s">
        <v>41</v>
      </c>
      <c r="H127" s="1" t="s">
        <v>170</v>
      </c>
      <c r="I127" s="1" t="s">
        <v>43</v>
      </c>
      <c r="J127" s="1" t="s">
        <v>44</v>
      </c>
      <c r="K127" s="1" t="s">
        <v>41</v>
      </c>
      <c r="L127" s="1" t="s">
        <v>9</v>
      </c>
      <c r="M127" s="1" t="s">
        <v>34</v>
      </c>
      <c r="N127" s="1" t="s">
        <v>1935</v>
      </c>
      <c r="O127" s="1">
        <v>6464</v>
      </c>
      <c r="P127" s="1">
        <v>0.9</v>
      </c>
      <c r="Q127" s="1">
        <v>5.0999999999999996</v>
      </c>
      <c r="R127" s="1">
        <v>1.4</v>
      </c>
      <c r="S127" s="1">
        <v>55.9</v>
      </c>
      <c r="T127" s="1">
        <v>29.3</v>
      </c>
      <c r="U127" s="1" t="s">
        <v>50</v>
      </c>
      <c r="V127" s="1" t="s">
        <v>418</v>
      </c>
      <c r="W127" s="1" t="s">
        <v>419</v>
      </c>
      <c r="X127" s="1" t="str">
        <f t="shared" si="5"/>
        <v>BDI2016</v>
      </c>
      <c r="Y127" s="1">
        <v>1901.345</v>
      </c>
      <c r="Z127" s="1">
        <f t="shared" si="6"/>
        <v>96.968594999999993</v>
      </c>
      <c r="AA127" s="1">
        <f t="shared" si="7"/>
        <v>26.618829999999999</v>
      </c>
      <c r="AB127" s="1">
        <f t="shared" si="8"/>
        <v>1062.8518549999999</v>
      </c>
      <c r="AC127" s="1">
        <f t="shared" si="9"/>
        <v>557.09408499999995</v>
      </c>
      <c r="AD127" s="1">
        <f>RANK(Z127,Z$17:Z$853,0)</f>
        <v>392</v>
      </c>
      <c r="AE127" s="1">
        <f>RANK(AA127,AA$17:AA$853,0)</f>
        <v>493</v>
      </c>
      <c r="AF127" s="1">
        <f>RANK(AB127,AB$17:AB$853,0)</f>
        <v>240</v>
      </c>
      <c r="AG127" s="1">
        <f>RANK(AC127,AC$17:AC$853,0)</f>
        <v>244</v>
      </c>
      <c r="AH127" s="1">
        <f>IFERROR(VLOOKUP(X127,'[1]Countries and Territories'!$C$5:$AW$253,47,FALSE),"")</f>
        <v>96.968594999999993</v>
      </c>
      <c r="AI127" s="1">
        <f>IFERROR(VLOOKUP(X127,'[1]Countries and Territories'!$B$5:$AR$253,43,FALSE),"")</f>
        <v>26.618829999999999</v>
      </c>
      <c r="AJ127" s="1">
        <f>IFERROR(VLOOKUP(X127,'[1]Countries and Territories'!$A$5:$AL$253,38,FALSE),"")</f>
        <v>1062.8518549999999</v>
      </c>
    </row>
    <row r="128" spans="1:36" s="42" customFormat="1" x14ac:dyDescent="0.3">
      <c r="A128" s="42" t="s">
        <v>420</v>
      </c>
      <c r="B128" s="42" t="s">
        <v>421</v>
      </c>
      <c r="C128" s="40" t="s">
        <v>422</v>
      </c>
      <c r="D128" s="41">
        <v>1985</v>
      </c>
      <c r="E128" s="42" t="s">
        <v>39</v>
      </c>
      <c r="F128" s="42" t="s">
        <v>40</v>
      </c>
      <c r="G128" s="42" t="s">
        <v>41</v>
      </c>
      <c r="H128" s="42" t="s">
        <v>42</v>
      </c>
      <c r="I128" s="42" t="s">
        <v>43</v>
      </c>
      <c r="J128" s="42" t="s">
        <v>32</v>
      </c>
      <c r="K128" s="42" t="s">
        <v>41</v>
      </c>
      <c r="M128" s="42" t="s">
        <v>103</v>
      </c>
      <c r="N128" s="42" t="s">
        <v>2070</v>
      </c>
      <c r="O128" s="42">
        <v>9450</v>
      </c>
      <c r="Q128" s="42">
        <v>4.2</v>
      </c>
      <c r="S128" s="42">
        <v>26.8</v>
      </c>
      <c r="T128" s="42">
        <v>13.7</v>
      </c>
      <c r="U128" s="42" t="s">
        <v>209</v>
      </c>
      <c r="V128" s="42" t="s">
        <v>423</v>
      </c>
      <c r="W128" s="42" t="s">
        <v>424</v>
      </c>
      <c r="X128" s="1" t="str">
        <f t="shared" si="5"/>
        <v>CPV1985</v>
      </c>
      <c r="Y128" s="42">
        <v>57.03</v>
      </c>
      <c r="Z128" s="1">
        <f t="shared" si="6"/>
        <v>2.3952600000000004</v>
      </c>
      <c r="AA128" s="1">
        <f t="shared" si="7"/>
        <v>0</v>
      </c>
      <c r="AB128" s="1">
        <f t="shared" si="8"/>
        <v>15.284040000000001</v>
      </c>
      <c r="AC128" s="1">
        <f t="shared" si="9"/>
        <v>7.8131099999999991</v>
      </c>
      <c r="AD128" s="1">
        <f>RANK(Z128,Z$17:Z$853,0)</f>
        <v>760</v>
      </c>
      <c r="AE128" s="1">
        <f>RANK(AA128,AA$17:AA$853,0)</f>
        <v>684</v>
      </c>
      <c r="AF128" s="1">
        <f>RANK(AB128,AB$17:AB$853,0)</f>
        <v>727</v>
      </c>
      <c r="AG128" s="1">
        <f>RANK(AC128,AC$17:AC$853,0)</f>
        <v>734</v>
      </c>
      <c r="AH128" s="1" t="str">
        <f>IFERROR(VLOOKUP(X128,'[1]Countries and Territories'!$C$5:$AW$253,47,FALSE),"")</f>
        <v/>
      </c>
      <c r="AI128" s="1" t="str">
        <f>IFERROR(VLOOKUP(X128,'[1]Countries and Territories'!$B$5:$AR$253,43,FALSE),"")</f>
        <v/>
      </c>
      <c r="AJ128" s="1" t="str">
        <f>IFERROR(VLOOKUP(X128,'[1]Countries and Territories'!$A$5:$AL$253,38,FALSE),"")</f>
        <v/>
      </c>
    </row>
    <row r="129" spans="1:36" x14ac:dyDescent="0.3">
      <c r="A129" s="1" t="s">
        <v>420</v>
      </c>
      <c r="B129" s="1" t="s">
        <v>421</v>
      </c>
      <c r="C129" s="34" t="s">
        <v>180</v>
      </c>
      <c r="D129" s="35">
        <v>1994</v>
      </c>
      <c r="E129" s="1" t="s">
        <v>39</v>
      </c>
      <c r="F129" s="1" t="s">
        <v>40</v>
      </c>
      <c r="G129" s="1" t="s">
        <v>41</v>
      </c>
      <c r="H129" s="1" t="s">
        <v>42</v>
      </c>
      <c r="I129" s="1" t="s">
        <v>43</v>
      </c>
      <c r="J129" s="1" t="s">
        <v>32</v>
      </c>
      <c r="K129" s="1" t="s">
        <v>41</v>
      </c>
      <c r="M129" s="1" t="s">
        <v>103</v>
      </c>
      <c r="N129" s="1" t="s">
        <v>2069</v>
      </c>
      <c r="O129" s="1">
        <v>1610</v>
      </c>
      <c r="Q129" s="1">
        <v>6.9</v>
      </c>
      <c r="S129" s="1">
        <v>21.4</v>
      </c>
      <c r="T129" s="1">
        <v>11.8</v>
      </c>
      <c r="U129" s="1" t="s">
        <v>113</v>
      </c>
      <c r="V129" s="1" t="s">
        <v>425</v>
      </c>
      <c r="W129" s="1" t="s">
        <v>426</v>
      </c>
      <c r="X129" s="1" t="str">
        <f t="shared" si="5"/>
        <v>CPV1994</v>
      </c>
      <c r="Y129" s="1">
        <v>63.596999999999994</v>
      </c>
      <c r="Z129" s="1">
        <f t="shared" si="6"/>
        <v>4.3881930000000002</v>
      </c>
      <c r="AA129" s="1">
        <f t="shared" si="7"/>
        <v>0</v>
      </c>
      <c r="AB129" s="1">
        <f t="shared" si="8"/>
        <v>13.609757999999999</v>
      </c>
      <c r="AC129" s="1">
        <f t="shared" si="9"/>
        <v>7.5044459999999997</v>
      </c>
      <c r="AD129" s="1">
        <f>RANK(Z129,Z$17:Z$853,0)</f>
        <v>727</v>
      </c>
      <c r="AE129" s="1">
        <f>RANK(AA129,AA$17:AA$853,0)</f>
        <v>684</v>
      </c>
      <c r="AF129" s="1">
        <f>RANK(AB129,AB$17:AB$853,0)</f>
        <v>738</v>
      </c>
      <c r="AG129" s="1">
        <f>RANK(AC129,AC$17:AC$853,0)</f>
        <v>740</v>
      </c>
      <c r="AH129" s="1">
        <f>IFERROR(VLOOKUP(X129,'[1]Countries and Territories'!$C$5:$AW$253,47,FALSE),"")</f>
        <v>4.3881930000000002</v>
      </c>
      <c r="AI129" s="1" t="str">
        <f>IFERROR(VLOOKUP(X129,'[1]Countries and Territories'!$B$5:$AR$253,43,FALSE),"")</f>
        <v/>
      </c>
      <c r="AJ129" s="1">
        <f>IFERROR(VLOOKUP(X129,'[1]Countries and Territories'!$A$5:$AL$253,38,FALSE),"")</f>
        <v>13.609757999999999</v>
      </c>
    </row>
    <row r="130" spans="1:36" s="42" customFormat="1" x14ac:dyDescent="0.3">
      <c r="A130" s="42" t="s">
        <v>427</v>
      </c>
      <c r="B130" s="42" t="s">
        <v>428</v>
      </c>
      <c r="C130" s="40" t="s">
        <v>168</v>
      </c>
      <c r="D130" s="41">
        <v>1996</v>
      </c>
      <c r="E130" s="42" t="s">
        <v>72</v>
      </c>
      <c r="F130" s="42" t="s">
        <v>73</v>
      </c>
      <c r="G130" s="42" t="s">
        <v>74</v>
      </c>
      <c r="H130" s="42" t="s">
        <v>75</v>
      </c>
      <c r="I130" s="42" t="s">
        <v>76</v>
      </c>
      <c r="J130" s="42" t="s">
        <v>32</v>
      </c>
      <c r="K130" s="42" t="s">
        <v>77</v>
      </c>
      <c r="L130" s="42" t="s">
        <v>9</v>
      </c>
      <c r="N130" s="42" t="s">
        <v>2076</v>
      </c>
      <c r="O130" s="42">
        <v>5773</v>
      </c>
      <c r="P130" s="42">
        <v>4.5</v>
      </c>
      <c r="Q130" s="42">
        <v>13.4</v>
      </c>
      <c r="R130" s="42">
        <v>6.5</v>
      </c>
      <c r="S130" s="42">
        <v>58.6</v>
      </c>
      <c r="T130" s="42">
        <v>42.6</v>
      </c>
      <c r="V130" s="42" t="s">
        <v>429</v>
      </c>
      <c r="W130" s="42" t="s">
        <v>430</v>
      </c>
      <c r="X130" s="1" t="str">
        <f t="shared" si="5"/>
        <v>KHM1996</v>
      </c>
      <c r="Y130" s="42">
        <v>1750.3029999999999</v>
      </c>
      <c r="Z130" s="1">
        <f t="shared" si="6"/>
        <v>234.54060200000001</v>
      </c>
      <c r="AA130" s="1">
        <f t="shared" si="7"/>
        <v>113.769695</v>
      </c>
      <c r="AB130" s="1">
        <f t="shared" si="8"/>
        <v>1025.6775579999999</v>
      </c>
      <c r="AC130" s="1">
        <f t="shared" si="9"/>
        <v>745.62907799999994</v>
      </c>
      <c r="AD130" s="1">
        <f>RANK(Z130,Z$17:Z$853,0)</f>
        <v>255</v>
      </c>
      <c r="AE130" s="1">
        <f>RANK(AA130,AA$17:AA$853,0)</f>
        <v>284</v>
      </c>
      <c r="AF130" s="1">
        <f>RANK(AB130,AB$17:AB$853,0)</f>
        <v>248</v>
      </c>
      <c r="AG130" s="1">
        <f>RANK(AC130,AC$17:AC$853,0)</f>
        <v>203</v>
      </c>
      <c r="AH130" s="1" t="str">
        <f>IFERROR(VLOOKUP(X130,'[1]Countries and Territories'!$C$5:$AW$253,47,FALSE),"")</f>
        <v/>
      </c>
      <c r="AI130" s="1" t="str">
        <f>IFERROR(VLOOKUP(X130,'[1]Countries and Territories'!$B$5:$AR$253,43,FALSE),"")</f>
        <v/>
      </c>
      <c r="AJ130" s="1" t="str">
        <f>IFERROR(VLOOKUP(X130,'[1]Countries and Territories'!$A$5:$AL$253,38,FALSE),"")</f>
        <v/>
      </c>
    </row>
    <row r="131" spans="1:36" x14ac:dyDescent="0.3">
      <c r="A131" s="1" t="s">
        <v>427</v>
      </c>
      <c r="B131" s="1" t="s">
        <v>428</v>
      </c>
      <c r="C131" s="34" t="s">
        <v>132</v>
      </c>
      <c r="D131" s="35">
        <v>2000</v>
      </c>
      <c r="E131" s="1" t="s">
        <v>72</v>
      </c>
      <c r="F131" s="1" t="s">
        <v>73</v>
      </c>
      <c r="G131" s="1" t="s">
        <v>74</v>
      </c>
      <c r="H131" s="1" t="s">
        <v>75</v>
      </c>
      <c r="I131" s="1" t="s">
        <v>76</v>
      </c>
      <c r="J131" s="1" t="s">
        <v>32</v>
      </c>
      <c r="K131" s="1" t="s">
        <v>77</v>
      </c>
      <c r="L131" s="1" t="s">
        <v>9</v>
      </c>
      <c r="N131" s="1" t="s">
        <v>2075</v>
      </c>
      <c r="O131" s="1">
        <v>3591</v>
      </c>
      <c r="P131" s="1">
        <v>7.5</v>
      </c>
      <c r="Q131" s="1">
        <v>16.899999999999999</v>
      </c>
      <c r="R131" s="1">
        <v>4</v>
      </c>
      <c r="S131" s="1">
        <v>49.2</v>
      </c>
      <c r="T131" s="1">
        <v>39.5</v>
      </c>
      <c r="V131" s="1" t="s">
        <v>431</v>
      </c>
      <c r="W131" s="1" t="s">
        <v>432</v>
      </c>
      <c r="X131" s="1" t="str">
        <f t="shared" si="5"/>
        <v>KHM2000</v>
      </c>
      <c r="Y131" s="1">
        <v>1574.6569999999999</v>
      </c>
      <c r="Z131" s="1">
        <f t="shared" si="6"/>
        <v>266.11703299999994</v>
      </c>
      <c r="AA131" s="1">
        <f t="shared" si="7"/>
        <v>62.986280000000001</v>
      </c>
      <c r="AB131" s="1">
        <f t="shared" si="8"/>
        <v>774.73124400000006</v>
      </c>
      <c r="AC131" s="1">
        <f t="shared" si="9"/>
        <v>621.98951499999998</v>
      </c>
      <c r="AD131" s="1">
        <f>RANK(Z131,Z$17:Z$853,0)</f>
        <v>229</v>
      </c>
      <c r="AE131" s="1">
        <f>RANK(AA131,AA$17:AA$853,0)</f>
        <v>365</v>
      </c>
      <c r="AF131" s="1">
        <f>RANK(AB131,AB$17:AB$853,0)</f>
        <v>305</v>
      </c>
      <c r="AG131" s="1">
        <f>RANK(AC131,AC$17:AC$853,0)</f>
        <v>231</v>
      </c>
      <c r="AH131" s="1" t="str">
        <f>IFERROR(VLOOKUP(X131,'[1]Countries and Territories'!$C$5:$AW$253,47,FALSE),"")</f>
        <v/>
      </c>
      <c r="AI131" s="1" t="str">
        <f>IFERROR(VLOOKUP(X131,'[1]Countries and Territories'!$B$5:$AR$253,43,FALSE),"")</f>
        <v/>
      </c>
      <c r="AJ131" s="1" t="str">
        <f>IFERROR(VLOOKUP(X131,'[1]Countries and Territories'!$A$5:$AL$253,38,FALSE),"")</f>
        <v/>
      </c>
    </row>
    <row r="132" spans="1:36" s="42" customFormat="1" x14ac:dyDescent="0.3">
      <c r="A132" s="42" t="s">
        <v>427</v>
      </c>
      <c r="B132" s="42" t="s">
        <v>428</v>
      </c>
      <c r="C132" s="40" t="s">
        <v>55</v>
      </c>
      <c r="D132" s="41">
        <v>2005</v>
      </c>
      <c r="E132" s="42" t="s">
        <v>72</v>
      </c>
      <c r="F132" s="42" t="s">
        <v>73</v>
      </c>
      <c r="G132" s="42" t="s">
        <v>74</v>
      </c>
      <c r="H132" s="42" t="s">
        <v>75</v>
      </c>
      <c r="I132" s="42" t="s">
        <v>76</v>
      </c>
      <c r="J132" s="42" t="s">
        <v>32</v>
      </c>
      <c r="K132" s="42" t="s">
        <v>77</v>
      </c>
      <c r="L132" s="42" t="s">
        <v>9</v>
      </c>
      <c r="N132" s="42" t="s">
        <v>2074</v>
      </c>
      <c r="O132" s="42">
        <v>3684</v>
      </c>
      <c r="P132" s="42">
        <v>1.8</v>
      </c>
      <c r="Q132" s="42">
        <v>8.3000000000000007</v>
      </c>
      <c r="R132" s="42">
        <v>1.7</v>
      </c>
      <c r="S132" s="42">
        <v>43.7</v>
      </c>
      <c r="T132" s="42">
        <v>28.4</v>
      </c>
      <c r="V132" s="42" t="s">
        <v>433</v>
      </c>
      <c r="W132" s="42" t="s">
        <v>434</v>
      </c>
      <c r="X132" s="1" t="str">
        <f t="shared" si="5"/>
        <v>KHM2005</v>
      </c>
      <c r="Y132" s="42">
        <v>1531.38</v>
      </c>
      <c r="Z132" s="1">
        <f t="shared" si="6"/>
        <v>127.10454000000001</v>
      </c>
      <c r="AA132" s="1">
        <f t="shared" si="7"/>
        <v>26.033460000000005</v>
      </c>
      <c r="AB132" s="1">
        <f t="shared" si="8"/>
        <v>669.21306000000016</v>
      </c>
      <c r="AC132" s="1">
        <f t="shared" si="9"/>
        <v>434.91192000000001</v>
      </c>
      <c r="AD132" s="1">
        <f>RANK(Z132,Z$17:Z$853,0)</f>
        <v>349</v>
      </c>
      <c r="AE132" s="1">
        <f>RANK(AA132,AA$17:AA$853,0)</f>
        <v>496</v>
      </c>
      <c r="AF132" s="1">
        <f>RANK(AB132,AB$17:AB$853,0)</f>
        <v>333</v>
      </c>
      <c r="AG132" s="1">
        <f>RANK(AC132,AC$17:AC$853,0)</f>
        <v>293</v>
      </c>
      <c r="AH132" s="1" t="str">
        <f>IFERROR(VLOOKUP(X132,'[1]Countries and Territories'!$C$5:$AW$253,47,FALSE),"")</f>
        <v/>
      </c>
      <c r="AI132" s="1" t="str">
        <f>IFERROR(VLOOKUP(X132,'[1]Countries and Territories'!$B$5:$AR$253,43,FALSE),"")</f>
        <v/>
      </c>
      <c r="AJ132" s="1" t="str">
        <f>IFERROR(VLOOKUP(X132,'[1]Countries and Territories'!$A$5:$AL$253,38,FALSE),"")</f>
        <v/>
      </c>
    </row>
    <row r="133" spans="1:36" x14ac:dyDescent="0.3">
      <c r="A133" s="1" t="s">
        <v>427</v>
      </c>
      <c r="B133" s="1" t="s">
        <v>428</v>
      </c>
      <c r="C133" s="34" t="s">
        <v>323</v>
      </c>
      <c r="D133" s="35">
        <v>2008</v>
      </c>
      <c r="E133" s="1" t="s">
        <v>72</v>
      </c>
      <c r="F133" s="1" t="s">
        <v>73</v>
      </c>
      <c r="G133" s="1" t="s">
        <v>74</v>
      </c>
      <c r="H133" s="1" t="s">
        <v>75</v>
      </c>
      <c r="I133" s="1" t="s">
        <v>76</v>
      </c>
      <c r="J133" s="1" t="s">
        <v>32</v>
      </c>
      <c r="K133" s="1" t="s">
        <v>77</v>
      </c>
      <c r="L133" s="1" t="s">
        <v>9</v>
      </c>
      <c r="N133" s="1" t="s">
        <v>2073</v>
      </c>
      <c r="O133" s="1">
        <v>7019</v>
      </c>
      <c r="P133" s="1">
        <v>1.8</v>
      </c>
      <c r="Q133" s="1">
        <v>8.9</v>
      </c>
      <c r="R133" s="1">
        <v>2</v>
      </c>
      <c r="S133" s="1">
        <v>39.5</v>
      </c>
      <c r="T133" s="1">
        <v>28.8</v>
      </c>
      <c r="V133" s="1" t="s">
        <v>435</v>
      </c>
      <c r="W133" s="1" t="s">
        <v>436</v>
      </c>
      <c r="X133" s="1" t="str">
        <f t="shared" si="5"/>
        <v>KHM2008</v>
      </c>
      <c r="Y133" s="1">
        <v>1620.999</v>
      </c>
      <c r="Z133" s="1">
        <f t="shared" si="6"/>
        <v>144.26891100000003</v>
      </c>
      <c r="AA133" s="1">
        <f t="shared" si="7"/>
        <v>32.419980000000002</v>
      </c>
      <c r="AB133" s="1">
        <f t="shared" si="8"/>
        <v>640.29460500000005</v>
      </c>
      <c r="AC133" s="1">
        <f t="shared" si="9"/>
        <v>466.84771200000006</v>
      </c>
      <c r="AD133" s="1">
        <f>RANK(Z133,Z$17:Z$853,0)</f>
        <v>325</v>
      </c>
      <c r="AE133" s="1">
        <f>RANK(AA133,AA$17:AA$853,0)</f>
        <v>464</v>
      </c>
      <c r="AF133" s="1">
        <f>RANK(AB133,AB$17:AB$853,0)</f>
        <v>344</v>
      </c>
      <c r="AG133" s="1">
        <f>RANK(AC133,AC$17:AC$853,0)</f>
        <v>275</v>
      </c>
      <c r="AH133" s="1" t="str">
        <f>IFERROR(VLOOKUP(X133,'[1]Countries and Territories'!$C$5:$AW$253,47,FALSE),"")</f>
        <v/>
      </c>
      <c r="AI133" s="1" t="str">
        <f>IFERROR(VLOOKUP(X133,'[1]Countries and Territories'!$B$5:$AR$253,43,FALSE),"")</f>
        <v/>
      </c>
      <c r="AJ133" s="1" t="str">
        <f>IFERROR(VLOOKUP(X133,'[1]Countries and Territories'!$A$5:$AL$253,38,FALSE),"")</f>
        <v/>
      </c>
    </row>
    <row r="134" spans="1:36" s="42" customFormat="1" x14ac:dyDescent="0.3">
      <c r="A134" s="42" t="s">
        <v>427</v>
      </c>
      <c r="B134" s="42" t="s">
        <v>428</v>
      </c>
      <c r="C134" s="40" t="s">
        <v>415</v>
      </c>
      <c r="D134" s="41">
        <v>2010</v>
      </c>
      <c r="E134" s="42" t="s">
        <v>72</v>
      </c>
      <c r="F134" s="42" t="s">
        <v>73</v>
      </c>
      <c r="G134" s="42" t="s">
        <v>74</v>
      </c>
      <c r="H134" s="42" t="s">
        <v>75</v>
      </c>
      <c r="I134" s="42" t="s">
        <v>76</v>
      </c>
      <c r="J134" s="42" t="s">
        <v>32</v>
      </c>
      <c r="K134" s="42" t="s">
        <v>77</v>
      </c>
      <c r="L134" s="42" t="s">
        <v>9</v>
      </c>
      <c r="N134" s="42" t="s">
        <v>2072</v>
      </c>
      <c r="O134" s="42">
        <v>4077</v>
      </c>
      <c r="P134" s="42">
        <v>2.8</v>
      </c>
      <c r="Q134" s="42">
        <v>10.8</v>
      </c>
      <c r="R134" s="42">
        <v>1.9</v>
      </c>
      <c r="S134" s="42">
        <v>40.9</v>
      </c>
      <c r="T134" s="42">
        <v>29</v>
      </c>
      <c r="V134" s="42" t="s">
        <v>437</v>
      </c>
      <c r="W134" s="42" t="s">
        <v>438</v>
      </c>
      <c r="X134" s="1" t="str">
        <f t="shared" si="5"/>
        <v>KHM2010</v>
      </c>
      <c r="Y134" s="42">
        <v>1671.681</v>
      </c>
      <c r="Z134" s="1">
        <f t="shared" si="6"/>
        <v>180.54154800000003</v>
      </c>
      <c r="AA134" s="1">
        <f t="shared" si="7"/>
        <v>31.761939000000002</v>
      </c>
      <c r="AB134" s="1">
        <f t="shared" si="8"/>
        <v>683.71752900000001</v>
      </c>
      <c r="AC134" s="1">
        <f t="shared" si="9"/>
        <v>484.78748999999999</v>
      </c>
      <c r="AD134" s="1">
        <f>RANK(Z134,Z$17:Z$853,0)</f>
        <v>293</v>
      </c>
      <c r="AE134" s="1">
        <f>RANK(AA134,AA$17:AA$853,0)</f>
        <v>468</v>
      </c>
      <c r="AF134" s="1">
        <f>RANK(AB134,AB$17:AB$853,0)</f>
        <v>326</v>
      </c>
      <c r="AG134" s="1">
        <f>RANK(AC134,AC$17:AC$853,0)</f>
        <v>270</v>
      </c>
      <c r="AH134" s="1" t="str">
        <f>IFERROR(VLOOKUP(X134,'[1]Countries and Territories'!$C$5:$AW$253,47,FALSE),"")</f>
        <v/>
      </c>
      <c r="AI134" s="1" t="str">
        <f>IFERROR(VLOOKUP(X134,'[1]Countries and Territories'!$B$5:$AR$253,43,FALSE),"")</f>
        <v/>
      </c>
      <c r="AJ134" s="1" t="str">
        <f>IFERROR(VLOOKUP(X134,'[1]Countries and Territories'!$A$5:$AL$253,38,FALSE),"")</f>
        <v/>
      </c>
    </row>
    <row r="135" spans="1:36" x14ac:dyDescent="0.3">
      <c r="A135" s="1" t="s">
        <v>427</v>
      </c>
      <c r="B135" s="1" t="s">
        <v>428</v>
      </c>
      <c r="C135" s="34" t="s">
        <v>284</v>
      </c>
      <c r="D135" s="35">
        <v>2014</v>
      </c>
      <c r="E135" s="1" t="s">
        <v>72</v>
      </c>
      <c r="F135" s="1" t="s">
        <v>73</v>
      </c>
      <c r="G135" s="1" t="s">
        <v>74</v>
      </c>
      <c r="H135" s="1" t="s">
        <v>75</v>
      </c>
      <c r="I135" s="1" t="s">
        <v>76</v>
      </c>
      <c r="J135" s="1" t="s">
        <v>32</v>
      </c>
      <c r="K135" s="1" t="s">
        <v>77</v>
      </c>
      <c r="L135" s="1" t="s">
        <v>9</v>
      </c>
      <c r="N135" s="1" t="s">
        <v>2071</v>
      </c>
      <c r="O135" s="1">
        <v>4893</v>
      </c>
      <c r="P135" s="1">
        <v>2.2999999999999998</v>
      </c>
      <c r="Q135" s="1">
        <v>9.6</v>
      </c>
      <c r="R135" s="1">
        <v>2</v>
      </c>
      <c r="S135" s="1">
        <v>32.4</v>
      </c>
      <c r="T135" s="1">
        <v>23.9</v>
      </c>
      <c r="U135" s="1" t="s">
        <v>50</v>
      </c>
      <c r="V135" s="1" t="s">
        <v>439</v>
      </c>
      <c r="W135" s="1" t="s">
        <v>440</v>
      </c>
      <c r="X135" s="1" t="str">
        <f t="shared" si="5"/>
        <v>KHM2014</v>
      </c>
      <c r="Y135" s="1">
        <v>1758.251</v>
      </c>
      <c r="Z135" s="1">
        <f t="shared" si="6"/>
        <v>168.79209600000002</v>
      </c>
      <c r="AA135" s="1">
        <f t="shared" si="7"/>
        <v>35.165019999999998</v>
      </c>
      <c r="AB135" s="1">
        <f t="shared" si="8"/>
        <v>569.67332399999998</v>
      </c>
      <c r="AC135" s="1">
        <f t="shared" si="9"/>
        <v>420.22198899999995</v>
      </c>
      <c r="AD135" s="1">
        <f>RANK(Z135,Z$17:Z$853,0)</f>
        <v>302</v>
      </c>
      <c r="AE135" s="1">
        <f>RANK(AA135,AA$17:AA$853,0)</f>
        <v>451</v>
      </c>
      <c r="AF135" s="1">
        <f>RANK(AB135,AB$17:AB$853,0)</f>
        <v>362</v>
      </c>
      <c r="AG135" s="1">
        <f>RANK(AC135,AC$17:AC$853,0)</f>
        <v>301</v>
      </c>
      <c r="AH135" s="1">
        <f>IFERROR(VLOOKUP(X135,'[1]Countries and Territories'!$C$5:$AW$253,47,FALSE),"")</f>
        <v>168.79209600000002</v>
      </c>
      <c r="AI135" s="1">
        <f>IFERROR(VLOOKUP(X135,'[1]Countries and Territories'!$B$5:$AR$253,43,FALSE),"")</f>
        <v>35.165019999999998</v>
      </c>
      <c r="AJ135" s="1">
        <f>IFERROR(VLOOKUP(X135,'[1]Countries and Territories'!$A$5:$AL$253,38,FALSE),"")</f>
        <v>569.67332399999998</v>
      </c>
    </row>
    <row r="136" spans="1:36" s="42" customFormat="1" x14ac:dyDescent="0.3">
      <c r="A136" s="42" t="s">
        <v>441</v>
      </c>
      <c r="B136" s="42" t="s">
        <v>442</v>
      </c>
      <c r="C136" s="40" t="s">
        <v>247</v>
      </c>
      <c r="D136" s="41">
        <v>1991</v>
      </c>
      <c r="E136" s="42" t="s">
        <v>169</v>
      </c>
      <c r="F136" s="42" t="s">
        <v>40</v>
      </c>
      <c r="G136" s="42" t="s">
        <v>41</v>
      </c>
      <c r="H136" s="42" t="s">
        <v>42</v>
      </c>
      <c r="I136" s="42" t="s">
        <v>43</v>
      </c>
      <c r="J136" s="42" t="s">
        <v>32</v>
      </c>
      <c r="K136" s="42" t="s">
        <v>41</v>
      </c>
      <c r="N136" s="42" t="s">
        <v>2082</v>
      </c>
      <c r="O136" s="42">
        <v>2826</v>
      </c>
      <c r="P136" s="42">
        <v>1.1000000000000001</v>
      </c>
      <c r="Q136" s="42">
        <v>4.5</v>
      </c>
      <c r="R136" s="42">
        <v>4.7</v>
      </c>
      <c r="S136" s="42">
        <v>36.299999999999997</v>
      </c>
      <c r="T136" s="42">
        <v>18</v>
      </c>
      <c r="V136" s="42" t="s">
        <v>443</v>
      </c>
      <c r="W136" s="42" t="s">
        <v>444</v>
      </c>
      <c r="X136" s="1" t="str">
        <f t="shared" si="5"/>
        <v>CMR1991</v>
      </c>
      <c r="Y136" s="42">
        <v>2239.0770000000002</v>
      </c>
      <c r="Z136" s="1">
        <f t="shared" si="6"/>
        <v>100.758465</v>
      </c>
      <c r="AA136" s="1">
        <f t="shared" si="7"/>
        <v>105.236619</v>
      </c>
      <c r="AB136" s="1">
        <f t="shared" si="8"/>
        <v>812.78495100000009</v>
      </c>
      <c r="AC136" s="1">
        <f t="shared" si="9"/>
        <v>403.03386</v>
      </c>
      <c r="AD136" s="1">
        <f>RANK(Z136,Z$17:Z$853,0)</f>
        <v>388</v>
      </c>
      <c r="AE136" s="1">
        <f>RANK(AA136,AA$17:AA$853,0)</f>
        <v>300</v>
      </c>
      <c r="AF136" s="1">
        <f>RANK(AB136,AB$17:AB$853,0)</f>
        <v>302</v>
      </c>
      <c r="AG136" s="1">
        <f>RANK(AC136,AC$17:AC$853,0)</f>
        <v>305</v>
      </c>
      <c r="AH136" s="1" t="str">
        <f>IFERROR(VLOOKUP(X136,'[1]Countries and Territories'!$C$5:$AW$253,47,FALSE),"")</f>
        <v/>
      </c>
      <c r="AI136" s="1" t="str">
        <f>IFERROR(VLOOKUP(X136,'[1]Countries and Territories'!$B$5:$AR$253,43,FALSE),"")</f>
        <v/>
      </c>
      <c r="AJ136" s="1" t="str">
        <f>IFERROR(VLOOKUP(X136,'[1]Countries and Territories'!$A$5:$AL$253,38,FALSE),"")</f>
        <v/>
      </c>
    </row>
    <row r="137" spans="1:36" x14ac:dyDescent="0.3">
      <c r="A137" s="1" t="s">
        <v>441</v>
      </c>
      <c r="B137" s="1" t="s">
        <v>442</v>
      </c>
      <c r="C137" s="34" t="s">
        <v>191</v>
      </c>
      <c r="D137" s="35">
        <v>1998</v>
      </c>
      <c r="E137" s="1" t="s">
        <v>169</v>
      </c>
      <c r="F137" s="1" t="s">
        <v>40</v>
      </c>
      <c r="G137" s="1" t="s">
        <v>41</v>
      </c>
      <c r="H137" s="1" t="s">
        <v>42</v>
      </c>
      <c r="I137" s="1" t="s">
        <v>43</v>
      </c>
      <c r="J137" s="1" t="s">
        <v>32</v>
      </c>
      <c r="K137" s="1" t="s">
        <v>41</v>
      </c>
      <c r="N137" s="1" t="s">
        <v>2081</v>
      </c>
      <c r="O137" s="1">
        <v>2070</v>
      </c>
      <c r="P137" s="1">
        <v>1.8</v>
      </c>
      <c r="Q137" s="1">
        <v>6.2</v>
      </c>
      <c r="R137" s="1">
        <v>8.1999999999999993</v>
      </c>
      <c r="S137" s="1">
        <v>38.200000000000003</v>
      </c>
      <c r="T137" s="1">
        <v>17.3</v>
      </c>
      <c r="U137" s="1" t="s">
        <v>307</v>
      </c>
      <c r="V137" s="1" t="s">
        <v>445</v>
      </c>
      <c r="W137" s="1" t="s">
        <v>446</v>
      </c>
      <c r="X137" s="1" t="str">
        <f t="shared" si="5"/>
        <v>CMR1998</v>
      </c>
      <c r="Y137" s="1">
        <v>2520.1859999999997</v>
      </c>
      <c r="Z137" s="1">
        <f t="shared" si="6"/>
        <v>156.25153199999997</v>
      </c>
      <c r="AA137" s="1">
        <f t="shared" si="7"/>
        <v>206.65525199999996</v>
      </c>
      <c r="AB137" s="1">
        <f t="shared" si="8"/>
        <v>962.71105199999988</v>
      </c>
      <c r="AC137" s="1">
        <f t="shared" si="9"/>
        <v>435.99217799999997</v>
      </c>
      <c r="AD137" s="1">
        <f>RANK(Z137,Z$17:Z$853,0)</f>
        <v>316</v>
      </c>
      <c r="AE137" s="1">
        <f>RANK(AA137,AA$17:AA$853,0)</f>
        <v>176</v>
      </c>
      <c r="AF137" s="1">
        <f>RANK(AB137,AB$17:AB$853,0)</f>
        <v>267</v>
      </c>
      <c r="AG137" s="1">
        <f>RANK(AC137,AC$17:AC$853,0)</f>
        <v>291</v>
      </c>
      <c r="AH137" s="1" t="str">
        <f>IFERROR(VLOOKUP(X137,'[1]Countries and Territories'!$C$5:$AW$253,47,FALSE),"")</f>
        <v/>
      </c>
      <c r="AI137" s="1" t="str">
        <f>IFERROR(VLOOKUP(X137,'[1]Countries and Territories'!$B$5:$AR$253,43,FALSE),"")</f>
        <v/>
      </c>
      <c r="AJ137" s="1" t="str">
        <f>IFERROR(VLOOKUP(X137,'[1]Countries and Territories'!$A$5:$AL$253,38,FALSE),"")</f>
        <v/>
      </c>
    </row>
    <row r="138" spans="1:36" s="42" customFormat="1" x14ac:dyDescent="0.3">
      <c r="A138" s="42" t="s">
        <v>441</v>
      </c>
      <c r="B138" s="42" t="s">
        <v>442</v>
      </c>
      <c r="C138" s="40" t="s">
        <v>116</v>
      </c>
      <c r="D138" s="41">
        <v>2004</v>
      </c>
      <c r="E138" s="42" t="s">
        <v>169</v>
      </c>
      <c r="F138" s="42" t="s">
        <v>40</v>
      </c>
      <c r="G138" s="42" t="s">
        <v>41</v>
      </c>
      <c r="H138" s="42" t="s">
        <v>42</v>
      </c>
      <c r="I138" s="42" t="s">
        <v>43</v>
      </c>
      <c r="J138" s="42" t="s">
        <v>32</v>
      </c>
      <c r="K138" s="42" t="s">
        <v>41</v>
      </c>
      <c r="N138" s="42" t="s">
        <v>2080</v>
      </c>
      <c r="O138" s="42">
        <v>3958</v>
      </c>
      <c r="P138" s="42">
        <v>2.2999999999999998</v>
      </c>
      <c r="Q138" s="42">
        <v>6.2</v>
      </c>
      <c r="R138" s="42">
        <v>8.6999999999999993</v>
      </c>
      <c r="S138" s="42">
        <v>35.4</v>
      </c>
      <c r="T138" s="42">
        <v>15.1</v>
      </c>
      <c r="V138" s="42" t="s">
        <v>447</v>
      </c>
      <c r="W138" s="42" t="s">
        <v>448</v>
      </c>
      <c r="X138" s="1" t="str">
        <f t="shared" si="5"/>
        <v>CMR2004</v>
      </c>
      <c r="Y138" s="42">
        <v>2899.3980000000001</v>
      </c>
      <c r="Z138" s="1">
        <f t="shared" si="6"/>
        <v>179.762676</v>
      </c>
      <c r="AA138" s="1">
        <f t="shared" si="7"/>
        <v>252.247626</v>
      </c>
      <c r="AB138" s="1">
        <f t="shared" si="8"/>
        <v>1026.386892</v>
      </c>
      <c r="AC138" s="1">
        <f t="shared" si="9"/>
        <v>437.80909800000001</v>
      </c>
      <c r="AD138" s="1">
        <f>RANK(Z138,Z$17:Z$853,0)</f>
        <v>294</v>
      </c>
      <c r="AE138" s="1">
        <f>RANK(AA138,AA$17:AA$853,0)</f>
        <v>148</v>
      </c>
      <c r="AF138" s="1">
        <f>RANK(AB138,AB$17:AB$853,0)</f>
        <v>247</v>
      </c>
      <c r="AG138" s="1">
        <f>RANK(AC138,AC$17:AC$853,0)</f>
        <v>290</v>
      </c>
      <c r="AH138" s="1" t="str">
        <f>IFERROR(VLOOKUP(X138,'[1]Countries and Territories'!$C$5:$AW$253,47,FALSE),"")</f>
        <v/>
      </c>
      <c r="AI138" s="1" t="str">
        <f>IFERROR(VLOOKUP(X138,'[1]Countries and Territories'!$B$5:$AR$253,43,FALSE),"")</f>
        <v/>
      </c>
      <c r="AJ138" s="1" t="str">
        <f>IFERROR(VLOOKUP(X138,'[1]Countries and Territories'!$A$5:$AL$253,38,FALSE),"")</f>
        <v/>
      </c>
    </row>
    <row r="139" spans="1:36" x14ac:dyDescent="0.3">
      <c r="A139" s="1" t="s">
        <v>441</v>
      </c>
      <c r="B139" s="1" t="s">
        <v>442</v>
      </c>
      <c r="C139" s="34" t="s">
        <v>223</v>
      </c>
      <c r="D139" s="35">
        <v>2006</v>
      </c>
      <c r="E139" s="1" t="s">
        <v>169</v>
      </c>
      <c r="F139" s="1" t="s">
        <v>40</v>
      </c>
      <c r="G139" s="1" t="s">
        <v>41</v>
      </c>
      <c r="H139" s="1" t="s">
        <v>42</v>
      </c>
      <c r="I139" s="1" t="s">
        <v>43</v>
      </c>
      <c r="J139" s="1" t="s">
        <v>32</v>
      </c>
      <c r="K139" s="1" t="s">
        <v>41</v>
      </c>
      <c r="N139" s="1" t="s">
        <v>2079</v>
      </c>
      <c r="O139" s="1">
        <v>6117</v>
      </c>
      <c r="P139" s="1">
        <v>2.5</v>
      </c>
      <c r="Q139" s="1">
        <v>7.3</v>
      </c>
      <c r="R139" s="1">
        <v>9.6</v>
      </c>
      <c r="S139" s="1">
        <v>36.4</v>
      </c>
      <c r="T139" s="1">
        <v>16.600000000000001</v>
      </c>
      <c r="V139" s="1" t="s">
        <v>449</v>
      </c>
      <c r="W139" s="1" t="s">
        <v>450</v>
      </c>
      <c r="X139" s="1" t="str">
        <f t="shared" si="5"/>
        <v>CMR2006</v>
      </c>
      <c r="Y139" s="1">
        <v>3081.8919999999998</v>
      </c>
      <c r="Z139" s="1">
        <f t="shared" si="6"/>
        <v>224.97811599999997</v>
      </c>
      <c r="AA139" s="1">
        <f t="shared" si="7"/>
        <v>295.86163199999999</v>
      </c>
      <c r="AB139" s="1">
        <f t="shared" si="8"/>
        <v>1121.8086879999998</v>
      </c>
      <c r="AC139" s="1">
        <f t="shared" si="9"/>
        <v>511.59407199999998</v>
      </c>
      <c r="AD139" s="1">
        <f>RANK(Z139,Z$17:Z$853,0)</f>
        <v>266</v>
      </c>
      <c r="AE139" s="1">
        <f>RANK(AA139,AA$17:AA$853,0)</f>
        <v>125</v>
      </c>
      <c r="AF139" s="1">
        <f>RANK(AB139,AB$17:AB$853,0)</f>
        <v>227</v>
      </c>
      <c r="AG139" s="1">
        <f>RANK(AC139,AC$17:AC$853,0)</f>
        <v>255</v>
      </c>
      <c r="AH139" s="1" t="str">
        <f>IFERROR(VLOOKUP(X139,'[1]Countries and Territories'!$C$5:$AW$253,47,FALSE),"")</f>
        <v/>
      </c>
      <c r="AI139" s="1" t="str">
        <f>IFERROR(VLOOKUP(X139,'[1]Countries and Territories'!$B$5:$AR$253,43,FALSE),"")</f>
        <v/>
      </c>
      <c r="AJ139" s="1" t="str">
        <f>IFERROR(VLOOKUP(X139,'[1]Countries and Territories'!$A$5:$AL$253,38,FALSE),"")</f>
        <v/>
      </c>
    </row>
    <row r="140" spans="1:36" s="42" customFormat="1" x14ac:dyDescent="0.3">
      <c r="A140" s="42" t="s">
        <v>441</v>
      </c>
      <c r="B140" s="42" t="s">
        <v>442</v>
      </c>
      <c r="C140" s="40" t="s">
        <v>277</v>
      </c>
      <c r="D140" s="41">
        <v>2011</v>
      </c>
      <c r="E140" s="42" t="s">
        <v>169</v>
      </c>
      <c r="F140" s="42" t="s">
        <v>40</v>
      </c>
      <c r="G140" s="42" t="s">
        <v>41</v>
      </c>
      <c r="H140" s="42" t="s">
        <v>42</v>
      </c>
      <c r="I140" s="42" t="s">
        <v>43</v>
      </c>
      <c r="J140" s="42" t="s">
        <v>32</v>
      </c>
      <c r="K140" s="42" t="s">
        <v>41</v>
      </c>
      <c r="N140" s="42" t="s">
        <v>2078</v>
      </c>
      <c r="O140" s="42">
        <v>6106</v>
      </c>
      <c r="P140" s="42">
        <v>1.9</v>
      </c>
      <c r="Q140" s="42">
        <v>5.8</v>
      </c>
      <c r="R140" s="42">
        <v>6.5</v>
      </c>
      <c r="S140" s="42">
        <v>32.6</v>
      </c>
      <c r="T140" s="42">
        <v>15.1</v>
      </c>
      <c r="V140" s="42" t="s">
        <v>451</v>
      </c>
      <c r="W140" s="42" t="s">
        <v>452</v>
      </c>
      <c r="X140" s="1" t="str">
        <f t="shared" si="5"/>
        <v>CMR2011</v>
      </c>
      <c r="Y140" s="42">
        <v>3477.5639999999999</v>
      </c>
      <c r="Z140" s="1">
        <f t="shared" si="6"/>
        <v>201.69871199999997</v>
      </c>
      <c r="AA140" s="1">
        <f t="shared" si="7"/>
        <v>226.04166000000001</v>
      </c>
      <c r="AB140" s="1">
        <f t="shared" si="8"/>
        <v>1133.685864</v>
      </c>
      <c r="AC140" s="1">
        <f t="shared" si="9"/>
        <v>525.11216400000001</v>
      </c>
      <c r="AD140" s="1">
        <f>RANK(Z140,Z$17:Z$853,0)</f>
        <v>278</v>
      </c>
      <c r="AE140" s="1">
        <f>RANK(AA140,AA$17:AA$853,0)</f>
        <v>161</v>
      </c>
      <c r="AF140" s="1">
        <f>RANK(AB140,AB$17:AB$853,0)</f>
        <v>226</v>
      </c>
      <c r="AG140" s="1">
        <f>RANK(AC140,AC$17:AC$853,0)</f>
        <v>251</v>
      </c>
      <c r="AH140" s="1" t="str">
        <f>IFERROR(VLOOKUP(X140,'[1]Countries and Territories'!$C$5:$AW$253,47,FALSE),"")</f>
        <v/>
      </c>
      <c r="AI140" s="1" t="str">
        <f>IFERROR(VLOOKUP(X140,'[1]Countries and Territories'!$B$5:$AR$253,43,FALSE),"")</f>
        <v/>
      </c>
      <c r="AJ140" s="1" t="str">
        <f>IFERROR(VLOOKUP(X140,'[1]Countries and Territories'!$A$5:$AL$253,38,FALSE),"")</f>
        <v/>
      </c>
    </row>
    <row r="141" spans="1:36" x14ac:dyDescent="0.3">
      <c r="A141" s="1" t="s">
        <v>441</v>
      </c>
      <c r="B141" s="1" t="s">
        <v>442</v>
      </c>
      <c r="C141" s="34">
        <v>2014</v>
      </c>
      <c r="D141" s="35">
        <v>2014</v>
      </c>
      <c r="E141" s="1" t="s">
        <v>169</v>
      </c>
      <c r="F141" s="1" t="s">
        <v>40</v>
      </c>
      <c r="G141" s="1" t="s">
        <v>41</v>
      </c>
      <c r="H141" s="1" t="s">
        <v>42</v>
      </c>
      <c r="I141" s="1" t="s">
        <v>43</v>
      </c>
      <c r="J141" s="1" t="s">
        <v>32</v>
      </c>
      <c r="K141" s="1" t="s">
        <v>41</v>
      </c>
      <c r="N141" s="1" t="s">
        <v>2077</v>
      </c>
      <c r="P141" s="1">
        <v>1.3</v>
      </c>
      <c r="Q141" s="1">
        <v>5.2</v>
      </c>
      <c r="R141" s="1">
        <v>6.7</v>
      </c>
      <c r="S141" s="1">
        <v>31.7</v>
      </c>
      <c r="T141" s="1">
        <v>14.8</v>
      </c>
      <c r="U141" s="1" t="s">
        <v>50</v>
      </c>
      <c r="V141" s="1" t="s">
        <v>453</v>
      </c>
      <c r="W141" s="1" t="s">
        <v>454</v>
      </c>
      <c r="X141" s="1" t="str">
        <f t="shared" si="5"/>
        <v>CMR2014</v>
      </c>
      <c r="Y141" s="1">
        <v>3679.3440000000005</v>
      </c>
      <c r="Z141" s="1">
        <f t="shared" si="6"/>
        <v>191.32588800000005</v>
      </c>
      <c r="AA141" s="1">
        <f t="shared" si="7"/>
        <v>246.51604800000004</v>
      </c>
      <c r="AB141" s="1">
        <f t="shared" si="8"/>
        <v>1166.3520480000002</v>
      </c>
      <c r="AC141" s="1">
        <f t="shared" si="9"/>
        <v>544.54291200000011</v>
      </c>
      <c r="AD141" s="1">
        <f>RANK(Z141,Z$17:Z$853,0)</f>
        <v>286</v>
      </c>
      <c r="AE141" s="1">
        <f>RANK(AA141,AA$17:AA$853,0)</f>
        <v>152</v>
      </c>
      <c r="AF141" s="1">
        <f>RANK(AB141,AB$17:AB$853,0)</f>
        <v>221</v>
      </c>
      <c r="AG141" s="1">
        <f>RANK(AC141,AC$17:AC$853,0)</f>
        <v>247</v>
      </c>
      <c r="AH141" s="1">
        <f>IFERROR(VLOOKUP(X141,'[1]Countries and Territories'!$C$5:$AW$253,47,FALSE),"")</f>
        <v>191.32588800000005</v>
      </c>
      <c r="AI141" s="1">
        <f>IFERROR(VLOOKUP(X141,'[1]Countries and Territories'!$B$5:$AR$253,43,FALSE),"")</f>
        <v>246.51604800000004</v>
      </c>
      <c r="AJ141" s="1">
        <f>IFERROR(VLOOKUP(X141,'[1]Countries and Territories'!$A$5:$AL$253,38,FALSE),"")</f>
        <v>1166.3520480000002</v>
      </c>
    </row>
    <row r="142" spans="1:36" s="42" customFormat="1" x14ac:dyDescent="0.3">
      <c r="A142" s="42" t="s">
        <v>455</v>
      </c>
      <c r="B142" s="42" t="s">
        <v>456</v>
      </c>
      <c r="C142" s="40">
        <v>2004</v>
      </c>
      <c r="D142" s="41">
        <v>2004</v>
      </c>
      <c r="E142" s="42" t="s">
        <v>457</v>
      </c>
      <c r="F142" s="42" t="s">
        <v>457</v>
      </c>
      <c r="G142" s="42" t="s">
        <v>126</v>
      </c>
      <c r="H142" s="42" t="s">
        <v>458</v>
      </c>
      <c r="I142" s="42" t="s">
        <v>31</v>
      </c>
      <c r="J142" s="42" t="s">
        <v>102</v>
      </c>
      <c r="K142" s="42" t="s">
        <v>458</v>
      </c>
      <c r="N142" s="42" t="s">
        <v>2083</v>
      </c>
      <c r="R142" s="42">
        <v>10.4</v>
      </c>
      <c r="U142" s="42" t="s">
        <v>459</v>
      </c>
      <c r="V142" s="42" t="s">
        <v>460</v>
      </c>
      <c r="W142" s="42" t="s">
        <v>461</v>
      </c>
      <c r="X142" s="1" t="str">
        <f t="shared" si="5"/>
        <v>CAN2004</v>
      </c>
      <c r="Y142" s="42">
        <v>1704.4059999999999</v>
      </c>
      <c r="Z142" s="1">
        <f t="shared" si="6"/>
        <v>0</v>
      </c>
      <c r="AA142" s="1">
        <f t="shared" si="7"/>
        <v>177.25822400000001</v>
      </c>
      <c r="AB142" s="1">
        <f t="shared" si="8"/>
        <v>0</v>
      </c>
      <c r="AC142" s="1">
        <f t="shared" si="9"/>
        <v>0</v>
      </c>
      <c r="AD142" s="1">
        <f>RANK(Z142,Z$17:Z$853,0)</f>
        <v>792</v>
      </c>
      <c r="AE142" s="1">
        <f>RANK(AA142,AA$17:AA$853,0)</f>
        <v>201</v>
      </c>
      <c r="AF142" s="1">
        <f>RANK(AB142,AB$17:AB$853,0)</f>
        <v>803</v>
      </c>
      <c r="AG142" s="1">
        <f>RANK(AC142,AC$17:AC$853,0)</f>
        <v>822</v>
      </c>
      <c r="AH142" s="1" t="str">
        <f>IFERROR(VLOOKUP(X142,'[1]Countries and Territories'!$C$5:$AW$253,47,FALSE),"")</f>
        <v/>
      </c>
      <c r="AI142" s="1">
        <f>IFERROR(VLOOKUP(X142,'[1]Countries and Territories'!$B$5:$AR$253,43,FALSE),"")</f>
        <v>177.25822400000001</v>
      </c>
      <c r="AJ142" s="1" t="str">
        <f>IFERROR(VLOOKUP(X142,'[1]Countries and Territories'!$A$5:$AL$253,38,FALSE),"")</f>
        <v/>
      </c>
    </row>
    <row r="143" spans="1:36" x14ac:dyDescent="0.3">
      <c r="A143" s="1" t="s">
        <v>462</v>
      </c>
      <c r="B143" s="1" t="s">
        <v>463</v>
      </c>
      <c r="C143" s="34" t="s">
        <v>464</v>
      </c>
      <c r="D143" s="35">
        <v>1994</v>
      </c>
      <c r="E143" s="1" t="s">
        <v>169</v>
      </c>
      <c r="F143" s="1" t="s">
        <v>40</v>
      </c>
      <c r="G143" s="1" t="s">
        <v>41</v>
      </c>
      <c r="H143" s="1" t="s">
        <v>42</v>
      </c>
      <c r="I143" s="1" t="s">
        <v>43</v>
      </c>
      <c r="J143" s="1" t="s">
        <v>44</v>
      </c>
      <c r="K143" s="1" t="s">
        <v>41</v>
      </c>
      <c r="L143" s="1" t="s">
        <v>9</v>
      </c>
      <c r="M143" s="1" t="s">
        <v>34</v>
      </c>
      <c r="N143" s="1" t="s">
        <v>2087</v>
      </c>
      <c r="O143" s="1">
        <v>2448</v>
      </c>
      <c r="P143" s="1">
        <v>2.6</v>
      </c>
      <c r="Q143" s="1">
        <v>8.6999999999999993</v>
      </c>
      <c r="R143" s="1">
        <v>3.7</v>
      </c>
      <c r="S143" s="1">
        <v>41.5</v>
      </c>
      <c r="T143" s="1">
        <v>24</v>
      </c>
      <c r="U143" s="1" t="s">
        <v>307</v>
      </c>
      <c r="V143" s="1" t="s">
        <v>465</v>
      </c>
      <c r="W143" s="1" t="s">
        <v>466</v>
      </c>
      <c r="X143" s="1" t="str">
        <f t="shared" si="5"/>
        <v>CAF1994</v>
      </c>
      <c r="Y143" s="1">
        <v>539.51800000000003</v>
      </c>
      <c r="Z143" s="1">
        <f t="shared" si="6"/>
        <v>46.938065999999999</v>
      </c>
      <c r="AA143" s="1">
        <f t="shared" si="7"/>
        <v>19.962166000000003</v>
      </c>
      <c r="AB143" s="1">
        <f t="shared" si="8"/>
        <v>223.89997</v>
      </c>
      <c r="AC143" s="1">
        <f t="shared" si="9"/>
        <v>129.48432</v>
      </c>
      <c r="AD143" s="1">
        <f>RANK(Z143,Z$17:Z$853,0)</f>
        <v>473</v>
      </c>
      <c r="AE143" s="1">
        <f>RANK(AA143,AA$17:AA$853,0)</f>
        <v>534</v>
      </c>
      <c r="AF143" s="1">
        <f>RANK(AB143,AB$17:AB$853,0)</f>
        <v>509</v>
      </c>
      <c r="AG143" s="1">
        <f>RANK(AC143,AC$17:AC$853,0)</f>
        <v>466</v>
      </c>
      <c r="AH143" s="1" t="str">
        <f>IFERROR(VLOOKUP(X143,'[1]Countries and Territories'!$C$5:$AW$253,47,FALSE),"")</f>
        <v/>
      </c>
      <c r="AI143" s="1" t="str">
        <f>IFERROR(VLOOKUP(X143,'[1]Countries and Territories'!$B$5:$AR$253,43,FALSE),"")</f>
        <v/>
      </c>
      <c r="AJ143" s="1" t="str">
        <f>IFERROR(VLOOKUP(X143,'[1]Countries and Territories'!$A$5:$AL$253,38,FALSE),"")</f>
        <v/>
      </c>
    </row>
    <row r="144" spans="1:36" s="42" customFormat="1" x14ac:dyDescent="0.3">
      <c r="A144" s="42" t="s">
        <v>462</v>
      </c>
      <c r="B144" s="42" t="s">
        <v>463</v>
      </c>
      <c r="C144" s="40" t="s">
        <v>132</v>
      </c>
      <c r="D144" s="41">
        <v>2000</v>
      </c>
      <c r="E144" s="42" t="s">
        <v>169</v>
      </c>
      <c r="F144" s="42" t="s">
        <v>40</v>
      </c>
      <c r="G144" s="42" t="s">
        <v>41</v>
      </c>
      <c r="H144" s="42" t="s">
        <v>42</v>
      </c>
      <c r="I144" s="42" t="s">
        <v>43</v>
      </c>
      <c r="J144" s="42" t="s">
        <v>44</v>
      </c>
      <c r="K144" s="42" t="s">
        <v>41</v>
      </c>
      <c r="L144" s="42" t="s">
        <v>9</v>
      </c>
      <c r="M144" s="42" t="s">
        <v>34</v>
      </c>
      <c r="N144" s="42" t="s">
        <v>2086</v>
      </c>
      <c r="O144" s="42">
        <v>13431</v>
      </c>
      <c r="P144" s="42">
        <v>4.7</v>
      </c>
      <c r="Q144" s="42">
        <v>10.5</v>
      </c>
      <c r="R144" s="42">
        <v>10.8</v>
      </c>
      <c r="S144" s="42">
        <v>44.6</v>
      </c>
      <c r="T144" s="42">
        <v>21.8</v>
      </c>
      <c r="V144" s="42" t="s">
        <v>467</v>
      </c>
      <c r="W144" s="42" t="s">
        <v>468</v>
      </c>
      <c r="X144" s="1" t="str">
        <f t="shared" si="5"/>
        <v>CAF2000</v>
      </c>
      <c r="Y144" s="42">
        <v>612.08899999999994</v>
      </c>
      <c r="Z144" s="1">
        <f t="shared" si="6"/>
        <v>64.269344999999987</v>
      </c>
      <c r="AA144" s="1">
        <f t="shared" si="7"/>
        <v>66.105612000000008</v>
      </c>
      <c r="AB144" s="1">
        <f t="shared" si="8"/>
        <v>272.991694</v>
      </c>
      <c r="AC144" s="1">
        <f t="shared" si="9"/>
        <v>133.43540199999998</v>
      </c>
      <c r="AD144" s="1">
        <f>RANK(Z144,Z$17:Z$853,0)</f>
        <v>443</v>
      </c>
      <c r="AE144" s="1">
        <f>RANK(AA144,AA$17:AA$853,0)</f>
        <v>359</v>
      </c>
      <c r="AF144" s="1">
        <f>RANK(AB144,AB$17:AB$853,0)</f>
        <v>494</v>
      </c>
      <c r="AG144" s="1">
        <f>RANK(AC144,AC$17:AC$853,0)</f>
        <v>461</v>
      </c>
      <c r="AH144" s="1" t="str">
        <f>IFERROR(VLOOKUP(X144,'[1]Countries and Territories'!$C$5:$AW$253,47,FALSE),"")</f>
        <v/>
      </c>
      <c r="AI144" s="1" t="str">
        <f>IFERROR(VLOOKUP(X144,'[1]Countries and Territories'!$B$5:$AR$253,43,FALSE),"")</f>
        <v/>
      </c>
      <c r="AJ144" s="1" t="str">
        <f>IFERROR(VLOOKUP(X144,'[1]Countries and Territories'!$A$5:$AL$253,38,FALSE),"")</f>
        <v/>
      </c>
    </row>
    <row r="145" spans="1:36" x14ac:dyDescent="0.3">
      <c r="A145" s="1" t="s">
        <v>462</v>
      </c>
      <c r="B145" s="1" t="s">
        <v>463</v>
      </c>
      <c r="C145" s="34" t="s">
        <v>223</v>
      </c>
      <c r="D145" s="35">
        <v>2006</v>
      </c>
      <c r="E145" s="1" t="s">
        <v>169</v>
      </c>
      <c r="F145" s="1" t="s">
        <v>40</v>
      </c>
      <c r="G145" s="1" t="s">
        <v>41</v>
      </c>
      <c r="H145" s="1" t="s">
        <v>42</v>
      </c>
      <c r="I145" s="1" t="s">
        <v>43</v>
      </c>
      <c r="J145" s="1" t="s">
        <v>44</v>
      </c>
      <c r="K145" s="1" t="s">
        <v>41</v>
      </c>
      <c r="L145" s="1" t="s">
        <v>9</v>
      </c>
      <c r="M145" s="1" t="s">
        <v>34</v>
      </c>
      <c r="N145" s="1" t="s">
        <v>2085</v>
      </c>
      <c r="O145" s="1">
        <v>8587</v>
      </c>
      <c r="P145" s="1">
        <v>5.0999999999999996</v>
      </c>
      <c r="Q145" s="1">
        <v>12.2</v>
      </c>
      <c r="R145" s="1">
        <v>8.5</v>
      </c>
      <c r="S145" s="1">
        <v>45.1</v>
      </c>
      <c r="T145" s="1">
        <v>28</v>
      </c>
      <c r="V145" s="1" t="s">
        <v>469</v>
      </c>
      <c r="W145" s="1" t="s">
        <v>470</v>
      </c>
      <c r="X145" s="1" t="str">
        <f t="shared" ref="X145:X208" si="10">A145&amp;D145</f>
        <v>CAF2006</v>
      </c>
      <c r="Y145" s="1">
        <v>686.053</v>
      </c>
      <c r="Z145" s="1">
        <f t="shared" si="6"/>
        <v>83.698465999999996</v>
      </c>
      <c r="AA145" s="1">
        <f t="shared" si="7"/>
        <v>58.314505000000004</v>
      </c>
      <c r="AB145" s="1">
        <f t="shared" si="8"/>
        <v>309.40990299999999</v>
      </c>
      <c r="AC145" s="1">
        <f t="shared" si="9"/>
        <v>192.09484</v>
      </c>
      <c r="AD145" s="1">
        <f>RANK(Z145,Z$17:Z$853,0)</f>
        <v>407</v>
      </c>
      <c r="AE145" s="1">
        <f>RANK(AA145,AA$17:AA$853,0)</f>
        <v>378</v>
      </c>
      <c r="AF145" s="1">
        <f>RANK(AB145,AB$17:AB$853,0)</f>
        <v>479</v>
      </c>
      <c r="AG145" s="1">
        <f>RANK(AC145,AC$17:AC$853,0)</f>
        <v>420</v>
      </c>
      <c r="AH145" s="1" t="str">
        <f>IFERROR(VLOOKUP(X145,'[1]Countries and Territories'!$C$5:$AW$253,47,FALSE),"")</f>
        <v/>
      </c>
      <c r="AI145" s="1" t="str">
        <f>IFERROR(VLOOKUP(X145,'[1]Countries and Territories'!$B$5:$AR$253,43,FALSE),"")</f>
        <v/>
      </c>
      <c r="AJ145" s="1" t="str">
        <f>IFERROR(VLOOKUP(X145,'[1]Countries and Territories'!$A$5:$AL$253,38,FALSE),"")</f>
        <v/>
      </c>
    </row>
    <row r="146" spans="1:36" s="42" customFormat="1" x14ac:dyDescent="0.3">
      <c r="A146" s="42" t="s">
        <v>462</v>
      </c>
      <c r="B146" s="42" t="s">
        <v>463</v>
      </c>
      <c r="C146" s="40" t="s">
        <v>415</v>
      </c>
      <c r="D146" s="41">
        <v>2010</v>
      </c>
      <c r="E146" s="42" t="s">
        <v>169</v>
      </c>
      <c r="F146" s="42" t="s">
        <v>40</v>
      </c>
      <c r="G146" s="42" t="s">
        <v>41</v>
      </c>
      <c r="H146" s="42" t="s">
        <v>42</v>
      </c>
      <c r="I146" s="42" t="s">
        <v>43</v>
      </c>
      <c r="J146" s="42" t="s">
        <v>44</v>
      </c>
      <c r="K146" s="42" t="s">
        <v>41</v>
      </c>
      <c r="L146" s="42" t="s">
        <v>9</v>
      </c>
      <c r="M146" s="42" t="s">
        <v>34</v>
      </c>
      <c r="N146" s="42" t="s">
        <v>2084</v>
      </c>
      <c r="O146" s="42">
        <v>10232</v>
      </c>
      <c r="P146" s="42">
        <v>1.9</v>
      </c>
      <c r="Q146" s="42">
        <v>7.4</v>
      </c>
      <c r="R146" s="42">
        <v>1.8</v>
      </c>
      <c r="S146" s="42">
        <v>40.700000000000003</v>
      </c>
      <c r="T146" s="42">
        <v>23.5</v>
      </c>
      <c r="U146" s="42" t="s">
        <v>50</v>
      </c>
      <c r="V146" s="42" t="s">
        <v>471</v>
      </c>
      <c r="W146" s="42" t="s">
        <v>472</v>
      </c>
      <c r="X146" s="1" t="str">
        <f t="shared" si="10"/>
        <v>CAF2010</v>
      </c>
      <c r="Y146" s="42">
        <v>713.16499999999996</v>
      </c>
      <c r="Z146" s="1">
        <f t="shared" ref="Z146:Z209" si="11">$Y146*(Q146/100)</f>
        <v>52.774210000000004</v>
      </c>
      <c r="AA146" s="1">
        <f t="shared" ref="AA146:AA209" si="12">$Y146*(R146/100)</f>
        <v>12.836970000000001</v>
      </c>
      <c r="AB146" s="1">
        <f t="shared" ref="AB146:AB209" si="13">$Y146*(S146/100)</f>
        <v>290.25815499999999</v>
      </c>
      <c r="AC146" s="1">
        <f t="shared" ref="AC146:AC209" si="14">$Y146*(T146/100)</f>
        <v>167.59377499999999</v>
      </c>
      <c r="AD146" s="1">
        <f>RANK(Z146,Z$17:Z$853,0)</f>
        <v>461</v>
      </c>
      <c r="AE146" s="1">
        <f>RANK(AA146,AA$17:AA$853,0)</f>
        <v>592</v>
      </c>
      <c r="AF146" s="1">
        <f>RANK(AB146,AB$17:AB$853,0)</f>
        <v>485</v>
      </c>
      <c r="AG146" s="1">
        <f>RANK(AC146,AC$17:AC$853,0)</f>
        <v>437</v>
      </c>
      <c r="AH146" s="1">
        <f>IFERROR(VLOOKUP(X146,'[1]Countries and Territories'!$C$5:$AW$253,47,FALSE),"")</f>
        <v>52.774210000000004</v>
      </c>
      <c r="AI146" s="1">
        <f>IFERROR(VLOOKUP(X146,'[1]Countries and Territories'!$B$5:$AR$253,43,FALSE),"")</f>
        <v>12.836970000000001</v>
      </c>
      <c r="AJ146" s="1">
        <f>IFERROR(VLOOKUP(X146,'[1]Countries and Territories'!$A$5:$AL$253,38,FALSE),"")</f>
        <v>290.25815499999999</v>
      </c>
    </row>
    <row r="147" spans="1:36" x14ac:dyDescent="0.3">
      <c r="A147" s="1" t="s">
        <v>473</v>
      </c>
      <c r="B147" s="1" t="s">
        <v>474</v>
      </c>
      <c r="C147" s="34" t="s">
        <v>257</v>
      </c>
      <c r="D147" s="35">
        <v>1997</v>
      </c>
      <c r="E147" s="1" t="s">
        <v>169</v>
      </c>
      <c r="F147" s="1" t="s">
        <v>40</v>
      </c>
      <c r="G147" s="1" t="s">
        <v>41</v>
      </c>
      <c r="H147" s="1" t="s">
        <v>42</v>
      </c>
      <c r="I147" s="1" t="s">
        <v>43</v>
      </c>
      <c r="J147" s="1" t="s">
        <v>44</v>
      </c>
      <c r="K147" s="1" t="s">
        <v>41</v>
      </c>
      <c r="L147" s="1" t="s">
        <v>9</v>
      </c>
      <c r="M147" s="1" t="s">
        <v>34</v>
      </c>
      <c r="N147" s="1" t="s">
        <v>2092</v>
      </c>
      <c r="O147" s="1">
        <v>6048</v>
      </c>
      <c r="P147" s="1">
        <v>6.1</v>
      </c>
      <c r="Q147" s="1">
        <v>16.399999999999999</v>
      </c>
      <c r="R147" s="1">
        <v>2.7</v>
      </c>
      <c r="S147" s="1">
        <v>45</v>
      </c>
      <c r="T147" s="1">
        <v>34.299999999999997</v>
      </c>
      <c r="V147" s="1" t="s">
        <v>475</v>
      </c>
      <c r="W147" s="1" t="s">
        <v>476</v>
      </c>
      <c r="X147" s="1" t="str">
        <f t="shared" si="10"/>
        <v>TCD1997</v>
      </c>
      <c r="Y147" s="1">
        <v>1515.2419999999997</v>
      </c>
      <c r="Z147" s="1">
        <f t="shared" si="11"/>
        <v>248.49968799999994</v>
      </c>
      <c r="AA147" s="1">
        <f t="shared" si="12"/>
        <v>40.911533999999996</v>
      </c>
      <c r="AB147" s="1">
        <f t="shared" si="13"/>
        <v>681.85889999999995</v>
      </c>
      <c r="AC147" s="1">
        <f t="shared" si="14"/>
        <v>519.72800599999982</v>
      </c>
      <c r="AD147" s="1">
        <f>RANK(Z147,Z$17:Z$853,0)</f>
        <v>244</v>
      </c>
      <c r="AE147" s="1">
        <f>RANK(AA147,AA$17:AA$853,0)</f>
        <v>428</v>
      </c>
      <c r="AF147" s="1">
        <f>RANK(AB147,AB$17:AB$853,0)</f>
        <v>327</v>
      </c>
      <c r="AG147" s="1">
        <f>RANK(AC147,AC$17:AC$853,0)</f>
        <v>252</v>
      </c>
      <c r="AH147" s="1" t="str">
        <f>IFERROR(VLOOKUP(X147,'[1]Countries and Territories'!$C$5:$AW$253,47,FALSE),"")</f>
        <v/>
      </c>
      <c r="AI147" s="1" t="str">
        <f>IFERROR(VLOOKUP(X147,'[1]Countries and Territories'!$B$5:$AR$253,43,FALSE),"")</f>
        <v/>
      </c>
      <c r="AJ147" s="1" t="str">
        <f>IFERROR(VLOOKUP(X147,'[1]Countries and Territories'!$A$5:$AL$253,38,FALSE),"")</f>
        <v/>
      </c>
    </row>
    <row r="148" spans="1:36" s="42" customFormat="1" x14ac:dyDescent="0.3">
      <c r="A148" s="42" t="s">
        <v>473</v>
      </c>
      <c r="B148" s="42" t="s">
        <v>474</v>
      </c>
      <c r="C148" s="40" t="s">
        <v>132</v>
      </c>
      <c r="D148" s="41">
        <v>2000</v>
      </c>
      <c r="E148" s="42" t="s">
        <v>169</v>
      </c>
      <c r="F148" s="42" t="s">
        <v>40</v>
      </c>
      <c r="G148" s="42" t="s">
        <v>41</v>
      </c>
      <c r="H148" s="42" t="s">
        <v>42</v>
      </c>
      <c r="I148" s="42" t="s">
        <v>43</v>
      </c>
      <c r="J148" s="42" t="s">
        <v>44</v>
      </c>
      <c r="K148" s="42" t="s">
        <v>41</v>
      </c>
      <c r="L148" s="42" t="s">
        <v>9</v>
      </c>
      <c r="M148" s="42" t="s">
        <v>34</v>
      </c>
      <c r="N148" s="42" t="s">
        <v>2091</v>
      </c>
      <c r="O148" s="42">
        <v>5130</v>
      </c>
      <c r="P148" s="42">
        <v>4.2</v>
      </c>
      <c r="Q148" s="42">
        <v>13.9</v>
      </c>
      <c r="R148" s="42">
        <v>2.7</v>
      </c>
      <c r="S148" s="42">
        <v>39.299999999999997</v>
      </c>
      <c r="T148" s="42">
        <v>29.4</v>
      </c>
      <c r="V148" s="42" t="s">
        <v>477</v>
      </c>
      <c r="W148" s="42" t="s">
        <v>478</v>
      </c>
      <c r="X148" s="1" t="str">
        <f t="shared" si="10"/>
        <v>TCD2000</v>
      </c>
      <c r="Y148" s="42">
        <v>1684.3119999999999</v>
      </c>
      <c r="Z148" s="1">
        <f t="shared" si="11"/>
        <v>234.11936800000001</v>
      </c>
      <c r="AA148" s="1">
        <f t="shared" si="12"/>
        <v>45.476424000000002</v>
      </c>
      <c r="AB148" s="1">
        <f t="shared" si="13"/>
        <v>661.93461599999989</v>
      </c>
      <c r="AC148" s="1">
        <f t="shared" si="14"/>
        <v>495.18772799999994</v>
      </c>
      <c r="AD148" s="1">
        <f>RANK(Z148,Z$17:Z$853,0)</f>
        <v>256</v>
      </c>
      <c r="AE148" s="1">
        <f>RANK(AA148,AA$17:AA$853,0)</f>
        <v>416</v>
      </c>
      <c r="AF148" s="1">
        <f>RANK(AB148,AB$17:AB$853,0)</f>
        <v>335</v>
      </c>
      <c r="AG148" s="1">
        <f>RANK(AC148,AC$17:AC$853,0)</f>
        <v>264</v>
      </c>
      <c r="AH148" s="1" t="str">
        <f>IFERROR(VLOOKUP(X148,'[1]Countries and Territories'!$C$5:$AW$253,47,FALSE),"")</f>
        <v/>
      </c>
      <c r="AI148" s="1" t="str">
        <f>IFERROR(VLOOKUP(X148,'[1]Countries and Territories'!$B$5:$AR$253,43,FALSE),"")</f>
        <v/>
      </c>
      <c r="AJ148" s="1" t="str">
        <f>IFERROR(VLOOKUP(X148,'[1]Countries and Territories'!$A$5:$AL$253,38,FALSE),"")</f>
        <v/>
      </c>
    </row>
    <row r="149" spans="1:36" x14ac:dyDescent="0.3">
      <c r="A149" s="1" t="s">
        <v>473</v>
      </c>
      <c r="B149" s="1" t="s">
        <v>474</v>
      </c>
      <c r="C149" s="34" t="s">
        <v>116</v>
      </c>
      <c r="D149" s="35">
        <v>2004</v>
      </c>
      <c r="E149" s="1" t="s">
        <v>169</v>
      </c>
      <c r="F149" s="1" t="s">
        <v>40</v>
      </c>
      <c r="G149" s="1" t="s">
        <v>41</v>
      </c>
      <c r="H149" s="1" t="s">
        <v>42</v>
      </c>
      <c r="I149" s="1" t="s">
        <v>43</v>
      </c>
      <c r="J149" s="1" t="s">
        <v>44</v>
      </c>
      <c r="K149" s="1" t="s">
        <v>41</v>
      </c>
      <c r="L149" s="1" t="s">
        <v>9</v>
      </c>
      <c r="M149" s="1" t="s">
        <v>34</v>
      </c>
      <c r="N149" s="1" t="s">
        <v>2090</v>
      </c>
      <c r="O149" s="1">
        <v>4888</v>
      </c>
      <c r="P149" s="1">
        <v>6.6</v>
      </c>
      <c r="Q149" s="1">
        <v>16.100000000000001</v>
      </c>
      <c r="R149" s="1">
        <v>4.4000000000000004</v>
      </c>
      <c r="S149" s="1">
        <v>44.8</v>
      </c>
      <c r="T149" s="1">
        <v>33.9</v>
      </c>
      <c r="V149" s="1" t="s">
        <v>479</v>
      </c>
      <c r="W149" s="1" t="s">
        <v>480</v>
      </c>
      <c r="X149" s="1" t="str">
        <f t="shared" si="10"/>
        <v>TCD2004</v>
      </c>
      <c r="Y149" s="1">
        <v>1947.1109999999999</v>
      </c>
      <c r="Z149" s="1">
        <f t="shared" si="11"/>
        <v>313.484871</v>
      </c>
      <c r="AA149" s="1">
        <f t="shared" si="12"/>
        <v>85.672883999999996</v>
      </c>
      <c r="AB149" s="1">
        <f t="shared" si="13"/>
        <v>872.30572799999982</v>
      </c>
      <c r="AC149" s="1">
        <f t="shared" si="14"/>
        <v>660.07062899999994</v>
      </c>
      <c r="AD149" s="1">
        <f>RANK(Z149,Z$17:Z$853,0)</f>
        <v>199</v>
      </c>
      <c r="AE149" s="1">
        <f>RANK(AA149,AA$17:AA$853,0)</f>
        <v>325</v>
      </c>
      <c r="AF149" s="1">
        <f>RANK(AB149,AB$17:AB$853,0)</f>
        <v>286</v>
      </c>
      <c r="AG149" s="1">
        <f>RANK(AC149,AC$17:AC$853,0)</f>
        <v>221</v>
      </c>
      <c r="AH149" s="1" t="str">
        <f>IFERROR(VLOOKUP(X149,'[1]Countries and Territories'!$C$5:$AW$253,47,FALSE),"")</f>
        <v/>
      </c>
      <c r="AI149" s="1" t="str">
        <f>IFERROR(VLOOKUP(X149,'[1]Countries and Territories'!$B$5:$AR$253,43,FALSE),"")</f>
        <v/>
      </c>
      <c r="AJ149" s="1" t="str">
        <f>IFERROR(VLOOKUP(X149,'[1]Countries and Territories'!$A$5:$AL$253,38,FALSE),"")</f>
        <v/>
      </c>
    </row>
    <row r="150" spans="1:36" s="42" customFormat="1" x14ac:dyDescent="0.3">
      <c r="A150" s="42" t="s">
        <v>473</v>
      </c>
      <c r="B150" s="42" t="s">
        <v>474</v>
      </c>
      <c r="C150" s="40" t="s">
        <v>199</v>
      </c>
      <c r="D150" s="41">
        <v>2010</v>
      </c>
      <c r="E150" s="42" t="s">
        <v>169</v>
      </c>
      <c r="F150" s="42" t="s">
        <v>40</v>
      </c>
      <c r="G150" s="42" t="s">
        <v>41</v>
      </c>
      <c r="H150" s="42" t="s">
        <v>42</v>
      </c>
      <c r="I150" s="42" t="s">
        <v>43</v>
      </c>
      <c r="J150" s="42" t="s">
        <v>44</v>
      </c>
      <c r="K150" s="42" t="s">
        <v>41</v>
      </c>
      <c r="L150" s="42" t="s">
        <v>9</v>
      </c>
      <c r="M150" s="42" t="s">
        <v>34</v>
      </c>
      <c r="N150" s="42" t="s">
        <v>2089</v>
      </c>
      <c r="O150" s="42">
        <v>12687</v>
      </c>
      <c r="P150" s="42">
        <v>5.9</v>
      </c>
      <c r="Q150" s="42">
        <v>15.7</v>
      </c>
      <c r="R150" s="42">
        <v>2.8</v>
      </c>
      <c r="S150" s="42">
        <v>38.700000000000003</v>
      </c>
      <c r="T150" s="42">
        <v>30.3</v>
      </c>
      <c r="U150" s="42" t="s">
        <v>50</v>
      </c>
      <c r="V150" s="42" t="s">
        <v>481</v>
      </c>
      <c r="W150" s="42" t="s">
        <v>482</v>
      </c>
      <c r="X150" s="1" t="str">
        <f t="shared" si="10"/>
        <v>TCD2010</v>
      </c>
      <c r="Y150" s="42">
        <v>2293.915</v>
      </c>
      <c r="Z150" s="1">
        <f t="shared" si="11"/>
        <v>360.144655</v>
      </c>
      <c r="AA150" s="1">
        <f t="shared" si="12"/>
        <v>64.229619999999997</v>
      </c>
      <c r="AB150" s="1">
        <f t="shared" si="13"/>
        <v>887.74510499999997</v>
      </c>
      <c r="AC150" s="1">
        <f t="shared" si="14"/>
        <v>695.05624499999999</v>
      </c>
      <c r="AD150" s="1">
        <f>RANK(Z150,Z$17:Z$853,0)</f>
        <v>176</v>
      </c>
      <c r="AE150" s="1">
        <f>RANK(AA150,AA$17:AA$853,0)</f>
        <v>364</v>
      </c>
      <c r="AF150" s="1">
        <f>RANK(AB150,AB$17:AB$853,0)</f>
        <v>283</v>
      </c>
      <c r="AG150" s="1">
        <f>RANK(AC150,AC$17:AC$853,0)</f>
        <v>216</v>
      </c>
      <c r="AH150" s="1" t="str">
        <f>IFERROR(VLOOKUP(X150,'[1]Countries and Territories'!$C$5:$AW$253,47,FALSE),"")</f>
        <v/>
      </c>
      <c r="AI150" s="1" t="str">
        <f>IFERROR(VLOOKUP(X150,'[1]Countries and Territories'!$B$5:$AR$253,43,FALSE),"")</f>
        <v/>
      </c>
      <c r="AJ150" s="1" t="str">
        <f>IFERROR(VLOOKUP(X150,'[1]Countries and Territories'!$A$5:$AL$253,38,FALSE),"")</f>
        <v/>
      </c>
    </row>
    <row r="151" spans="1:36" x14ac:dyDescent="0.3">
      <c r="A151" s="1" t="s">
        <v>473</v>
      </c>
      <c r="B151" s="1" t="s">
        <v>474</v>
      </c>
      <c r="C151" s="34" t="s">
        <v>483</v>
      </c>
      <c r="D151" s="35">
        <v>2015</v>
      </c>
      <c r="E151" s="1" t="s">
        <v>169</v>
      </c>
      <c r="F151" s="1" t="s">
        <v>40</v>
      </c>
      <c r="G151" s="1" t="s">
        <v>41</v>
      </c>
      <c r="H151" s="1" t="s">
        <v>42</v>
      </c>
      <c r="I151" s="1" t="s">
        <v>43</v>
      </c>
      <c r="J151" s="1" t="s">
        <v>44</v>
      </c>
      <c r="K151" s="1" t="s">
        <v>41</v>
      </c>
      <c r="L151" s="1" t="s">
        <v>9</v>
      </c>
      <c r="M151" s="1" t="s">
        <v>34</v>
      </c>
      <c r="N151" s="1" t="s">
        <v>2088</v>
      </c>
      <c r="P151" s="1">
        <v>4.2</v>
      </c>
      <c r="Q151" s="1">
        <v>13</v>
      </c>
      <c r="R151" s="1">
        <v>2.5</v>
      </c>
      <c r="S151" s="1">
        <v>39.9</v>
      </c>
      <c r="T151" s="1">
        <v>28.8</v>
      </c>
      <c r="U151" s="1" t="s">
        <v>50</v>
      </c>
      <c r="V151" s="1" t="s">
        <v>484</v>
      </c>
      <c r="W151" s="1" t="s">
        <v>485</v>
      </c>
      <c r="X151" s="1" t="str">
        <f t="shared" si="10"/>
        <v>TCD2015</v>
      </c>
      <c r="Y151" s="1">
        <v>2600.6439999999998</v>
      </c>
      <c r="Z151" s="1">
        <f t="shared" si="11"/>
        <v>338.08371999999997</v>
      </c>
      <c r="AA151" s="1">
        <f t="shared" si="12"/>
        <v>65.016099999999994</v>
      </c>
      <c r="AB151" s="1">
        <f t="shared" si="13"/>
        <v>1037.6569559999998</v>
      </c>
      <c r="AC151" s="1">
        <f t="shared" si="14"/>
        <v>748.98547200000007</v>
      </c>
      <c r="AD151" s="1">
        <f>RANK(Z151,Z$17:Z$853,0)</f>
        <v>184</v>
      </c>
      <c r="AE151" s="1">
        <f>RANK(AA151,AA$17:AA$853,0)</f>
        <v>363</v>
      </c>
      <c r="AF151" s="1">
        <f>RANK(AB151,AB$17:AB$853,0)</f>
        <v>244</v>
      </c>
      <c r="AG151" s="1">
        <f>RANK(AC151,AC$17:AC$853,0)</f>
        <v>202</v>
      </c>
      <c r="AH151" s="1">
        <f>IFERROR(VLOOKUP(X151,'[1]Countries and Territories'!$C$5:$AW$253,47,FALSE),"")</f>
        <v>338.08371999999997</v>
      </c>
      <c r="AI151" s="1">
        <f>IFERROR(VLOOKUP(X151,'[1]Countries and Territories'!$B$5:$AR$253,43,FALSE),"")</f>
        <v>65.016099999999994</v>
      </c>
      <c r="AJ151" s="1">
        <f>IFERROR(VLOOKUP(X151,'[1]Countries and Territories'!$A$5:$AL$253,38,FALSE),"")</f>
        <v>1037.6569559999998</v>
      </c>
    </row>
    <row r="152" spans="1:36" s="42" customFormat="1" x14ac:dyDescent="0.3">
      <c r="A152" s="42" t="s">
        <v>486</v>
      </c>
      <c r="B152" s="42" t="s">
        <v>487</v>
      </c>
      <c r="C152" s="40" t="s">
        <v>488</v>
      </c>
      <c r="D152" s="41">
        <v>1986</v>
      </c>
      <c r="E152" s="42" t="s">
        <v>28</v>
      </c>
      <c r="F152" s="42" t="s">
        <v>29</v>
      </c>
      <c r="G152" s="42" t="s">
        <v>29</v>
      </c>
      <c r="H152" s="42" t="s">
        <v>30</v>
      </c>
      <c r="I152" s="42" t="s">
        <v>31</v>
      </c>
      <c r="J152" s="42" t="s">
        <v>102</v>
      </c>
      <c r="K152" s="42" t="s">
        <v>33</v>
      </c>
      <c r="N152" s="42" t="s">
        <v>2106</v>
      </c>
      <c r="O152" s="42">
        <v>196467</v>
      </c>
      <c r="Q152" s="42">
        <v>0.7</v>
      </c>
      <c r="R152" s="42">
        <v>15.4</v>
      </c>
      <c r="S152" s="42">
        <v>13.5</v>
      </c>
      <c r="T152" s="42">
        <v>2.2000000000000002</v>
      </c>
      <c r="U152" s="42" t="s">
        <v>113</v>
      </c>
      <c r="V152" s="42" t="s">
        <v>489</v>
      </c>
      <c r="W152" s="42" t="s">
        <v>490</v>
      </c>
      <c r="X152" s="1" t="str">
        <f t="shared" si="10"/>
        <v>CHL1986</v>
      </c>
      <c r="Y152" s="42">
        <v>1346.1859999999999</v>
      </c>
      <c r="Z152" s="1">
        <f t="shared" si="11"/>
        <v>9.4233019999999978</v>
      </c>
      <c r="AA152" s="1">
        <f t="shared" si="12"/>
        <v>207.31264399999998</v>
      </c>
      <c r="AB152" s="1">
        <f t="shared" si="13"/>
        <v>181.73510999999999</v>
      </c>
      <c r="AC152" s="1">
        <f t="shared" si="14"/>
        <v>29.616092000000002</v>
      </c>
      <c r="AD152" s="1">
        <f>RANK(Z152,Z$17:Z$853,0)</f>
        <v>644</v>
      </c>
      <c r="AE152" s="1">
        <f>RANK(AA152,AA$17:AA$853,0)</f>
        <v>174</v>
      </c>
      <c r="AF152" s="1">
        <f>RANK(AB152,AB$17:AB$853,0)</f>
        <v>527</v>
      </c>
      <c r="AG152" s="1">
        <f>RANK(AC152,AC$17:AC$853,0)</f>
        <v>608</v>
      </c>
      <c r="AH152" s="1" t="str">
        <f>IFERROR(VLOOKUP(X152,'[1]Countries and Territories'!$C$5:$AW$253,47,FALSE),"")</f>
        <v/>
      </c>
      <c r="AI152" s="1" t="str">
        <f>IFERROR(VLOOKUP(X152,'[1]Countries and Territories'!$B$5:$AR$253,43,FALSE),"")</f>
        <v/>
      </c>
      <c r="AJ152" s="1" t="str">
        <f>IFERROR(VLOOKUP(X152,'[1]Countries and Territories'!$A$5:$AL$253,38,FALSE),"")</f>
        <v/>
      </c>
    </row>
    <row r="153" spans="1:36" x14ac:dyDescent="0.3">
      <c r="A153" s="1" t="s">
        <v>486</v>
      </c>
      <c r="B153" s="1" t="s">
        <v>487</v>
      </c>
      <c r="C153" s="34" t="s">
        <v>180</v>
      </c>
      <c r="D153" s="35">
        <v>1994</v>
      </c>
      <c r="E153" s="1" t="s">
        <v>28</v>
      </c>
      <c r="F153" s="1" t="s">
        <v>29</v>
      </c>
      <c r="G153" s="1" t="s">
        <v>29</v>
      </c>
      <c r="H153" s="1" t="s">
        <v>30</v>
      </c>
      <c r="I153" s="1" t="s">
        <v>31</v>
      </c>
      <c r="J153" s="1" t="s">
        <v>102</v>
      </c>
      <c r="K153" s="1" t="s">
        <v>33</v>
      </c>
      <c r="N153" s="1" t="s">
        <v>2105</v>
      </c>
      <c r="O153" s="1">
        <v>1181816</v>
      </c>
      <c r="Q153" s="1">
        <v>0.5</v>
      </c>
      <c r="R153" s="1">
        <v>10.1</v>
      </c>
      <c r="S153" s="1">
        <v>4.2</v>
      </c>
      <c r="T153" s="1">
        <v>0.8</v>
      </c>
      <c r="U153" s="1" t="s">
        <v>113</v>
      </c>
      <c r="V153" s="1" t="s">
        <v>491</v>
      </c>
      <c r="W153" s="1" t="s">
        <v>492</v>
      </c>
      <c r="X153" s="1" t="str">
        <f t="shared" si="10"/>
        <v>CHL1994</v>
      </c>
      <c r="Y153" s="1">
        <v>1413.9110000000001</v>
      </c>
      <c r="Z153" s="1">
        <f t="shared" si="11"/>
        <v>7.0695550000000003</v>
      </c>
      <c r="AA153" s="1">
        <f t="shared" si="12"/>
        <v>142.80501100000001</v>
      </c>
      <c r="AB153" s="1">
        <f t="shared" si="13"/>
        <v>59.384262000000007</v>
      </c>
      <c r="AC153" s="1">
        <f t="shared" si="14"/>
        <v>11.311288000000001</v>
      </c>
      <c r="AD153" s="1">
        <f>RANK(Z153,Z$17:Z$853,0)</f>
        <v>683</v>
      </c>
      <c r="AE153" s="1">
        <f>RANK(AA153,AA$17:AA$853,0)</f>
        <v>245</v>
      </c>
      <c r="AF153" s="1">
        <f>RANK(AB153,AB$17:AB$853,0)</f>
        <v>626</v>
      </c>
      <c r="AG153" s="1">
        <f>RANK(AC153,AC$17:AC$853,0)</f>
        <v>688</v>
      </c>
      <c r="AH153" s="1" t="str">
        <f>IFERROR(VLOOKUP(X153,'[1]Countries and Territories'!$C$5:$AW$253,47,FALSE),"")</f>
        <v/>
      </c>
      <c r="AI153" s="1" t="str">
        <f>IFERROR(VLOOKUP(X153,'[1]Countries and Territories'!$B$5:$AR$253,43,FALSE),"")</f>
        <v/>
      </c>
      <c r="AJ153" s="1" t="str">
        <f>IFERROR(VLOOKUP(X153,'[1]Countries and Territories'!$A$5:$AL$253,38,FALSE),"")</f>
        <v/>
      </c>
    </row>
    <row r="154" spans="1:36" s="42" customFormat="1" x14ac:dyDescent="0.3">
      <c r="A154" s="42" t="s">
        <v>486</v>
      </c>
      <c r="B154" s="42" t="s">
        <v>487</v>
      </c>
      <c r="C154" s="40" t="s">
        <v>153</v>
      </c>
      <c r="D154" s="41">
        <v>1995</v>
      </c>
      <c r="E154" s="42" t="s">
        <v>28</v>
      </c>
      <c r="F154" s="42" t="s">
        <v>29</v>
      </c>
      <c r="G154" s="42" t="s">
        <v>29</v>
      </c>
      <c r="H154" s="42" t="s">
        <v>30</v>
      </c>
      <c r="I154" s="42" t="s">
        <v>31</v>
      </c>
      <c r="J154" s="42" t="s">
        <v>102</v>
      </c>
      <c r="K154" s="42" t="s">
        <v>33</v>
      </c>
      <c r="N154" s="42" t="s">
        <v>2104</v>
      </c>
      <c r="Q154" s="42">
        <v>0.5</v>
      </c>
      <c r="R154" s="42">
        <v>10.9</v>
      </c>
      <c r="S154" s="42">
        <v>3.9</v>
      </c>
      <c r="T154" s="42">
        <v>0.8</v>
      </c>
      <c r="U154" s="42" t="s">
        <v>113</v>
      </c>
      <c r="V154" s="42" t="s">
        <v>491</v>
      </c>
      <c r="W154" s="42" t="s">
        <v>493</v>
      </c>
      <c r="X154" s="1" t="str">
        <f t="shared" si="10"/>
        <v>CHL1995</v>
      </c>
      <c r="Y154" s="42">
        <v>1398.9680000000003</v>
      </c>
      <c r="Z154" s="1">
        <f t="shared" si="11"/>
        <v>6.9948400000000017</v>
      </c>
      <c r="AA154" s="1">
        <f t="shared" si="12"/>
        <v>152.48751200000004</v>
      </c>
      <c r="AB154" s="1">
        <f t="shared" si="13"/>
        <v>54.55975200000001</v>
      </c>
      <c r="AC154" s="1">
        <f t="shared" si="14"/>
        <v>11.191744000000003</v>
      </c>
      <c r="AD154" s="1">
        <f>RANK(Z154,Z$17:Z$853,0)</f>
        <v>685</v>
      </c>
      <c r="AE154" s="1">
        <f>RANK(AA154,AA$17:AA$853,0)</f>
        <v>230</v>
      </c>
      <c r="AF154" s="1">
        <f>RANK(AB154,AB$17:AB$853,0)</f>
        <v>633</v>
      </c>
      <c r="AG154" s="1">
        <f>RANK(AC154,AC$17:AC$853,0)</f>
        <v>690</v>
      </c>
      <c r="AH154" s="1" t="str">
        <f>IFERROR(VLOOKUP(X154,'[1]Countries and Territories'!$C$5:$AW$253,47,FALSE),"")</f>
        <v/>
      </c>
      <c r="AI154" s="1" t="str">
        <f>IFERROR(VLOOKUP(X154,'[1]Countries and Territories'!$B$5:$AR$253,43,FALSE),"")</f>
        <v/>
      </c>
      <c r="AJ154" s="1" t="str">
        <f>IFERROR(VLOOKUP(X154,'[1]Countries and Territories'!$A$5:$AL$253,38,FALSE),"")</f>
        <v/>
      </c>
    </row>
    <row r="155" spans="1:36" x14ac:dyDescent="0.3">
      <c r="A155" s="1" t="s">
        <v>486</v>
      </c>
      <c r="B155" s="1" t="s">
        <v>487</v>
      </c>
      <c r="C155" s="34" t="s">
        <v>168</v>
      </c>
      <c r="D155" s="35">
        <v>1996</v>
      </c>
      <c r="E155" s="1" t="s">
        <v>28</v>
      </c>
      <c r="F155" s="1" t="s">
        <v>29</v>
      </c>
      <c r="G155" s="1" t="s">
        <v>29</v>
      </c>
      <c r="H155" s="1" t="s">
        <v>30</v>
      </c>
      <c r="I155" s="1" t="s">
        <v>31</v>
      </c>
      <c r="J155" s="1" t="s">
        <v>102</v>
      </c>
      <c r="K155" s="1" t="s">
        <v>33</v>
      </c>
      <c r="N155" s="1" t="s">
        <v>2103</v>
      </c>
      <c r="O155" s="1">
        <v>1148353</v>
      </c>
      <c r="Q155" s="1">
        <v>0.5</v>
      </c>
      <c r="R155" s="1">
        <v>10.7</v>
      </c>
      <c r="S155" s="1">
        <v>3.7</v>
      </c>
      <c r="T155" s="1">
        <v>0.7</v>
      </c>
      <c r="U155" s="1" t="s">
        <v>113</v>
      </c>
      <c r="V155" s="1" t="s">
        <v>491</v>
      </c>
      <c r="W155" s="1" t="s">
        <v>494</v>
      </c>
      <c r="X155" s="1" t="str">
        <f t="shared" si="10"/>
        <v>CHL1996</v>
      </c>
      <c r="Y155" s="1">
        <v>1372.7420000000002</v>
      </c>
      <c r="Z155" s="1">
        <f t="shared" si="11"/>
        <v>6.8637100000000011</v>
      </c>
      <c r="AA155" s="1">
        <f t="shared" si="12"/>
        <v>146.88339400000001</v>
      </c>
      <c r="AB155" s="1">
        <f t="shared" si="13"/>
        <v>50.791454000000016</v>
      </c>
      <c r="AC155" s="1">
        <f t="shared" si="14"/>
        <v>9.6091940000000005</v>
      </c>
      <c r="AD155" s="1">
        <f>RANK(Z155,Z$17:Z$853,0)</f>
        <v>686</v>
      </c>
      <c r="AE155" s="1">
        <f>RANK(AA155,AA$17:AA$853,0)</f>
        <v>240</v>
      </c>
      <c r="AF155" s="1">
        <f>RANK(AB155,AB$17:AB$853,0)</f>
        <v>641</v>
      </c>
      <c r="AG155" s="1">
        <f>RANK(AC155,AC$17:AC$853,0)</f>
        <v>705</v>
      </c>
      <c r="AH155" s="1" t="str">
        <f>IFERROR(VLOOKUP(X155,'[1]Countries and Territories'!$C$5:$AW$253,47,FALSE),"")</f>
        <v/>
      </c>
      <c r="AI155" s="1" t="str">
        <f>IFERROR(VLOOKUP(X155,'[1]Countries and Territories'!$B$5:$AR$253,43,FALSE),"")</f>
        <v/>
      </c>
      <c r="AJ155" s="1" t="str">
        <f>IFERROR(VLOOKUP(X155,'[1]Countries and Territories'!$A$5:$AL$253,38,FALSE),"")</f>
        <v/>
      </c>
    </row>
    <row r="156" spans="1:36" s="42" customFormat="1" x14ac:dyDescent="0.3">
      <c r="A156" s="42" t="s">
        <v>486</v>
      </c>
      <c r="B156" s="42" t="s">
        <v>487</v>
      </c>
      <c r="C156" s="40" t="s">
        <v>191</v>
      </c>
      <c r="D156" s="41">
        <v>1998</v>
      </c>
      <c r="E156" s="42" t="s">
        <v>28</v>
      </c>
      <c r="F156" s="42" t="s">
        <v>29</v>
      </c>
      <c r="G156" s="42" t="s">
        <v>29</v>
      </c>
      <c r="H156" s="42" t="s">
        <v>30</v>
      </c>
      <c r="I156" s="42" t="s">
        <v>31</v>
      </c>
      <c r="J156" s="42" t="s">
        <v>102</v>
      </c>
      <c r="K156" s="42" t="s">
        <v>33</v>
      </c>
      <c r="N156" s="42" t="s">
        <v>2102</v>
      </c>
      <c r="O156" s="42">
        <v>1063064</v>
      </c>
      <c r="Q156" s="42">
        <v>0.6</v>
      </c>
      <c r="R156" s="42">
        <v>11.2</v>
      </c>
      <c r="S156" s="42">
        <v>3.3</v>
      </c>
      <c r="T156" s="42">
        <v>0.7</v>
      </c>
      <c r="U156" s="42" t="s">
        <v>113</v>
      </c>
      <c r="V156" s="42" t="s">
        <v>491</v>
      </c>
      <c r="W156" s="42" t="s">
        <v>495</v>
      </c>
      <c r="X156" s="1" t="str">
        <f t="shared" si="10"/>
        <v>CHL1998</v>
      </c>
      <c r="Y156" s="42">
        <v>1343.8180000000002</v>
      </c>
      <c r="Z156" s="1">
        <f t="shared" si="11"/>
        <v>8.062908000000002</v>
      </c>
      <c r="AA156" s="1">
        <f t="shared" si="12"/>
        <v>150.50761600000001</v>
      </c>
      <c r="AB156" s="1">
        <f t="shared" si="13"/>
        <v>44.345994000000012</v>
      </c>
      <c r="AC156" s="1">
        <f t="shared" si="14"/>
        <v>9.4067260000000008</v>
      </c>
      <c r="AD156" s="1">
        <f>RANK(Z156,Z$17:Z$853,0)</f>
        <v>663</v>
      </c>
      <c r="AE156" s="1">
        <f>RANK(AA156,AA$17:AA$853,0)</f>
        <v>235</v>
      </c>
      <c r="AF156" s="1">
        <f>RANK(AB156,AB$17:AB$853,0)</f>
        <v>648</v>
      </c>
      <c r="AG156" s="1">
        <f>RANK(AC156,AC$17:AC$853,0)</f>
        <v>711</v>
      </c>
      <c r="AH156" s="1" t="str">
        <f>IFERROR(VLOOKUP(X156,'[1]Countries and Territories'!$C$5:$AW$253,47,FALSE),"")</f>
        <v/>
      </c>
      <c r="AI156" s="1" t="str">
        <f>IFERROR(VLOOKUP(X156,'[1]Countries and Territories'!$B$5:$AR$253,43,FALSE),"")</f>
        <v/>
      </c>
      <c r="AJ156" s="1" t="str">
        <f>IFERROR(VLOOKUP(X156,'[1]Countries and Territories'!$A$5:$AL$253,38,FALSE),"")</f>
        <v/>
      </c>
    </row>
    <row r="157" spans="1:36" x14ac:dyDescent="0.3">
      <c r="A157" s="1" t="s">
        <v>486</v>
      </c>
      <c r="B157" s="1" t="s">
        <v>487</v>
      </c>
      <c r="C157" s="34" t="s">
        <v>261</v>
      </c>
      <c r="D157" s="35">
        <v>1999</v>
      </c>
      <c r="E157" s="1" t="s">
        <v>28</v>
      </c>
      <c r="F157" s="1" t="s">
        <v>29</v>
      </c>
      <c r="G157" s="1" t="s">
        <v>29</v>
      </c>
      <c r="H157" s="1" t="s">
        <v>30</v>
      </c>
      <c r="I157" s="1" t="s">
        <v>31</v>
      </c>
      <c r="J157" s="1" t="s">
        <v>102</v>
      </c>
      <c r="K157" s="1" t="s">
        <v>33</v>
      </c>
      <c r="N157" s="1" t="s">
        <v>2101</v>
      </c>
      <c r="O157" s="1">
        <v>1031657</v>
      </c>
      <c r="Q157" s="1">
        <v>0.5</v>
      </c>
      <c r="R157" s="1">
        <v>11.9</v>
      </c>
      <c r="S157" s="1">
        <v>3.1</v>
      </c>
      <c r="T157" s="1">
        <v>0.7</v>
      </c>
      <c r="U157" s="1" t="s">
        <v>113</v>
      </c>
      <c r="V157" s="1" t="s">
        <v>491</v>
      </c>
      <c r="W157" s="1" t="s">
        <v>496</v>
      </c>
      <c r="X157" s="1" t="str">
        <f t="shared" si="10"/>
        <v>CHL1999</v>
      </c>
      <c r="Y157" s="1">
        <v>1333.0719999999999</v>
      </c>
      <c r="Z157" s="1">
        <f t="shared" si="11"/>
        <v>6.6653599999999997</v>
      </c>
      <c r="AA157" s="1">
        <f t="shared" si="12"/>
        <v>158.63556800000001</v>
      </c>
      <c r="AB157" s="1">
        <f t="shared" si="13"/>
        <v>41.325232</v>
      </c>
      <c r="AC157" s="1">
        <f t="shared" si="14"/>
        <v>9.3315039999999989</v>
      </c>
      <c r="AD157" s="1">
        <f>RANK(Z157,Z$17:Z$853,0)</f>
        <v>691</v>
      </c>
      <c r="AE157" s="1">
        <f>RANK(AA157,AA$17:AA$853,0)</f>
        <v>221</v>
      </c>
      <c r="AF157" s="1">
        <f>RANK(AB157,AB$17:AB$853,0)</f>
        <v>658</v>
      </c>
      <c r="AG157" s="1">
        <f>RANK(AC157,AC$17:AC$853,0)</f>
        <v>713</v>
      </c>
      <c r="AH157" s="1" t="str">
        <f>IFERROR(VLOOKUP(X157,'[1]Countries and Territories'!$C$5:$AW$253,47,FALSE),"")</f>
        <v/>
      </c>
      <c r="AI157" s="1" t="str">
        <f>IFERROR(VLOOKUP(X157,'[1]Countries and Territories'!$B$5:$AR$253,43,FALSE),"")</f>
        <v/>
      </c>
      <c r="AJ157" s="1" t="str">
        <f>IFERROR(VLOOKUP(X157,'[1]Countries and Territories'!$A$5:$AL$253,38,FALSE),"")</f>
        <v/>
      </c>
    </row>
    <row r="158" spans="1:36" s="42" customFormat="1" x14ac:dyDescent="0.3">
      <c r="A158" s="42" t="s">
        <v>486</v>
      </c>
      <c r="B158" s="42" t="s">
        <v>487</v>
      </c>
      <c r="C158" s="40" t="s">
        <v>220</v>
      </c>
      <c r="D158" s="41">
        <v>2001</v>
      </c>
      <c r="E158" s="42" t="s">
        <v>28</v>
      </c>
      <c r="F158" s="42" t="s">
        <v>29</v>
      </c>
      <c r="G158" s="42" t="s">
        <v>29</v>
      </c>
      <c r="H158" s="42" t="s">
        <v>30</v>
      </c>
      <c r="I158" s="42" t="s">
        <v>31</v>
      </c>
      <c r="J158" s="42" t="s">
        <v>102</v>
      </c>
      <c r="K158" s="42" t="s">
        <v>33</v>
      </c>
      <c r="N158" s="42" t="s">
        <v>2100</v>
      </c>
      <c r="O158" s="42">
        <v>1002454</v>
      </c>
      <c r="Q158" s="42">
        <v>0.5</v>
      </c>
      <c r="R158" s="42">
        <v>12.9</v>
      </c>
      <c r="S158" s="42">
        <v>2.8</v>
      </c>
      <c r="T158" s="42">
        <v>0.7</v>
      </c>
      <c r="U158" s="42" t="s">
        <v>113</v>
      </c>
      <c r="V158" s="42" t="s">
        <v>497</v>
      </c>
      <c r="W158" s="42" t="s">
        <v>498</v>
      </c>
      <c r="X158" s="1" t="str">
        <f t="shared" si="10"/>
        <v>CHL2001</v>
      </c>
      <c r="Y158" s="42">
        <v>1305.3820000000001</v>
      </c>
      <c r="Z158" s="1">
        <f t="shared" si="11"/>
        <v>6.5269100000000009</v>
      </c>
      <c r="AA158" s="1">
        <f t="shared" si="12"/>
        <v>168.39427800000001</v>
      </c>
      <c r="AB158" s="1">
        <f t="shared" si="13"/>
        <v>36.550695999999995</v>
      </c>
      <c r="AC158" s="1">
        <f t="shared" si="14"/>
        <v>9.1376739999999987</v>
      </c>
      <c r="AD158" s="1">
        <f>RANK(Z158,Z$17:Z$853,0)</f>
        <v>696</v>
      </c>
      <c r="AE158" s="1">
        <f>RANK(AA158,AA$17:AA$853,0)</f>
        <v>210</v>
      </c>
      <c r="AF158" s="1">
        <f>RANK(AB158,AB$17:AB$853,0)</f>
        <v>668</v>
      </c>
      <c r="AG158" s="1">
        <f>RANK(AC158,AC$17:AC$853,0)</f>
        <v>716</v>
      </c>
      <c r="AH158" s="1" t="str">
        <f>IFERROR(VLOOKUP(X158,'[1]Countries and Territories'!$C$5:$AW$253,47,FALSE),"")</f>
        <v/>
      </c>
      <c r="AI158" s="1" t="str">
        <f>IFERROR(VLOOKUP(X158,'[1]Countries and Territories'!$B$5:$AR$253,43,FALSE),"")</f>
        <v/>
      </c>
      <c r="AJ158" s="1" t="str">
        <f>IFERROR(VLOOKUP(X158,'[1]Countries and Territories'!$A$5:$AL$253,38,FALSE),"")</f>
        <v/>
      </c>
    </row>
    <row r="159" spans="1:36" x14ac:dyDescent="0.3">
      <c r="A159" s="1" t="s">
        <v>486</v>
      </c>
      <c r="B159" s="1" t="s">
        <v>487</v>
      </c>
      <c r="C159" s="34" t="s">
        <v>158</v>
      </c>
      <c r="D159" s="35">
        <v>2002</v>
      </c>
      <c r="E159" s="1" t="s">
        <v>28</v>
      </c>
      <c r="F159" s="1" t="s">
        <v>29</v>
      </c>
      <c r="G159" s="1" t="s">
        <v>29</v>
      </c>
      <c r="H159" s="1" t="s">
        <v>30</v>
      </c>
      <c r="I159" s="1" t="s">
        <v>31</v>
      </c>
      <c r="J159" s="1" t="s">
        <v>102</v>
      </c>
      <c r="K159" s="1" t="s">
        <v>33</v>
      </c>
      <c r="N159" s="1" t="s">
        <v>2099</v>
      </c>
      <c r="O159" s="1">
        <v>1022552</v>
      </c>
      <c r="Q159" s="1">
        <v>0.5</v>
      </c>
      <c r="R159" s="1">
        <v>12</v>
      </c>
      <c r="S159" s="1">
        <v>2.5</v>
      </c>
      <c r="T159" s="1">
        <v>0.7</v>
      </c>
      <c r="U159" s="1" t="s">
        <v>113</v>
      </c>
      <c r="V159" s="1" t="s">
        <v>497</v>
      </c>
      <c r="W159" s="1" t="s">
        <v>499</v>
      </c>
      <c r="X159" s="1" t="str">
        <f t="shared" si="10"/>
        <v>CHL2002</v>
      </c>
      <c r="Y159" s="1">
        <v>1290.797</v>
      </c>
      <c r="Z159" s="1">
        <f t="shared" si="11"/>
        <v>6.4539850000000003</v>
      </c>
      <c r="AA159" s="1">
        <f t="shared" si="12"/>
        <v>154.89563999999999</v>
      </c>
      <c r="AB159" s="1">
        <f t="shared" si="13"/>
        <v>32.269925000000001</v>
      </c>
      <c r="AC159" s="1">
        <f t="shared" si="14"/>
        <v>9.0355789999999985</v>
      </c>
      <c r="AD159" s="1">
        <f>RANK(Z159,Z$17:Z$853,0)</f>
        <v>697</v>
      </c>
      <c r="AE159" s="1">
        <f>RANK(AA159,AA$17:AA$853,0)</f>
        <v>225</v>
      </c>
      <c r="AF159" s="1">
        <f>RANK(AB159,AB$17:AB$853,0)</f>
        <v>683</v>
      </c>
      <c r="AG159" s="1">
        <f>RANK(AC159,AC$17:AC$853,0)</f>
        <v>717</v>
      </c>
      <c r="AH159" s="1" t="str">
        <f>IFERROR(VLOOKUP(X159,'[1]Countries and Territories'!$C$5:$AW$253,47,FALSE),"")</f>
        <v/>
      </c>
      <c r="AI159" s="1" t="str">
        <f>IFERROR(VLOOKUP(X159,'[1]Countries and Territories'!$B$5:$AR$253,43,FALSE),"")</f>
        <v/>
      </c>
      <c r="AJ159" s="1" t="str">
        <f>IFERROR(VLOOKUP(X159,'[1]Countries and Territories'!$A$5:$AL$253,38,FALSE),"")</f>
        <v/>
      </c>
    </row>
    <row r="160" spans="1:36" s="42" customFormat="1" x14ac:dyDescent="0.3">
      <c r="A160" s="42" t="s">
        <v>486</v>
      </c>
      <c r="B160" s="42" t="s">
        <v>487</v>
      </c>
      <c r="C160" s="40" t="s">
        <v>268</v>
      </c>
      <c r="D160" s="41">
        <v>2003</v>
      </c>
      <c r="E160" s="42" t="s">
        <v>28</v>
      </c>
      <c r="F160" s="42" t="s">
        <v>29</v>
      </c>
      <c r="G160" s="42" t="s">
        <v>29</v>
      </c>
      <c r="H160" s="42" t="s">
        <v>30</v>
      </c>
      <c r="I160" s="42" t="s">
        <v>31</v>
      </c>
      <c r="J160" s="42" t="s">
        <v>102</v>
      </c>
      <c r="K160" s="42" t="s">
        <v>33</v>
      </c>
      <c r="N160" s="42" t="s">
        <v>2098</v>
      </c>
      <c r="O160" s="42">
        <v>1022896</v>
      </c>
      <c r="Q160" s="42">
        <v>0.5</v>
      </c>
      <c r="R160" s="42">
        <v>12.1</v>
      </c>
      <c r="S160" s="42">
        <v>2.5</v>
      </c>
      <c r="T160" s="42">
        <v>0.6</v>
      </c>
      <c r="U160" s="42" t="s">
        <v>113</v>
      </c>
      <c r="V160" s="42" t="s">
        <v>500</v>
      </c>
      <c r="W160" s="42" t="s">
        <v>501</v>
      </c>
      <c r="X160" s="1" t="str">
        <f t="shared" si="10"/>
        <v>CHL2003</v>
      </c>
      <c r="Y160" s="42">
        <v>1275.7860000000001</v>
      </c>
      <c r="Z160" s="1">
        <f t="shared" si="11"/>
        <v>6.3789300000000004</v>
      </c>
      <c r="AA160" s="1">
        <f t="shared" si="12"/>
        <v>154.37010599999999</v>
      </c>
      <c r="AB160" s="1">
        <f t="shared" si="13"/>
        <v>31.894650000000002</v>
      </c>
      <c r="AC160" s="1">
        <f t="shared" si="14"/>
        <v>7.6547160000000005</v>
      </c>
      <c r="AD160" s="1">
        <f>RANK(Z160,Z$17:Z$853,0)</f>
        <v>699</v>
      </c>
      <c r="AE160" s="1">
        <f>RANK(AA160,AA$17:AA$853,0)</f>
        <v>226</v>
      </c>
      <c r="AF160" s="1">
        <f>RANK(AB160,AB$17:AB$853,0)</f>
        <v>685</v>
      </c>
      <c r="AG160" s="1">
        <f>RANK(AC160,AC$17:AC$853,0)</f>
        <v>737</v>
      </c>
      <c r="AH160" s="1" t="str">
        <f>IFERROR(VLOOKUP(X160,'[1]Countries and Territories'!$C$5:$AW$253,47,FALSE),"")</f>
        <v/>
      </c>
      <c r="AI160" s="1" t="str">
        <f>IFERROR(VLOOKUP(X160,'[1]Countries and Territories'!$B$5:$AR$253,43,FALSE),"")</f>
        <v/>
      </c>
      <c r="AJ160" s="1" t="str">
        <f>IFERROR(VLOOKUP(X160,'[1]Countries and Territories'!$A$5:$AL$253,38,FALSE),"")</f>
        <v/>
      </c>
    </row>
    <row r="161" spans="1:36" x14ac:dyDescent="0.3">
      <c r="A161" s="1" t="s">
        <v>486</v>
      </c>
      <c r="B161" s="1" t="s">
        <v>487</v>
      </c>
      <c r="C161" s="34" t="s">
        <v>116</v>
      </c>
      <c r="D161" s="35">
        <v>2004</v>
      </c>
      <c r="E161" s="1" t="s">
        <v>28</v>
      </c>
      <c r="F161" s="1" t="s">
        <v>29</v>
      </c>
      <c r="G161" s="1" t="s">
        <v>29</v>
      </c>
      <c r="H161" s="1" t="s">
        <v>30</v>
      </c>
      <c r="I161" s="1" t="s">
        <v>31</v>
      </c>
      <c r="J161" s="1" t="s">
        <v>102</v>
      </c>
      <c r="K161" s="1" t="s">
        <v>33</v>
      </c>
      <c r="N161" s="1" t="s">
        <v>2098</v>
      </c>
      <c r="O161" s="1">
        <v>1008335</v>
      </c>
      <c r="Q161" s="1">
        <v>0.5</v>
      </c>
      <c r="R161" s="1">
        <v>12.1</v>
      </c>
      <c r="S161" s="1">
        <v>2.4</v>
      </c>
      <c r="T161" s="1">
        <v>0.6</v>
      </c>
      <c r="U161" s="1" t="s">
        <v>113</v>
      </c>
      <c r="V161" s="1" t="s">
        <v>500</v>
      </c>
      <c r="W161" s="1" t="s">
        <v>501</v>
      </c>
      <c r="X161" s="1" t="str">
        <f t="shared" si="10"/>
        <v>CHL2004</v>
      </c>
      <c r="Y161" s="1">
        <v>1262.7860000000001</v>
      </c>
      <c r="Z161" s="1">
        <f t="shared" si="11"/>
        <v>6.31393</v>
      </c>
      <c r="AA161" s="1">
        <f t="shared" si="12"/>
        <v>152.79710600000001</v>
      </c>
      <c r="AB161" s="1">
        <f t="shared" si="13"/>
        <v>30.306864000000001</v>
      </c>
      <c r="AC161" s="1">
        <f t="shared" si="14"/>
        <v>7.5767160000000002</v>
      </c>
      <c r="AD161" s="1">
        <f>RANK(Z161,Z$17:Z$853,0)</f>
        <v>700</v>
      </c>
      <c r="AE161" s="1">
        <f>RANK(AA161,AA$17:AA$853,0)</f>
        <v>229</v>
      </c>
      <c r="AF161" s="1">
        <f>RANK(AB161,AB$17:AB$853,0)</f>
        <v>688</v>
      </c>
      <c r="AG161" s="1">
        <f>RANK(AC161,AC$17:AC$853,0)</f>
        <v>739</v>
      </c>
      <c r="AH161" s="1" t="str">
        <f>IFERROR(VLOOKUP(X161,'[1]Countries and Territories'!$C$5:$AW$253,47,FALSE),"")</f>
        <v/>
      </c>
      <c r="AI161" s="1" t="str">
        <f>IFERROR(VLOOKUP(X161,'[1]Countries and Territories'!$B$5:$AR$253,43,FALSE),"")</f>
        <v/>
      </c>
      <c r="AJ161" s="1" t="str">
        <f>IFERROR(VLOOKUP(X161,'[1]Countries and Territories'!$A$5:$AL$253,38,FALSE),"")</f>
        <v/>
      </c>
    </row>
    <row r="162" spans="1:36" s="42" customFormat="1" x14ac:dyDescent="0.3">
      <c r="A162" s="42" t="s">
        <v>486</v>
      </c>
      <c r="B162" s="42" t="s">
        <v>487</v>
      </c>
      <c r="C162" s="40" t="s">
        <v>223</v>
      </c>
      <c r="D162" s="41">
        <v>2006</v>
      </c>
      <c r="E162" s="42" t="s">
        <v>28</v>
      </c>
      <c r="F162" s="42" t="s">
        <v>29</v>
      </c>
      <c r="G162" s="42" t="s">
        <v>29</v>
      </c>
      <c r="H162" s="42" t="s">
        <v>30</v>
      </c>
      <c r="I162" s="42" t="s">
        <v>31</v>
      </c>
      <c r="J162" s="42" t="s">
        <v>102</v>
      </c>
      <c r="K162" s="42" t="s">
        <v>33</v>
      </c>
      <c r="N162" s="42" t="s">
        <v>2095</v>
      </c>
      <c r="O162" s="42">
        <v>973578</v>
      </c>
      <c r="Q162" s="42">
        <v>0.5</v>
      </c>
      <c r="R162" s="42">
        <v>11.7</v>
      </c>
      <c r="S162" s="42">
        <v>2.2000000000000002</v>
      </c>
      <c r="T162" s="42">
        <v>0.6</v>
      </c>
      <c r="U162" s="42" t="s">
        <v>113</v>
      </c>
      <c r="V162" s="42" t="s">
        <v>500</v>
      </c>
      <c r="W162" s="42" t="s">
        <v>502</v>
      </c>
      <c r="X162" s="1" t="str">
        <f t="shared" si="10"/>
        <v>CHL2006</v>
      </c>
      <c r="Y162" s="42">
        <v>1248.194</v>
      </c>
      <c r="Z162" s="1">
        <f t="shared" si="11"/>
        <v>6.2409699999999999</v>
      </c>
      <c r="AA162" s="1">
        <f t="shared" si="12"/>
        <v>146.03869799999998</v>
      </c>
      <c r="AB162" s="1">
        <f t="shared" si="13"/>
        <v>27.460268000000003</v>
      </c>
      <c r="AC162" s="1">
        <f t="shared" si="14"/>
        <v>7.4891639999999997</v>
      </c>
      <c r="AD162" s="1">
        <f>RANK(Z162,Z$17:Z$853,0)</f>
        <v>704</v>
      </c>
      <c r="AE162" s="1">
        <f>RANK(AA162,AA$17:AA$853,0)</f>
        <v>242</v>
      </c>
      <c r="AF162" s="1">
        <f>RANK(AB162,AB$17:AB$853,0)</f>
        <v>697</v>
      </c>
      <c r="AG162" s="1">
        <f>RANK(AC162,AC$17:AC$853,0)</f>
        <v>741</v>
      </c>
      <c r="AH162" s="1" t="str">
        <f>IFERROR(VLOOKUP(X162,'[1]Countries and Territories'!$C$5:$AW$253,47,FALSE),"")</f>
        <v/>
      </c>
      <c r="AI162" s="1" t="str">
        <f>IFERROR(VLOOKUP(X162,'[1]Countries and Territories'!$B$5:$AR$253,43,FALSE),"")</f>
        <v/>
      </c>
      <c r="AJ162" s="1" t="str">
        <f>IFERROR(VLOOKUP(X162,'[1]Countries and Territories'!$A$5:$AL$253,38,FALSE),"")</f>
        <v/>
      </c>
    </row>
    <row r="163" spans="1:36" x14ac:dyDescent="0.3">
      <c r="A163" s="1" t="s">
        <v>486</v>
      </c>
      <c r="B163" s="1" t="s">
        <v>487</v>
      </c>
      <c r="C163" s="34" t="s">
        <v>173</v>
      </c>
      <c r="D163" s="35">
        <v>2007</v>
      </c>
      <c r="E163" s="1" t="s">
        <v>28</v>
      </c>
      <c r="F163" s="1" t="s">
        <v>29</v>
      </c>
      <c r="G163" s="1" t="s">
        <v>29</v>
      </c>
      <c r="H163" s="1" t="s">
        <v>30</v>
      </c>
      <c r="I163" s="1" t="s">
        <v>31</v>
      </c>
      <c r="J163" s="1" t="s">
        <v>102</v>
      </c>
      <c r="K163" s="1" t="s">
        <v>33</v>
      </c>
      <c r="N163" s="1" t="s">
        <v>2097</v>
      </c>
      <c r="O163" s="1">
        <v>946528</v>
      </c>
      <c r="Q163" s="1">
        <v>0.3</v>
      </c>
      <c r="R163" s="1">
        <v>9.8000000000000007</v>
      </c>
      <c r="S163" s="1">
        <v>2.1</v>
      </c>
      <c r="T163" s="1">
        <v>0.6</v>
      </c>
      <c r="V163" s="1" t="s">
        <v>503</v>
      </c>
      <c r="W163" s="1" t="s">
        <v>504</v>
      </c>
      <c r="X163" s="1" t="str">
        <f t="shared" si="10"/>
        <v>CHL2007</v>
      </c>
      <c r="Y163" s="1">
        <v>1246.249</v>
      </c>
      <c r="Z163" s="1">
        <f t="shared" si="11"/>
        <v>3.738747</v>
      </c>
      <c r="AA163" s="1">
        <f t="shared" si="12"/>
        <v>122.13240200000001</v>
      </c>
      <c r="AB163" s="1">
        <f t="shared" si="13"/>
        <v>26.171229000000004</v>
      </c>
      <c r="AC163" s="1">
        <f t="shared" si="14"/>
        <v>7.4774940000000001</v>
      </c>
      <c r="AD163" s="1">
        <f>RANK(Z163,Z$17:Z$853,0)</f>
        <v>741</v>
      </c>
      <c r="AE163" s="1">
        <f>RANK(AA163,AA$17:AA$853,0)</f>
        <v>274</v>
      </c>
      <c r="AF163" s="1">
        <f>RANK(AB163,AB$17:AB$853,0)</f>
        <v>703</v>
      </c>
      <c r="AG163" s="1">
        <f>RANK(AC163,AC$17:AC$853,0)</f>
        <v>742</v>
      </c>
      <c r="AH163" s="1" t="str">
        <f>IFERROR(VLOOKUP(X163,'[1]Countries and Territories'!$C$5:$AW$253,47,FALSE),"")</f>
        <v/>
      </c>
      <c r="AI163" s="1" t="str">
        <f>IFERROR(VLOOKUP(X163,'[1]Countries and Territories'!$B$5:$AR$253,43,FALSE),"")</f>
        <v/>
      </c>
      <c r="AJ163" s="1" t="str">
        <f>IFERROR(VLOOKUP(X163,'[1]Countries and Territories'!$A$5:$AL$253,38,FALSE),"")</f>
        <v/>
      </c>
    </row>
    <row r="164" spans="1:36" s="42" customFormat="1" x14ac:dyDescent="0.3">
      <c r="A164" s="42" t="s">
        <v>486</v>
      </c>
      <c r="B164" s="42" t="s">
        <v>487</v>
      </c>
      <c r="C164" s="40" t="s">
        <v>323</v>
      </c>
      <c r="D164" s="41">
        <v>2008</v>
      </c>
      <c r="E164" s="42" t="s">
        <v>28</v>
      </c>
      <c r="F164" s="42" t="s">
        <v>29</v>
      </c>
      <c r="G164" s="42" t="s">
        <v>29</v>
      </c>
      <c r="H164" s="42" t="s">
        <v>30</v>
      </c>
      <c r="I164" s="42" t="s">
        <v>31</v>
      </c>
      <c r="J164" s="42" t="s">
        <v>102</v>
      </c>
      <c r="K164" s="42" t="s">
        <v>33</v>
      </c>
      <c r="N164" s="42" t="s">
        <v>2096</v>
      </c>
      <c r="O164" s="42">
        <v>964033</v>
      </c>
      <c r="Q164" s="42">
        <v>0.3</v>
      </c>
      <c r="R164" s="42">
        <v>9.5</v>
      </c>
      <c r="S164" s="42">
        <v>2</v>
      </c>
      <c r="T164" s="42">
        <v>0.5</v>
      </c>
      <c r="V164" s="42" t="s">
        <v>503</v>
      </c>
      <c r="W164" s="42" t="s">
        <v>505</v>
      </c>
      <c r="X164" s="1" t="str">
        <f t="shared" si="10"/>
        <v>CHL2008</v>
      </c>
      <c r="Y164" s="42">
        <v>1246.2850000000001</v>
      </c>
      <c r="Z164" s="1">
        <f t="shared" si="11"/>
        <v>3.7388550000000005</v>
      </c>
      <c r="AA164" s="1">
        <f t="shared" si="12"/>
        <v>118.39707500000002</v>
      </c>
      <c r="AB164" s="1">
        <f t="shared" si="13"/>
        <v>24.925700000000003</v>
      </c>
      <c r="AC164" s="1">
        <f t="shared" si="14"/>
        <v>6.2314250000000007</v>
      </c>
      <c r="AD164" s="1">
        <f>RANK(Z164,Z$17:Z$853,0)</f>
        <v>740</v>
      </c>
      <c r="AE164" s="1">
        <f>RANK(AA164,AA$17:AA$853,0)</f>
        <v>280</v>
      </c>
      <c r="AF164" s="1">
        <f>RANK(AB164,AB$17:AB$853,0)</f>
        <v>707</v>
      </c>
      <c r="AG164" s="1">
        <f>RANK(AC164,AC$17:AC$853,0)</f>
        <v>751</v>
      </c>
      <c r="AH164" s="1" t="str">
        <f>IFERROR(VLOOKUP(X164,'[1]Countries and Territories'!$C$5:$AW$253,47,FALSE),"")</f>
        <v/>
      </c>
      <c r="AI164" s="1" t="str">
        <f>IFERROR(VLOOKUP(X164,'[1]Countries and Territories'!$B$5:$AR$253,43,FALSE),"")</f>
        <v/>
      </c>
      <c r="AJ164" s="1" t="str">
        <f>IFERROR(VLOOKUP(X164,'[1]Countries and Territories'!$A$5:$AL$253,38,FALSE),"")</f>
        <v/>
      </c>
    </row>
    <row r="165" spans="1:36" x14ac:dyDescent="0.3">
      <c r="A165" s="1" t="s">
        <v>486</v>
      </c>
      <c r="B165" s="1" t="s">
        <v>487</v>
      </c>
      <c r="C165" s="34" t="s">
        <v>228</v>
      </c>
      <c r="D165" s="35">
        <v>2013</v>
      </c>
      <c r="E165" s="1" t="s">
        <v>28</v>
      </c>
      <c r="F165" s="1" t="s">
        <v>29</v>
      </c>
      <c r="G165" s="1" t="s">
        <v>29</v>
      </c>
      <c r="H165" s="1" t="s">
        <v>30</v>
      </c>
      <c r="I165" s="1" t="s">
        <v>31</v>
      </c>
      <c r="J165" s="1" t="s">
        <v>102</v>
      </c>
      <c r="K165" s="1" t="s">
        <v>33</v>
      </c>
      <c r="N165" s="1" t="s">
        <v>2094</v>
      </c>
      <c r="O165" s="1">
        <v>988663</v>
      </c>
      <c r="Q165" s="1">
        <v>0.3</v>
      </c>
      <c r="R165" s="1">
        <v>10.1</v>
      </c>
      <c r="S165" s="1">
        <v>1.8</v>
      </c>
      <c r="T165" s="1">
        <v>0.5</v>
      </c>
      <c r="V165" s="1" t="s">
        <v>506</v>
      </c>
      <c r="W165" s="1" t="s">
        <v>507</v>
      </c>
      <c r="X165" s="1" t="str">
        <f t="shared" si="10"/>
        <v>CHL2013</v>
      </c>
      <c r="Y165" s="1">
        <v>1220.741</v>
      </c>
      <c r="Z165" s="1">
        <f t="shared" si="11"/>
        <v>3.662223</v>
      </c>
      <c r="AA165" s="1">
        <f t="shared" si="12"/>
        <v>123.29484099999999</v>
      </c>
      <c r="AB165" s="1">
        <f t="shared" si="13"/>
        <v>21.973338000000002</v>
      </c>
      <c r="AC165" s="1">
        <f t="shared" si="14"/>
        <v>6.1037049999999997</v>
      </c>
      <c r="AD165" s="1">
        <f>RANK(Z165,Z$17:Z$853,0)</f>
        <v>743</v>
      </c>
      <c r="AE165" s="1">
        <f>RANK(AA165,AA$17:AA$853,0)</f>
        <v>271</v>
      </c>
      <c r="AF165" s="1">
        <f>RANK(AB165,AB$17:AB$853,0)</f>
        <v>712</v>
      </c>
      <c r="AG165" s="1">
        <f>RANK(AC165,AC$17:AC$853,0)</f>
        <v>753</v>
      </c>
      <c r="AH165" s="1" t="str">
        <f>IFERROR(VLOOKUP(X165,'[1]Countries and Territories'!$C$5:$AW$253,47,FALSE),"")</f>
        <v/>
      </c>
      <c r="AI165" s="1" t="str">
        <f>IFERROR(VLOOKUP(X165,'[1]Countries and Territories'!$B$5:$AR$253,43,FALSE),"")</f>
        <v/>
      </c>
      <c r="AJ165" s="1" t="str">
        <f>IFERROR(VLOOKUP(X165,'[1]Countries and Territories'!$A$5:$AL$253,38,FALSE),"")</f>
        <v/>
      </c>
    </row>
    <row r="166" spans="1:36" s="42" customFormat="1" x14ac:dyDescent="0.3">
      <c r="A166" s="42" t="s">
        <v>486</v>
      </c>
      <c r="B166" s="42" t="s">
        <v>487</v>
      </c>
      <c r="C166" s="40" t="s">
        <v>284</v>
      </c>
      <c r="D166" s="41">
        <v>2014</v>
      </c>
      <c r="E166" s="42" t="s">
        <v>28</v>
      </c>
      <c r="F166" s="42" t="s">
        <v>29</v>
      </c>
      <c r="G166" s="42" t="s">
        <v>29</v>
      </c>
      <c r="H166" s="42" t="s">
        <v>30</v>
      </c>
      <c r="I166" s="42" t="s">
        <v>31</v>
      </c>
      <c r="J166" s="42" t="s">
        <v>102</v>
      </c>
      <c r="K166" s="42" t="s">
        <v>33</v>
      </c>
      <c r="N166" s="42" t="s">
        <v>2093</v>
      </c>
      <c r="O166" s="42">
        <v>839435</v>
      </c>
      <c r="Q166" s="42">
        <v>0.3</v>
      </c>
      <c r="R166" s="42">
        <v>9.3000000000000007</v>
      </c>
      <c r="S166" s="42">
        <v>1.8</v>
      </c>
      <c r="T166" s="42">
        <v>0.5</v>
      </c>
      <c r="V166" s="42" t="s">
        <v>506</v>
      </c>
      <c r="W166" s="42" t="s">
        <v>508</v>
      </c>
      <c r="X166" s="1" t="str">
        <f t="shared" si="10"/>
        <v>CHL2014</v>
      </c>
      <c r="Y166" s="42">
        <v>1206.9269999999999</v>
      </c>
      <c r="Z166" s="1">
        <f t="shared" si="11"/>
        <v>3.6207809999999996</v>
      </c>
      <c r="AA166" s="1">
        <f t="shared" si="12"/>
        <v>112.24421100000001</v>
      </c>
      <c r="AB166" s="1">
        <f t="shared" si="13"/>
        <v>21.724686000000002</v>
      </c>
      <c r="AC166" s="1">
        <f t="shared" si="14"/>
        <v>6.0346349999999997</v>
      </c>
      <c r="AD166" s="1">
        <f>RANK(Z166,Z$17:Z$853,0)</f>
        <v>745</v>
      </c>
      <c r="AE166" s="1">
        <f>RANK(AA166,AA$17:AA$853,0)</f>
        <v>290</v>
      </c>
      <c r="AF166" s="1">
        <f>RANK(AB166,AB$17:AB$853,0)</f>
        <v>713</v>
      </c>
      <c r="AG166" s="1">
        <f>RANK(AC166,AC$17:AC$853,0)</f>
        <v>755</v>
      </c>
      <c r="AH166" s="1">
        <f>IFERROR(VLOOKUP(X166,'[1]Countries and Territories'!$C$5:$AW$253,47,FALSE),"")</f>
        <v>3.6207809999999996</v>
      </c>
      <c r="AI166" s="1">
        <f>IFERROR(VLOOKUP(X166,'[1]Countries and Territories'!$B$5:$AR$253,43,FALSE),"")</f>
        <v>112.24421100000001</v>
      </c>
      <c r="AJ166" s="1">
        <f>IFERROR(VLOOKUP(X166,'[1]Countries and Territories'!$A$5:$AL$253,38,FALSE),"")</f>
        <v>21.724686000000002</v>
      </c>
    </row>
    <row r="167" spans="1:36" x14ac:dyDescent="0.3">
      <c r="A167" s="1" t="s">
        <v>509</v>
      </c>
      <c r="B167" s="1" t="s">
        <v>510</v>
      </c>
      <c r="C167" s="34" t="s">
        <v>143</v>
      </c>
      <c r="D167" s="35">
        <v>1987</v>
      </c>
      <c r="E167" s="1" t="s">
        <v>511</v>
      </c>
      <c r="F167" s="1" t="s">
        <v>73</v>
      </c>
      <c r="G167" s="1" t="s">
        <v>74</v>
      </c>
      <c r="H167" s="1" t="s">
        <v>75</v>
      </c>
      <c r="I167" s="1" t="s">
        <v>76</v>
      </c>
      <c r="J167" s="1" t="s">
        <v>56</v>
      </c>
      <c r="K167" s="1" t="s">
        <v>77</v>
      </c>
      <c r="N167" s="1" t="s">
        <v>2117</v>
      </c>
      <c r="O167" s="1">
        <v>76130</v>
      </c>
      <c r="Q167" s="1">
        <v>4.8</v>
      </c>
      <c r="S167" s="1">
        <v>38.299999999999997</v>
      </c>
      <c r="T167" s="1">
        <v>18.7</v>
      </c>
      <c r="U167" s="1" t="s">
        <v>512</v>
      </c>
      <c r="V167" s="1" t="s">
        <v>513</v>
      </c>
      <c r="W167" s="1" t="s">
        <v>514</v>
      </c>
      <c r="X167" s="1" t="str">
        <f t="shared" si="10"/>
        <v>CHN1987</v>
      </c>
      <c r="Y167" s="1">
        <v>120606.62100000001</v>
      </c>
      <c r="Z167" s="1">
        <f t="shared" si="11"/>
        <v>5789.1178080000009</v>
      </c>
      <c r="AA167" s="1">
        <f t="shared" si="12"/>
        <v>0</v>
      </c>
      <c r="AB167" s="1">
        <f t="shared" si="13"/>
        <v>46192.335843000001</v>
      </c>
      <c r="AC167" s="1">
        <f t="shared" si="14"/>
        <v>22553.438127000001</v>
      </c>
      <c r="AD167" s="1">
        <f>RANK(Z167,Z$17:Z$853,0)</f>
        <v>9</v>
      </c>
      <c r="AE167" s="1">
        <f>RANK(AA167,AA$17:AA$853,0)</f>
        <v>684</v>
      </c>
      <c r="AF167" s="1">
        <f>RANK(AB167,AB$17:AB$853,0)</f>
        <v>10</v>
      </c>
      <c r="AG167" s="1">
        <f>RANK(AC167,AC$17:AC$853,0)</f>
        <v>9</v>
      </c>
      <c r="AH167" s="1" t="str">
        <f>IFERROR(VLOOKUP(X167,'[1]Countries and Territories'!$C$5:$AW$253,47,FALSE),"")</f>
        <v/>
      </c>
      <c r="AI167" s="1" t="str">
        <f>IFERROR(VLOOKUP(X167,'[1]Countries and Territories'!$B$5:$AR$253,43,FALSE),"")</f>
        <v/>
      </c>
      <c r="AJ167" s="1" t="str">
        <f>IFERROR(VLOOKUP(X167,'[1]Countries and Territories'!$A$5:$AL$253,38,FALSE),"")</f>
        <v/>
      </c>
    </row>
    <row r="168" spans="1:36" s="42" customFormat="1" x14ac:dyDescent="0.3">
      <c r="A168" s="42" t="s">
        <v>509</v>
      </c>
      <c r="B168" s="42" t="s">
        <v>510</v>
      </c>
      <c r="C168" s="40" t="s">
        <v>333</v>
      </c>
      <c r="D168" s="41">
        <v>1990</v>
      </c>
      <c r="E168" s="42" t="s">
        <v>511</v>
      </c>
      <c r="F168" s="42" t="s">
        <v>73</v>
      </c>
      <c r="G168" s="42" t="s">
        <v>74</v>
      </c>
      <c r="H168" s="42" t="s">
        <v>75</v>
      </c>
      <c r="I168" s="42" t="s">
        <v>76</v>
      </c>
      <c r="J168" s="42" t="s">
        <v>56</v>
      </c>
      <c r="K168" s="42" t="s">
        <v>77</v>
      </c>
      <c r="N168" s="42" t="s">
        <v>2114</v>
      </c>
      <c r="O168" s="42">
        <v>4332</v>
      </c>
      <c r="P168" s="42">
        <v>1.4</v>
      </c>
      <c r="Q168" s="42">
        <v>4.2</v>
      </c>
      <c r="R168" s="42">
        <v>5.3</v>
      </c>
      <c r="S168" s="42">
        <v>32.299999999999997</v>
      </c>
      <c r="T168" s="42">
        <v>12.6</v>
      </c>
      <c r="U168" s="42" t="s">
        <v>515</v>
      </c>
      <c r="V168" s="42" t="s">
        <v>516</v>
      </c>
      <c r="W168" s="42" t="s">
        <v>517</v>
      </c>
      <c r="X168" s="1" t="str">
        <f t="shared" si="10"/>
        <v>CHN1990</v>
      </c>
      <c r="Y168" s="42">
        <v>133229.69899999999</v>
      </c>
      <c r="Z168" s="1">
        <f t="shared" si="11"/>
        <v>5595.6473580000002</v>
      </c>
      <c r="AA168" s="1">
        <f t="shared" si="12"/>
        <v>7061.1740469999995</v>
      </c>
      <c r="AB168" s="1">
        <f t="shared" si="13"/>
        <v>43033.192776999989</v>
      </c>
      <c r="AC168" s="1">
        <f t="shared" si="14"/>
        <v>16786.942073999999</v>
      </c>
      <c r="AD168" s="1">
        <f>RANK(Z168,Z$17:Z$853,0)</f>
        <v>10</v>
      </c>
      <c r="AE168" s="1">
        <f>RANK(AA168,AA$17:AA$853,0)</f>
        <v>5</v>
      </c>
      <c r="AF168" s="1">
        <f>RANK(AB168,AB$17:AB$853,0)</f>
        <v>11</v>
      </c>
      <c r="AG168" s="1">
        <f>RANK(AC168,AC$17:AC$853,0)</f>
        <v>11</v>
      </c>
      <c r="AH168" s="1" t="str">
        <f>IFERROR(VLOOKUP(X168,'[1]Countries and Territories'!$C$5:$AW$253,47,FALSE),"")</f>
        <v/>
      </c>
      <c r="AI168" s="1" t="str">
        <f>IFERROR(VLOOKUP(X168,'[1]Countries and Territories'!$B$5:$AR$253,43,FALSE),"")</f>
        <v/>
      </c>
      <c r="AJ168" s="1" t="str">
        <f>IFERROR(VLOOKUP(X168,'[1]Countries and Territories'!$A$5:$AL$253,38,FALSE),"")</f>
        <v/>
      </c>
    </row>
    <row r="169" spans="1:36" x14ac:dyDescent="0.3">
      <c r="A169" s="1" t="s">
        <v>509</v>
      </c>
      <c r="B169" s="1" t="s">
        <v>510</v>
      </c>
      <c r="C169" s="34" t="s">
        <v>150</v>
      </c>
      <c r="D169" s="35">
        <v>1992</v>
      </c>
      <c r="E169" s="1" t="s">
        <v>511</v>
      </c>
      <c r="F169" s="1" t="s">
        <v>73</v>
      </c>
      <c r="G169" s="1" t="s">
        <v>74</v>
      </c>
      <c r="H169" s="1" t="s">
        <v>75</v>
      </c>
      <c r="I169" s="1" t="s">
        <v>76</v>
      </c>
      <c r="J169" s="1" t="s">
        <v>56</v>
      </c>
      <c r="K169" s="1" t="s">
        <v>77</v>
      </c>
      <c r="N169" s="1" t="s">
        <v>2116</v>
      </c>
      <c r="O169" s="1">
        <v>5535</v>
      </c>
      <c r="P169" s="1">
        <v>1.3</v>
      </c>
      <c r="Q169" s="1">
        <v>3.9</v>
      </c>
      <c r="R169" s="1">
        <v>7.2</v>
      </c>
      <c r="S169" s="1">
        <v>38</v>
      </c>
      <c r="T169" s="1">
        <v>14.2</v>
      </c>
      <c r="V169" s="1" t="s">
        <v>518</v>
      </c>
      <c r="W169" s="1" t="s">
        <v>519</v>
      </c>
      <c r="X169" s="1" t="str">
        <f t="shared" si="10"/>
        <v>CHN1992</v>
      </c>
      <c r="Y169" s="1">
        <v>131239.77799999999</v>
      </c>
      <c r="Z169" s="1">
        <f t="shared" si="11"/>
        <v>5118.3513419999999</v>
      </c>
      <c r="AA169" s="1">
        <f t="shared" si="12"/>
        <v>9449.264016000001</v>
      </c>
      <c r="AB169" s="1">
        <f t="shared" si="13"/>
        <v>49871.115639999996</v>
      </c>
      <c r="AC169" s="1">
        <f t="shared" si="14"/>
        <v>18636.048475999996</v>
      </c>
      <c r="AD169" s="1">
        <f>RANK(Z169,Z$17:Z$853,0)</f>
        <v>13</v>
      </c>
      <c r="AE169" s="1">
        <f>RANK(AA169,AA$17:AA$853,0)</f>
        <v>2</v>
      </c>
      <c r="AF169" s="1">
        <f>RANK(AB169,AB$17:AB$853,0)</f>
        <v>7</v>
      </c>
      <c r="AG169" s="1">
        <f>RANK(AC169,AC$17:AC$853,0)</f>
        <v>10</v>
      </c>
      <c r="AH169" s="1" t="str">
        <f>IFERROR(VLOOKUP(X169,'[1]Countries and Territories'!$C$5:$AW$253,47,FALSE),"")</f>
        <v/>
      </c>
      <c r="AI169" s="1" t="str">
        <f>IFERROR(VLOOKUP(X169,'[1]Countries and Territories'!$B$5:$AR$253,43,FALSE),"")</f>
        <v/>
      </c>
      <c r="AJ169" s="1" t="str">
        <f>IFERROR(VLOOKUP(X169,'[1]Countries and Territories'!$A$5:$AL$253,38,FALSE),"")</f>
        <v/>
      </c>
    </row>
    <row r="170" spans="1:36" s="42" customFormat="1" x14ac:dyDescent="0.3">
      <c r="A170" s="42" t="s">
        <v>509</v>
      </c>
      <c r="B170" s="42" t="s">
        <v>510</v>
      </c>
      <c r="C170" s="40" t="s">
        <v>153</v>
      </c>
      <c r="D170" s="41">
        <v>1995</v>
      </c>
      <c r="E170" s="42" t="s">
        <v>511</v>
      </c>
      <c r="F170" s="42" t="s">
        <v>73</v>
      </c>
      <c r="G170" s="42" t="s">
        <v>74</v>
      </c>
      <c r="H170" s="42" t="s">
        <v>75</v>
      </c>
      <c r="I170" s="42" t="s">
        <v>76</v>
      </c>
      <c r="J170" s="42" t="s">
        <v>56</v>
      </c>
      <c r="K170" s="42" t="s">
        <v>77</v>
      </c>
      <c r="N170" s="42" t="s">
        <v>2113</v>
      </c>
      <c r="O170" s="42">
        <v>2832</v>
      </c>
      <c r="P170" s="42">
        <v>1.8</v>
      </c>
      <c r="Q170" s="42">
        <v>5</v>
      </c>
      <c r="R170" s="42">
        <v>13.6</v>
      </c>
      <c r="S170" s="42">
        <v>31.2</v>
      </c>
      <c r="T170" s="42">
        <v>10.7</v>
      </c>
      <c r="U170" s="42" t="s">
        <v>515</v>
      </c>
      <c r="V170" s="42" t="s">
        <v>516</v>
      </c>
      <c r="W170" s="42" t="s">
        <v>520</v>
      </c>
      <c r="X170" s="1" t="str">
        <f t="shared" si="10"/>
        <v>CHN1995</v>
      </c>
      <c r="Y170" s="42">
        <v>103277.82199999999</v>
      </c>
      <c r="Z170" s="1">
        <f t="shared" si="11"/>
        <v>5163.8910999999998</v>
      </c>
      <c r="AA170" s="1">
        <f t="shared" si="12"/>
        <v>14045.783791999998</v>
      </c>
      <c r="AB170" s="1">
        <f t="shared" si="13"/>
        <v>32222.680463999994</v>
      </c>
      <c r="AC170" s="1">
        <f t="shared" si="14"/>
        <v>11050.726953999998</v>
      </c>
      <c r="AD170" s="1">
        <f>RANK(Z170,Z$17:Z$853,0)</f>
        <v>12</v>
      </c>
      <c r="AE170" s="1">
        <f>RANK(AA170,AA$17:AA$853,0)</f>
        <v>1</v>
      </c>
      <c r="AF170" s="1">
        <f>RANK(AB170,AB$17:AB$853,0)</f>
        <v>12</v>
      </c>
      <c r="AG170" s="1">
        <f>RANK(AC170,AC$17:AC$853,0)</f>
        <v>12</v>
      </c>
      <c r="AH170" s="1" t="str">
        <f>IFERROR(VLOOKUP(X170,'[1]Countries and Territories'!$C$5:$AW$253,47,FALSE),"")</f>
        <v/>
      </c>
      <c r="AI170" s="1" t="str">
        <f>IFERROR(VLOOKUP(X170,'[1]Countries and Territories'!$B$5:$AR$253,43,FALSE),"")</f>
        <v/>
      </c>
      <c r="AJ170" s="1" t="str">
        <f>IFERROR(VLOOKUP(X170,'[1]Countries and Territories'!$A$5:$AL$253,38,FALSE),"")</f>
        <v/>
      </c>
    </row>
    <row r="171" spans="1:36" x14ac:dyDescent="0.3">
      <c r="A171" s="1" t="s">
        <v>509</v>
      </c>
      <c r="B171" s="1" t="s">
        <v>510</v>
      </c>
      <c r="C171" s="34" t="s">
        <v>191</v>
      </c>
      <c r="D171" s="35">
        <v>1998</v>
      </c>
      <c r="E171" s="1" t="s">
        <v>511</v>
      </c>
      <c r="F171" s="1" t="s">
        <v>73</v>
      </c>
      <c r="G171" s="1" t="s">
        <v>74</v>
      </c>
      <c r="H171" s="1" t="s">
        <v>75</v>
      </c>
      <c r="I171" s="1" t="s">
        <v>76</v>
      </c>
      <c r="J171" s="1" t="s">
        <v>56</v>
      </c>
      <c r="K171" s="1" t="s">
        <v>77</v>
      </c>
      <c r="N171" s="1" t="s">
        <v>2112</v>
      </c>
      <c r="O171" s="1">
        <v>13838</v>
      </c>
      <c r="P171" s="1">
        <v>0.6</v>
      </c>
      <c r="Q171" s="1">
        <v>2.4</v>
      </c>
      <c r="R171" s="1">
        <v>5.5</v>
      </c>
      <c r="S171" s="1">
        <v>19.8</v>
      </c>
      <c r="T171" s="1">
        <v>6.9</v>
      </c>
      <c r="U171" s="1" t="s">
        <v>521</v>
      </c>
      <c r="V171" s="1" t="s">
        <v>516</v>
      </c>
      <c r="W171" s="1" t="s">
        <v>522</v>
      </c>
      <c r="X171" s="1" t="str">
        <f t="shared" si="10"/>
        <v>CHN1998</v>
      </c>
      <c r="Y171" s="1">
        <v>82804.566999999995</v>
      </c>
      <c r="Z171" s="1">
        <f t="shared" si="11"/>
        <v>1987.309608</v>
      </c>
      <c r="AA171" s="1">
        <f t="shared" si="12"/>
        <v>4554.2511850000001</v>
      </c>
      <c r="AB171" s="1">
        <f t="shared" si="13"/>
        <v>16395.304265999999</v>
      </c>
      <c r="AC171" s="1">
        <f t="shared" si="14"/>
        <v>5713.5151230000001</v>
      </c>
      <c r="AD171" s="1">
        <f>RANK(Z171,Z$17:Z$853,0)</f>
        <v>58</v>
      </c>
      <c r="AE171" s="1">
        <f>RANK(AA171,AA$17:AA$853,0)</f>
        <v>10</v>
      </c>
      <c r="AF171" s="1">
        <f>RANK(AB171,AB$17:AB$853,0)</f>
        <v>14</v>
      </c>
      <c r="AG171" s="1">
        <f>RANK(AC171,AC$17:AC$853,0)</f>
        <v>55</v>
      </c>
      <c r="AH171" s="1" t="str">
        <f>IFERROR(VLOOKUP(X171,'[1]Countries and Territories'!$C$5:$AW$253,47,FALSE),"")</f>
        <v/>
      </c>
      <c r="AI171" s="1" t="str">
        <f>IFERROR(VLOOKUP(X171,'[1]Countries and Territories'!$B$5:$AR$253,43,FALSE),"")</f>
        <v/>
      </c>
      <c r="AJ171" s="1" t="str">
        <f>IFERROR(VLOOKUP(X171,'[1]Countries and Territories'!$A$5:$AL$253,38,FALSE),"")</f>
        <v/>
      </c>
    </row>
    <row r="172" spans="1:36" s="42" customFormat="1" x14ac:dyDescent="0.3">
      <c r="A172" s="42" t="s">
        <v>509</v>
      </c>
      <c r="B172" s="42" t="s">
        <v>510</v>
      </c>
      <c r="C172" s="40" t="s">
        <v>132</v>
      </c>
      <c r="D172" s="41">
        <v>2000</v>
      </c>
      <c r="E172" s="42" t="s">
        <v>511</v>
      </c>
      <c r="F172" s="42" t="s">
        <v>73</v>
      </c>
      <c r="G172" s="42" t="s">
        <v>74</v>
      </c>
      <c r="H172" s="42" t="s">
        <v>75</v>
      </c>
      <c r="I172" s="42" t="s">
        <v>76</v>
      </c>
      <c r="J172" s="42" t="s">
        <v>56</v>
      </c>
      <c r="K172" s="42" t="s">
        <v>77</v>
      </c>
      <c r="N172" s="42" t="s">
        <v>2111</v>
      </c>
      <c r="O172" s="42">
        <v>16460</v>
      </c>
      <c r="P172" s="42">
        <v>0.5</v>
      </c>
      <c r="Q172" s="42">
        <v>2.5</v>
      </c>
      <c r="R172" s="42">
        <v>3.4</v>
      </c>
      <c r="S172" s="42">
        <v>17.8</v>
      </c>
      <c r="T172" s="42">
        <v>7.4</v>
      </c>
      <c r="U172" s="42" t="s">
        <v>521</v>
      </c>
      <c r="V172" s="42" t="s">
        <v>516</v>
      </c>
      <c r="W172" s="42" t="s">
        <v>523</v>
      </c>
      <c r="X172" s="1" t="str">
        <f t="shared" si="10"/>
        <v>CHN2000</v>
      </c>
      <c r="Y172" s="42">
        <v>81757.543999999994</v>
      </c>
      <c r="Z172" s="1">
        <f t="shared" si="11"/>
        <v>2043.9386</v>
      </c>
      <c r="AA172" s="1">
        <f t="shared" si="12"/>
        <v>2779.756496</v>
      </c>
      <c r="AB172" s="1">
        <f t="shared" si="13"/>
        <v>14552.842832</v>
      </c>
      <c r="AC172" s="1">
        <f t="shared" si="14"/>
        <v>6050.0582560000003</v>
      </c>
      <c r="AD172" s="1">
        <f>RANK(Z172,Z$17:Z$853,0)</f>
        <v>57</v>
      </c>
      <c r="AE172" s="1">
        <f>RANK(AA172,AA$17:AA$853,0)</f>
        <v>16</v>
      </c>
      <c r="AF172" s="1">
        <f>RANK(AB172,AB$17:AB$853,0)</f>
        <v>15</v>
      </c>
      <c r="AG172" s="1">
        <f>RANK(AC172,AC$17:AC$853,0)</f>
        <v>50</v>
      </c>
      <c r="AH172" s="1" t="str">
        <f>IFERROR(VLOOKUP(X172,'[1]Countries and Territories'!$C$5:$AW$253,47,FALSE),"")</f>
        <v/>
      </c>
      <c r="AI172" s="1" t="str">
        <f>IFERROR(VLOOKUP(X172,'[1]Countries and Territories'!$B$5:$AR$253,43,FALSE),"")</f>
        <v/>
      </c>
      <c r="AJ172" s="1" t="str">
        <f>IFERROR(VLOOKUP(X172,'[1]Countries and Territories'!$A$5:$AL$253,38,FALSE),"")</f>
        <v/>
      </c>
    </row>
    <row r="173" spans="1:36" x14ac:dyDescent="0.3">
      <c r="A173" s="1" t="s">
        <v>509</v>
      </c>
      <c r="B173" s="1" t="s">
        <v>510</v>
      </c>
      <c r="C173" s="34" t="s">
        <v>158</v>
      </c>
      <c r="D173" s="35">
        <v>2002</v>
      </c>
      <c r="E173" s="1" t="s">
        <v>511</v>
      </c>
      <c r="F173" s="1" t="s">
        <v>73</v>
      </c>
      <c r="G173" s="1" t="s">
        <v>74</v>
      </c>
      <c r="H173" s="1" t="s">
        <v>75</v>
      </c>
      <c r="I173" s="1" t="s">
        <v>76</v>
      </c>
      <c r="J173" s="1" t="s">
        <v>56</v>
      </c>
      <c r="K173" s="1" t="s">
        <v>77</v>
      </c>
      <c r="N173" s="1" t="s">
        <v>2115</v>
      </c>
      <c r="O173" s="1">
        <v>16564</v>
      </c>
      <c r="P173" s="1">
        <v>0.8</v>
      </c>
      <c r="Q173" s="1">
        <v>3</v>
      </c>
      <c r="R173" s="1">
        <v>9.1999999999999993</v>
      </c>
      <c r="S173" s="1">
        <v>21.8</v>
      </c>
      <c r="T173" s="1">
        <v>6.8</v>
      </c>
      <c r="V173" s="1" t="s">
        <v>524</v>
      </c>
      <c r="W173" s="1" t="s">
        <v>525</v>
      </c>
      <c r="X173" s="1" t="str">
        <f t="shared" si="10"/>
        <v>CHN2002</v>
      </c>
      <c r="Y173" s="1">
        <v>82161.491999999998</v>
      </c>
      <c r="Z173" s="1">
        <f t="shared" si="11"/>
        <v>2464.84476</v>
      </c>
      <c r="AA173" s="1">
        <f t="shared" si="12"/>
        <v>7558.8572639999993</v>
      </c>
      <c r="AB173" s="1">
        <f t="shared" si="13"/>
        <v>17911.205256000001</v>
      </c>
      <c r="AC173" s="1">
        <f t="shared" si="14"/>
        <v>5586.9814560000004</v>
      </c>
      <c r="AD173" s="1">
        <f>RANK(Z173,Z$17:Z$853,0)</f>
        <v>41</v>
      </c>
      <c r="AE173" s="1">
        <f>RANK(AA173,AA$17:AA$853,0)</f>
        <v>3</v>
      </c>
      <c r="AF173" s="1">
        <f>RANK(AB173,AB$17:AB$853,0)</f>
        <v>13</v>
      </c>
      <c r="AG173" s="1">
        <f>RANK(AC173,AC$17:AC$853,0)</f>
        <v>56</v>
      </c>
      <c r="AH173" s="1" t="str">
        <f>IFERROR(VLOOKUP(X173,'[1]Countries and Territories'!$C$5:$AW$253,47,FALSE),"")</f>
        <v/>
      </c>
      <c r="AI173" s="1" t="str">
        <f>IFERROR(VLOOKUP(X173,'[1]Countries and Territories'!$B$5:$AR$253,43,FALSE),"")</f>
        <v/>
      </c>
      <c r="AJ173" s="1" t="str">
        <f>IFERROR(VLOOKUP(X173,'[1]Countries and Territories'!$A$5:$AL$253,38,FALSE),"")</f>
        <v/>
      </c>
    </row>
    <row r="174" spans="1:36" s="42" customFormat="1" x14ac:dyDescent="0.3">
      <c r="A174" s="42" t="s">
        <v>509</v>
      </c>
      <c r="B174" s="42" t="s">
        <v>510</v>
      </c>
      <c r="C174" s="40" t="s">
        <v>135</v>
      </c>
      <c r="D174" s="41">
        <v>2005</v>
      </c>
      <c r="E174" s="42" t="s">
        <v>511</v>
      </c>
      <c r="F174" s="42" t="s">
        <v>73</v>
      </c>
      <c r="G174" s="42" t="s">
        <v>74</v>
      </c>
      <c r="H174" s="42" t="s">
        <v>75</v>
      </c>
      <c r="I174" s="42" t="s">
        <v>76</v>
      </c>
      <c r="J174" s="42" t="s">
        <v>56</v>
      </c>
      <c r="K174" s="42" t="s">
        <v>77</v>
      </c>
      <c r="N174" s="42" t="s">
        <v>2110</v>
      </c>
      <c r="O174" s="42">
        <v>15987</v>
      </c>
      <c r="P174" s="42">
        <v>0.8</v>
      </c>
      <c r="Q174" s="42">
        <v>2.9</v>
      </c>
      <c r="R174" s="42">
        <v>5.9</v>
      </c>
      <c r="S174" s="42">
        <v>11.7</v>
      </c>
      <c r="T174" s="42">
        <v>4.5</v>
      </c>
      <c r="U174" s="42" t="s">
        <v>521</v>
      </c>
      <c r="V174" s="42" t="s">
        <v>516</v>
      </c>
      <c r="W174" s="42" t="s">
        <v>526</v>
      </c>
      <c r="X174" s="1" t="str">
        <f t="shared" si="10"/>
        <v>CHN2005</v>
      </c>
      <c r="Y174" s="42">
        <v>79269.322</v>
      </c>
      <c r="Z174" s="1">
        <f t="shared" si="11"/>
        <v>2298.8103379999998</v>
      </c>
      <c r="AA174" s="1">
        <f t="shared" si="12"/>
        <v>4676.8899980000006</v>
      </c>
      <c r="AB174" s="1">
        <f t="shared" si="13"/>
        <v>9274.5106739999992</v>
      </c>
      <c r="AC174" s="1">
        <f t="shared" si="14"/>
        <v>3567.11949</v>
      </c>
      <c r="AD174" s="1">
        <f>RANK(Z174,Z$17:Z$853,0)</f>
        <v>48</v>
      </c>
      <c r="AE174" s="1">
        <f>RANK(AA174,AA$17:AA$853,0)</f>
        <v>8</v>
      </c>
      <c r="AF174" s="1">
        <f>RANK(AB174,AB$17:AB$853,0)</f>
        <v>41</v>
      </c>
      <c r="AG174" s="1">
        <f>RANK(AC174,AC$17:AC$853,0)</f>
        <v>79</v>
      </c>
      <c r="AH174" s="1" t="str">
        <f>IFERROR(VLOOKUP(X174,'[1]Countries and Territories'!$C$5:$AW$253,47,FALSE),"")</f>
        <v/>
      </c>
      <c r="AI174" s="1" t="str">
        <f>IFERROR(VLOOKUP(X174,'[1]Countries and Territories'!$B$5:$AR$253,43,FALSE),"")</f>
        <v/>
      </c>
      <c r="AJ174" s="1" t="str">
        <f>IFERROR(VLOOKUP(X174,'[1]Countries and Territories'!$A$5:$AL$253,38,FALSE),"")</f>
        <v/>
      </c>
    </row>
    <row r="175" spans="1:36" x14ac:dyDescent="0.3">
      <c r="A175" s="1" t="s">
        <v>509</v>
      </c>
      <c r="B175" s="1" t="s">
        <v>510</v>
      </c>
      <c r="C175" s="34" t="s">
        <v>323</v>
      </c>
      <c r="D175" s="35">
        <v>2008</v>
      </c>
      <c r="E175" s="1" t="s">
        <v>511</v>
      </c>
      <c r="F175" s="1" t="s">
        <v>73</v>
      </c>
      <c r="G175" s="1" t="s">
        <v>74</v>
      </c>
      <c r="H175" s="1" t="s">
        <v>75</v>
      </c>
      <c r="I175" s="1" t="s">
        <v>76</v>
      </c>
      <c r="J175" s="1" t="s">
        <v>56</v>
      </c>
      <c r="K175" s="1" t="s">
        <v>77</v>
      </c>
      <c r="N175" s="1" t="s">
        <v>2109</v>
      </c>
      <c r="O175" s="1">
        <v>10726</v>
      </c>
      <c r="P175" s="1">
        <v>0.6</v>
      </c>
      <c r="Q175" s="1">
        <v>2.6</v>
      </c>
      <c r="R175" s="1">
        <v>5.8</v>
      </c>
      <c r="S175" s="1">
        <v>9.8000000000000007</v>
      </c>
      <c r="T175" s="1">
        <v>3.8</v>
      </c>
      <c r="U175" s="1" t="s">
        <v>527</v>
      </c>
      <c r="V175" s="1" t="s">
        <v>516</v>
      </c>
      <c r="W175" s="1" t="s">
        <v>528</v>
      </c>
      <c r="X175" s="1" t="str">
        <f t="shared" si="10"/>
        <v>CHN2008</v>
      </c>
      <c r="Y175" s="1">
        <v>81658.418999999994</v>
      </c>
      <c r="Z175" s="1">
        <f t="shared" si="11"/>
        <v>2123.1188940000002</v>
      </c>
      <c r="AA175" s="1">
        <f t="shared" si="12"/>
        <v>4736.1883019999996</v>
      </c>
      <c r="AB175" s="1">
        <f t="shared" si="13"/>
        <v>8002.5250619999997</v>
      </c>
      <c r="AC175" s="1">
        <f t="shared" si="14"/>
        <v>3103.0199219999995</v>
      </c>
      <c r="AD175" s="1">
        <f>RANK(Z175,Z$17:Z$853,0)</f>
        <v>53</v>
      </c>
      <c r="AE175" s="1">
        <f>RANK(AA175,AA$17:AA$853,0)</f>
        <v>7</v>
      </c>
      <c r="AF175" s="1">
        <f>RANK(AB175,AB$17:AB$853,0)</f>
        <v>54</v>
      </c>
      <c r="AG175" s="1">
        <f>RANK(AC175,AC$17:AC$853,0)</f>
        <v>82</v>
      </c>
      <c r="AH175" s="1" t="str">
        <f>IFERROR(VLOOKUP(X175,'[1]Countries and Territories'!$C$5:$AW$253,47,FALSE),"")</f>
        <v/>
      </c>
      <c r="AI175" s="1" t="str">
        <f>IFERROR(VLOOKUP(X175,'[1]Countries and Territories'!$B$5:$AR$253,43,FALSE),"")</f>
        <v/>
      </c>
      <c r="AJ175" s="1" t="str">
        <f>IFERROR(VLOOKUP(X175,'[1]Countries and Territories'!$A$5:$AL$253,38,FALSE),"")</f>
        <v/>
      </c>
    </row>
    <row r="176" spans="1:36" s="42" customFormat="1" x14ac:dyDescent="0.3">
      <c r="A176" s="42" t="s">
        <v>509</v>
      </c>
      <c r="B176" s="42" t="s">
        <v>510</v>
      </c>
      <c r="C176" s="40" t="s">
        <v>380</v>
      </c>
      <c r="D176" s="41">
        <v>2009</v>
      </c>
      <c r="E176" s="42" t="s">
        <v>511</v>
      </c>
      <c r="F176" s="42" t="s">
        <v>73</v>
      </c>
      <c r="G176" s="42" t="s">
        <v>74</v>
      </c>
      <c r="H176" s="42" t="s">
        <v>75</v>
      </c>
      <c r="I176" s="42" t="s">
        <v>76</v>
      </c>
      <c r="J176" s="42" t="s">
        <v>56</v>
      </c>
      <c r="K176" s="42" t="s">
        <v>77</v>
      </c>
      <c r="N176" s="42" t="s">
        <v>2108</v>
      </c>
      <c r="O176" s="42">
        <v>10635</v>
      </c>
      <c r="P176" s="42">
        <v>0.7</v>
      </c>
      <c r="Q176" s="42">
        <v>2.6</v>
      </c>
      <c r="R176" s="42">
        <v>5.7</v>
      </c>
      <c r="S176" s="42">
        <v>9</v>
      </c>
      <c r="T176" s="42">
        <v>3.4</v>
      </c>
      <c r="U176" s="42" t="s">
        <v>527</v>
      </c>
      <c r="V176" s="42" t="s">
        <v>516</v>
      </c>
      <c r="W176" s="42" t="s">
        <v>529</v>
      </c>
      <c r="X176" s="1" t="str">
        <f t="shared" si="10"/>
        <v>CHN2009</v>
      </c>
      <c r="Y176" s="42">
        <v>81971.341</v>
      </c>
      <c r="Z176" s="1">
        <f t="shared" si="11"/>
        <v>2131.2548660000002</v>
      </c>
      <c r="AA176" s="1">
        <f t="shared" si="12"/>
        <v>4672.3664370000006</v>
      </c>
      <c r="AB176" s="1">
        <f t="shared" si="13"/>
        <v>7377.4206899999999</v>
      </c>
      <c r="AC176" s="1">
        <f t="shared" si="14"/>
        <v>2787.0255940000002</v>
      </c>
      <c r="AD176" s="1">
        <f>RANK(Z176,Z$17:Z$853,0)</f>
        <v>52</v>
      </c>
      <c r="AE176" s="1">
        <f>RANK(AA176,AA$17:AA$853,0)</f>
        <v>9</v>
      </c>
      <c r="AF176" s="1">
        <f>RANK(AB176,AB$17:AB$853,0)</f>
        <v>59</v>
      </c>
      <c r="AG176" s="1">
        <f>RANK(AC176,AC$17:AC$853,0)</f>
        <v>91</v>
      </c>
      <c r="AH176" s="1" t="str">
        <f>IFERROR(VLOOKUP(X176,'[1]Countries and Territories'!$C$5:$AW$253,47,FALSE),"")</f>
        <v/>
      </c>
      <c r="AI176" s="1" t="str">
        <f>IFERROR(VLOOKUP(X176,'[1]Countries and Territories'!$B$5:$AR$253,43,FALSE),"")</f>
        <v/>
      </c>
      <c r="AJ176" s="1" t="str">
        <f>IFERROR(VLOOKUP(X176,'[1]Countries and Territories'!$A$5:$AL$253,38,FALSE),"")</f>
        <v/>
      </c>
    </row>
    <row r="177" spans="1:36" x14ac:dyDescent="0.3">
      <c r="A177" s="1" t="s">
        <v>509</v>
      </c>
      <c r="B177" s="1" t="s">
        <v>510</v>
      </c>
      <c r="C177" s="34" t="s">
        <v>199</v>
      </c>
      <c r="D177" s="35">
        <v>2010</v>
      </c>
      <c r="E177" s="1" t="s">
        <v>511</v>
      </c>
      <c r="F177" s="1" t="s">
        <v>73</v>
      </c>
      <c r="G177" s="1" t="s">
        <v>74</v>
      </c>
      <c r="H177" s="1" t="s">
        <v>75</v>
      </c>
      <c r="I177" s="1" t="s">
        <v>76</v>
      </c>
      <c r="J177" s="1" t="s">
        <v>56</v>
      </c>
      <c r="K177" s="1" t="s">
        <v>77</v>
      </c>
      <c r="N177" s="1" t="s">
        <v>2107</v>
      </c>
      <c r="O177" s="1">
        <v>15399</v>
      </c>
      <c r="P177" s="1">
        <v>0.7</v>
      </c>
      <c r="Q177" s="1">
        <v>2.2999999999999998</v>
      </c>
      <c r="R177" s="1">
        <v>6.6</v>
      </c>
      <c r="S177" s="1">
        <v>9.4</v>
      </c>
      <c r="T177" s="1">
        <v>3.4</v>
      </c>
      <c r="U177" s="1" t="s">
        <v>530</v>
      </c>
      <c r="V177" s="1" t="s">
        <v>516</v>
      </c>
      <c r="W177" s="1" t="s">
        <v>531</v>
      </c>
      <c r="X177" s="1" t="str">
        <f t="shared" si="10"/>
        <v>CHN2010</v>
      </c>
      <c r="Y177" s="1">
        <v>82581.425999999992</v>
      </c>
      <c r="Z177" s="1">
        <f t="shared" si="11"/>
        <v>1899.3727979999999</v>
      </c>
      <c r="AA177" s="1">
        <f t="shared" si="12"/>
        <v>5450.374116</v>
      </c>
      <c r="AB177" s="1">
        <f t="shared" si="13"/>
        <v>7762.654043999999</v>
      </c>
      <c r="AC177" s="1">
        <f t="shared" si="14"/>
        <v>2807.7684839999997</v>
      </c>
      <c r="AD177" s="1">
        <f>RANK(Z177,Z$17:Z$853,0)</f>
        <v>62</v>
      </c>
      <c r="AE177" s="1">
        <f>RANK(AA177,AA$17:AA$853,0)</f>
        <v>6</v>
      </c>
      <c r="AF177" s="1">
        <f>RANK(AB177,AB$17:AB$853,0)</f>
        <v>56</v>
      </c>
      <c r="AG177" s="1">
        <f>RANK(AC177,AC$17:AC$853,0)</f>
        <v>90</v>
      </c>
      <c r="AH177" s="1" t="str">
        <f>IFERROR(VLOOKUP(X177,'[1]Countries and Territories'!$C$5:$AW$253,47,FALSE),"")</f>
        <v/>
      </c>
      <c r="AI177" s="1">
        <f>IFERROR(VLOOKUP(X177,'[1]Countries and Territories'!$B$5:$AR$253,43,FALSE),"")</f>
        <v>5450.374116</v>
      </c>
      <c r="AJ177" s="1" t="str">
        <f>IFERROR(VLOOKUP(X177,'[1]Countries and Territories'!$A$5:$AL$253,38,FALSE),"")</f>
        <v/>
      </c>
    </row>
    <row r="178" spans="1:36" s="42" customFormat="1" x14ac:dyDescent="0.3">
      <c r="A178" s="42" t="s">
        <v>509</v>
      </c>
      <c r="B178" s="42" t="s">
        <v>510</v>
      </c>
      <c r="C178" s="40" t="s">
        <v>228</v>
      </c>
      <c r="D178" s="41">
        <v>2013</v>
      </c>
      <c r="E178" s="42" t="s">
        <v>511</v>
      </c>
      <c r="F178" s="42" t="s">
        <v>73</v>
      </c>
      <c r="G178" s="42" t="s">
        <v>74</v>
      </c>
      <c r="H178" s="42" t="s">
        <v>75</v>
      </c>
      <c r="I178" s="42" t="s">
        <v>76</v>
      </c>
      <c r="J178" s="42" t="s">
        <v>56</v>
      </c>
      <c r="K178" s="42" t="s">
        <v>77</v>
      </c>
      <c r="N178" s="42" t="s">
        <v>1936</v>
      </c>
      <c r="O178" s="42">
        <v>28840</v>
      </c>
      <c r="Q178" s="42">
        <v>1.9</v>
      </c>
      <c r="S178" s="42">
        <v>8.1</v>
      </c>
      <c r="T178" s="42">
        <v>2.4</v>
      </c>
      <c r="V178" s="42" t="s">
        <v>532</v>
      </c>
      <c r="W178" s="42" t="s">
        <v>533</v>
      </c>
      <c r="X178" s="1" t="str">
        <f t="shared" si="10"/>
        <v>CHN2013</v>
      </c>
      <c r="Y178" s="42">
        <v>84981.60500000001</v>
      </c>
      <c r="Z178" s="1">
        <f t="shared" si="11"/>
        <v>1614.6504950000001</v>
      </c>
      <c r="AA178" s="1">
        <f t="shared" si="12"/>
        <v>0</v>
      </c>
      <c r="AB178" s="1">
        <f t="shared" si="13"/>
        <v>6883.510005000001</v>
      </c>
      <c r="AC178" s="1">
        <f t="shared" si="14"/>
        <v>2039.5585200000003</v>
      </c>
      <c r="AD178" s="1">
        <f>RANK(Z178,Z$17:Z$853,0)</f>
        <v>65</v>
      </c>
      <c r="AE178" s="1">
        <f>RANK(AA178,AA$17:AA$853,0)</f>
        <v>684</v>
      </c>
      <c r="AF178" s="1">
        <f>RANK(AB178,AB$17:AB$853,0)</f>
        <v>62</v>
      </c>
      <c r="AG178" s="1">
        <f>RANK(AC178,AC$17:AC$853,0)</f>
        <v>101</v>
      </c>
      <c r="AH178" s="1">
        <f>IFERROR(VLOOKUP(X178,'[1]Countries and Territories'!$C$5:$AW$253,47,FALSE),"")</f>
        <v>1614.6504950000001</v>
      </c>
      <c r="AI178" s="1" t="str">
        <f>IFERROR(VLOOKUP(X178,'[1]Countries and Territories'!$B$5:$AR$253,43,FALSE),"")</f>
        <v/>
      </c>
      <c r="AJ178" s="1">
        <f>IFERROR(VLOOKUP(X178,'[1]Countries and Territories'!$A$5:$AL$253,38,FALSE),"")</f>
        <v>6883.510005000001</v>
      </c>
    </row>
    <row r="179" spans="1:36" x14ac:dyDescent="0.3">
      <c r="A179" s="1" t="s">
        <v>534</v>
      </c>
      <c r="B179" s="1" t="s">
        <v>535</v>
      </c>
      <c r="C179" s="34" t="s">
        <v>488</v>
      </c>
      <c r="D179" s="35">
        <v>1986</v>
      </c>
      <c r="E179" s="1" t="s">
        <v>28</v>
      </c>
      <c r="F179" s="1" t="s">
        <v>29</v>
      </c>
      <c r="G179" s="1" t="s">
        <v>29</v>
      </c>
      <c r="H179" s="1" t="s">
        <v>30</v>
      </c>
      <c r="I179" s="1" t="s">
        <v>31</v>
      </c>
      <c r="J179" s="1" t="s">
        <v>56</v>
      </c>
      <c r="K179" s="1" t="s">
        <v>33</v>
      </c>
      <c r="N179" s="1" t="s">
        <v>2122</v>
      </c>
      <c r="O179" s="1">
        <v>1317</v>
      </c>
      <c r="P179" s="1">
        <v>0.3</v>
      </c>
      <c r="Q179" s="1">
        <v>1</v>
      </c>
      <c r="R179" s="1">
        <v>4.2</v>
      </c>
      <c r="S179" s="1">
        <v>26.6</v>
      </c>
      <c r="T179" s="1">
        <v>8.9</v>
      </c>
      <c r="U179" s="1" t="s">
        <v>307</v>
      </c>
      <c r="V179" s="1" t="s">
        <v>491</v>
      </c>
      <c r="W179" s="1" t="s">
        <v>536</v>
      </c>
      <c r="X179" s="1" t="str">
        <f t="shared" si="10"/>
        <v>COL1986</v>
      </c>
      <c r="Y179" s="1">
        <v>4301.99</v>
      </c>
      <c r="Z179" s="1">
        <f t="shared" si="11"/>
        <v>43.0199</v>
      </c>
      <c r="AA179" s="1">
        <f t="shared" si="12"/>
        <v>180.68358000000001</v>
      </c>
      <c r="AB179" s="1">
        <f t="shared" si="13"/>
        <v>1144.32934</v>
      </c>
      <c r="AC179" s="1">
        <f t="shared" si="14"/>
        <v>382.87711000000002</v>
      </c>
      <c r="AD179" s="1">
        <f>RANK(Z179,Z$17:Z$853,0)</f>
        <v>481</v>
      </c>
      <c r="AE179" s="1">
        <f>RANK(AA179,AA$17:AA$853,0)</f>
        <v>195</v>
      </c>
      <c r="AF179" s="1">
        <f>RANK(AB179,AB$17:AB$853,0)</f>
        <v>222</v>
      </c>
      <c r="AG179" s="1">
        <f>RANK(AC179,AC$17:AC$853,0)</f>
        <v>313</v>
      </c>
      <c r="AH179" s="1" t="str">
        <f>IFERROR(VLOOKUP(X179,'[1]Countries and Territories'!$C$5:$AW$253,47,FALSE),"")</f>
        <v/>
      </c>
      <c r="AI179" s="1" t="str">
        <f>IFERROR(VLOOKUP(X179,'[1]Countries and Territories'!$B$5:$AR$253,43,FALSE),"")</f>
        <v/>
      </c>
      <c r="AJ179" s="1" t="str">
        <f>IFERROR(VLOOKUP(X179,'[1]Countries and Territories'!$A$5:$AL$253,38,FALSE),"")</f>
        <v/>
      </c>
    </row>
    <row r="180" spans="1:36" s="42" customFormat="1" x14ac:dyDescent="0.3">
      <c r="A180" s="42" t="s">
        <v>534</v>
      </c>
      <c r="B180" s="42" t="s">
        <v>535</v>
      </c>
      <c r="C180" s="40" t="s">
        <v>233</v>
      </c>
      <c r="D180" s="41">
        <v>1989</v>
      </c>
      <c r="E180" s="42" t="s">
        <v>28</v>
      </c>
      <c r="F180" s="42" t="s">
        <v>29</v>
      </c>
      <c r="G180" s="42" t="s">
        <v>29</v>
      </c>
      <c r="H180" s="42" t="s">
        <v>30</v>
      </c>
      <c r="I180" s="42" t="s">
        <v>31</v>
      </c>
      <c r="J180" s="42" t="s">
        <v>56</v>
      </c>
      <c r="K180" s="42" t="s">
        <v>33</v>
      </c>
      <c r="N180" s="42" t="s">
        <v>2123</v>
      </c>
      <c r="O180" s="42">
        <v>1973</v>
      </c>
      <c r="Q180" s="42">
        <v>3.8</v>
      </c>
      <c r="S180" s="42">
        <v>21.8</v>
      </c>
      <c r="T180" s="42">
        <v>8.8000000000000007</v>
      </c>
      <c r="U180" s="42" t="s">
        <v>113</v>
      </c>
      <c r="V180" s="42" t="s">
        <v>537</v>
      </c>
      <c r="W180" s="42" t="s">
        <v>538</v>
      </c>
      <c r="X180" s="1" t="str">
        <f t="shared" si="10"/>
        <v>COL1989</v>
      </c>
      <c r="Y180" s="42">
        <v>4334.5960000000005</v>
      </c>
      <c r="Z180" s="1">
        <f t="shared" si="11"/>
        <v>164.71464800000001</v>
      </c>
      <c r="AA180" s="1">
        <f t="shared" si="12"/>
        <v>0</v>
      </c>
      <c r="AB180" s="1">
        <f t="shared" si="13"/>
        <v>944.94192800000008</v>
      </c>
      <c r="AC180" s="1">
        <f t="shared" si="14"/>
        <v>381.44444800000008</v>
      </c>
      <c r="AD180" s="1">
        <f>RANK(Z180,Z$17:Z$853,0)</f>
        <v>308</v>
      </c>
      <c r="AE180" s="1">
        <f>RANK(AA180,AA$17:AA$853,0)</f>
        <v>684</v>
      </c>
      <c r="AF180" s="1">
        <f>RANK(AB180,AB$17:AB$853,0)</f>
        <v>272</v>
      </c>
      <c r="AG180" s="1">
        <f>RANK(AC180,AC$17:AC$853,0)</f>
        <v>314</v>
      </c>
      <c r="AH180" s="1" t="str">
        <f>IFERROR(VLOOKUP(X180,'[1]Countries and Territories'!$C$5:$AW$253,47,FALSE),"")</f>
        <v/>
      </c>
      <c r="AI180" s="1" t="str">
        <f>IFERROR(VLOOKUP(X180,'[1]Countries and Territories'!$B$5:$AR$253,43,FALSE),"")</f>
        <v/>
      </c>
      <c r="AJ180" s="1" t="str">
        <f>IFERROR(VLOOKUP(X180,'[1]Countries and Territories'!$A$5:$AL$253,38,FALSE),"")</f>
        <v/>
      </c>
    </row>
    <row r="181" spans="1:36" x14ac:dyDescent="0.3">
      <c r="A181" s="1" t="s">
        <v>534</v>
      </c>
      <c r="B181" s="1" t="s">
        <v>535</v>
      </c>
      <c r="C181" s="34" t="s">
        <v>153</v>
      </c>
      <c r="D181" s="35">
        <v>1995</v>
      </c>
      <c r="E181" s="1" t="s">
        <v>28</v>
      </c>
      <c r="F181" s="1" t="s">
        <v>29</v>
      </c>
      <c r="G181" s="1" t="s">
        <v>29</v>
      </c>
      <c r="H181" s="1" t="s">
        <v>30</v>
      </c>
      <c r="I181" s="1" t="s">
        <v>31</v>
      </c>
      <c r="J181" s="1" t="s">
        <v>56</v>
      </c>
      <c r="K181" s="1" t="s">
        <v>33</v>
      </c>
      <c r="N181" s="1" t="s">
        <v>2121</v>
      </c>
      <c r="O181" s="1">
        <v>4458</v>
      </c>
      <c r="P181" s="1">
        <v>0.5</v>
      </c>
      <c r="Q181" s="1">
        <v>1.7</v>
      </c>
      <c r="R181" s="1">
        <v>4.5</v>
      </c>
      <c r="S181" s="1">
        <v>19.7</v>
      </c>
      <c r="T181" s="1">
        <v>6.3</v>
      </c>
      <c r="V181" s="1" t="s">
        <v>539</v>
      </c>
      <c r="W181" s="1" t="s">
        <v>540</v>
      </c>
      <c r="X181" s="1" t="str">
        <f t="shared" si="10"/>
        <v>COL1995</v>
      </c>
      <c r="Y181" s="1">
        <v>4351.0730000000003</v>
      </c>
      <c r="Z181" s="1">
        <f t="shared" si="11"/>
        <v>73.968241000000006</v>
      </c>
      <c r="AA181" s="1">
        <f t="shared" si="12"/>
        <v>195.79828500000002</v>
      </c>
      <c r="AB181" s="1">
        <f t="shared" si="13"/>
        <v>857.16138100000001</v>
      </c>
      <c r="AC181" s="1">
        <f t="shared" si="14"/>
        <v>274.11759900000004</v>
      </c>
      <c r="AD181" s="1">
        <f>RANK(Z181,Z$17:Z$853,0)</f>
        <v>421</v>
      </c>
      <c r="AE181" s="1">
        <f>RANK(AA181,AA$17:AA$853,0)</f>
        <v>181</v>
      </c>
      <c r="AF181" s="1">
        <f>RANK(AB181,AB$17:AB$853,0)</f>
        <v>290</v>
      </c>
      <c r="AG181" s="1">
        <f>RANK(AC181,AC$17:AC$853,0)</f>
        <v>377</v>
      </c>
      <c r="AH181" s="1" t="str">
        <f>IFERROR(VLOOKUP(X181,'[1]Countries and Territories'!$C$5:$AW$253,47,FALSE),"")</f>
        <v/>
      </c>
      <c r="AI181" s="1" t="str">
        <f>IFERROR(VLOOKUP(X181,'[1]Countries and Territories'!$B$5:$AR$253,43,FALSE),"")</f>
        <v/>
      </c>
      <c r="AJ181" s="1" t="str">
        <f>IFERROR(VLOOKUP(X181,'[1]Countries and Territories'!$A$5:$AL$253,38,FALSE),"")</f>
        <v/>
      </c>
    </row>
    <row r="182" spans="1:36" s="42" customFormat="1" x14ac:dyDescent="0.3">
      <c r="A182" s="42" t="s">
        <v>534</v>
      </c>
      <c r="B182" s="42" t="s">
        <v>535</v>
      </c>
      <c r="C182" s="40" t="s">
        <v>132</v>
      </c>
      <c r="D182" s="41">
        <v>2000</v>
      </c>
      <c r="E182" s="42" t="s">
        <v>28</v>
      </c>
      <c r="F182" s="42" t="s">
        <v>29</v>
      </c>
      <c r="G182" s="42" t="s">
        <v>29</v>
      </c>
      <c r="H182" s="42" t="s">
        <v>30</v>
      </c>
      <c r="I182" s="42" t="s">
        <v>31</v>
      </c>
      <c r="J182" s="42" t="s">
        <v>56</v>
      </c>
      <c r="K182" s="42" t="s">
        <v>33</v>
      </c>
      <c r="N182" s="42" t="s">
        <v>2120</v>
      </c>
      <c r="O182" s="42">
        <v>4119</v>
      </c>
      <c r="P182" s="42">
        <v>0.4</v>
      </c>
      <c r="Q182" s="42">
        <v>1.1000000000000001</v>
      </c>
      <c r="R182" s="42">
        <v>5.3</v>
      </c>
      <c r="S182" s="42">
        <v>18.100000000000001</v>
      </c>
      <c r="T182" s="42">
        <v>4.9000000000000004</v>
      </c>
      <c r="V182" s="42" t="s">
        <v>541</v>
      </c>
      <c r="W182" s="42" t="s">
        <v>542</v>
      </c>
      <c r="X182" s="1" t="str">
        <f t="shared" si="10"/>
        <v>COL2000</v>
      </c>
      <c r="Y182" s="42">
        <v>4151.616</v>
      </c>
      <c r="Z182" s="1">
        <f t="shared" si="11"/>
        <v>45.667776000000003</v>
      </c>
      <c r="AA182" s="1">
        <f t="shared" si="12"/>
        <v>220.03564799999998</v>
      </c>
      <c r="AB182" s="1">
        <f t="shared" si="13"/>
        <v>751.44249600000012</v>
      </c>
      <c r="AC182" s="1">
        <f t="shared" si="14"/>
        <v>203.42918400000002</v>
      </c>
      <c r="AD182" s="1">
        <f>RANK(Z182,Z$17:Z$853,0)</f>
        <v>475</v>
      </c>
      <c r="AE182" s="1">
        <f>RANK(AA182,AA$17:AA$853,0)</f>
        <v>164</v>
      </c>
      <c r="AF182" s="1">
        <f>RANK(AB182,AB$17:AB$853,0)</f>
        <v>308</v>
      </c>
      <c r="AG182" s="1">
        <f>RANK(AC182,AC$17:AC$853,0)</f>
        <v>414</v>
      </c>
      <c r="AH182" s="1" t="str">
        <f>IFERROR(VLOOKUP(X182,'[1]Countries and Territories'!$C$5:$AW$253,47,FALSE),"")</f>
        <v/>
      </c>
      <c r="AI182" s="1" t="str">
        <f>IFERROR(VLOOKUP(X182,'[1]Countries and Territories'!$B$5:$AR$253,43,FALSE),"")</f>
        <v/>
      </c>
      <c r="AJ182" s="1" t="str">
        <f>IFERROR(VLOOKUP(X182,'[1]Countries and Territories'!$A$5:$AL$253,38,FALSE),"")</f>
        <v/>
      </c>
    </row>
    <row r="183" spans="1:36" x14ac:dyDescent="0.3">
      <c r="A183" s="1" t="s">
        <v>534</v>
      </c>
      <c r="B183" s="1" t="s">
        <v>535</v>
      </c>
      <c r="C183" s="34" t="s">
        <v>186</v>
      </c>
      <c r="D183" s="35">
        <v>2005</v>
      </c>
      <c r="E183" s="1" t="s">
        <v>28</v>
      </c>
      <c r="F183" s="1" t="s">
        <v>29</v>
      </c>
      <c r="G183" s="1" t="s">
        <v>29</v>
      </c>
      <c r="H183" s="1" t="s">
        <v>30</v>
      </c>
      <c r="I183" s="1" t="s">
        <v>31</v>
      </c>
      <c r="J183" s="1" t="s">
        <v>56</v>
      </c>
      <c r="K183" s="1" t="s">
        <v>33</v>
      </c>
      <c r="N183" s="1" t="s">
        <v>2119</v>
      </c>
      <c r="O183" s="1">
        <v>12862</v>
      </c>
      <c r="P183" s="1">
        <v>0.4</v>
      </c>
      <c r="Q183" s="1">
        <v>1.5</v>
      </c>
      <c r="R183" s="1">
        <v>4.2</v>
      </c>
      <c r="S183" s="1">
        <v>16.2</v>
      </c>
      <c r="T183" s="1">
        <v>5.0999999999999996</v>
      </c>
      <c r="V183" s="1" t="s">
        <v>543</v>
      </c>
      <c r="W183" s="1" t="s">
        <v>544</v>
      </c>
      <c r="X183" s="1" t="str">
        <f t="shared" si="10"/>
        <v>COL2005</v>
      </c>
      <c r="Y183" s="1">
        <v>4112.8440000000001</v>
      </c>
      <c r="Z183" s="1">
        <f t="shared" si="11"/>
        <v>61.692659999999997</v>
      </c>
      <c r="AA183" s="1">
        <f t="shared" si="12"/>
        <v>172.73944800000001</v>
      </c>
      <c r="AB183" s="1">
        <f t="shared" si="13"/>
        <v>666.28072800000007</v>
      </c>
      <c r="AC183" s="1">
        <f t="shared" si="14"/>
        <v>209.755044</v>
      </c>
      <c r="AD183" s="1">
        <f>RANK(Z183,Z$17:Z$853,0)</f>
        <v>448</v>
      </c>
      <c r="AE183" s="1">
        <f>RANK(AA183,AA$17:AA$853,0)</f>
        <v>206</v>
      </c>
      <c r="AF183" s="1">
        <f>RANK(AB183,AB$17:AB$853,0)</f>
        <v>334</v>
      </c>
      <c r="AG183" s="1">
        <f>RANK(AC183,AC$17:AC$853,0)</f>
        <v>409</v>
      </c>
      <c r="AH183" s="1" t="str">
        <f>IFERROR(VLOOKUP(X183,'[1]Countries and Territories'!$C$5:$AW$253,47,FALSE),"")</f>
        <v/>
      </c>
      <c r="AI183" s="1" t="str">
        <f>IFERROR(VLOOKUP(X183,'[1]Countries and Territories'!$B$5:$AR$253,43,FALSE),"")</f>
        <v/>
      </c>
      <c r="AJ183" s="1" t="str">
        <f>IFERROR(VLOOKUP(X183,'[1]Countries and Territories'!$A$5:$AL$253,38,FALSE),"")</f>
        <v/>
      </c>
    </row>
    <row r="184" spans="1:36" s="42" customFormat="1" x14ac:dyDescent="0.3">
      <c r="A184" s="42" t="s">
        <v>534</v>
      </c>
      <c r="B184" s="42" t="s">
        <v>535</v>
      </c>
      <c r="C184" s="40" t="s">
        <v>545</v>
      </c>
      <c r="D184" s="41">
        <v>2010</v>
      </c>
      <c r="E184" s="42" t="s">
        <v>28</v>
      </c>
      <c r="F184" s="42" t="s">
        <v>29</v>
      </c>
      <c r="G184" s="42" t="s">
        <v>29</v>
      </c>
      <c r="H184" s="42" t="s">
        <v>30</v>
      </c>
      <c r="I184" s="42" t="s">
        <v>31</v>
      </c>
      <c r="J184" s="42" t="s">
        <v>56</v>
      </c>
      <c r="K184" s="42" t="s">
        <v>33</v>
      </c>
      <c r="N184" s="42" t="s">
        <v>2118</v>
      </c>
      <c r="O184" s="42">
        <v>15821</v>
      </c>
      <c r="P184" s="42">
        <v>0.2</v>
      </c>
      <c r="Q184" s="42">
        <v>0.9</v>
      </c>
      <c r="R184" s="42">
        <v>4.8</v>
      </c>
      <c r="S184" s="42">
        <v>12.7</v>
      </c>
      <c r="T184" s="42">
        <v>3.4</v>
      </c>
      <c r="V184" s="42" t="s">
        <v>543</v>
      </c>
      <c r="W184" s="42" t="s">
        <v>546</v>
      </c>
      <c r="X184" s="1" t="str">
        <f t="shared" si="10"/>
        <v>COL2010</v>
      </c>
      <c r="Y184" s="42">
        <v>3929.0050000000006</v>
      </c>
      <c r="Z184" s="1">
        <f t="shared" si="11"/>
        <v>35.361045000000011</v>
      </c>
      <c r="AA184" s="1">
        <f t="shared" si="12"/>
        <v>188.59224000000003</v>
      </c>
      <c r="AB184" s="1">
        <f t="shared" si="13"/>
        <v>498.98363500000011</v>
      </c>
      <c r="AC184" s="1">
        <f t="shared" si="14"/>
        <v>133.58617000000004</v>
      </c>
      <c r="AD184" s="1">
        <f>RANK(Z184,Z$17:Z$853,0)</f>
        <v>496</v>
      </c>
      <c r="AE184" s="1">
        <f>RANK(AA184,AA$17:AA$853,0)</f>
        <v>186</v>
      </c>
      <c r="AF184" s="1">
        <f>RANK(AB184,AB$17:AB$853,0)</f>
        <v>393</v>
      </c>
      <c r="AG184" s="1">
        <f>RANK(AC184,AC$17:AC$853,0)</f>
        <v>460</v>
      </c>
      <c r="AH184" s="1">
        <f>IFERROR(VLOOKUP(X184,'[1]Countries and Territories'!$C$5:$AW$253,47,FALSE),"")</f>
        <v>35.361045000000011</v>
      </c>
      <c r="AI184" s="1">
        <f>IFERROR(VLOOKUP(X184,'[1]Countries and Territories'!$B$5:$AR$253,43,FALSE),"")</f>
        <v>188.59224000000003</v>
      </c>
      <c r="AJ184" s="1">
        <f>IFERROR(VLOOKUP(X184,'[1]Countries and Territories'!$A$5:$AL$253,38,FALSE),"")</f>
        <v>498.98363500000011</v>
      </c>
    </row>
    <row r="185" spans="1:36" x14ac:dyDescent="0.3">
      <c r="A185" s="1" t="s">
        <v>547</v>
      </c>
      <c r="B185" s="1" t="s">
        <v>548</v>
      </c>
      <c r="C185" s="34" t="s">
        <v>549</v>
      </c>
      <c r="D185" s="35">
        <v>1992</v>
      </c>
      <c r="E185" s="1" t="s">
        <v>408</v>
      </c>
      <c r="F185" s="1" t="s">
        <v>40</v>
      </c>
      <c r="G185" s="1" t="s">
        <v>41</v>
      </c>
      <c r="H185" s="1" t="s">
        <v>170</v>
      </c>
      <c r="I185" s="1" t="s">
        <v>43</v>
      </c>
      <c r="J185" s="1" t="s">
        <v>44</v>
      </c>
      <c r="K185" s="1" t="s">
        <v>41</v>
      </c>
      <c r="L185" s="1" t="s">
        <v>9</v>
      </c>
      <c r="M185" s="1" t="s">
        <v>103</v>
      </c>
      <c r="N185" s="1" t="s">
        <v>2127</v>
      </c>
      <c r="O185" s="1">
        <v>1954</v>
      </c>
      <c r="Q185" s="1">
        <v>5.3</v>
      </c>
      <c r="S185" s="1">
        <v>38.5</v>
      </c>
      <c r="T185" s="1">
        <v>15.2</v>
      </c>
      <c r="U185" s="1" t="s">
        <v>209</v>
      </c>
      <c r="V185" s="1" t="s">
        <v>550</v>
      </c>
      <c r="W185" s="1" t="s">
        <v>551</v>
      </c>
      <c r="X185" s="1" t="str">
        <f t="shared" si="10"/>
        <v>COM1992</v>
      </c>
      <c r="Y185" s="1">
        <v>77.981999999999999</v>
      </c>
      <c r="Z185" s="1">
        <f t="shared" si="11"/>
        <v>4.1330460000000002</v>
      </c>
      <c r="AA185" s="1">
        <f t="shared" si="12"/>
        <v>0</v>
      </c>
      <c r="AB185" s="1">
        <f t="shared" si="13"/>
        <v>30.023070000000001</v>
      </c>
      <c r="AC185" s="1">
        <f t="shared" si="14"/>
        <v>11.853263999999999</v>
      </c>
      <c r="AD185" s="1">
        <f>RANK(Z185,Z$17:Z$853,0)</f>
        <v>734</v>
      </c>
      <c r="AE185" s="1">
        <f>RANK(AA185,AA$17:AA$853,0)</f>
        <v>684</v>
      </c>
      <c r="AF185" s="1">
        <f>RANK(AB185,AB$17:AB$853,0)</f>
        <v>689</v>
      </c>
      <c r="AG185" s="1">
        <f>RANK(AC185,AC$17:AC$853,0)</f>
        <v>681</v>
      </c>
      <c r="AH185" s="1" t="str">
        <f>IFERROR(VLOOKUP(X185,'[1]Countries and Territories'!$C$5:$AW$253,47,FALSE),"")</f>
        <v/>
      </c>
      <c r="AI185" s="1" t="str">
        <f>IFERROR(VLOOKUP(X185,'[1]Countries and Territories'!$B$5:$AR$253,43,FALSE),"")</f>
        <v/>
      </c>
      <c r="AJ185" s="1" t="str">
        <f>IFERROR(VLOOKUP(X185,'[1]Countries and Territories'!$A$5:$AL$253,38,FALSE),"")</f>
        <v/>
      </c>
    </row>
    <row r="186" spans="1:36" s="42" customFormat="1" x14ac:dyDescent="0.3">
      <c r="A186" s="42" t="s">
        <v>547</v>
      </c>
      <c r="B186" s="42" t="s">
        <v>548</v>
      </c>
      <c r="C186" s="40" t="s">
        <v>168</v>
      </c>
      <c r="D186" s="41">
        <v>1996</v>
      </c>
      <c r="E186" s="42" t="s">
        <v>408</v>
      </c>
      <c r="F186" s="42" t="s">
        <v>40</v>
      </c>
      <c r="G186" s="42" t="s">
        <v>41</v>
      </c>
      <c r="H186" s="42" t="s">
        <v>170</v>
      </c>
      <c r="I186" s="42" t="s">
        <v>43</v>
      </c>
      <c r="J186" s="42" t="s">
        <v>44</v>
      </c>
      <c r="K186" s="42" t="s">
        <v>41</v>
      </c>
      <c r="L186" s="42" t="s">
        <v>9</v>
      </c>
      <c r="M186" s="42" t="s">
        <v>103</v>
      </c>
      <c r="N186" s="42" t="s">
        <v>2126</v>
      </c>
      <c r="O186" s="42">
        <v>1005</v>
      </c>
      <c r="P186" s="42">
        <v>4.5</v>
      </c>
      <c r="Q186" s="42">
        <v>10.7</v>
      </c>
      <c r="R186" s="42">
        <v>5.3</v>
      </c>
      <c r="S186" s="42">
        <v>40</v>
      </c>
      <c r="T186" s="42">
        <v>21.1</v>
      </c>
      <c r="U186" s="42" t="s">
        <v>307</v>
      </c>
      <c r="V186" s="42" t="s">
        <v>552</v>
      </c>
      <c r="W186" s="42" t="s">
        <v>553</v>
      </c>
      <c r="X186" s="1" t="str">
        <f t="shared" si="10"/>
        <v>COM1996</v>
      </c>
      <c r="Y186" s="42">
        <v>83.016000000000005</v>
      </c>
      <c r="Z186" s="1">
        <f t="shared" si="11"/>
        <v>8.8827119999999997</v>
      </c>
      <c r="AA186" s="1">
        <f t="shared" si="12"/>
        <v>4.3998480000000004</v>
      </c>
      <c r="AB186" s="1">
        <f t="shared" si="13"/>
        <v>33.206400000000002</v>
      </c>
      <c r="AC186" s="1">
        <f t="shared" si="14"/>
        <v>17.516376000000005</v>
      </c>
      <c r="AD186" s="1">
        <f>RANK(Z186,Z$17:Z$853,0)</f>
        <v>650</v>
      </c>
      <c r="AE186" s="1">
        <f>RANK(AA186,AA$17:AA$853,0)</f>
        <v>642</v>
      </c>
      <c r="AF186" s="1">
        <f>RANK(AB186,AB$17:AB$853,0)</f>
        <v>679</v>
      </c>
      <c r="AG186" s="1">
        <f>RANK(AC186,AC$17:AC$853,0)</f>
        <v>650</v>
      </c>
      <c r="AH186" s="1" t="str">
        <f>IFERROR(VLOOKUP(X186,'[1]Countries and Territories'!$C$5:$AW$253,47,FALSE),"")</f>
        <v/>
      </c>
      <c r="AI186" s="1" t="str">
        <f>IFERROR(VLOOKUP(X186,'[1]Countries and Territories'!$B$5:$AR$253,43,FALSE),"")</f>
        <v/>
      </c>
      <c r="AJ186" s="1" t="str">
        <f>IFERROR(VLOOKUP(X186,'[1]Countries and Territories'!$A$5:$AL$253,38,FALSE),"")</f>
        <v/>
      </c>
    </row>
    <row r="187" spans="1:36" x14ac:dyDescent="0.3">
      <c r="A187" s="1" t="s">
        <v>547</v>
      </c>
      <c r="B187" s="1" t="s">
        <v>548</v>
      </c>
      <c r="C187" s="34" t="s">
        <v>132</v>
      </c>
      <c r="D187" s="35">
        <v>2000</v>
      </c>
      <c r="E187" s="1" t="s">
        <v>408</v>
      </c>
      <c r="F187" s="1" t="s">
        <v>40</v>
      </c>
      <c r="G187" s="1" t="s">
        <v>41</v>
      </c>
      <c r="H187" s="1" t="s">
        <v>170</v>
      </c>
      <c r="I187" s="1" t="s">
        <v>43</v>
      </c>
      <c r="J187" s="1" t="s">
        <v>44</v>
      </c>
      <c r="K187" s="1" t="s">
        <v>41</v>
      </c>
      <c r="L187" s="1" t="s">
        <v>9</v>
      </c>
      <c r="M187" s="1" t="s">
        <v>103</v>
      </c>
      <c r="N187" s="1" t="s">
        <v>2125</v>
      </c>
      <c r="O187" s="1">
        <v>4316</v>
      </c>
      <c r="P187" s="1">
        <v>7.2</v>
      </c>
      <c r="Q187" s="1">
        <v>13.3</v>
      </c>
      <c r="R187" s="1">
        <v>21.5</v>
      </c>
      <c r="S187" s="1">
        <v>46.9</v>
      </c>
      <c r="T187" s="1">
        <v>25</v>
      </c>
      <c r="V187" s="1" t="s">
        <v>554</v>
      </c>
      <c r="W187" s="1" t="s">
        <v>555</v>
      </c>
      <c r="X187" s="1" t="str">
        <f t="shared" si="10"/>
        <v>COM2000</v>
      </c>
      <c r="Y187" s="1">
        <v>88.751999999999995</v>
      </c>
      <c r="Z187" s="1">
        <f t="shared" si="11"/>
        <v>11.804016000000001</v>
      </c>
      <c r="AA187" s="1">
        <f t="shared" si="12"/>
        <v>19.081679999999999</v>
      </c>
      <c r="AB187" s="1">
        <f t="shared" si="13"/>
        <v>41.624687999999992</v>
      </c>
      <c r="AC187" s="1">
        <f t="shared" si="14"/>
        <v>22.187999999999999</v>
      </c>
      <c r="AD187" s="1">
        <f>RANK(Z187,Z$17:Z$853,0)</f>
        <v>629</v>
      </c>
      <c r="AE187" s="1">
        <f>RANK(AA187,AA$17:AA$853,0)</f>
        <v>538</v>
      </c>
      <c r="AF187" s="1">
        <f>RANK(AB187,AB$17:AB$853,0)</f>
        <v>656</v>
      </c>
      <c r="AG187" s="1">
        <f>RANK(AC187,AC$17:AC$853,0)</f>
        <v>634</v>
      </c>
      <c r="AH187" s="1" t="str">
        <f>IFERROR(VLOOKUP(X187,'[1]Countries and Territories'!$C$5:$AW$253,47,FALSE),"")</f>
        <v/>
      </c>
      <c r="AI187" s="1" t="str">
        <f>IFERROR(VLOOKUP(X187,'[1]Countries and Territories'!$B$5:$AR$253,43,FALSE),"")</f>
        <v/>
      </c>
      <c r="AJ187" s="1" t="str">
        <f>IFERROR(VLOOKUP(X187,'[1]Countries and Territories'!$A$5:$AL$253,38,FALSE),"")</f>
        <v/>
      </c>
    </row>
    <row r="188" spans="1:36" s="42" customFormat="1" x14ac:dyDescent="0.3">
      <c r="A188" s="42" t="s">
        <v>547</v>
      </c>
      <c r="B188" s="42" t="s">
        <v>548</v>
      </c>
      <c r="C188" s="40" t="s">
        <v>288</v>
      </c>
      <c r="D188" s="41">
        <v>2012</v>
      </c>
      <c r="E188" s="42" t="s">
        <v>408</v>
      </c>
      <c r="F188" s="42" t="s">
        <v>40</v>
      </c>
      <c r="G188" s="42" t="s">
        <v>41</v>
      </c>
      <c r="H188" s="42" t="s">
        <v>170</v>
      </c>
      <c r="I188" s="42" t="s">
        <v>43</v>
      </c>
      <c r="J188" s="42" t="s">
        <v>44</v>
      </c>
      <c r="K188" s="42" t="s">
        <v>41</v>
      </c>
      <c r="L188" s="42" t="s">
        <v>9</v>
      </c>
      <c r="M188" s="42" t="s">
        <v>103</v>
      </c>
      <c r="N188" s="42" t="s">
        <v>2124</v>
      </c>
      <c r="O188" s="42">
        <v>3119</v>
      </c>
      <c r="P188" s="42">
        <v>4.4000000000000004</v>
      </c>
      <c r="Q188" s="42">
        <v>11.1</v>
      </c>
      <c r="R188" s="42">
        <v>10.9</v>
      </c>
      <c r="S188" s="42">
        <v>32.1</v>
      </c>
      <c r="T188" s="42">
        <v>16.899999999999999</v>
      </c>
      <c r="V188" s="42" t="s">
        <v>556</v>
      </c>
      <c r="W188" s="42" t="s">
        <v>557</v>
      </c>
      <c r="X188" s="1" t="str">
        <f t="shared" si="10"/>
        <v>COM2012</v>
      </c>
      <c r="Y188" s="42">
        <v>111.399</v>
      </c>
      <c r="Z188" s="1">
        <f t="shared" si="11"/>
        <v>12.365289000000001</v>
      </c>
      <c r="AA188" s="1">
        <f t="shared" si="12"/>
        <v>12.142491</v>
      </c>
      <c r="AB188" s="1">
        <f t="shared" si="13"/>
        <v>35.759079</v>
      </c>
      <c r="AC188" s="1">
        <f t="shared" si="14"/>
        <v>18.826430999999999</v>
      </c>
      <c r="AD188" s="1">
        <f>RANK(Z188,Z$17:Z$853,0)</f>
        <v>621</v>
      </c>
      <c r="AE188" s="1">
        <f>RANK(AA188,AA$17:AA$853,0)</f>
        <v>595</v>
      </c>
      <c r="AF188" s="1">
        <f>RANK(AB188,AB$17:AB$853,0)</f>
        <v>671</v>
      </c>
      <c r="AG188" s="1">
        <f>RANK(AC188,AC$17:AC$853,0)</f>
        <v>644</v>
      </c>
      <c r="AH188" s="1">
        <f>IFERROR(VLOOKUP(X188,'[1]Countries and Territories'!$C$5:$AW$253,47,FALSE),"")</f>
        <v>12.365289000000001</v>
      </c>
      <c r="AI188" s="1">
        <f>IFERROR(VLOOKUP(X188,'[1]Countries and Territories'!$B$5:$AR$253,43,FALSE),"")</f>
        <v>12.142491</v>
      </c>
      <c r="AJ188" s="1">
        <f>IFERROR(VLOOKUP(X188,'[1]Countries and Territories'!$A$5:$AL$253,38,FALSE),"")</f>
        <v>35.759079</v>
      </c>
    </row>
    <row r="189" spans="1:36" x14ac:dyDescent="0.3">
      <c r="A189" s="1" t="s">
        <v>558</v>
      </c>
      <c r="B189" s="1" t="s">
        <v>559</v>
      </c>
      <c r="C189" s="34" t="s">
        <v>143</v>
      </c>
      <c r="D189" s="35">
        <v>1987</v>
      </c>
      <c r="E189" s="1" t="s">
        <v>169</v>
      </c>
      <c r="F189" s="1" t="s">
        <v>40</v>
      </c>
      <c r="G189" s="1" t="s">
        <v>41</v>
      </c>
      <c r="H189" s="1" t="s">
        <v>42</v>
      </c>
      <c r="I189" s="1" t="s">
        <v>43</v>
      </c>
      <c r="J189" s="1" t="s">
        <v>32</v>
      </c>
      <c r="K189" s="1" t="s">
        <v>41</v>
      </c>
      <c r="N189" s="1" t="s">
        <v>2131</v>
      </c>
      <c r="O189" s="1">
        <v>2429</v>
      </c>
      <c r="Q189" s="1">
        <v>6.6</v>
      </c>
      <c r="R189" s="1">
        <v>1.6</v>
      </c>
      <c r="S189" s="1">
        <v>30.1</v>
      </c>
      <c r="T189" s="1">
        <v>16.399999999999999</v>
      </c>
      <c r="U189" s="1" t="s">
        <v>560</v>
      </c>
      <c r="V189" s="1" t="s">
        <v>561</v>
      </c>
      <c r="W189" s="1" t="s">
        <v>562</v>
      </c>
      <c r="X189" s="1" t="str">
        <f t="shared" si="10"/>
        <v>COG1987</v>
      </c>
      <c r="Y189" s="1">
        <v>379.79200000000003</v>
      </c>
      <c r="Z189" s="1">
        <f t="shared" si="11"/>
        <v>25.066272000000001</v>
      </c>
      <c r="AA189" s="1">
        <f t="shared" si="12"/>
        <v>6.0766720000000003</v>
      </c>
      <c r="AB189" s="1">
        <f t="shared" si="13"/>
        <v>114.317392</v>
      </c>
      <c r="AC189" s="1">
        <f t="shared" si="14"/>
        <v>62.285888</v>
      </c>
      <c r="AD189" s="1">
        <f>RANK(Z189,Z$17:Z$853,0)</f>
        <v>534</v>
      </c>
      <c r="AE189" s="1">
        <f>RANK(AA189,AA$17:AA$853,0)</f>
        <v>627</v>
      </c>
      <c r="AF189" s="1">
        <f>RANK(AB189,AB$17:AB$853,0)</f>
        <v>565</v>
      </c>
      <c r="AG189" s="1">
        <f>RANK(AC189,AC$17:AC$853,0)</f>
        <v>547</v>
      </c>
      <c r="AH189" s="1" t="str">
        <f>IFERROR(VLOOKUP(X189,'[1]Countries and Territories'!$C$5:$AW$253,47,FALSE),"")</f>
        <v/>
      </c>
      <c r="AI189" s="1" t="str">
        <f>IFERROR(VLOOKUP(X189,'[1]Countries and Territories'!$B$5:$AR$253,43,FALSE),"")</f>
        <v/>
      </c>
      <c r="AJ189" s="1" t="str">
        <f>IFERROR(VLOOKUP(X189,'[1]Countries and Territories'!$A$5:$AL$253,38,FALSE),"")</f>
        <v/>
      </c>
    </row>
    <row r="190" spans="1:36" s="42" customFormat="1" x14ac:dyDescent="0.3">
      <c r="A190" s="42" t="s">
        <v>558</v>
      </c>
      <c r="B190" s="42" t="s">
        <v>559</v>
      </c>
      <c r="C190" s="40" t="s">
        <v>135</v>
      </c>
      <c r="D190" s="41">
        <v>2005</v>
      </c>
      <c r="E190" s="42" t="s">
        <v>169</v>
      </c>
      <c r="F190" s="42" t="s">
        <v>40</v>
      </c>
      <c r="G190" s="42" t="s">
        <v>41</v>
      </c>
      <c r="H190" s="42" t="s">
        <v>42</v>
      </c>
      <c r="I190" s="42" t="s">
        <v>43</v>
      </c>
      <c r="J190" s="42" t="s">
        <v>32</v>
      </c>
      <c r="K190" s="42" t="s">
        <v>41</v>
      </c>
      <c r="N190" s="42" t="s">
        <v>2130</v>
      </c>
      <c r="O190" s="42">
        <v>4736</v>
      </c>
      <c r="P190" s="42">
        <v>3</v>
      </c>
      <c r="Q190" s="42">
        <v>8</v>
      </c>
      <c r="R190" s="42">
        <v>8.5</v>
      </c>
      <c r="S190" s="42">
        <v>31.2</v>
      </c>
      <c r="T190" s="42">
        <v>11.8</v>
      </c>
      <c r="V190" s="42" t="s">
        <v>563</v>
      </c>
      <c r="W190" s="42" t="s">
        <v>564</v>
      </c>
      <c r="X190" s="1" t="str">
        <f t="shared" si="10"/>
        <v>COG2005</v>
      </c>
      <c r="Y190" s="42">
        <v>615.452</v>
      </c>
      <c r="Z190" s="1">
        <f t="shared" si="11"/>
        <v>49.236159999999998</v>
      </c>
      <c r="AA190" s="1">
        <f t="shared" si="12"/>
        <v>52.313420000000001</v>
      </c>
      <c r="AB190" s="1">
        <f t="shared" si="13"/>
        <v>192.02102400000001</v>
      </c>
      <c r="AC190" s="1">
        <f t="shared" si="14"/>
        <v>72.623336000000009</v>
      </c>
      <c r="AD190" s="1">
        <f>RANK(Z190,Z$17:Z$853,0)</f>
        <v>467</v>
      </c>
      <c r="AE190" s="1">
        <f>RANK(AA190,AA$17:AA$853,0)</f>
        <v>394</v>
      </c>
      <c r="AF190" s="1">
        <f>RANK(AB190,AB$17:AB$853,0)</f>
        <v>523</v>
      </c>
      <c r="AG190" s="1">
        <f>RANK(AC190,AC$17:AC$853,0)</f>
        <v>539</v>
      </c>
      <c r="AH190" s="1" t="str">
        <f>IFERROR(VLOOKUP(X190,'[1]Countries and Territories'!$C$5:$AW$253,47,FALSE),"")</f>
        <v/>
      </c>
      <c r="AI190" s="1" t="str">
        <f>IFERROR(VLOOKUP(X190,'[1]Countries and Territories'!$B$5:$AR$253,43,FALSE),"")</f>
        <v/>
      </c>
      <c r="AJ190" s="1" t="str">
        <f>IFERROR(VLOOKUP(X190,'[1]Countries and Territories'!$A$5:$AL$253,38,FALSE),"")</f>
        <v/>
      </c>
    </row>
    <row r="191" spans="1:36" x14ac:dyDescent="0.3">
      <c r="A191" s="1" t="s">
        <v>558</v>
      </c>
      <c r="B191" s="1" t="s">
        <v>559</v>
      </c>
      <c r="C191" s="34" t="s">
        <v>82</v>
      </c>
      <c r="D191" s="35">
        <v>2011</v>
      </c>
      <c r="E191" s="1" t="s">
        <v>169</v>
      </c>
      <c r="F191" s="1" t="s">
        <v>40</v>
      </c>
      <c r="G191" s="1" t="s">
        <v>41</v>
      </c>
      <c r="H191" s="1" t="s">
        <v>42</v>
      </c>
      <c r="I191" s="1" t="s">
        <v>43</v>
      </c>
      <c r="J191" s="1" t="s">
        <v>32</v>
      </c>
      <c r="K191" s="1" t="s">
        <v>41</v>
      </c>
      <c r="N191" s="1" t="s">
        <v>2129</v>
      </c>
      <c r="O191" s="1">
        <v>4647</v>
      </c>
      <c r="P191" s="1">
        <v>1.6</v>
      </c>
      <c r="Q191" s="1">
        <v>5.9</v>
      </c>
      <c r="R191" s="1">
        <v>3.6</v>
      </c>
      <c r="S191" s="1">
        <v>25</v>
      </c>
      <c r="T191" s="1">
        <v>11.8</v>
      </c>
      <c r="V191" s="1" t="s">
        <v>565</v>
      </c>
      <c r="W191" s="1" t="s">
        <v>566</v>
      </c>
      <c r="X191" s="1" t="str">
        <f t="shared" si="10"/>
        <v>COG2011</v>
      </c>
      <c r="Y191" s="1">
        <v>754.67099999999994</v>
      </c>
      <c r="Z191" s="1">
        <f t="shared" si="11"/>
        <v>44.525588999999997</v>
      </c>
      <c r="AA191" s="1">
        <f t="shared" si="12"/>
        <v>27.168156</v>
      </c>
      <c r="AB191" s="1">
        <f t="shared" si="13"/>
        <v>188.66774999999998</v>
      </c>
      <c r="AC191" s="1">
        <f t="shared" si="14"/>
        <v>89.051177999999993</v>
      </c>
      <c r="AD191" s="1">
        <f>RANK(Z191,Z$17:Z$853,0)</f>
        <v>478</v>
      </c>
      <c r="AE191" s="1">
        <f>RANK(AA191,AA$17:AA$853,0)</f>
        <v>488</v>
      </c>
      <c r="AF191" s="1">
        <f>RANK(AB191,AB$17:AB$853,0)</f>
        <v>525</v>
      </c>
      <c r="AG191" s="1">
        <f>RANK(AC191,AC$17:AC$853,0)</f>
        <v>518</v>
      </c>
      <c r="AH191" s="1" t="str">
        <f>IFERROR(VLOOKUP(X191,'[1]Countries and Territories'!$C$5:$AW$253,47,FALSE),"")</f>
        <v/>
      </c>
      <c r="AI191" s="1" t="str">
        <f>IFERROR(VLOOKUP(X191,'[1]Countries and Territories'!$B$5:$AR$253,43,FALSE),"")</f>
        <v/>
      </c>
      <c r="AJ191" s="1" t="str">
        <f>IFERROR(VLOOKUP(X191,'[1]Countries and Territories'!$A$5:$AL$253,38,FALSE),"")</f>
        <v/>
      </c>
    </row>
    <row r="192" spans="1:36" s="42" customFormat="1" x14ac:dyDescent="0.3">
      <c r="A192" s="42" t="s">
        <v>558</v>
      </c>
      <c r="B192" s="42" t="s">
        <v>559</v>
      </c>
      <c r="C192" s="40" t="s">
        <v>483</v>
      </c>
      <c r="D192" s="41">
        <v>2015</v>
      </c>
      <c r="E192" s="42" t="s">
        <v>169</v>
      </c>
      <c r="F192" s="42" t="s">
        <v>40</v>
      </c>
      <c r="G192" s="42" t="s">
        <v>41</v>
      </c>
      <c r="H192" s="42" t="s">
        <v>42</v>
      </c>
      <c r="I192" s="42" t="s">
        <v>43</v>
      </c>
      <c r="J192" s="42" t="s">
        <v>32</v>
      </c>
      <c r="K192" s="42" t="s">
        <v>41</v>
      </c>
      <c r="N192" s="42" t="s">
        <v>2128</v>
      </c>
      <c r="P192" s="42">
        <v>2.6</v>
      </c>
      <c r="Q192" s="42">
        <v>8.1999999999999993</v>
      </c>
      <c r="R192" s="42">
        <v>5.9</v>
      </c>
      <c r="S192" s="42">
        <v>21.2</v>
      </c>
      <c r="T192" s="42">
        <v>12.3</v>
      </c>
      <c r="U192" s="42" t="s">
        <v>50</v>
      </c>
      <c r="V192" s="42" t="s">
        <v>567</v>
      </c>
      <c r="W192" s="42" t="s">
        <v>568</v>
      </c>
      <c r="X192" s="1" t="str">
        <f t="shared" si="10"/>
        <v>COG2015</v>
      </c>
      <c r="Y192" s="42">
        <v>813.95</v>
      </c>
      <c r="Z192" s="1">
        <f t="shared" si="11"/>
        <v>66.743899999999996</v>
      </c>
      <c r="AA192" s="1">
        <f t="shared" si="12"/>
        <v>48.023050000000005</v>
      </c>
      <c r="AB192" s="1">
        <f t="shared" si="13"/>
        <v>172.5574</v>
      </c>
      <c r="AC192" s="1">
        <f t="shared" si="14"/>
        <v>100.11585000000001</v>
      </c>
      <c r="AD192" s="1">
        <f>RANK(Z192,Z$17:Z$853,0)</f>
        <v>435</v>
      </c>
      <c r="AE192" s="1">
        <f>RANK(AA192,AA$17:AA$853,0)</f>
        <v>405</v>
      </c>
      <c r="AF192" s="1">
        <f>RANK(AB192,AB$17:AB$853,0)</f>
        <v>532</v>
      </c>
      <c r="AG192" s="1">
        <f>RANK(AC192,AC$17:AC$853,0)</f>
        <v>509</v>
      </c>
      <c r="AH192" s="1">
        <f>IFERROR(VLOOKUP(X192,'[1]Countries and Territories'!$C$5:$AW$253,47,FALSE),"")</f>
        <v>66.743899999999996</v>
      </c>
      <c r="AI192" s="1">
        <f>IFERROR(VLOOKUP(X192,'[1]Countries and Territories'!$B$5:$AR$253,43,FALSE),"")</f>
        <v>48.023050000000005</v>
      </c>
      <c r="AJ192" s="1">
        <f>IFERROR(VLOOKUP(X192,'[1]Countries and Territories'!$A$5:$AL$253,38,FALSE),"")</f>
        <v>172.5574</v>
      </c>
    </row>
    <row r="193" spans="1:36" x14ac:dyDescent="0.3">
      <c r="A193" s="1" t="s">
        <v>569</v>
      </c>
      <c r="B193" s="1" t="s">
        <v>570</v>
      </c>
      <c r="C193" s="34" t="s">
        <v>233</v>
      </c>
      <c r="D193" s="35">
        <v>1989</v>
      </c>
      <c r="E193" s="1" t="s">
        <v>83</v>
      </c>
      <c r="F193" s="1" t="s">
        <v>29</v>
      </c>
      <c r="G193" s="1" t="s">
        <v>29</v>
      </c>
      <c r="H193" s="1" t="s">
        <v>30</v>
      </c>
      <c r="I193" s="1" t="s">
        <v>31</v>
      </c>
      <c r="J193" s="1" t="s">
        <v>56</v>
      </c>
      <c r="K193" s="1" t="s">
        <v>33</v>
      </c>
      <c r="N193" s="1" t="s">
        <v>2135</v>
      </c>
      <c r="O193" s="1">
        <v>197000</v>
      </c>
      <c r="T193" s="1">
        <v>2.4</v>
      </c>
      <c r="U193" s="1" t="s">
        <v>571</v>
      </c>
      <c r="V193" s="1" t="s">
        <v>491</v>
      </c>
      <c r="W193" s="1" t="s">
        <v>572</v>
      </c>
      <c r="X193" s="1" t="str">
        <f t="shared" si="10"/>
        <v>CRI1989</v>
      </c>
      <c r="Y193" s="1">
        <v>395.31799999999998</v>
      </c>
      <c r="Z193" s="1">
        <f t="shared" si="11"/>
        <v>0</v>
      </c>
      <c r="AA193" s="1">
        <f t="shared" si="12"/>
        <v>0</v>
      </c>
      <c r="AB193" s="1">
        <f t="shared" si="13"/>
        <v>0</v>
      </c>
      <c r="AC193" s="1">
        <f t="shared" si="14"/>
        <v>9.4876319999999996</v>
      </c>
      <c r="AD193" s="1">
        <f>RANK(Z193,Z$17:Z$853,0)</f>
        <v>792</v>
      </c>
      <c r="AE193" s="1">
        <f>RANK(AA193,AA$17:AA$853,0)</f>
        <v>684</v>
      </c>
      <c r="AF193" s="1">
        <f>RANK(AB193,AB$17:AB$853,0)</f>
        <v>803</v>
      </c>
      <c r="AG193" s="1">
        <f>RANK(AC193,AC$17:AC$853,0)</f>
        <v>710</v>
      </c>
      <c r="AH193" s="1" t="str">
        <f>IFERROR(VLOOKUP(X193,'[1]Countries and Territories'!$C$5:$AW$253,47,FALSE),"")</f>
        <v/>
      </c>
      <c r="AI193" s="1" t="str">
        <f>IFERROR(VLOOKUP(X193,'[1]Countries and Territories'!$B$5:$AR$253,43,FALSE),"")</f>
        <v/>
      </c>
      <c r="AJ193" s="1" t="str">
        <f>IFERROR(VLOOKUP(X193,'[1]Countries and Territories'!$A$5:$AL$253,38,FALSE),"")</f>
        <v/>
      </c>
    </row>
    <row r="194" spans="1:36" s="42" customFormat="1" x14ac:dyDescent="0.3">
      <c r="A194" s="42" t="s">
        <v>569</v>
      </c>
      <c r="B194" s="42" t="s">
        <v>570</v>
      </c>
      <c r="C194" s="40" t="s">
        <v>333</v>
      </c>
      <c r="D194" s="41">
        <v>1990</v>
      </c>
      <c r="E194" s="42" t="s">
        <v>83</v>
      </c>
      <c r="F194" s="42" t="s">
        <v>29</v>
      </c>
      <c r="G194" s="42" t="s">
        <v>29</v>
      </c>
      <c r="H194" s="42" t="s">
        <v>30</v>
      </c>
      <c r="I194" s="42" t="s">
        <v>31</v>
      </c>
      <c r="J194" s="42" t="s">
        <v>56</v>
      </c>
      <c r="K194" s="42" t="s">
        <v>33</v>
      </c>
      <c r="N194" s="42" t="s">
        <v>2135</v>
      </c>
      <c r="O194" s="42">
        <v>190000</v>
      </c>
      <c r="T194" s="42">
        <v>2.5</v>
      </c>
      <c r="U194" s="42" t="s">
        <v>571</v>
      </c>
      <c r="V194" s="42" t="s">
        <v>491</v>
      </c>
      <c r="W194" s="42" t="s">
        <v>572</v>
      </c>
      <c r="X194" s="1" t="str">
        <f t="shared" si="10"/>
        <v>CRI1990</v>
      </c>
      <c r="Y194" s="42">
        <v>400.13</v>
      </c>
      <c r="Z194" s="1">
        <f t="shared" si="11"/>
        <v>0</v>
      </c>
      <c r="AA194" s="1">
        <f t="shared" si="12"/>
        <v>0</v>
      </c>
      <c r="AB194" s="1">
        <f t="shared" si="13"/>
        <v>0</v>
      </c>
      <c r="AC194" s="1">
        <f t="shared" si="14"/>
        <v>10.003250000000001</v>
      </c>
      <c r="AD194" s="1">
        <f>RANK(Z194,Z$17:Z$853,0)</f>
        <v>792</v>
      </c>
      <c r="AE194" s="1">
        <f>RANK(AA194,AA$17:AA$853,0)</f>
        <v>684</v>
      </c>
      <c r="AF194" s="1">
        <f>RANK(AB194,AB$17:AB$853,0)</f>
        <v>803</v>
      </c>
      <c r="AG194" s="1">
        <f>RANK(AC194,AC$17:AC$853,0)</f>
        <v>699</v>
      </c>
      <c r="AH194" s="1" t="str">
        <f>IFERROR(VLOOKUP(X194,'[1]Countries and Territories'!$C$5:$AW$253,47,FALSE),"")</f>
        <v/>
      </c>
      <c r="AI194" s="1" t="str">
        <f>IFERROR(VLOOKUP(X194,'[1]Countries and Territories'!$B$5:$AR$253,43,FALSE),"")</f>
        <v/>
      </c>
      <c r="AJ194" s="1" t="str">
        <f>IFERROR(VLOOKUP(X194,'[1]Countries and Territories'!$A$5:$AL$253,38,FALSE),"")</f>
        <v/>
      </c>
    </row>
    <row r="195" spans="1:36" x14ac:dyDescent="0.3">
      <c r="A195" s="1" t="s">
        <v>569</v>
      </c>
      <c r="B195" s="1" t="s">
        <v>570</v>
      </c>
      <c r="C195" s="34" t="s">
        <v>247</v>
      </c>
      <c r="D195" s="35">
        <v>1991</v>
      </c>
      <c r="E195" s="1" t="s">
        <v>83</v>
      </c>
      <c r="F195" s="1" t="s">
        <v>29</v>
      </c>
      <c r="G195" s="1" t="s">
        <v>29</v>
      </c>
      <c r="H195" s="1" t="s">
        <v>30</v>
      </c>
      <c r="I195" s="1" t="s">
        <v>31</v>
      </c>
      <c r="J195" s="1" t="s">
        <v>56</v>
      </c>
      <c r="K195" s="1" t="s">
        <v>33</v>
      </c>
      <c r="N195" s="1" t="s">
        <v>2135</v>
      </c>
      <c r="O195" s="1">
        <v>191000</v>
      </c>
      <c r="T195" s="1">
        <v>2.2000000000000002</v>
      </c>
      <c r="U195" s="1" t="s">
        <v>571</v>
      </c>
      <c r="V195" s="1" t="s">
        <v>491</v>
      </c>
      <c r="W195" s="1" t="s">
        <v>572</v>
      </c>
      <c r="X195" s="1" t="str">
        <f t="shared" si="10"/>
        <v>CRI1991</v>
      </c>
      <c r="Y195" s="1">
        <v>402.56400000000002</v>
      </c>
      <c r="Z195" s="1">
        <f t="shared" si="11"/>
        <v>0</v>
      </c>
      <c r="AA195" s="1">
        <f t="shared" si="12"/>
        <v>0</v>
      </c>
      <c r="AB195" s="1">
        <f t="shared" si="13"/>
        <v>0</v>
      </c>
      <c r="AC195" s="1">
        <f t="shared" si="14"/>
        <v>8.8564080000000018</v>
      </c>
      <c r="AD195" s="1">
        <f>RANK(Z195,Z$17:Z$853,0)</f>
        <v>792</v>
      </c>
      <c r="AE195" s="1">
        <f>RANK(AA195,AA$17:AA$853,0)</f>
        <v>684</v>
      </c>
      <c r="AF195" s="1">
        <f>RANK(AB195,AB$17:AB$853,0)</f>
        <v>803</v>
      </c>
      <c r="AG195" s="1">
        <f>RANK(AC195,AC$17:AC$853,0)</f>
        <v>718</v>
      </c>
      <c r="AH195" s="1" t="str">
        <f>IFERROR(VLOOKUP(X195,'[1]Countries and Territories'!$C$5:$AW$253,47,FALSE),"")</f>
        <v/>
      </c>
      <c r="AI195" s="1" t="str">
        <f>IFERROR(VLOOKUP(X195,'[1]Countries and Territories'!$B$5:$AR$253,43,FALSE),"")</f>
        <v/>
      </c>
      <c r="AJ195" s="1" t="str">
        <f>IFERROR(VLOOKUP(X195,'[1]Countries and Territories'!$A$5:$AL$253,38,FALSE),"")</f>
        <v/>
      </c>
    </row>
    <row r="196" spans="1:36" s="42" customFormat="1" x14ac:dyDescent="0.3">
      <c r="A196" s="42" t="s">
        <v>569</v>
      </c>
      <c r="B196" s="42" t="s">
        <v>570</v>
      </c>
      <c r="C196" s="40" t="s">
        <v>150</v>
      </c>
      <c r="D196" s="41">
        <v>1992</v>
      </c>
      <c r="E196" s="42" t="s">
        <v>83</v>
      </c>
      <c r="F196" s="42" t="s">
        <v>29</v>
      </c>
      <c r="G196" s="42" t="s">
        <v>29</v>
      </c>
      <c r="H196" s="42" t="s">
        <v>30</v>
      </c>
      <c r="I196" s="42" t="s">
        <v>31</v>
      </c>
      <c r="J196" s="42" t="s">
        <v>56</v>
      </c>
      <c r="K196" s="42" t="s">
        <v>33</v>
      </c>
      <c r="N196" s="42" t="s">
        <v>2135</v>
      </c>
      <c r="O196" s="42">
        <v>176935</v>
      </c>
      <c r="T196" s="42">
        <v>2</v>
      </c>
      <c r="U196" s="42" t="s">
        <v>571</v>
      </c>
      <c r="V196" s="42" t="s">
        <v>491</v>
      </c>
      <c r="W196" s="42" t="s">
        <v>572</v>
      </c>
      <c r="X196" s="1" t="str">
        <f t="shared" si="10"/>
        <v>CRI1992</v>
      </c>
      <c r="Y196" s="42">
        <v>404.279</v>
      </c>
      <c r="Z196" s="1">
        <f t="shared" si="11"/>
        <v>0</v>
      </c>
      <c r="AA196" s="1">
        <f t="shared" si="12"/>
        <v>0</v>
      </c>
      <c r="AB196" s="1">
        <f t="shared" si="13"/>
        <v>0</v>
      </c>
      <c r="AC196" s="1">
        <f t="shared" si="14"/>
        <v>8.0855800000000002</v>
      </c>
      <c r="AD196" s="1">
        <f>RANK(Z196,Z$17:Z$853,0)</f>
        <v>792</v>
      </c>
      <c r="AE196" s="1">
        <f>RANK(AA196,AA$17:AA$853,0)</f>
        <v>684</v>
      </c>
      <c r="AF196" s="1">
        <f>RANK(AB196,AB$17:AB$853,0)</f>
        <v>803</v>
      </c>
      <c r="AG196" s="1">
        <f>RANK(AC196,AC$17:AC$853,0)</f>
        <v>732</v>
      </c>
      <c r="AH196" s="1" t="str">
        <f>IFERROR(VLOOKUP(X196,'[1]Countries and Territories'!$C$5:$AW$253,47,FALSE),"")</f>
        <v/>
      </c>
      <c r="AI196" s="1" t="str">
        <f>IFERROR(VLOOKUP(X196,'[1]Countries and Territories'!$B$5:$AR$253,43,FALSE),"")</f>
        <v/>
      </c>
      <c r="AJ196" s="1" t="str">
        <f>IFERROR(VLOOKUP(X196,'[1]Countries and Territories'!$A$5:$AL$253,38,FALSE),"")</f>
        <v/>
      </c>
    </row>
    <row r="197" spans="1:36" x14ac:dyDescent="0.3">
      <c r="A197" s="1" t="s">
        <v>569</v>
      </c>
      <c r="B197" s="1" t="s">
        <v>570</v>
      </c>
      <c r="C197" s="34" t="s">
        <v>252</v>
      </c>
      <c r="D197" s="35">
        <v>1993</v>
      </c>
      <c r="E197" s="1" t="s">
        <v>83</v>
      </c>
      <c r="F197" s="1" t="s">
        <v>29</v>
      </c>
      <c r="G197" s="1" t="s">
        <v>29</v>
      </c>
      <c r="H197" s="1" t="s">
        <v>30</v>
      </c>
      <c r="I197" s="1" t="s">
        <v>31</v>
      </c>
      <c r="J197" s="1" t="s">
        <v>56</v>
      </c>
      <c r="K197" s="1" t="s">
        <v>33</v>
      </c>
      <c r="N197" s="1" t="s">
        <v>2134</v>
      </c>
      <c r="O197" s="1">
        <v>174000</v>
      </c>
      <c r="T197" s="1">
        <v>2</v>
      </c>
      <c r="U197" s="1" t="s">
        <v>571</v>
      </c>
      <c r="V197" s="1" t="s">
        <v>491</v>
      </c>
      <c r="W197" s="1" t="s">
        <v>573</v>
      </c>
      <c r="X197" s="1" t="str">
        <f t="shared" si="10"/>
        <v>CRI1993</v>
      </c>
      <c r="Y197" s="1">
        <v>405.24200000000002</v>
      </c>
      <c r="Z197" s="1">
        <f t="shared" si="11"/>
        <v>0</v>
      </c>
      <c r="AA197" s="1">
        <f t="shared" si="12"/>
        <v>0</v>
      </c>
      <c r="AB197" s="1">
        <f t="shared" si="13"/>
        <v>0</v>
      </c>
      <c r="AC197" s="1">
        <f t="shared" si="14"/>
        <v>8.1048400000000012</v>
      </c>
      <c r="AD197" s="1">
        <f>RANK(Z197,Z$17:Z$853,0)</f>
        <v>792</v>
      </c>
      <c r="AE197" s="1">
        <f>RANK(AA197,AA$17:AA$853,0)</f>
        <v>684</v>
      </c>
      <c r="AF197" s="1">
        <f>RANK(AB197,AB$17:AB$853,0)</f>
        <v>803</v>
      </c>
      <c r="AG197" s="1">
        <f>RANK(AC197,AC$17:AC$853,0)</f>
        <v>730</v>
      </c>
      <c r="AH197" s="1" t="str">
        <f>IFERROR(VLOOKUP(X197,'[1]Countries and Territories'!$C$5:$AW$253,47,FALSE),"")</f>
        <v/>
      </c>
      <c r="AI197" s="1" t="str">
        <f>IFERROR(VLOOKUP(X197,'[1]Countries and Territories'!$B$5:$AR$253,43,FALSE),"")</f>
        <v/>
      </c>
      <c r="AJ197" s="1" t="str">
        <f>IFERROR(VLOOKUP(X197,'[1]Countries and Territories'!$A$5:$AL$253,38,FALSE),"")</f>
        <v/>
      </c>
    </row>
    <row r="198" spans="1:36" s="42" customFormat="1" x14ac:dyDescent="0.3">
      <c r="A198" s="42" t="s">
        <v>569</v>
      </c>
      <c r="B198" s="42" t="s">
        <v>570</v>
      </c>
      <c r="C198" s="40" t="s">
        <v>180</v>
      </c>
      <c r="D198" s="41">
        <v>1994</v>
      </c>
      <c r="E198" s="42" t="s">
        <v>83</v>
      </c>
      <c r="F198" s="42" t="s">
        <v>29</v>
      </c>
      <c r="G198" s="42" t="s">
        <v>29</v>
      </c>
      <c r="H198" s="42" t="s">
        <v>30</v>
      </c>
      <c r="I198" s="42" t="s">
        <v>31</v>
      </c>
      <c r="J198" s="42" t="s">
        <v>56</v>
      </c>
      <c r="K198" s="42" t="s">
        <v>33</v>
      </c>
      <c r="N198" s="42" t="s">
        <v>2134</v>
      </c>
      <c r="O198" s="42">
        <v>161000</v>
      </c>
      <c r="T198" s="42">
        <v>1.9</v>
      </c>
      <c r="U198" s="42" t="s">
        <v>571</v>
      </c>
      <c r="V198" s="42" t="s">
        <v>491</v>
      </c>
      <c r="W198" s="42" t="s">
        <v>573</v>
      </c>
      <c r="X198" s="1" t="str">
        <f t="shared" si="10"/>
        <v>CRI1994</v>
      </c>
      <c r="Y198" s="42">
        <v>405.64600000000002</v>
      </c>
      <c r="Z198" s="1">
        <f t="shared" si="11"/>
        <v>0</v>
      </c>
      <c r="AA198" s="1">
        <f t="shared" si="12"/>
        <v>0</v>
      </c>
      <c r="AB198" s="1">
        <f t="shared" si="13"/>
        <v>0</v>
      </c>
      <c r="AC198" s="1">
        <f t="shared" si="14"/>
        <v>7.707274</v>
      </c>
      <c r="AD198" s="1">
        <f>RANK(Z198,Z$17:Z$853,0)</f>
        <v>792</v>
      </c>
      <c r="AE198" s="1">
        <f>RANK(AA198,AA$17:AA$853,0)</f>
        <v>684</v>
      </c>
      <c r="AF198" s="1">
        <f>RANK(AB198,AB$17:AB$853,0)</f>
        <v>803</v>
      </c>
      <c r="AG198" s="1">
        <f>RANK(AC198,AC$17:AC$853,0)</f>
        <v>736</v>
      </c>
      <c r="AH198" s="1" t="str">
        <f>IFERROR(VLOOKUP(X198,'[1]Countries and Territories'!$C$5:$AW$253,47,FALSE),"")</f>
        <v/>
      </c>
      <c r="AI198" s="1" t="str">
        <f>IFERROR(VLOOKUP(X198,'[1]Countries and Territories'!$B$5:$AR$253,43,FALSE),"")</f>
        <v/>
      </c>
      <c r="AJ198" s="1" t="str">
        <f>IFERROR(VLOOKUP(X198,'[1]Countries and Territories'!$A$5:$AL$253,38,FALSE),"")</f>
        <v/>
      </c>
    </row>
    <row r="199" spans="1:36" x14ac:dyDescent="0.3">
      <c r="A199" s="1" t="s">
        <v>569</v>
      </c>
      <c r="B199" s="1" t="s">
        <v>570</v>
      </c>
      <c r="C199" s="34" t="s">
        <v>168</v>
      </c>
      <c r="D199" s="35">
        <v>1996</v>
      </c>
      <c r="E199" s="1" t="s">
        <v>83</v>
      </c>
      <c r="F199" s="1" t="s">
        <v>29</v>
      </c>
      <c r="G199" s="1" t="s">
        <v>29</v>
      </c>
      <c r="H199" s="1" t="s">
        <v>30</v>
      </c>
      <c r="I199" s="1" t="s">
        <v>31</v>
      </c>
      <c r="J199" s="1" t="s">
        <v>56</v>
      </c>
      <c r="K199" s="1" t="s">
        <v>33</v>
      </c>
      <c r="N199" s="1" t="s">
        <v>2133</v>
      </c>
      <c r="O199" s="1">
        <v>1008</v>
      </c>
      <c r="Q199" s="1">
        <v>2.4</v>
      </c>
      <c r="R199" s="1">
        <v>9.5</v>
      </c>
      <c r="S199" s="1">
        <v>8.1999999999999993</v>
      </c>
      <c r="T199" s="1">
        <v>3.8</v>
      </c>
      <c r="U199" s="1" t="s">
        <v>209</v>
      </c>
      <c r="V199" s="1" t="s">
        <v>491</v>
      </c>
      <c r="W199" s="1" t="s">
        <v>574</v>
      </c>
      <c r="X199" s="1" t="str">
        <f t="shared" si="10"/>
        <v>CRI1996</v>
      </c>
      <c r="Y199" s="1">
        <v>404.29400000000004</v>
      </c>
      <c r="Z199" s="1">
        <f t="shared" si="11"/>
        <v>9.7030560000000019</v>
      </c>
      <c r="AA199" s="1">
        <f t="shared" si="12"/>
        <v>38.407930000000007</v>
      </c>
      <c r="AB199" s="1">
        <f t="shared" si="13"/>
        <v>33.152107999999998</v>
      </c>
      <c r="AC199" s="1">
        <f t="shared" si="14"/>
        <v>15.363172</v>
      </c>
      <c r="AD199" s="1">
        <f>RANK(Z199,Z$17:Z$853,0)</f>
        <v>640</v>
      </c>
      <c r="AE199" s="1">
        <f>RANK(AA199,AA$17:AA$853,0)</f>
        <v>439</v>
      </c>
      <c r="AF199" s="1">
        <f>RANK(AB199,AB$17:AB$853,0)</f>
        <v>681</v>
      </c>
      <c r="AG199" s="1">
        <f>RANK(AC199,AC$17:AC$853,0)</f>
        <v>661</v>
      </c>
      <c r="AH199" s="1" t="str">
        <f>IFERROR(VLOOKUP(X199,'[1]Countries and Territories'!$C$5:$AW$253,47,FALSE),"")</f>
        <v/>
      </c>
      <c r="AI199" s="1" t="str">
        <f>IFERROR(VLOOKUP(X199,'[1]Countries and Territories'!$B$5:$AR$253,43,FALSE),"")</f>
        <v/>
      </c>
      <c r="AJ199" s="1" t="str">
        <f>IFERROR(VLOOKUP(X199,'[1]Countries and Territories'!$A$5:$AL$253,38,FALSE),"")</f>
        <v/>
      </c>
    </row>
    <row r="200" spans="1:36" s="42" customFormat="1" x14ac:dyDescent="0.3">
      <c r="A200" s="42" t="s">
        <v>569</v>
      </c>
      <c r="B200" s="42" t="s">
        <v>570</v>
      </c>
      <c r="C200" s="40" t="s">
        <v>138</v>
      </c>
      <c r="D200" s="41">
        <v>2008</v>
      </c>
      <c r="E200" s="42" t="s">
        <v>83</v>
      </c>
      <c r="F200" s="42" t="s">
        <v>29</v>
      </c>
      <c r="G200" s="42" t="s">
        <v>29</v>
      </c>
      <c r="H200" s="42" t="s">
        <v>30</v>
      </c>
      <c r="I200" s="42" t="s">
        <v>31</v>
      </c>
      <c r="J200" s="42" t="s">
        <v>56</v>
      </c>
      <c r="K200" s="42" t="s">
        <v>33</v>
      </c>
      <c r="N200" s="42" t="s">
        <v>2132</v>
      </c>
      <c r="O200" s="42">
        <v>351</v>
      </c>
      <c r="Q200" s="42">
        <v>1</v>
      </c>
      <c r="R200" s="42">
        <v>8.1</v>
      </c>
      <c r="S200" s="42">
        <v>5.6</v>
      </c>
      <c r="T200" s="42">
        <v>1.1000000000000001</v>
      </c>
      <c r="V200" s="42" t="s">
        <v>491</v>
      </c>
      <c r="W200" s="42" t="s">
        <v>575</v>
      </c>
      <c r="X200" s="1" t="str">
        <f t="shared" si="10"/>
        <v>CRI2008</v>
      </c>
      <c r="Y200" s="42">
        <v>356.95499999999998</v>
      </c>
      <c r="Z200" s="1">
        <f t="shared" si="11"/>
        <v>3.56955</v>
      </c>
      <c r="AA200" s="1">
        <f t="shared" si="12"/>
        <v>28.913354999999999</v>
      </c>
      <c r="AB200" s="1">
        <f t="shared" si="13"/>
        <v>19.989479999999997</v>
      </c>
      <c r="AC200" s="1">
        <f t="shared" si="14"/>
        <v>3.9265050000000001</v>
      </c>
      <c r="AD200" s="1">
        <f>RANK(Z200,Z$17:Z$853,0)</f>
        <v>746</v>
      </c>
      <c r="AE200" s="1">
        <f>RANK(AA200,AA$17:AA$853,0)</f>
        <v>484</v>
      </c>
      <c r="AF200" s="1">
        <f>RANK(AB200,AB$17:AB$853,0)</f>
        <v>716</v>
      </c>
      <c r="AG200" s="1">
        <f>RANK(AC200,AC$17:AC$853,0)</f>
        <v>785</v>
      </c>
      <c r="AH200" s="1">
        <f>IFERROR(VLOOKUP(X200,'[1]Countries and Territories'!$C$5:$AW$253,47,FALSE),"")</f>
        <v>3.56955</v>
      </c>
      <c r="AI200" s="1">
        <f>IFERROR(VLOOKUP(X200,'[1]Countries and Territories'!$B$5:$AR$253,43,FALSE),"")</f>
        <v>28.913354999999999</v>
      </c>
      <c r="AJ200" s="1">
        <f>IFERROR(VLOOKUP(X200,'[1]Countries and Territories'!$A$5:$AL$253,38,FALSE),"")</f>
        <v>19.989479999999997</v>
      </c>
    </row>
    <row r="201" spans="1:36" x14ac:dyDescent="0.3">
      <c r="A201" s="1" t="s">
        <v>48</v>
      </c>
      <c r="B201" s="1" t="s">
        <v>49</v>
      </c>
      <c r="C201" s="34" t="s">
        <v>488</v>
      </c>
      <c r="D201" s="35">
        <v>1986</v>
      </c>
      <c r="E201" s="1" t="s">
        <v>39</v>
      </c>
      <c r="F201" s="1" t="s">
        <v>40</v>
      </c>
      <c r="G201" s="1" t="s">
        <v>41</v>
      </c>
      <c r="H201" s="1" t="s">
        <v>42</v>
      </c>
      <c r="I201" s="1" t="s">
        <v>43</v>
      </c>
      <c r="J201" s="1" t="s">
        <v>32</v>
      </c>
      <c r="K201" s="1" t="s">
        <v>41</v>
      </c>
      <c r="N201" s="1" t="s">
        <v>2141</v>
      </c>
      <c r="O201" s="1">
        <v>1947</v>
      </c>
      <c r="Q201" s="1">
        <v>10.3</v>
      </c>
      <c r="S201" s="1">
        <v>22.5</v>
      </c>
      <c r="T201" s="1">
        <v>10.8</v>
      </c>
      <c r="U201" s="1" t="s">
        <v>113</v>
      </c>
      <c r="V201" s="1" t="s">
        <v>576</v>
      </c>
      <c r="W201" s="1" t="s">
        <v>577</v>
      </c>
      <c r="X201" s="1" t="str">
        <f t="shared" si="10"/>
        <v>CIV1986</v>
      </c>
      <c r="Y201" s="1">
        <v>1959.655</v>
      </c>
      <c r="Z201" s="1">
        <f t="shared" si="11"/>
        <v>201.84446500000001</v>
      </c>
      <c r="AA201" s="1">
        <f t="shared" si="12"/>
        <v>0</v>
      </c>
      <c r="AB201" s="1">
        <f t="shared" si="13"/>
        <v>440.92237499999999</v>
      </c>
      <c r="AC201" s="1">
        <f t="shared" si="14"/>
        <v>211.64274000000003</v>
      </c>
      <c r="AD201" s="1">
        <f>RANK(Z201,Z$17:Z$853,0)</f>
        <v>277</v>
      </c>
      <c r="AE201" s="1">
        <f>RANK(AA201,AA$17:AA$853,0)</f>
        <v>684</v>
      </c>
      <c r="AF201" s="1">
        <f>RANK(AB201,AB$17:AB$853,0)</f>
        <v>422</v>
      </c>
      <c r="AG201" s="1">
        <f>RANK(AC201,AC$17:AC$853,0)</f>
        <v>407</v>
      </c>
      <c r="AH201" s="1" t="str">
        <f>IFERROR(VLOOKUP(X201,'[1]Countries and Territories'!$C$5:$AW$253,47,FALSE),"")</f>
        <v/>
      </c>
      <c r="AI201" s="1" t="str">
        <f>IFERROR(VLOOKUP(X201,'[1]Countries and Territories'!$B$5:$AR$253,43,FALSE),"")</f>
        <v/>
      </c>
      <c r="AJ201" s="1" t="str">
        <f>IFERROR(VLOOKUP(X201,'[1]Countries and Territories'!$A$5:$AL$253,38,FALSE),"")</f>
        <v/>
      </c>
    </row>
    <row r="202" spans="1:36" s="42" customFormat="1" x14ac:dyDescent="0.3">
      <c r="A202" s="42" t="s">
        <v>48</v>
      </c>
      <c r="B202" s="42" t="s">
        <v>49</v>
      </c>
      <c r="C202" s="40" t="s">
        <v>180</v>
      </c>
      <c r="D202" s="41">
        <v>1994</v>
      </c>
      <c r="E202" s="42" t="s">
        <v>39</v>
      </c>
      <c r="F202" s="42" t="s">
        <v>40</v>
      </c>
      <c r="G202" s="42" t="s">
        <v>41</v>
      </c>
      <c r="H202" s="42" t="s">
        <v>42</v>
      </c>
      <c r="I202" s="42" t="s">
        <v>43</v>
      </c>
      <c r="J202" s="42" t="s">
        <v>32</v>
      </c>
      <c r="K202" s="42" t="s">
        <v>41</v>
      </c>
      <c r="N202" s="42" t="s">
        <v>2140</v>
      </c>
      <c r="O202" s="42">
        <v>3486</v>
      </c>
      <c r="P202" s="42">
        <v>2.2000000000000002</v>
      </c>
      <c r="Q202" s="42">
        <v>8.3000000000000007</v>
      </c>
      <c r="R202" s="42">
        <v>2.5</v>
      </c>
      <c r="S202" s="42">
        <v>34.200000000000003</v>
      </c>
      <c r="T202" s="42">
        <v>20.3</v>
      </c>
      <c r="U202" s="42" t="s">
        <v>307</v>
      </c>
      <c r="V202" s="42" t="s">
        <v>578</v>
      </c>
      <c r="W202" s="42" t="s">
        <v>579</v>
      </c>
      <c r="X202" s="1" t="str">
        <f t="shared" si="10"/>
        <v>CIV1994</v>
      </c>
      <c r="Y202" s="42">
        <v>2454.4089999999997</v>
      </c>
      <c r="Z202" s="1">
        <f t="shared" si="11"/>
        <v>203.71594699999997</v>
      </c>
      <c r="AA202" s="1">
        <f t="shared" si="12"/>
        <v>61.360224999999993</v>
      </c>
      <c r="AB202" s="1">
        <f t="shared" si="13"/>
        <v>839.40787799999998</v>
      </c>
      <c r="AC202" s="1">
        <f t="shared" si="14"/>
        <v>498.24502699999994</v>
      </c>
      <c r="AD202" s="1">
        <f>RANK(Z202,Z$17:Z$853,0)</f>
        <v>275</v>
      </c>
      <c r="AE202" s="1">
        <f>RANK(AA202,AA$17:AA$853,0)</f>
        <v>368</v>
      </c>
      <c r="AF202" s="1">
        <f>RANK(AB202,AB$17:AB$853,0)</f>
        <v>294</v>
      </c>
      <c r="AG202" s="1">
        <f>RANK(AC202,AC$17:AC$853,0)</f>
        <v>262</v>
      </c>
      <c r="AH202" s="1" t="str">
        <f>IFERROR(VLOOKUP(X202,'[1]Countries and Territories'!$C$5:$AW$253,47,FALSE),"")</f>
        <v/>
      </c>
      <c r="AI202" s="1" t="str">
        <f>IFERROR(VLOOKUP(X202,'[1]Countries and Territories'!$B$5:$AR$253,43,FALSE),"")</f>
        <v/>
      </c>
      <c r="AJ202" s="1" t="str">
        <f>IFERROR(VLOOKUP(X202,'[1]Countries and Territories'!$A$5:$AL$253,38,FALSE),"")</f>
        <v/>
      </c>
    </row>
    <row r="203" spans="1:36" x14ac:dyDescent="0.3">
      <c r="A203" s="1" t="s">
        <v>48</v>
      </c>
      <c r="B203" s="1" t="s">
        <v>49</v>
      </c>
      <c r="C203" s="34" t="s">
        <v>391</v>
      </c>
      <c r="D203" s="35">
        <v>1998</v>
      </c>
      <c r="E203" s="1" t="s">
        <v>39</v>
      </c>
      <c r="F203" s="1" t="s">
        <v>40</v>
      </c>
      <c r="G203" s="1" t="s">
        <v>41</v>
      </c>
      <c r="H203" s="1" t="s">
        <v>42</v>
      </c>
      <c r="I203" s="1" t="s">
        <v>43</v>
      </c>
      <c r="J203" s="1" t="s">
        <v>32</v>
      </c>
      <c r="K203" s="1" t="s">
        <v>41</v>
      </c>
      <c r="N203" s="1" t="s">
        <v>2139</v>
      </c>
      <c r="O203" s="1">
        <v>1772</v>
      </c>
      <c r="P203" s="1">
        <v>1.9</v>
      </c>
      <c r="Q203" s="1">
        <v>6.9</v>
      </c>
      <c r="R203" s="1">
        <v>4.5999999999999996</v>
      </c>
      <c r="S203" s="1">
        <v>31.5</v>
      </c>
      <c r="T203" s="1">
        <v>18.2</v>
      </c>
      <c r="V203" s="1" t="s">
        <v>580</v>
      </c>
      <c r="W203" s="1" t="s">
        <v>581</v>
      </c>
      <c r="X203" s="1" t="str">
        <f t="shared" si="10"/>
        <v>CIV1998</v>
      </c>
      <c r="Y203" s="1">
        <v>2757.5509999999995</v>
      </c>
      <c r="Z203" s="1">
        <f t="shared" si="11"/>
        <v>190.27101899999997</v>
      </c>
      <c r="AA203" s="1">
        <f t="shared" si="12"/>
        <v>126.84734599999997</v>
      </c>
      <c r="AB203" s="1">
        <f t="shared" si="13"/>
        <v>868.62856499999987</v>
      </c>
      <c r="AC203" s="1">
        <f t="shared" si="14"/>
        <v>501.87428199999988</v>
      </c>
      <c r="AD203" s="1">
        <f>RANK(Z203,Z$17:Z$853,0)</f>
        <v>287</v>
      </c>
      <c r="AE203" s="1">
        <f>RANK(AA203,AA$17:AA$853,0)</f>
        <v>269</v>
      </c>
      <c r="AF203" s="1">
        <f>RANK(AB203,AB$17:AB$853,0)</f>
        <v>287</v>
      </c>
      <c r="AG203" s="1">
        <f>RANK(AC203,AC$17:AC$853,0)</f>
        <v>260</v>
      </c>
      <c r="AH203" s="1" t="str">
        <f>IFERROR(VLOOKUP(X203,'[1]Countries and Territories'!$C$5:$AW$253,47,FALSE),"")</f>
        <v/>
      </c>
      <c r="AI203" s="1" t="str">
        <f>IFERROR(VLOOKUP(X203,'[1]Countries and Territories'!$B$5:$AR$253,43,FALSE),"")</f>
        <v/>
      </c>
      <c r="AJ203" s="1" t="str">
        <f>IFERROR(VLOOKUP(X203,'[1]Countries and Territories'!$A$5:$AL$253,38,FALSE),"")</f>
        <v/>
      </c>
    </row>
    <row r="204" spans="1:36" s="42" customFormat="1" x14ac:dyDescent="0.3">
      <c r="A204" s="42" t="s">
        <v>48</v>
      </c>
      <c r="B204" s="42" t="s">
        <v>49</v>
      </c>
      <c r="C204" s="40" t="s">
        <v>223</v>
      </c>
      <c r="D204" s="41">
        <v>2006</v>
      </c>
      <c r="E204" s="42" t="s">
        <v>39</v>
      </c>
      <c r="F204" s="42" t="s">
        <v>40</v>
      </c>
      <c r="G204" s="42" t="s">
        <v>41</v>
      </c>
      <c r="H204" s="42" t="s">
        <v>42</v>
      </c>
      <c r="I204" s="42" t="s">
        <v>43</v>
      </c>
      <c r="J204" s="42" t="s">
        <v>32</v>
      </c>
      <c r="K204" s="42" t="s">
        <v>41</v>
      </c>
      <c r="N204" s="42" t="s">
        <v>2138</v>
      </c>
      <c r="O204" s="42">
        <v>8556</v>
      </c>
      <c r="P204" s="42">
        <v>2.9</v>
      </c>
      <c r="Q204" s="42">
        <v>8.4</v>
      </c>
      <c r="R204" s="42">
        <v>8.4</v>
      </c>
      <c r="S204" s="42">
        <v>40.1</v>
      </c>
      <c r="T204" s="42">
        <v>16.7</v>
      </c>
      <c r="V204" s="42" t="s">
        <v>582</v>
      </c>
      <c r="W204" s="42" t="s">
        <v>583</v>
      </c>
      <c r="X204" s="1" t="str">
        <f t="shared" si="10"/>
        <v>CIV2006</v>
      </c>
      <c r="Y204" s="42">
        <v>3146.2999999999997</v>
      </c>
      <c r="Z204" s="1">
        <f t="shared" si="11"/>
        <v>264.28919999999999</v>
      </c>
      <c r="AA204" s="1">
        <f t="shared" si="12"/>
        <v>264.28919999999999</v>
      </c>
      <c r="AB204" s="1">
        <f t="shared" si="13"/>
        <v>1261.6662999999999</v>
      </c>
      <c r="AC204" s="1">
        <f t="shared" si="14"/>
        <v>525.43209999999988</v>
      </c>
      <c r="AD204" s="1">
        <f>RANK(Z204,Z$17:Z$853,0)</f>
        <v>231</v>
      </c>
      <c r="AE204" s="1">
        <f>RANK(AA204,AA$17:AA$853,0)</f>
        <v>141</v>
      </c>
      <c r="AF204" s="1">
        <f>RANK(AB204,AB$17:AB$853,0)</f>
        <v>210</v>
      </c>
      <c r="AG204" s="1">
        <f>RANK(AC204,AC$17:AC$853,0)</f>
        <v>250</v>
      </c>
      <c r="AH204" s="1" t="str">
        <f>IFERROR(VLOOKUP(X204,'[1]Countries and Territories'!$C$5:$AW$253,47,FALSE),"")</f>
        <v/>
      </c>
      <c r="AI204" s="1" t="str">
        <f>IFERROR(VLOOKUP(X204,'[1]Countries and Territories'!$B$5:$AR$253,43,FALSE),"")</f>
        <v/>
      </c>
      <c r="AJ204" s="1" t="str">
        <f>IFERROR(VLOOKUP(X204,'[1]Countries and Territories'!$A$5:$AL$253,38,FALSE),"")</f>
        <v/>
      </c>
    </row>
    <row r="205" spans="1:36" x14ac:dyDescent="0.3">
      <c r="A205" s="1" t="s">
        <v>48</v>
      </c>
      <c r="B205" s="1" t="s">
        <v>49</v>
      </c>
      <c r="C205" s="34" t="s">
        <v>173</v>
      </c>
      <c r="D205" s="35">
        <v>2007</v>
      </c>
      <c r="E205" s="1" t="s">
        <v>39</v>
      </c>
      <c r="F205" s="1" t="s">
        <v>40</v>
      </c>
      <c r="G205" s="1" t="s">
        <v>41</v>
      </c>
      <c r="H205" s="1" t="s">
        <v>42</v>
      </c>
      <c r="I205" s="1" t="s">
        <v>43</v>
      </c>
      <c r="J205" s="1" t="s">
        <v>32</v>
      </c>
      <c r="K205" s="1" t="s">
        <v>41</v>
      </c>
      <c r="N205" s="1" t="s">
        <v>2137</v>
      </c>
      <c r="O205" s="1">
        <v>854</v>
      </c>
      <c r="P205" s="1">
        <v>5.4</v>
      </c>
      <c r="Q205" s="1">
        <v>14</v>
      </c>
      <c r="R205" s="1">
        <v>4.9000000000000004</v>
      </c>
      <c r="S205" s="1">
        <v>39</v>
      </c>
      <c r="T205" s="1">
        <v>29.4</v>
      </c>
      <c r="V205" s="1" t="s">
        <v>584</v>
      </c>
      <c r="W205" s="1" t="s">
        <v>585</v>
      </c>
      <c r="X205" s="1" t="str">
        <f t="shared" si="10"/>
        <v>CIV2007</v>
      </c>
      <c r="Y205" s="1">
        <v>3188.212</v>
      </c>
      <c r="Z205" s="1">
        <f t="shared" si="11"/>
        <v>446.34968000000003</v>
      </c>
      <c r="AA205" s="1">
        <f t="shared" si="12"/>
        <v>156.222388</v>
      </c>
      <c r="AB205" s="1">
        <f t="shared" si="13"/>
        <v>1243.4026800000001</v>
      </c>
      <c r="AC205" s="1">
        <f t="shared" si="14"/>
        <v>937.33432799999991</v>
      </c>
      <c r="AD205" s="1">
        <f>RANK(Z205,Z$17:Z$853,0)</f>
        <v>139</v>
      </c>
      <c r="AE205" s="1">
        <f>RANK(AA205,AA$17:AA$853,0)</f>
        <v>223</v>
      </c>
      <c r="AF205" s="1">
        <f>RANK(AB205,AB$17:AB$853,0)</f>
        <v>214</v>
      </c>
      <c r="AG205" s="1">
        <f>RANK(AC205,AC$17:AC$853,0)</f>
        <v>172</v>
      </c>
      <c r="AH205" s="1" t="str">
        <f>IFERROR(VLOOKUP(X205,'[1]Countries and Territories'!$C$5:$AW$253,47,FALSE),"")</f>
        <v/>
      </c>
      <c r="AI205" s="1" t="str">
        <f>IFERROR(VLOOKUP(X205,'[1]Countries and Territories'!$B$5:$AR$253,43,FALSE),"")</f>
        <v/>
      </c>
      <c r="AJ205" s="1" t="str">
        <f>IFERROR(VLOOKUP(X205,'[1]Countries and Territories'!$A$5:$AL$253,38,FALSE),"")</f>
        <v/>
      </c>
    </row>
    <row r="206" spans="1:36" s="42" customFormat="1" x14ac:dyDescent="0.3">
      <c r="A206" s="42" t="s">
        <v>48</v>
      </c>
      <c r="B206" s="42" t="s">
        <v>49</v>
      </c>
      <c r="C206" s="40" t="s">
        <v>82</v>
      </c>
      <c r="D206" s="41">
        <v>2012</v>
      </c>
      <c r="E206" s="42" t="s">
        <v>39</v>
      </c>
      <c r="F206" s="42" t="s">
        <v>40</v>
      </c>
      <c r="G206" s="42" t="s">
        <v>41</v>
      </c>
      <c r="H206" s="42" t="s">
        <v>42</v>
      </c>
      <c r="I206" s="42" t="s">
        <v>43</v>
      </c>
      <c r="J206" s="42" t="s">
        <v>32</v>
      </c>
      <c r="K206" s="42" t="s">
        <v>41</v>
      </c>
      <c r="N206" s="42" t="s">
        <v>2136</v>
      </c>
      <c r="O206" s="42">
        <v>3744</v>
      </c>
      <c r="P206" s="42">
        <v>1.8</v>
      </c>
      <c r="Q206" s="42">
        <v>7.6</v>
      </c>
      <c r="R206" s="42">
        <v>3.2</v>
      </c>
      <c r="S206" s="42">
        <v>29.6</v>
      </c>
      <c r="T206" s="42">
        <v>15.7</v>
      </c>
      <c r="V206" s="42" t="s">
        <v>451</v>
      </c>
      <c r="W206" s="42" t="s">
        <v>586</v>
      </c>
      <c r="X206" s="1" t="str">
        <f t="shared" si="10"/>
        <v>CIV2012</v>
      </c>
      <c r="Y206" s="42">
        <v>3511.7970000000005</v>
      </c>
      <c r="Z206" s="1">
        <f t="shared" si="11"/>
        <v>266.89657200000005</v>
      </c>
      <c r="AA206" s="1">
        <f t="shared" si="12"/>
        <v>112.37750400000002</v>
      </c>
      <c r="AB206" s="1">
        <f t="shared" si="13"/>
        <v>1039.4919120000002</v>
      </c>
      <c r="AC206" s="1">
        <f t="shared" si="14"/>
        <v>551.3521290000001</v>
      </c>
      <c r="AD206" s="1">
        <f>RANK(Z206,Z$17:Z$853,0)</f>
        <v>227</v>
      </c>
      <c r="AE206" s="1">
        <f>RANK(AA206,AA$17:AA$853,0)</f>
        <v>289</v>
      </c>
      <c r="AF206" s="1">
        <f>RANK(AB206,AB$17:AB$853,0)</f>
        <v>243</v>
      </c>
      <c r="AG206" s="1">
        <f>RANK(AC206,AC$17:AC$853,0)</f>
        <v>246</v>
      </c>
      <c r="AH206" s="1" t="str">
        <f>IFERROR(VLOOKUP(X206,'[1]Countries and Territories'!$C$5:$AW$253,47,FALSE),"")</f>
        <v/>
      </c>
      <c r="AI206" s="1" t="str">
        <f>IFERROR(VLOOKUP(X206,'[1]Countries and Territories'!$B$5:$AR$253,43,FALSE),"")</f>
        <v/>
      </c>
      <c r="AJ206" s="1" t="str">
        <f>IFERROR(VLOOKUP(X206,'[1]Countries and Territories'!$A$5:$AL$253,38,FALSE),"")</f>
        <v/>
      </c>
    </row>
    <row r="207" spans="1:36" x14ac:dyDescent="0.3">
      <c r="A207" s="1" t="s">
        <v>48</v>
      </c>
      <c r="B207" s="1" t="s">
        <v>49</v>
      </c>
      <c r="C207" s="34">
        <v>2016</v>
      </c>
      <c r="D207" s="35">
        <v>2016</v>
      </c>
      <c r="E207" s="1" t="s">
        <v>39</v>
      </c>
      <c r="F207" s="1" t="s">
        <v>40</v>
      </c>
      <c r="G207" s="1" t="s">
        <v>41</v>
      </c>
      <c r="H207" s="1" t="s">
        <v>42</v>
      </c>
      <c r="I207" s="1" t="s">
        <v>43</v>
      </c>
      <c r="J207" s="1" t="s">
        <v>32</v>
      </c>
      <c r="K207" s="1" t="s">
        <v>41</v>
      </c>
      <c r="N207" s="1" t="s">
        <v>1937</v>
      </c>
      <c r="O207" s="1">
        <v>8813</v>
      </c>
      <c r="P207" s="1">
        <v>1.2</v>
      </c>
      <c r="Q207" s="1">
        <v>6</v>
      </c>
      <c r="R207" s="1">
        <v>1.5</v>
      </c>
      <c r="S207" s="1">
        <v>21.6</v>
      </c>
      <c r="T207" s="1">
        <v>12.8</v>
      </c>
      <c r="U207" s="1" t="s">
        <v>50</v>
      </c>
      <c r="V207" s="1" t="s">
        <v>51</v>
      </c>
      <c r="W207" s="1" t="s">
        <v>52</v>
      </c>
      <c r="X207" s="1" t="str">
        <f t="shared" si="10"/>
        <v>CIV2016</v>
      </c>
      <c r="Y207" s="1">
        <v>3860.6</v>
      </c>
      <c r="Z207" s="1">
        <f t="shared" si="11"/>
        <v>231.636</v>
      </c>
      <c r="AA207" s="1">
        <f t="shared" si="12"/>
        <v>57.908999999999999</v>
      </c>
      <c r="AB207" s="1">
        <f t="shared" si="13"/>
        <v>833.88960000000009</v>
      </c>
      <c r="AC207" s="1">
        <f t="shared" si="14"/>
        <v>494.15679999999998</v>
      </c>
      <c r="AD207" s="1">
        <f>RANK(Z207,Z$17:Z$853,0)</f>
        <v>260</v>
      </c>
      <c r="AE207" s="1">
        <f>RANK(AA207,AA$17:AA$853,0)</f>
        <v>379</v>
      </c>
      <c r="AF207" s="1">
        <f>RANK(AB207,AB$17:AB$853,0)</f>
        <v>297</v>
      </c>
      <c r="AG207" s="1">
        <f>RANK(AC207,AC$17:AC$853,0)</f>
        <v>266</v>
      </c>
      <c r="AH207" s="1">
        <f>IFERROR(VLOOKUP(X207,'[1]Countries and Territories'!$C$5:$AW$253,47,FALSE),"")</f>
        <v>231.636</v>
      </c>
      <c r="AI207" s="1">
        <f>IFERROR(VLOOKUP(X207,'[1]Countries and Territories'!$B$5:$AR$253,43,FALSE),"")</f>
        <v>57.908999999999999</v>
      </c>
      <c r="AJ207" s="1">
        <f>IFERROR(VLOOKUP(X207,'[1]Countries and Territories'!$A$5:$AL$253,38,FALSE),"")</f>
        <v>833.88960000000009</v>
      </c>
    </row>
    <row r="208" spans="1:36" s="42" customFormat="1" x14ac:dyDescent="0.3">
      <c r="A208" s="42" t="s">
        <v>587</v>
      </c>
      <c r="B208" s="42" t="s">
        <v>588</v>
      </c>
      <c r="C208" s="40" t="s">
        <v>132</v>
      </c>
      <c r="D208" s="41">
        <v>2000</v>
      </c>
      <c r="E208" s="42" t="s">
        <v>101</v>
      </c>
      <c r="F208" s="42" t="s">
        <v>29</v>
      </c>
      <c r="G208" s="42" t="s">
        <v>29</v>
      </c>
      <c r="H208" s="42" t="s">
        <v>30</v>
      </c>
      <c r="I208" s="42" t="s">
        <v>31</v>
      </c>
      <c r="J208" s="42" t="s">
        <v>56</v>
      </c>
      <c r="K208" s="42" t="s">
        <v>33</v>
      </c>
      <c r="M208" s="42" t="s">
        <v>103</v>
      </c>
      <c r="N208" s="42" t="s">
        <v>2142</v>
      </c>
      <c r="O208" s="42">
        <v>1571</v>
      </c>
      <c r="Q208" s="42">
        <v>2.4</v>
      </c>
      <c r="S208" s="42">
        <v>7</v>
      </c>
      <c r="T208" s="42">
        <v>3.4</v>
      </c>
      <c r="U208" s="42" t="s">
        <v>113</v>
      </c>
      <c r="V208" s="42" t="s">
        <v>589</v>
      </c>
      <c r="W208" s="42" t="s">
        <v>590</v>
      </c>
      <c r="X208" s="1" t="str">
        <f t="shared" si="10"/>
        <v>CUB2000</v>
      </c>
      <c r="Y208" s="42">
        <v>753.52300000000002</v>
      </c>
      <c r="Z208" s="1">
        <f t="shared" si="11"/>
        <v>18.084552000000002</v>
      </c>
      <c r="AA208" s="1">
        <f t="shared" si="12"/>
        <v>0</v>
      </c>
      <c r="AB208" s="1">
        <f t="shared" si="13"/>
        <v>52.746610000000004</v>
      </c>
      <c r="AC208" s="1">
        <f t="shared" si="14"/>
        <v>25.619782000000004</v>
      </c>
      <c r="AD208" s="1">
        <f>RANK(Z208,Z$17:Z$853,0)</f>
        <v>583</v>
      </c>
      <c r="AE208" s="1">
        <f>RANK(AA208,AA$17:AA$853,0)</f>
        <v>684</v>
      </c>
      <c r="AF208" s="1">
        <f>RANK(AB208,AB$17:AB$853,0)</f>
        <v>637</v>
      </c>
      <c r="AG208" s="1">
        <f>RANK(AC208,AC$17:AC$853,0)</f>
        <v>625</v>
      </c>
      <c r="AH208" s="1">
        <f>IFERROR(VLOOKUP(X208,'[1]Countries and Territories'!$C$5:$AW$253,47,FALSE),"")</f>
        <v>18.084552000000002</v>
      </c>
      <c r="AI208" s="1" t="str">
        <f>IFERROR(VLOOKUP(X208,'[1]Countries and Territories'!$B$5:$AR$253,43,FALSE),"")</f>
        <v/>
      </c>
      <c r="AJ208" s="1">
        <f>IFERROR(VLOOKUP(X208,'[1]Countries and Territories'!$A$5:$AL$253,38,FALSE),"")</f>
        <v>52.746610000000004</v>
      </c>
    </row>
    <row r="209" spans="1:36" x14ac:dyDescent="0.3">
      <c r="A209" s="1" t="s">
        <v>591</v>
      </c>
      <c r="B209" s="1" t="s">
        <v>592</v>
      </c>
      <c r="C209" s="34" t="s">
        <v>247</v>
      </c>
      <c r="D209" s="35">
        <v>1991</v>
      </c>
      <c r="E209" s="1" t="s">
        <v>293</v>
      </c>
      <c r="F209" s="1" t="s">
        <v>125</v>
      </c>
      <c r="G209" s="1" t="s">
        <v>126</v>
      </c>
      <c r="H209" s="1" t="s">
        <v>593</v>
      </c>
      <c r="I209" s="1" t="s">
        <v>128</v>
      </c>
      <c r="J209" s="1" t="s">
        <v>102</v>
      </c>
      <c r="K209" s="1" t="s">
        <v>129</v>
      </c>
      <c r="N209" s="1" t="s">
        <v>2144</v>
      </c>
      <c r="O209" s="1">
        <v>32345</v>
      </c>
      <c r="Q209" s="1">
        <v>2.8</v>
      </c>
      <c r="R209" s="1">
        <v>6.7</v>
      </c>
      <c r="S209" s="1">
        <v>3.1</v>
      </c>
      <c r="T209" s="1">
        <v>0.9</v>
      </c>
      <c r="U209" s="1" t="s">
        <v>113</v>
      </c>
      <c r="V209" s="1" t="s">
        <v>594</v>
      </c>
      <c r="W209" s="1" t="s">
        <v>595</v>
      </c>
      <c r="X209" s="1" t="str">
        <f t="shared" ref="X209:X272" si="15">A209&amp;D209</f>
        <v>CZE1991</v>
      </c>
      <c r="Y209" s="1">
        <v>669.52800000000002</v>
      </c>
      <c r="Z209" s="1">
        <f t="shared" si="11"/>
        <v>18.746783999999998</v>
      </c>
      <c r="AA209" s="1">
        <f t="shared" si="12"/>
        <v>44.858376000000007</v>
      </c>
      <c r="AB209" s="1">
        <f t="shared" si="13"/>
        <v>20.755368000000001</v>
      </c>
      <c r="AC209" s="1">
        <f t="shared" si="14"/>
        <v>6.0257520000000007</v>
      </c>
      <c r="AD209" s="1">
        <f>RANK(Z209,Z$17:Z$853,0)</f>
        <v>576</v>
      </c>
      <c r="AE209" s="1">
        <f>RANK(AA209,AA$17:AA$853,0)</f>
        <v>419</v>
      </c>
      <c r="AF209" s="1">
        <f>RANK(AB209,AB$17:AB$853,0)</f>
        <v>714</v>
      </c>
      <c r="AG209" s="1">
        <f>RANK(AC209,AC$17:AC$853,0)</f>
        <v>756</v>
      </c>
      <c r="AH209" s="1" t="str">
        <f>IFERROR(VLOOKUP(X209,'[1]Countries and Territories'!$C$5:$AW$253,47,FALSE),"")</f>
        <v/>
      </c>
      <c r="AI209" s="1" t="str">
        <f>IFERROR(VLOOKUP(X209,'[1]Countries and Territories'!$B$5:$AR$253,43,FALSE),"")</f>
        <v/>
      </c>
      <c r="AJ209" s="1" t="str">
        <f>IFERROR(VLOOKUP(X209,'[1]Countries and Territories'!$A$5:$AL$253,38,FALSE),"")</f>
        <v/>
      </c>
    </row>
    <row r="210" spans="1:36" s="42" customFormat="1" x14ac:dyDescent="0.3">
      <c r="A210" s="42" t="s">
        <v>591</v>
      </c>
      <c r="B210" s="42" t="s">
        <v>592</v>
      </c>
      <c r="C210" s="40" t="s">
        <v>596</v>
      </c>
      <c r="D210" s="41">
        <v>2001</v>
      </c>
      <c r="E210" s="42" t="s">
        <v>293</v>
      </c>
      <c r="F210" s="42" t="s">
        <v>125</v>
      </c>
      <c r="G210" s="42" t="s">
        <v>126</v>
      </c>
      <c r="H210" s="42" t="s">
        <v>593</v>
      </c>
      <c r="I210" s="42" t="s">
        <v>128</v>
      </c>
      <c r="J210" s="42" t="s">
        <v>102</v>
      </c>
      <c r="K210" s="42" t="s">
        <v>129</v>
      </c>
      <c r="N210" s="42" t="s">
        <v>2143</v>
      </c>
      <c r="O210" s="42">
        <v>16932</v>
      </c>
      <c r="P210" s="42">
        <v>1</v>
      </c>
      <c r="Q210" s="42">
        <v>4.5999999999999996</v>
      </c>
      <c r="R210" s="42">
        <v>4.4000000000000004</v>
      </c>
      <c r="S210" s="42">
        <v>2.6</v>
      </c>
      <c r="T210" s="42">
        <v>2.1</v>
      </c>
      <c r="V210" s="42" t="s">
        <v>597</v>
      </c>
      <c r="W210" s="42" t="s">
        <v>598</v>
      </c>
      <c r="X210" s="1" t="str">
        <f t="shared" si="15"/>
        <v>CZE2001</v>
      </c>
      <c r="Y210" s="42">
        <v>417.62600000000003</v>
      </c>
      <c r="Z210" s="1">
        <f t="shared" ref="Z210:Z273" si="16">$Y210*(Q210/100)</f>
        <v>19.210796000000002</v>
      </c>
      <c r="AA210" s="1">
        <f t="shared" ref="AA210:AA273" si="17">$Y210*(R210/100)</f>
        <v>18.375544000000005</v>
      </c>
      <c r="AB210" s="1">
        <f t="shared" ref="AB210:AB273" si="18">$Y210*(S210/100)</f>
        <v>10.858276000000002</v>
      </c>
      <c r="AC210" s="1">
        <f t="shared" ref="AC210:AC273" si="19">$Y210*(T210/100)</f>
        <v>8.7701460000000004</v>
      </c>
      <c r="AD210" s="1">
        <f>RANK(Z210,Z$17:Z$853,0)</f>
        <v>571</v>
      </c>
      <c r="AE210" s="1">
        <f>RANK(AA210,AA$17:AA$853,0)</f>
        <v>549</v>
      </c>
      <c r="AF210" s="1">
        <f>RANK(AB210,AB$17:AB$853,0)</f>
        <v>753</v>
      </c>
      <c r="AG210" s="1">
        <f>RANK(AC210,AC$17:AC$853,0)</f>
        <v>719</v>
      </c>
      <c r="AH210" s="1">
        <f>IFERROR(VLOOKUP(X210,'[1]Countries and Territories'!$C$5:$AW$253,47,FALSE),"")</f>
        <v>19.210796000000002</v>
      </c>
      <c r="AI210" s="1">
        <f>IFERROR(VLOOKUP(X210,'[1]Countries and Territories'!$B$5:$AR$253,43,FALSE),"")</f>
        <v>18.375544000000005</v>
      </c>
      <c r="AJ210" s="1">
        <f>IFERROR(VLOOKUP(X210,'[1]Countries and Territories'!$A$5:$AL$253,38,FALSE),"")</f>
        <v>10.858276000000002</v>
      </c>
    </row>
    <row r="211" spans="1:36" x14ac:dyDescent="0.3">
      <c r="A211" s="1" t="s">
        <v>599</v>
      </c>
      <c r="B211" s="1" t="s">
        <v>600</v>
      </c>
      <c r="C211" s="34" t="s">
        <v>191</v>
      </c>
      <c r="D211" s="35">
        <v>1998</v>
      </c>
      <c r="E211" s="1" t="s">
        <v>511</v>
      </c>
      <c r="F211" s="1" t="s">
        <v>73</v>
      </c>
      <c r="G211" s="1" t="s">
        <v>74</v>
      </c>
      <c r="H211" s="1" t="s">
        <v>75</v>
      </c>
      <c r="I211" s="1" t="s">
        <v>242</v>
      </c>
      <c r="J211" s="1" t="s">
        <v>44</v>
      </c>
      <c r="K211" s="1" t="s">
        <v>77</v>
      </c>
      <c r="N211" s="1" t="s">
        <v>2150</v>
      </c>
      <c r="O211" s="1">
        <v>1263</v>
      </c>
      <c r="Q211" s="1">
        <v>20.8</v>
      </c>
      <c r="S211" s="1">
        <v>63.9</v>
      </c>
      <c r="T211" s="1">
        <v>55.5</v>
      </c>
      <c r="U211" s="1" t="s">
        <v>601</v>
      </c>
      <c r="V211" s="1" t="s">
        <v>602</v>
      </c>
      <c r="W211" s="1" t="s">
        <v>603</v>
      </c>
      <c r="X211" s="1" t="str">
        <f t="shared" si="15"/>
        <v>PRK1998</v>
      </c>
      <c r="Y211" s="1">
        <v>2064.2330000000002</v>
      </c>
      <c r="Z211" s="1">
        <f t="shared" si="16"/>
        <v>429.36046400000009</v>
      </c>
      <c r="AA211" s="1">
        <f t="shared" si="17"/>
        <v>0</v>
      </c>
      <c r="AB211" s="1">
        <f t="shared" si="18"/>
        <v>1319.0448870000002</v>
      </c>
      <c r="AC211" s="1">
        <f t="shared" si="19"/>
        <v>1145.6493150000001</v>
      </c>
      <c r="AD211" s="1">
        <f>RANK(Z211,Z$17:Z$853,0)</f>
        <v>148</v>
      </c>
      <c r="AE211" s="1">
        <f>RANK(AA211,AA$17:AA$853,0)</f>
        <v>684</v>
      </c>
      <c r="AF211" s="1">
        <f>RANK(AB211,AB$17:AB$853,0)</f>
        <v>204</v>
      </c>
      <c r="AG211" s="1">
        <f>RANK(AC211,AC$17:AC$853,0)</f>
        <v>147</v>
      </c>
      <c r="AH211" s="1" t="str">
        <f>IFERROR(VLOOKUP(X211,'[1]Countries and Territories'!$C$5:$AW$253,47,FALSE),"")</f>
        <v/>
      </c>
      <c r="AI211" s="1" t="str">
        <f>IFERROR(VLOOKUP(X211,'[1]Countries and Territories'!$B$5:$AR$253,43,FALSE),"")</f>
        <v/>
      </c>
      <c r="AJ211" s="1" t="str">
        <f>IFERROR(VLOOKUP(X211,'[1]Countries and Territories'!$A$5:$AL$253,38,FALSE),"")</f>
        <v/>
      </c>
    </row>
    <row r="212" spans="1:36" s="42" customFormat="1" x14ac:dyDescent="0.3">
      <c r="A212" s="42" t="s">
        <v>599</v>
      </c>
      <c r="B212" s="42" t="s">
        <v>600</v>
      </c>
      <c r="C212" s="40" t="s">
        <v>132</v>
      </c>
      <c r="D212" s="41">
        <v>2000</v>
      </c>
      <c r="E212" s="42" t="s">
        <v>511</v>
      </c>
      <c r="F212" s="42" t="s">
        <v>73</v>
      </c>
      <c r="G212" s="42" t="s">
        <v>74</v>
      </c>
      <c r="H212" s="42" t="s">
        <v>75</v>
      </c>
      <c r="I212" s="42" t="s">
        <v>242</v>
      </c>
      <c r="J212" s="42" t="s">
        <v>44</v>
      </c>
      <c r="K212" s="42" t="s">
        <v>77</v>
      </c>
      <c r="N212" s="42" t="s">
        <v>2149</v>
      </c>
      <c r="O212" s="42">
        <v>4175</v>
      </c>
      <c r="Q212" s="42">
        <v>12.2</v>
      </c>
      <c r="S212" s="42">
        <v>51</v>
      </c>
      <c r="T212" s="42">
        <v>24.7</v>
      </c>
      <c r="U212" s="42" t="s">
        <v>113</v>
      </c>
      <c r="V212" s="42" t="s">
        <v>604</v>
      </c>
      <c r="W212" s="42" t="s">
        <v>605</v>
      </c>
      <c r="X212" s="1" t="str">
        <f t="shared" si="15"/>
        <v>PRK2000</v>
      </c>
      <c r="Y212" s="42">
        <v>1987.652</v>
      </c>
      <c r="Z212" s="1">
        <f t="shared" si="16"/>
        <v>242.49354400000001</v>
      </c>
      <c r="AA212" s="1">
        <f t="shared" si="17"/>
        <v>0</v>
      </c>
      <c r="AB212" s="1">
        <f t="shared" si="18"/>
        <v>1013.70252</v>
      </c>
      <c r="AC212" s="1">
        <f t="shared" si="19"/>
        <v>490.95004399999999</v>
      </c>
      <c r="AD212" s="1">
        <f>RANK(Z212,Z$17:Z$853,0)</f>
        <v>250</v>
      </c>
      <c r="AE212" s="1">
        <f>RANK(AA212,AA$17:AA$853,0)</f>
        <v>684</v>
      </c>
      <c r="AF212" s="1">
        <f>RANK(AB212,AB$17:AB$853,0)</f>
        <v>250</v>
      </c>
      <c r="AG212" s="1">
        <f>RANK(AC212,AC$17:AC$853,0)</f>
        <v>267</v>
      </c>
      <c r="AH212" s="1" t="str">
        <f>IFERROR(VLOOKUP(X212,'[1]Countries and Territories'!$C$5:$AW$253,47,FALSE),"")</f>
        <v/>
      </c>
      <c r="AI212" s="1" t="str">
        <f>IFERROR(VLOOKUP(X212,'[1]Countries and Territories'!$B$5:$AR$253,43,FALSE),"")</f>
        <v/>
      </c>
      <c r="AJ212" s="1" t="str">
        <f>IFERROR(VLOOKUP(X212,'[1]Countries and Territories'!$A$5:$AL$253,38,FALSE),"")</f>
        <v/>
      </c>
    </row>
    <row r="213" spans="1:36" x14ac:dyDescent="0.3">
      <c r="A213" s="1" t="s">
        <v>599</v>
      </c>
      <c r="B213" s="1" t="s">
        <v>600</v>
      </c>
      <c r="C213" s="34" t="s">
        <v>158</v>
      </c>
      <c r="D213" s="35">
        <v>2002</v>
      </c>
      <c r="E213" s="1" t="s">
        <v>511</v>
      </c>
      <c r="F213" s="1" t="s">
        <v>73</v>
      </c>
      <c r="G213" s="1" t="s">
        <v>74</v>
      </c>
      <c r="H213" s="1" t="s">
        <v>75</v>
      </c>
      <c r="I213" s="1" t="s">
        <v>242</v>
      </c>
      <c r="J213" s="1" t="s">
        <v>44</v>
      </c>
      <c r="K213" s="1" t="s">
        <v>77</v>
      </c>
      <c r="N213" s="1" t="s">
        <v>2148</v>
      </c>
      <c r="O213" s="1">
        <v>5297</v>
      </c>
      <c r="P213" s="1">
        <v>3.5</v>
      </c>
      <c r="Q213" s="1">
        <v>8.6999999999999993</v>
      </c>
      <c r="R213" s="1">
        <v>0.9</v>
      </c>
      <c r="S213" s="1">
        <v>44.7</v>
      </c>
      <c r="T213" s="1">
        <v>17.8</v>
      </c>
      <c r="V213" s="1" t="s">
        <v>606</v>
      </c>
      <c r="W213" s="1" t="s">
        <v>607</v>
      </c>
      <c r="X213" s="1" t="str">
        <f t="shared" si="15"/>
        <v>PRK2002</v>
      </c>
      <c r="Y213" s="1">
        <v>1931.5610000000001</v>
      </c>
      <c r="Z213" s="1">
        <f t="shared" si="16"/>
        <v>168.045807</v>
      </c>
      <c r="AA213" s="1">
        <f t="shared" si="17"/>
        <v>17.384049000000005</v>
      </c>
      <c r="AB213" s="1">
        <f t="shared" si="18"/>
        <v>863.40776700000004</v>
      </c>
      <c r="AC213" s="1">
        <f t="shared" si="19"/>
        <v>343.81785800000006</v>
      </c>
      <c r="AD213" s="1">
        <f>RANK(Z213,Z$17:Z$853,0)</f>
        <v>303</v>
      </c>
      <c r="AE213" s="1">
        <f>RANK(AA213,AA$17:AA$853,0)</f>
        <v>557</v>
      </c>
      <c r="AF213" s="1">
        <f>RANK(AB213,AB$17:AB$853,0)</f>
        <v>288</v>
      </c>
      <c r="AG213" s="1">
        <f>RANK(AC213,AC$17:AC$853,0)</f>
        <v>332</v>
      </c>
      <c r="AH213" s="1" t="str">
        <f>IFERROR(VLOOKUP(X213,'[1]Countries and Territories'!$C$5:$AW$253,47,FALSE),"")</f>
        <v/>
      </c>
      <c r="AI213" s="1" t="str">
        <f>IFERROR(VLOOKUP(X213,'[1]Countries and Territories'!$B$5:$AR$253,43,FALSE),"")</f>
        <v/>
      </c>
      <c r="AJ213" s="1" t="str">
        <f>IFERROR(VLOOKUP(X213,'[1]Countries and Territories'!$A$5:$AL$253,38,FALSE),"")</f>
        <v/>
      </c>
    </row>
    <row r="214" spans="1:36" s="42" customFormat="1" x14ac:dyDescent="0.3">
      <c r="A214" s="42" t="s">
        <v>599</v>
      </c>
      <c r="B214" s="42" t="s">
        <v>600</v>
      </c>
      <c r="C214" s="40" t="s">
        <v>116</v>
      </c>
      <c r="D214" s="41">
        <v>2004</v>
      </c>
      <c r="E214" s="42" t="s">
        <v>511</v>
      </c>
      <c r="F214" s="42" t="s">
        <v>73</v>
      </c>
      <c r="G214" s="42" t="s">
        <v>74</v>
      </c>
      <c r="H214" s="42" t="s">
        <v>75</v>
      </c>
      <c r="I214" s="42" t="s">
        <v>242</v>
      </c>
      <c r="J214" s="42" t="s">
        <v>44</v>
      </c>
      <c r="K214" s="42" t="s">
        <v>77</v>
      </c>
      <c r="N214" s="42" t="s">
        <v>2147</v>
      </c>
      <c r="O214" s="42">
        <v>4795</v>
      </c>
      <c r="Q214" s="42">
        <v>8.5</v>
      </c>
      <c r="S214" s="42">
        <v>43.1</v>
      </c>
      <c r="T214" s="42">
        <v>20.6</v>
      </c>
      <c r="U214" s="42" t="s">
        <v>113</v>
      </c>
      <c r="V214" s="42" t="s">
        <v>608</v>
      </c>
      <c r="W214" s="42" t="s">
        <v>609</v>
      </c>
      <c r="X214" s="1" t="str">
        <f t="shared" si="15"/>
        <v>PRK2004</v>
      </c>
      <c r="Y214" s="42">
        <v>1924.5030000000002</v>
      </c>
      <c r="Z214" s="1">
        <f t="shared" si="16"/>
        <v>163.58275500000002</v>
      </c>
      <c r="AA214" s="1">
        <f t="shared" si="17"/>
        <v>0</v>
      </c>
      <c r="AB214" s="1">
        <f t="shared" si="18"/>
        <v>829.46079300000008</v>
      </c>
      <c r="AC214" s="1">
        <f t="shared" si="19"/>
        <v>396.44761800000009</v>
      </c>
      <c r="AD214" s="1">
        <f>RANK(Z214,Z$17:Z$853,0)</f>
        <v>309</v>
      </c>
      <c r="AE214" s="1">
        <f>RANK(AA214,AA$17:AA$853,0)</f>
        <v>684</v>
      </c>
      <c r="AF214" s="1">
        <f>RANK(AB214,AB$17:AB$853,0)</f>
        <v>300</v>
      </c>
      <c r="AG214" s="1">
        <f>RANK(AC214,AC$17:AC$853,0)</f>
        <v>307</v>
      </c>
      <c r="AH214" s="1" t="str">
        <f>IFERROR(VLOOKUP(X214,'[1]Countries and Territories'!$C$5:$AW$253,47,FALSE),"")</f>
        <v/>
      </c>
      <c r="AI214" s="1" t="str">
        <f>IFERROR(VLOOKUP(X214,'[1]Countries and Territories'!$B$5:$AR$253,43,FALSE),"")</f>
        <v/>
      </c>
      <c r="AJ214" s="1" t="str">
        <f>IFERROR(VLOOKUP(X214,'[1]Countries and Territories'!$A$5:$AL$253,38,FALSE),"")</f>
        <v/>
      </c>
    </row>
    <row r="215" spans="1:36" x14ac:dyDescent="0.3">
      <c r="A215" s="1" t="s">
        <v>599</v>
      </c>
      <c r="B215" s="1" t="s">
        <v>600</v>
      </c>
      <c r="C215" s="34" t="s">
        <v>380</v>
      </c>
      <c r="D215" s="35">
        <v>2009</v>
      </c>
      <c r="E215" s="1" t="s">
        <v>511</v>
      </c>
      <c r="F215" s="1" t="s">
        <v>73</v>
      </c>
      <c r="G215" s="1" t="s">
        <v>74</v>
      </c>
      <c r="H215" s="1" t="s">
        <v>75</v>
      </c>
      <c r="I215" s="1" t="s">
        <v>242</v>
      </c>
      <c r="J215" s="1" t="s">
        <v>44</v>
      </c>
      <c r="K215" s="1" t="s">
        <v>77</v>
      </c>
      <c r="N215" s="1" t="s">
        <v>2146</v>
      </c>
      <c r="O215" s="1">
        <v>2172</v>
      </c>
      <c r="P215" s="1">
        <v>0.5</v>
      </c>
      <c r="Q215" s="1">
        <v>5.2</v>
      </c>
      <c r="R215" s="1">
        <v>0</v>
      </c>
      <c r="S215" s="1">
        <v>32.4</v>
      </c>
      <c r="T215" s="1">
        <v>18.8</v>
      </c>
      <c r="V215" s="1" t="s">
        <v>610</v>
      </c>
      <c r="W215" s="1" t="s">
        <v>611</v>
      </c>
      <c r="X215" s="1" t="str">
        <f t="shared" si="15"/>
        <v>PRK2009</v>
      </c>
      <c r="Y215" s="1">
        <v>1773.511</v>
      </c>
      <c r="Z215" s="1">
        <f t="shared" si="16"/>
        <v>92.222572</v>
      </c>
      <c r="AA215" s="1">
        <f t="shared" si="17"/>
        <v>0</v>
      </c>
      <c r="AB215" s="1">
        <f t="shared" si="18"/>
        <v>574.61756400000002</v>
      </c>
      <c r="AC215" s="1">
        <f t="shared" si="19"/>
        <v>333.42006800000001</v>
      </c>
      <c r="AD215" s="1">
        <f>RANK(Z215,Z$17:Z$853,0)</f>
        <v>403</v>
      </c>
      <c r="AE215" s="1">
        <f>RANK(AA215,AA$17:AA$853,0)</f>
        <v>684</v>
      </c>
      <c r="AF215" s="1">
        <f>RANK(AB215,AB$17:AB$853,0)</f>
        <v>361</v>
      </c>
      <c r="AG215" s="1">
        <f>RANK(AC215,AC$17:AC$853,0)</f>
        <v>341</v>
      </c>
      <c r="AH215" s="1" t="str">
        <f>IFERROR(VLOOKUP(X215,'[1]Countries and Territories'!$C$5:$AW$253,47,FALSE),"")</f>
        <v/>
      </c>
      <c r="AI215" s="1">
        <f>IFERROR(VLOOKUP(X215,'[1]Countries and Territories'!$B$5:$AR$253,43,FALSE),"")</f>
        <v>0</v>
      </c>
      <c r="AJ215" s="1" t="str">
        <f>IFERROR(VLOOKUP(X215,'[1]Countries and Territories'!$A$5:$AL$253,38,FALSE),"")</f>
        <v/>
      </c>
    </row>
    <row r="216" spans="1:36" s="42" customFormat="1" x14ac:dyDescent="0.3">
      <c r="A216" s="42" t="s">
        <v>599</v>
      </c>
      <c r="B216" s="42" t="s">
        <v>600</v>
      </c>
      <c r="C216" s="40" t="s">
        <v>288</v>
      </c>
      <c r="D216" s="41">
        <v>2012</v>
      </c>
      <c r="E216" s="42" t="s">
        <v>511</v>
      </c>
      <c r="F216" s="42" t="s">
        <v>73</v>
      </c>
      <c r="G216" s="42" t="s">
        <v>74</v>
      </c>
      <c r="H216" s="42" t="s">
        <v>75</v>
      </c>
      <c r="I216" s="42" t="s">
        <v>242</v>
      </c>
      <c r="J216" s="42" t="s">
        <v>44</v>
      </c>
      <c r="K216" s="42" t="s">
        <v>77</v>
      </c>
      <c r="N216" s="42" t="s">
        <v>2145</v>
      </c>
      <c r="O216" s="42">
        <v>8036</v>
      </c>
      <c r="P216" s="42">
        <v>0.6</v>
      </c>
      <c r="Q216" s="42">
        <v>4</v>
      </c>
      <c r="S216" s="42">
        <v>27.9</v>
      </c>
      <c r="T216" s="42">
        <v>15.2</v>
      </c>
      <c r="V216" s="42" t="s">
        <v>612</v>
      </c>
      <c r="W216" s="42" t="s">
        <v>613</v>
      </c>
      <c r="X216" s="1" t="str">
        <f t="shared" si="15"/>
        <v>PRK2012</v>
      </c>
      <c r="Y216" s="42">
        <v>1696.64</v>
      </c>
      <c r="Z216" s="1">
        <f t="shared" si="16"/>
        <v>67.865600000000001</v>
      </c>
      <c r="AA216" s="1">
        <f t="shared" si="17"/>
        <v>0</v>
      </c>
      <c r="AB216" s="1">
        <f t="shared" si="18"/>
        <v>473.36255999999997</v>
      </c>
      <c r="AC216" s="1">
        <f t="shared" si="19"/>
        <v>257.88927999999999</v>
      </c>
      <c r="AD216" s="1">
        <f>RANK(Z216,Z$17:Z$853,0)</f>
        <v>432</v>
      </c>
      <c r="AE216" s="1">
        <f>RANK(AA216,AA$17:AA$853,0)</f>
        <v>684</v>
      </c>
      <c r="AF216" s="1">
        <f>RANK(AB216,AB$17:AB$853,0)</f>
        <v>408</v>
      </c>
      <c r="AG216" s="1">
        <f>RANK(AC216,AC$17:AC$853,0)</f>
        <v>387</v>
      </c>
      <c r="AH216" s="1">
        <f>IFERROR(VLOOKUP(X216,'[1]Countries and Territories'!$C$5:$AW$253,47,FALSE),"")</f>
        <v>67.865600000000001</v>
      </c>
      <c r="AI216" s="1" t="str">
        <f>IFERROR(VLOOKUP(X216,'[1]Countries and Territories'!$B$5:$AR$253,43,FALSE),"")</f>
        <v/>
      </c>
      <c r="AJ216" s="1">
        <f>IFERROR(VLOOKUP(X216,'[1]Countries and Territories'!$A$5:$AL$253,38,FALSE),"")</f>
        <v>473.36255999999997</v>
      </c>
    </row>
    <row r="217" spans="1:36" x14ac:dyDescent="0.3">
      <c r="A217" s="1" t="s">
        <v>614</v>
      </c>
      <c r="B217" s="1" t="s">
        <v>615</v>
      </c>
      <c r="C217" s="34" t="s">
        <v>153</v>
      </c>
      <c r="D217" s="35">
        <v>1995</v>
      </c>
      <c r="E217" s="1" t="s">
        <v>169</v>
      </c>
      <c r="F217" s="1" t="s">
        <v>40</v>
      </c>
      <c r="G217" s="1" t="s">
        <v>41</v>
      </c>
      <c r="H217" s="1" t="s">
        <v>42</v>
      </c>
      <c r="I217" s="1" t="s">
        <v>43</v>
      </c>
      <c r="J217" s="1" t="s">
        <v>44</v>
      </c>
      <c r="K217" s="1" t="s">
        <v>41</v>
      </c>
      <c r="L217" s="1" t="s">
        <v>9</v>
      </c>
      <c r="N217" s="1" t="s">
        <v>2155</v>
      </c>
      <c r="O217" s="1">
        <v>4362</v>
      </c>
      <c r="Q217" s="1">
        <v>11.4</v>
      </c>
      <c r="S217" s="1">
        <v>51</v>
      </c>
      <c r="T217" s="1">
        <v>30.7</v>
      </c>
      <c r="U217" s="1" t="s">
        <v>113</v>
      </c>
      <c r="V217" s="1" t="s">
        <v>616</v>
      </c>
      <c r="W217" s="1" t="s">
        <v>617</v>
      </c>
      <c r="X217" s="1" t="str">
        <f t="shared" si="15"/>
        <v>COD1995</v>
      </c>
      <c r="Y217" s="1">
        <v>7692.5819999999994</v>
      </c>
      <c r="Z217" s="1">
        <f t="shared" si="16"/>
        <v>876.95434799999998</v>
      </c>
      <c r="AA217" s="1">
        <f t="shared" si="17"/>
        <v>0</v>
      </c>
      <c r="AB217" s="1">
        <f t="shared" si="18"/>
        <v>3923.2168199999996</v>
      </c>
      <c r="AC217" s="1">
        <f t="shared" si="19"/>
        <v>2361.6226739999997</v>
      </c>
      <c r="AD217" s="1">
        <f>RANK(Z217,Z$17:Z$853,0)</f>
        <v>85</v>
      </c>
      <c r="AE217" s="1">
        <f>RANK(AA217,AA$17:AA$853,0)</f>
        <v>684</v>
      </c>
      <c r="AF217" s="1">
        <f>RANK(AB217,AB$17:AB$853,0)</f>
        <v>84</v>
      </c>
      <c r="AG217" s="1">
        <f>RANK(AC217,AC$17:AC$853,0)</f>
        <v>96</v>
      </c>
      <c r="AH217" s="1" t="str">
        <f>IFERROR(VLOOKUP(X217,'[1]Countries and Territories'!$C$5:$AW$253,47,FALSE),"")</f>
        <v/>
      </c>
      <c r="AI217" s="1" t="str">
        <f>IFERROR(VLOOKUP(X217,'[1]Countries and Territories'!$B$5:$AR$253,43,FALSE),"")</f>
        <v/>
      </c>
      <c r="AJ217" s="1" t="str">
        <f>IFERROR(VLOOKUP(X217,'[1]Countries and Territories'!$A$5:$AL$253,38,FALSE),"")</f>
        <v/>
      </c>
    </row>
    <row r="218" spans="1:36" s="42" customFormat="1" x14ac:dyDescent="0.3">
      <c r="A218" s="42" t="s">
        <v>614</v>
      </c>
      <c r="B218" s="42" t="s">
        <v>615</v>
      </c>
      <c r="C218" s="40" t="s">
        <v>220</v>
      </c>
      <c r="D218" s="41">
        <v>2001</v>
      </c>
      <c r="E218" s="42" t="s">
        <v>169</v>
      </c>
      <c r="F218" s="42" t="s">
        <v>40</v>
      </c>
      <c r="G218" s="42" t="s">
        <v>41</v>
      </c>
      <c r="H218" s="42" t="s">
        <v>42</v>
      </c>
      <c r="I218" s="42" t="s">
        <v>43</v>
      </c>
      <c r="J218" s="42" t="s">
        <v>44</v>
      </c>
      <c r="K218" s="42" t="s">
        <v>41</v>
      </c>
      <c r="L218" s="42" t="s">
        <v>9</v>
      </c>
      <c r="N218" s="42" t="s">
        <v>2154</v>
      </c>
      <c r="O218" s="42">
        <v>9172</v>
      </c>
      <c r="P218" s="42">
        <v>11.9</v>
      </c>
      <c r="Q218" s="42">
        <v>20.9</v>
      </c>
      <c r="R218" s="42">
        <v>6.5</v>
      </c>
      <c r="S218" s="42">
        <v>44.4</v>
      </c>
      <c r="T218" s="42">
        <v>33.6</v>
      </c>
      <c r="V218" s="42" t="s">
        <v>618</v>
      </c>
      <c r="W218" s="42" t="s">
        <v>619</v>
      </c>
      <c r="X218" s="1" t="str">
        <f t="shared" si="15"/>
        <v>COD2001</v>
      </c>
      <c r="Y218" s="42">
        <v>8927.3119999999999</v>
      </c>
      <c r="Z218" s="1">
        <f t="shared" si="16"/>
        <v>1865.8082079999999</v>
      </c>
      <c r="AA218" s="1">
        <f t="shared" si="17"/>
        <v>580.27528000000007</v>
      </c>
      <c r="AB218" s="1">
        <f t="shared" si="18"/>
        <v>3963.7265280000001</v>
      </c>
      <c r="AC218" s="1">
        <f t="shared" si="19"/>
        <v>2999.5768320000002</v>
      </c>
      <c r="AD218" s="1">
        <f>RANK(Z218,Z$17:Z$853,0)</f>
        <v>63</v>
      </c>
      <c r="AE218" s="1">
        <f>RANK(AA218,AA$17:AA$853,0)</f>
        <v>65</v>
      </c>
      <c r="AF218" s="1">
        <f>RANK(AB218,AB$17:AB$853,0)</f>
        <v>83</v>
      </c>
      <c r="AG218" s="1">
        <f>RANK(AC218,AC$17:AC$853,0)</f>
        <v>84</v>
      </c>
      <c r="AH218" s="1" t="str">
        <f>IFERROR(VLOOKUP(X218,'[1]Countries and Territories'!$C$5:$AW$253,47,FALSE),"")</f>
        <v/>
      </c>
      <c r="AI218" s="1" t="str">
        <f>IFERROR(VLOOKUP(X218,'[1]Countries and Territories'!$B$5:$AR$253,43,FALSE),"")</f>
        <v/>
      </c>
      <c r="AJ218" s="1" t="str">
        <f>IFERROR(VLOOKUP(X218,'[1]Countries and Territories'!$A$5:$AL$253,38,FALSE),"")</f>
        <v/>
      </c>
    </row>
    <row r="219" spans="1:36" x14ac:dyDescent="0.3">
      <c r="A219" s="1" t="s">
        <v>614</v>
      </c>
      <c r="B219" s="1" t="s">
        <v>615</v>
      </c>
      <c r="C219" s="34" t="s">
        <v>173</v>
      </c>
      <c r="D219" s="35">
        <v>2007</v>
      </c>
      <c r="E219" s="1" t="s">
        <v>169</v>
      </c>
      <c r="F219" s="1" t="s">
        <v>40</v>
      </c>
      <c r="G219" s="1" t="s">
        <v>41</v>
      </c>
      <c r="H219" s="1" t="s">
        <v>42</v>
      </c>
      <c r="I219" s="1" t="s">
        <v>43</v>
      </c>
      <c r="J219" s="1" t="s">
        <v>44</v>
      </c>
      <c r="K219" s="1" t="s">
        <v>41</v>
      </c>
      <c r="L219" s="1" t="s">
        <v>9</v>
      </c>
      <c r="N219" s="1" t="s">
        <v>2153</v>
      </c>
      <c r="O219" s="1">
        <v>4240</v>
      </c>
      <c r="P219" s="1">
        <v>8.8000000000000007</v>
      </c>
      <c r="Q219" s="1">
        <v>14</v>
      </c>
      <c r="R219" s="1">
        <v>6.8</v>
      </c>
      <c r="S219" s="1">
        <v>45.8</v>
      </c>
      <c r="T219" s="1">
        <v>28.2</v>
      </c>
      <c r="V219" s="1" t="s">
        <v>620</v>
      </c>
      <c r="W219" s="1" t="s">
        <v>621</v>
      </c>
      <c r="X219" s="1" t="str">
        <f t="shared" si="15"/>
        <v>COD2007</v>
      </c>
      <c r="Y219" s="1">
        <v>10986.314</v>
      </c>
      <c r="Z219" s="1">
        <f t="shared" si="16"/>
        <v>1538.0839600000002</v>
      </c>
      <c r="AA219" s="1">
        <f t="shared" si="17"/>
        <v>747.06935200000009</v>
      </c>
      <c r="AB219" s="1">
        <f t="shared" si="18"/>
        <v>5031.731812</v>
      </c>
      <c r="AC219" s="1">
        <f t="shared" si="19"/>
        <v>3098.1405479999999</v>
      </c>
      <c r="AD219" s="1">
        <f>RANK(Z219,Z$17:Z$853,0)</f>
        <v>67</v>
      </c>
      <c r="AE219" s="1">
        <f>RANK(AA219,AA$17:AA$853,0)</f>
        <v>53</v>
      </c>
      <c r="AF219" s="1">
        <f>RANK(AB219,AB$17:AB$853,0)</f>
        <v>77</v>
      </c>
      <c r="AG219" s="1">
        <f>RANK(AC219,AC$17:AC$853,0)</f>
        <v>83</v>
      </c>
      <c r="AH219" s="1" t="str">
        <f>IFERROR(VLOOKUP(X219,'[1]Countries and Territories'!$C$5:$AW$253,47,FALSE),"")</f>
        <v/>
      </c>
      <c r="AI219" s="1" t="str">
        <f>IFERROR(VLOOKUP(X219,'[1]Countries and Territories'!$B$5:$AR$253,43,FALSE),"")</f>
        <v/>
      </c>
      <c r="AJ219" s="1" t="str">
        <f>IFERROR(VLOOKUP(X219,'[1]Countries and Territories'!$A$5:$AL$253,38,FALSE),"")</f>
        <v/>
      </c>
    </row>
    <row r="220" spans="1:36" s="42" customFormat="1" x14ac:dyDescent="0.3">
      <c r="A220" s="42" t="s">
        <v>614</v>
      </c>
      <c r="B220" s="42" t="s">
        <v>615</v>
      </c>
      <c r="C220" s="40" t="s">
        <v>199</v>
      </c>
      <c r="D220" s="41">
        <v>2010</v>
      </c>
      <c r="E220" s="42" t="s">
        <v>169</v>
      </c>
      <c r="F220" s="42" t="s">
        <v>40</v>
      </c>
      <c r="G220" s="42" t="s">
        <v>41</v>
      </c>
      <c r="H220" s="42" t="s">
        <v>42</v>
      </c>
      <c r="I220" s="42" t="s">
        <v>43</v>
      </c>
      <c r="J220" s="42" t="s">
        <v>44</v>
      </c>
      <c r="K220" s="42" t="s">
        <v>41</v>
      </c>
      <c r="L220" s="42" t="s">
        <v>9</v>
      </c>
      <c r="N220" s="42" t="s">
        <v>2152</v>
      </c>
      <c r="O220" s="42">
        <v>10905</v>
      </c>
      <c r="P220" s="42">
        <v>2.8</v>
      </c>
      <c r="Q220" s="42">
        <v>8.5</v>
      </c>
      <c r="R220" s="42">
        <v>4.9000000000000004</v>
      </c>
      <c r="S220" s="42">
        <v>43.5</v>
      </c>
      <c r="T220" s="42">
        <v>24.2</v>
      </c>
      <c r="V220" s="42" t="s">
        <v>622</v>
      </c>
      <c r="W220" s="42" t="s">
        <v>623</v>
      </c>
      <c r="X220" s="1" t="str">
        <f t="shared" si="15"/>
        <v>COD2010</v>
      </c>
      <c r="Y220" s="42">
        <v>12126.623</v>
      </c>
      <c r="Z220" s="1">
        <f t="shared" si="16"/>
        <v>1030.7629550000001</v>
      </c>
      <c r="AA220" s="1">
        <f t="shared" si="17"/>
        <v>594.20452699999998</v>
      </c>
      <c r="AB220" s="1">
        <f t="shared" si="18"/>
        <v>5275.081005</v>
      </c>
      <c r="AC220" s="1">
        <f t="shared" si="19"/>
        <v>2934.6427659999999</v>
      </c>
      <c r="AD220" s="1">
        <f>RANK(Z220,Z$17:Z$853,0)</f>
        <v>77</v>
      </c>
      <c r="AE220" s="1">
        <f>RANK(AA220,AA$17:AA$853,0)</f>
        <v>62</v>
      </c>
      <c r="AF220" s="1">
        <f>RANK(AB220,AB$17:AB$853,0)</f>
        <v>76</v>
      </c>
      <c r="AG220" s="1">
        <f>RANK(AC220,AC$17:AC$853,0)</f>
        <v>86</v>
      </c>
      <c r="AH220" s="1" t="str">
        <f>IFERROR(VLOOKUP(X220,'[1]Countries and Territories'!$C$5:$AW$253,47,FALSE),"")</f>
        <v/>
      </c>
      <c r="AI220" s="1" t="str">
        <f>IFERROR(VLOOKUP(X220,'[1]Countries and Territories'!$B$5:$AR$253,43,FALSE),"")</f>
        <v/>
      </c>
      <c r="AJ220" s="1" t="str">
        <f>IFERROR(VLOOKUP(X220,'[1]Countries and Territories'!$A$5:$AL$253,38,FALSE),"")</f>
        <v/>
      </c>
    </row>
    <row r="221" spans="1:36" x14ac:dyDescent="0.3">
      <c r="A221" s="1" t="s">
        <v>614</v>
      </c>
      <c r="B221" s="1" t="s">
        <v>615</v>
      </c>
      <c r="C221" s="34" t="s">
        <v>59</v>
      </c>
      <c r="D221" s="35">
        <v>2013</v>
      </c>
      <c r="E221" s="1" t="s">
        <v>169</v>
      </c>
      <c r="F221" s="1" t="s">
        <v>40</v>
      </c>
      <c r="G221" s="1" t="s">
        <v>41</v>
      </c>
      <c r="H221" s="1" t="s">
        <v>42</v>
      </c>
      <c r="I221" s="1" t="s">
        <v>43</v>
      </c>
      <c r="J221" s="1" t="s">
        <v>44</v>
      </c>
      <c r="K221" s="1" t="s">
        <v>41</v>
      </c>
      <c r="L221" s="1" t="s">
        <v>9</v>
      </c>
      <c r="N221" s="1" t="s">
        <v>2151</v>
      </c>
      <c r="O221" s="1">
        <v>9395</v>
      </c>
      <c r="P221" s="1">
        <v>2.8</v>
      </c>
      <c r="Q221" s="1">
        <v>8.1</v>
      </c>
      <c r="R221" s="1">
        <v>4.4000000000000004</v>
      </c>
      <c r="S221" s="1">
        <v>42.6</v>
      </c>
      <c r="T221" s="1">
        <v>23.4</v>
      </c>
      <c r="V221" s="1" t="s">
        <v>624</v>
      </c>
      <c r="W221" s="1" t="s">
        <v>625</v>
      </c>
      <c r="X221" s="1" t="str">
        <f t="shared" si="15"/>
        <v>COD2013</v>
      </c>
      <c r="Y221" s="1">
        <v>13347.830999999998</v>
      </c>
      <c r="Z221" s="1">
        <f t="shared" si="16"/>
        <v>1081.174311</v>
      </c>
      <c r="AA221" s="1">
        <f t="shared" si="17"/>
        <v>587.30456400000003</v>
      </c>
      <c r="AB221" s="1">
        <f t="shared" si="18"/>
        <v>5686.1760059999988</v>
      </c>
      <c r="AC221" s="1">
        <f t="shared" si="19"/>
        <v>3123.3924539999994</v>
      </c>
      <c r="AD221" s="1">
        <f>RANK(Z221,Z$17:Z$853,0)</f>
        <v>76</v>
      </c>
      <c r="AE221" s="1">
        <f>RANK(AA221,AA$17:AA$853,0)</f>
        <v>64</v>
      </c>
      <c r="AF221" s="1">
        <f>RANK(AB221,AB$17:AB$853,0)</f>
        <v>73</v>
      </c>
      <c r="AG221" s="1">
        <f>RANK(AC221,AC$17:AC$853,0)</f>
        <v>81</v>
      </c>
      <c r="AH221" s="1">
        <f>IFERROR(VLOOKUP(X221,'[1]Countries and Territories'!$C$5:$AW$253,47,FALSE),"")</f>
        <v>1081.174311</v>
      </c>
      <c r="AI221" s="1">
        <f>IFERROR(VLOOKUP(X221,'[1]Countries and Territories'!$B$5:$AR$253,43,FALSE),"")</f>
        <v>587.30456400000003</v>
      </c>
      <c r="AJ221" s="1">
        <f>IFERROR(VLOOKUP(X221,'[1]Countries and Territories'!$A$5:$AL$253,38,FALSE),"")</f>
        <v>5686.1760059999988</v>
      </c>
    </row>
    <row r="222" spans="1:36" s="42" customFormat="1" x14ac:dyDescent="0.3">
      <c r="A222" s="42" t="s">
        <v>626</v>
      </c>
      <c r="B222" s="42" t="s">
        <v>627</v>
      </c>
      <c r="C222" s="40" t="s">
        <v>233</v>
      </c>
      <c r="D222" s="41">
        <v>1989</v>
      </c>
      <c r="E222" s="42" t="s">
        <v>408</v>
      </c>
      <c r="F222" s="42" t="s">
        <v>40</v>
      </c>
      <c r="G222" s="42" t="s">
        <v>41</v>
      </c>
      <c r="H222" s="42" t="s">
        <v>170</v>
      </c>
      <c r="I222" s="42" t="s">
        <v>112</v>
      </c>
      <c r="J222" s="42" t="s">
        <v>32</v>
      </c>
      <c r="K222" s="42" t="s">
        <v>147</v>
      </c>
      <c r="L222" s="42" t="s">
        <v>9</v>
      </c>
      <c r="N222" s="42" t="s">
        <v>2160</v>
      </c>
      <c r="O222" s="42">
        <v>3750</v>
      </c>
      <c r="Q222" s="42">
        <v>12.5</v>
      </c>
      <c r="S222" s="42">
        <v>28</v>
      </c>
      <c r="T222" s="42">
        <v>20.2</v>
      </c>
      <c r="U222" s="42" t="s">
        <v>113</v>
      </c>
      <c r="V222" s="42" t="s">
        <v>628</v>
      </c>
      <c r="W222" s="42" t="s">
        <v>629</v>
      </c>
      <c r="X222" s="1" t="str">
        <f t="shared" si="15"/>
        <v>DJI1989</v>
      </c>
      <c r="Y222" s="42">
        <v>103.074</v>
      </c>
      <c r="Z222" s="1">
        <f t="shared" si="16"/>
        <v>12.88425</v>
      </c>
      <c r="AA222" s="1">
        <f t="shared" si="17"/>
        <v>0</v>
      </c>
      <c r="AB222" s="1">
        <f t="shared" si="18"/>
        <v>28.860720000000001</v>
      </c>
      <c r="AC222" s="1">
        <f t="shared" si="19"/>
        <v>20.820947999999998</v>
      </c>
      <c r="AD222" s="1">
        <f>RANK(Z222,Z$17:Z$853,0)</f>
        <v>620</v>
      </c>
      <c r="AE222" s="1">
        <f>RANK(AA222,AA$17:AA$853,0)</f>
        <v>684</v>
      </c>
      <c r="AF222" s="1">
        <f>RANK(AB222,AB$17:AB$853,0)</f>
        <v>690</v>
      </c>
      <c r="AG222" s="1">
        <f>RANK(AC222,AC$17:AC$853,0)</f>
        <v>639</v>
      </c>
      <c r="AH222" s="1" t="str">
        <f>IFERROR(VLOOKUP(X222,'[1]Countries and Territories'!$C$5:$AW$253,47,FALSE),"")</f>
        <v/>
      </c>
      <c r="AI222" s="1" t="str">
        <f>IFERROR(VLOOKUP(X222,'[1]Countries and Territories'!$B$5:$AR$253,43,FALSE),"")</f>
        <v/>
      </c>
      <c r="AJ222" s="1" t="str">
        <f>IFERROR(VLOOKUP(X222,'[1]Countries and Territories'!$A$5:$AL$253,38,FALSE),"")</f>
        <v/>
      </c>
    </row>
    <row r="223" spans="1:36" x14ac:dyDescent="0.3">
      <c r="A223" s="1" t="s">
        <v>626</v>
      </c>
      <c r="B223" s="1" t="s">
        <v>627</v>
      </c>
      <c r="C223" s="34" t="s">
        <v>168</v>
      </c>
      <c r="D223" s="35">
        <v>1996</v>
      </c>
      <c r="E223" s="1" t="s">
        <v>408</v>
      </c>
      <c r="F223" s="1" t="s">
        <v>40</v>
      </c>
      <c r="G223" s="1" t="s">
        <v>41</v>
      </c>
      <c r="H223" s="1" t="s">
        <v>170</v>
      </c>
      <c r="I223" s="1" t="s">
        <v>112</v>
      </c>
      <c r="J223" s="1" t="s">
        <v>32</v>
      </c>
      <c r="K223" s="1" t="s">
        <v>147</v>
      </c>
      <c r="L223" s="1" t="s">
        <v>9</v>
      </c>
      <c r="N223" s="1" t="s">
        <v>2159</v>
      </c>
      <c r="Q223" s="1">
        <v>14.9</v>
      </c>
      <c r="S223" s="1">
        <v>31.7</v>
      </c>
      <c r="T223" s="1">
        <v>16</v>
      </c>
      <c r="U223" s="1" t="s">
        <v>113</v>
      </c>
      <c r="V223" s="1" t="s">
        <v>630</v>
      </c>
      <c r="W223" s="1" t="s">
        <v>631</v>
      </c>
      <c r="X223" s="1" t="str">
        <f t="shared" si="15"/>
        <v>DJI1996</v>
      </c>
      <c r="Y223" s="1">
        <v>96.75200000000001</v>
      </c>
      <c r="Z223" s="1">
        <f t="shared" si="16"/>
        <v>14.416048</v>
      </c>
      <c r="AA223" s="1">
        <f t="shared" si="17"/>
        <v>0</v>
      </c>
      <c r="AB223" s="1">
        <f t="shared" si="18"/>
        <v>30.670384000000002</v>
      </c>
      <c r="AC223" s="1">
        <f t="shared" si="19"/>
        <v>15.480320000000003</v>
      </c>
      <c r="AD223" s="1">
        <f>RANK(Z223,Z$17:Z$853,0)</f>
        <v>611</v>
      </c>
      <c r="AE223" s="1">
        <f>RANK(AA223,AA$17:AA$853,0)</f>
        <v>684</v>
      </c>
      <c r="AF223" s="1">
        <f>RANK(AB223,AB$17:AB$853,0)</f>
        <v>687</v>
      </c>
      <c r="AG223" s="1">
        <f>RANK(AC223,AC$17:AC$853,0)</f>
        <v>659</v>
      </c>
      <c r="AH223" s="1" t="str">
        <f>IFERROR(VLOOKUP(X223,'[1]Countries and Territories'!$C$5:$AW$253,47,FALSE),"")</f>
        <v/>
      </c>
      <c r="AI223" s="1" t="str">
        <f>IFERROR(VLOOKUP(X223,'[1]Countries and Territories'!$B$5:$AR$253,43,FALSE),"")</f>
        <v/>
      </c>
      <c r="AJ223" s="1" t="str">
        <f>IFERROR(VLOOKUP(X223,'[1]Countries and Territories'!$A$5:$AL$253,38,FALSE),"")</f>
        <v/>
      </c>
    </row>
    <row r="224" spans="1:36" s="42" customFormat="1" x14ac:dyDescent="0.3">
      <c r="A224" s="42" t="s">
        <v>626</v>
      </c>
      <c r="B224" s="42" t="s">
        <v>627</v>
      </c>
      <c r="C224" s="40" t="s">
        <v>158</v>
      </c>
      <c r="D224" s="41">
        <v>2002</v>
      </c>
      <c r="E224" s="42" t="s">
        <v>408</v>
      </c>
      <c r="F224" s="42" t="s">
        <v>40</v>
      </c>
      <c r="G224" s="42" t="s">
        <v>41</v>
      </c>
      <c r="H224" s="42" t="s">
        <v>170</v>
      </c>
      <c r="I224" s="42" t="s">
        <v>112</v>
      </c>
      <c r="J224" s="42" t="s">
        <v>32</v>
      </c>
      <c r="K224" s="42" t="s">
        <v>147</v>
      </c>
      <c r="L224" s="42" t="s">
        <v>9</v>
      </c>
      <c r="N224" s="42" t="s">
        <v>2158</v>
      </c>
      <c r="O224" s="42">
        <v>2289</v>
      </c>
      <c r="P224" s="42">
        <v>9.5</v>
      </c>
      <c r="Q224" s="42">
        <v>19.399999999999999</v>
      </c>
      <c r="R224" s="42">
        <v>8.4</v>
      </c>
      <c r="S224" s="42">
        <v>26.5</v>
      </c>
      <c r="T224" s="42">
        <v>25.4</v>
      </c>
      <c r="V224" s="42" t="s">
        <v>632</v>
      </c>
      <c r="W224" s="42" t="s">
        <v>633</v>
      </c>
      <c r="X224" s="1" t="str">
        <f t="shared" si="15"/>
        <v>DJI2002</v>
      </c>
      <c r="Y224" s="42">
        <v>105.119</v>
      </c>
      <c r="Z224" s="1">
        <f t="shared" si="16"/>
        <v>20.393085999999997</v>
      </c>
      <c r="AA224" s="1">
        <f t="shared" si="17"/>
        <v>8.8299960000000013</v>
      </c>
      <c r="AB224" s="1">
        <f t="shared" si="18"/>
        <v>27.856535000000001</v>
      </c>
      <c r="AC224" s="1">
        <f t="shared" si="19"/>
        <v>26.700226000000001</v>
      </c>
      <c r="AD224" s="1">
        <f>RANK(Z224,Z$17:Z$853,0)</f>
        <v>566</v>
      </c>
      <c r="AE224" s="1">
        <f>RANK(AA224,AA$17:AA$853,0)</f>
        <v>613</v>
      </c>
      <c r="AF224" s="1">
        <f>RANK(AB224,AB$17:AB$853,0)</f>
        <v>695</v>
      </c>
      <c r="AG224" s="1">
        <f>RANK(AC224,AC$17:AC$853,0)</f>
        <v>621</v>
      </c>
      <c r="AH224" s="1" t="str">
        <f>IFERROR(VLOOKUP(X224,'[1]Countries and Territories'!$C$5:$AW$253,47,FALSE),"")</f>
        <v/>
      </c>
      <c r="AI224" s="1" t="str">
        <f>IFERROR(VLOOKUP(X224,'[1]Countries and Territories'!$B$5:$AR$253,43,FALSE),"")</f>
        <v/>
      </c>
      <c r="AJ224" s="1" t="str">
        <f>IFERROR(VLOOKUP(X224,'[1]Countries and Territories'!$A$5:$AL$253,38,FALSE),"")</f>
        <v/>
      </c>
    </row>
    <row r="225" spans="1:36" x14ac:dyDescent="0.3">
      <c r="A225" s="1" t="s">
        <v>626</v>
      </c>
      <c r="B225" s="1" t="s">
        <v>627</v>
      </c>
      <c r="C225" s="34" t="s">
        <v>223</v>
      </c>
      <c r="D225" s="35">
        <v>2006</v>
      </c>
      <c r="E225" s="1" t="s">
        <v>408</v>
      </c>
      <c r="F225" s="1" t="s">
        <v>40</v>
      </c>
      <c r="G225" s="1" t="s">
        <v>41</v>
      </c>
      <c r="H225" s="1" t="s">
        <v>170</v>
      </c>
      <c r="I225" s="1" t="s">
        <v>112</v>
      </c>
      <c r="J225" s="1" t="s">
        <v>32</v>
      </c>
      <c r="K225" s="1" t="s">
        <v>147</v>
      </c>
      <c r="L225" s="1" t="s">
        <v>9</v>
      </c>
      <c r="N225" s="1" t="s">
        <v>2157</v>
      </c>
      <c r="O225" s="1">
        <v>2172</v>
      </c>
      <c r="P225" s="1">
        <v>15.9</v>
      </c>
      <c r="Q225" s="1">
        <v>26</v>
      </c>
      <c r="R225" s="1">
        <v>13.4</v>
      </c>
      <c r="S225" s="1">
        <v>32.6</v>
      </c>
      <c r="T225" s="1">
        <v>29.6</v>
      </c>
      <c r="V225" s="1" t="s">
        <v>634</v>
      </c>
      <c r="W225" s="1" t="s">
        <v>635</v>
      </c>
      <c r="X225" s="1" t="str">
        <f t="shared" si="15"/>
        <v>DJI2006</v>
      </c>
      <c r="Y225" s="1">
        <v>102.43199999999999</v>
      </c>
      <c r="Z225" s="1">
        <f t="shared" si="16"/>
        <v>26.632319999999996</v>
      </c>
      <c r="AA225" s="1">
        <f t="shared" si="17"/>
        <v>13.725887999999999</v>
      </c>
      <c r="AB225" s="1">
        <f t="shared" si="18"/>
        <v>33.392831999999999</v>
      </c>
      <c r="AC225" s="1">
        <f t="shared" si="19"/>
        <v>30.319872</v>
      </c>
      <c r="AD225" s="1">
        <f>RANK(Z225,Z$17:Z$853,0)</f>
        <v>524</v>
      </c>
      <c r="AE225" s="1">
        <f>RANK(AA225,AA$17:AA$853,0)</f>
        <v>585</v>
      </c>
      <c r="AF225" s="1">
        <f>RANK(AB225,AB$17:AB$853,0)</f>
        <v>678</v>
      </c>
      <c r="AG225" s="1">
        <f>RANK(AC225,AC$17:AC$853,0)</f>
        <v>606</v>
      </c>
      <c r="AH225" s="1" t="str">
        <f>IFERROR(VLOOKUP(X225,'[1]Countries and Territories'!$C$5:$AW$253,47,FALSE),"")</f>
        <v/>
      </c>
      <c r="AI225" s="1" t="str">
        <f>IFERROR(VLOOKUP(X225,'[1]Countries and Territories'!$B$5:$AR$253,43,FALSE),"")</f>
        <v/>
      </c>
      <c r="AJ225" s="1" t="str">
        <f>IFERROR(VLOOKUP(X225,'[1]Countries and Territories'!$A$5:$AL$253,38,FALSE),"")</f>
        <v/>
      </c>
    </row>
    <row r="226" spans="1:36" s="42" customFormat="1" x14ac:dyDescent="0.3">
      <c r="A226" s="42" t="s">
        <v>626</v>
      </c>
      <c r="B226" s="42" t="s">
        <v>627</v>
      </c>
      <c r="C226" s="40" t="s">
        <v>288</v>
      </c>
      <c r="D226" s="41">
        <v>2012</v>
      </c>
      <c r="E226" s="42" t="s">
        <v>408</v>
      </c>
      <c r="F226" s="42" t="s">
        <v>40</v>
      </c>
      <c r="G226" s="42" t="s">
        <v>41</v>
      </c>
      <c r="H226" s="42" t="s">
        <v>170</v>
      </c>
      <c r="I226" s="42" t="s">
        <v>112</v>
      </c>
      <c r="J226" s="42" t="s">
        <v>32</v>
      </c>
      <c r="K226" s="42" t="s">
        <v>147</v>
      </c>
      <c r="L226" s="42" t="s">
        <v>9</v>
      </c>
      <c r="N226" s="42" t="s">
        <v>2156</v>
      </c>
      <c r="O226" s="42">
        <v>3205</v>
      </c>
      <c r="P226" s="42">
        <v>9.1</v>
      </c>
      <c r="Q226" s="42">
        <v>21.5</v>
      </c>
      <c r="R226" s="42">
        <v>8.1</v>
      </c>
      <c r="S226" s="42">
        <v>33.5</v>
      </c>
      <c r="T226" s="42">
        <v>29.8</v>
      </c>
      <c r="V226" s="42" t="s">
        <v>634</v>
      </c>
      <c r="W226" s="42" t="s">
        <v>636</v>
      </c>
      <c r="X226" s="1" t="str">
        <f t="shared" si="15"/>
        <v>DJI2012</v>
      </c>
      <c r="Y226" s="42">
        <v>99.066999999999993</v>
      </c>
      <c r="Z226" s="1">
        <f t="shared" si="16"/>
        <v>21.299404999999997</v>
      </c>
      <c r="AA226" s="1">
        <f t="shared" si="17"/>
        <v>8.0244269999999993</v>
      </c>
      <c r="AB226" s="1">
        <f t="shared" si="18"/>
        <v>33.187444999999997</v>
      </c>
      <c r="AC226" s="1">
        <f t="shared" si="19"/>
        <v>29.521965999999995</v>
      </c>
      <c r="AD226" s="1">
        <f>RANK(Z226,Z$17:Z$853,0)</f>
        <v>556</v>
      </c>
      <c r="AE226" s="1">
        <f>RANK(AA226,AA$17:AA$853,0)</f>
        <v>617</v>
      </c>
      <c r="AF226" s="1">
        <f>RANK(AB226,AB$17:AB$853,0)</f>
        <v>680</v>
      </c>
      <c r="AG226" s="1">
        <f>RANK(AC226,AC$17:AC$853,0)</f>
        <v>610</v>
      </c>
      <c r="AH226" s="1">
        <f>IFERROR(VLOOKUP(X226,'[1]Countries and Territories'!$C$5:$AW$253,47,FALSE),"")</f>
        <v>21.299404999999997</v>
      </c>
      <c r="AI226" s="1">
        <f>IFERROR(VLOOKUP(X226,'[1]Countries and Territories'!$B$5:$AR$253,43,FALSE),"")</f>
        <v>8.0244269999999993</v>
      </c>
      <c r="AJ226" s="1">
        <f>IFERROR(VLOOKUP(X226,'[1]Countries and Territories'!$A$5:$AL$253,38,FALSE),"")</f>
        <v>33.187444999999997</v>
      </c>
    </row>
    <row r="227" spans="1:36" x14ac:dyDescent="0.3">
      <c r="A227" s="1" t="s">
        <v>637</v>
      </c>
      <c r="B227" s="1" t="s">
        <v>638</v>
      </c>
      <c r="C227" s="34" t="s">
        <v>488</v>
      </c>
      <c r="D227" s="35">
        <v>1986</v>
      </c>
      <c r="E227" s="1" t="s">
        <v>101</v>
      </c>
      <c r="F227" s="1" t="s">
        <v>29</v>
      </c>
      <c r="G227" s="1" t="s">
        <v>29</v>
      </c>
      <c r="H227" s="1" t="s">
        <v>30</v>
      </c>
      <c r="I227" s="1" t="s">
        <v>31</v>
      </c>
      <c r="J227" s="1" t="s">
        <v>56</v>
      </c>
      <c r="K227" s="1" t="s">
        <v>33</v>
      </c>
      <c r="M227" s="1" t="s">
        <v>103</v>
      </c>
      <c r="N227" s="1" t="s">
        <v>2168</v>
      </c>
      <c r="O227" s="1">
        <v>1794</v>
      </c>
      <c r="P227" s="1">
        <v>1</v>
      </c>
      <c r="Q227" s="1">
        <v>3.3</v>
      </c>
      <c r="R227" s="1">
        <v>3.8</v>
      </c>
      <c r="S227" s="1">
        <v>20.399999999999999</v>
      </c>
      <c r="T227" s="1">
        <v>8.6999999999999993</v>
      </c>
      <c r="U227" s="1" t="s">
        <v>307</v>
      </c>
      <c r="V227" s="1" t="s">
        <v>639</v>
      </c>
      <c r="W227" s="1" t="s">
        <v>640</v>
      </c>
      <c r="X227" s="1" t="str">
        <f t="shared" si="15"/>
        <v>DOM1986</v>
      </c>
      <c r="Y227" s="1">
        <v>961.23200000000008</v>
      </c>
      <c r="Z227" s="1">
        <f t="shared" si="16"/>
        <v>31.720656000000005</v>
      </c>
      <c r="AA227" s="1">
        <f t="shared" si="17"/>
        <v>36.526816000000004</v>
      </c>
      <c r="AB227" s="1">
        <f t="shared" si="18"/>
        <v>196.091328</v>
      </c>
      <c r="AC227" s="1">
        <f t="shared" si="19"/>
        <v>83.627184</v>
      </c>
      <c r="AD227" s="1">
        <f>RANK(Z227,Z$17:Z$853,0)</f>
        <v>508</v>
      </c>
      <c r="AE227" s="1">
        <f>RANK(AA227,AA$17:AA$853,0)</f>
        <v>446</v>
      </c>
      <c r="AF227" s="1">
        <f>RANK(AB227,AB$17:AB$853,0)</f>
        <v>521</v>
      </c>
      <c r="AG227" s="1">
        <f>RANK(AC227,AC$17:AC$853,0)</f>
        <v>525</v>
      </c>
      <c r="AH227" s="1" t="str">
        <f>IFERROR(VLOOKUP(X227,'[1]Countries and Territories'!$C$5:$AW$253,47,FALSE),"")</f>
        <v/>
      </c>
      <c r="AI227" s="1" t="str">
        <f>IFERROR(VLOOKUP(X227,'[1]Countries and Territories'!$B$5:$AR$253,43,FALSE),"")</f>
        <v/>
      </c>
      <c r="AJ227" s="1" t="str">
        <f>IFERROR(VLOOKUP(X227,'[1]Countries and Territories'!$A$5:$AL$253,38,FALSE),"")</f>
        <v/>
      </c>
    </row>
    <row r="228" spans="1:36" s="42" customFormat="1" x14ac:dyDescent="0.3">
      <c r="A228" s="42" t="s">
        <v>637</v>
      </c>
      <c r="B228" s="42" t="s">
        <v>638</v>
      </c>
      <c r="C228" s="40" t="s">
        <v>247</v>
      </c>
      <c r="D228" s="41">
        <v>1991</v>
      </c>
      <c r="E228" s="42" t="s">
        <v>101</v>
      </c>
      <c r="F228" s="42" t="s">
        <v>29</v>
      </c>
      <c r="G228" s="42" t="s">
        <v>29</v>
      </c>
      <c r="H228" s="42" t="s">
        <v>30</v>
      </c>
      <c r="I228" s="42" t="s">
        <v>31</v>
      </c>
      <c r="J228" s="42" t="s">
        <v>56</v>
      </c>
      <c r="K228" s="42" t="s">
        <v>33</v>
      </c>
      <c r="M228" s="42" t="s">
        <v>103</v>
      </c>
      <c r="N228" s="42" t="s">
        <v>2167</v>
      </c>
      <c r="O228" s="42">
        <v>2991</v>
      </c>
      <c r="P228" s="42">
        <v>0.6</v>
      </c>
      <c r="Q228" s="42">
        <v>2.2000000000000002</v>
      </c>
      <c r="R228" s="42">
        <v>4.4000000000000004</v>
      </c>
      <c r="S228" s="42">
        <v>21.2</v>
      </c>
      <c r="T228" s="42">
        <v>8.4</v>
      </c>
      <c r="V228" s="42" t="s">
        <v>641</v>
      </c>
      <c r="W228" s="42" t="s">
        <v>642</v>
      </c>
      <c r="X228" s="1" t="str">
        <f t="shared" si="15"/>
        <v>DOM1991</v>
      </c>
      <c r="Y228" s="42">
        <v>993.17000000000007</v>
      </c>
      <c r="Z228" s="1">
        <f t="shared" si="16"/>
        <v>21.849740000000004</v>
      </c>
      <c r="AA228" s="1">
        <f t="shared" si="17"/>
        <v>43.699480000000008</v>
      </c>
      <c r="AB228" s="1">
        <f t="shared" si="18"/>
        <v>210.55204000000001</v>
      </c>
      <c r="AC228" s="1">
        <f t="shared" si="19"/>
        <v>83.426280000000006</v>
      </c>
      <c r="AD228" s="1">
        <f>RANK(Z228,Z$17:Z$853,0)</f>
        <v>551</v>
      </c>
      <c r="AE228" s="1">
        <f>RANK(AA228,AA$17:AA$853,0)</f>
        <v>422</v>
      </c>
      <c r="AF228" s="1">
        <f>RANK(AB228,AB$17:AB$853,0)</f>
        <v>513</v>
      </c>
      <c r="AG228" s="1">
        <f>RANK(AC228,AC$17:AC$853,0)</f>
        <v>526</v>
      </c>
      <c r="AH228" s="1" t="str">
        <f>IFERROR(VLOOKUP(X228,'[1]Countries and Territories'!$C$5:$AW$253,47,FALSE),"")</f>
        <v/>
      </c>
      <c r="AI228" s="1" t="str">
        <f>IFERROR(VLOOKUP(X228,'[1]Countries and Territories'!$B$5:$AR$253,43,FALSE),"")</f>
        <v/>
      </c>
      <c r="AJ228" s="1" t="str">
        <f>IFERROR(VLOOKUP(X228,'[1]Countries and Territories'!$A$5:$AL$253,38,FALSE),"")</f>
        <v/>
      </c>
    </row>
    <row r="229" spans="1:36" x14ac:dyDescent="0.3">
      <c r="A229" s="1" t="s">
        <v>637</v>
      </c>
      <c r="B229" s="1" t="s">
        <v>638</v>
      </c>
      <c r="C229" s="34" t="s">
        <v>168</v>
      </c>
      <c r="D229" s="35">
        <v>1996</v>
      </c>
      <c r="E229" s="1" t="s">
        <v>101</v>
      </c>
      <c r="F229" s="1" t="s">
        <v>29</v>
      </c>
      <c r="G229" s="1" t="s">
        <v>29</v>
      </c>
      <c r="H229" s="1" t="s">
        <v>30</v>
      </c>
      <c r="I229" s="1" t="s">
        <v>31</v>
      </c>
      <c r="J229" s="1" t="s">
        <v>56</v>
      </c>
      <c r="K229" s="1" t="s">
        <v>33</v>
      </c>
      <c r="M229" s="1" t="s">
        <v>103</v>
      </c>
      <c r="N229" s="1" t="s">
        <v>2166</v>
      </c>
      <c r="O229" s="1">
        <v>3567</v>
      </c>
      <c r="P229" s="1">
        <v>0.6</v>
      </c>
      <c r="Q229" s="1">
        <v>2</v>
      </c>
      <c r="R229" s="1">
        <v>6.9</v>
      </c>
      <c r="S229" s="1">
        <v>13.9</v>
      </c>
      <c r="T229" s="1">
        <v>4.7</v>
      </c>
      <c r="V229" s="1" t="s">
        <v>643</v>
      </c>
      <c r="W229" s="1" t="s">
        <v>644</v>
      </c>
      <c r="X229" s="1" t="str">
        <f t="shared" si="15"/>
        <v>DOM1996</v>
      </c>
      <c r="Y229" s="1">
        <v>1032.126</v>
      </c>
      <c r="Z229" s="1">
        <f t="shared" si="16"/>
        <v>20.642520000000001</v>
      </c>
      <c r="AA229" s="1">
        <f t="shared" si="17"/>
        <v>71.216694000000004</v>
      </c>
      <c r="AB229" s="1">
        <f t="shared" si="18"/>
        <v>143.46551400000001</v>
      </c>
      <c r="AC229" s="1">
        <f t="shared" si="19"/>
        <v>48.509921999999996</v>
      </c>
      <c r="AD229" s="1">
        <f>RANK(Z229,Z$17:Z$853,0)</f>
        <v>564</v>
      </c>
      <c r="AE229" s="1">
        <f>RANK(AA229,AA$17:AA$853,0)</f>
        <v>350</v>
      </c>
      <c r="AF229" s="1">
        <f>RANK(AB229,AB$17:AB$853,0)</f>
        <v>545</v>
      </c>
      <c r="AG229" s="1">
        <f>RANK(AC229,AC$17:AC$853,0)</f>
        <v>565</v>
      </c>
      <c r="AH229" s="1" t="str">
        <f>IFERROR(VLOOKUP(X229,'[1]Countries and Territories'!$C$5:$AW$253,47,FALSE),"")</f>
        <v/>
      </c>
      <c r="AI229" s="1" t="str">
        <f>IFERROR(VLOOKUP(X229,'[1]Countries and Territories'!$B$5:$AR$253,43,FALSE),"")</f>
        <v/>
      </c>
      <c r="AJ229" s="1" t="str">
        <f>IFERROR(VLOOKUP(X229,'[1]Countries and Territories'!$A$5:$AL$253,38,FALSE),"")</f>
        <v/>
      </c>
    </row>
    <row r="230" spans="1:36" s="42" customFormat="1" x14ac:dyDescent="0.3">
      <c r="A230" s="42" t="s">
        <v>637</v>
      </c>
      <c r="B230" s="42" t="s">
        <v>638</v>
      </c>
      <c r="C230" s="40" t="s">
        <v>132</v>
      </c>
      <c r="D230" s="41">
        <v>2000</v>
      </c>
      <c r="E230" s="42" t="s">
        <v>101</v>
      </c>
      <c r="F230" s="42" t="s">
        <v>29</v>
      </c>
      <c r="G230" s="42" t="s">
        <v>29</v>
      </c>
      <c r="H230" s="42" t="s">
        <v>30</v>
      </c>
      <c r="I230" s="42" t="s">
        <v>31</v>
      </c>
      <c r="J230" s="42" t="s">
        <v>56</v>
      </c>
      <c r="K230" s="42" t="s">
        <v>33</v>
      </c>
      <c r="M230" s="42" t="s">
        <v>103</v>
      </c>
      <c r="N230" s="42" t="s">
        <v>2165</v>
      </c>
      <c r="O230" s="42">
        <v>1907</v>
      </c>
      <c r="P230" s="42">
        <v>0.5</v>
      </c>
      <c r="Q230" s="42">
        <v>1.5</v>
      </c>
      <c r="R230" s="42">
        <v>6.9</v>
      </c>
      <c r="S230" s="42">
        <v>8</v>
      </c>
      <c r="T230" s="42">
        <v>3.5</v>
      </c>
      <c r="V230" s="42" t="s">
        <v>645</v>
      </c>
      <c r="W230" s="42" t="s">
        <v>646</v>
      </c>
      <c r="X230" s="1" t="str">
        <f t="shared" si="15"/>
        <v>DOM2000</v>
      </c>
      <c r="Y230" s="42">
        <v>1019.829</v>
      </c>
      <c r="Z230" s="1">
        <f t="shared" si="16"/>
        <v>15.297434999999998</v>
      </c>
      <c r="AA230" s="1">
        <f t="shared" si="17"/>
        <v>70.368200999999999</v>
      </c>
      <c r="AB230" s="1">
        <f t="shared" si="18"/>
        <v>81.586320000000001</v>
      </c>
      <c r="AC230" s="1">
        <f t="shared" si="19"/>
        <v>35.694015</v>
      </c>
      <c r="AD230" s="1">
        <f>RANK(Z230,Z$17:Z$853,0)</f>
        <v>605</v>
      </c>
      <c r="AE230" s="1">
        <f>RANK(AA230,AA$17:AA$853,0)</f>
        <v>353</v>
      </c>
      <c r="AF230" s="1">
        <f>RANK(AB230,AB$17:AB$853,0)</f>
        <v>594</v>
      </c>
      <c r="AG230" s="1">
        <f>RANK(AC230,AC$17:AC$853,0)</f>
        <v>598</v>
      </c>
      <c r="AH230" s="1" t="str">
        <f>IFERROR(VLOOKUP(X230,'[1]Countries and Territories'!$C$5:$AW$253,47,FALSE),"")</f>
        <v/>
      </c>
      <c r="AI230" s="1" t="str">
        <f>IFERROR(VLOOKUP(X230,'[1]Countries and Territories'!$B$5:$AR$253,43,FALSE),"")</f>
        <v/>
      </c>
      <c r="AJ230" s="1" t="str">
        <f>IFERROR(VLOOKUP(X230,'[1]Countries and Territories'!$A$5:$AL$253,38,FALSE),"")</f>
        <v/>
      </c>
    </row>
    <row r="231" spans="1:36" x14ac:dyDescent="0.3">
      <c r="A231" s="1" t="s">
        <v>637</v>
      </c>
      <c r="B231" s="1" t="s">
        <v>638</v>
      </c>
      <c r="C231" s="34" t="s">
        <v>158</v>
      </c>
      <c r="D231" s="35">
        <v>2002</v>
      </c>
      <c r="E231" s="1" t="s">
        <v>101</v>
      </c>
      <c r="F231" s="1" t="s">
        <v>29</v>
      </c>
      <c r="G231" s="1" t="s">
        <v>29</v>
      </c>
      <c r="H231" s="1" t="s">
        <v>30</v>
      </c>
      <c r="I231" s="1" t="s">
        <v>31</v>
      </c>
      <c r="J231" s="1" t="s">
        <v>56</v>
      </c>
      <c r="K231" s="1" t="s">
        <v>33</v>
      </c>
      <c r="M231" s="1" t="s">
        <v>103</v>
      </c>
      <c r="N231" s="1" t="s">
        <v>2164</v>
      </c>
      <c r="O231" s="1">
        <v>10625</v>
      </c>
      <c r="P231" s="1">
        <v>0.8</v>
      </c>
      <c r="Q231" s="1">
        <v>2.2000000000000002</v>
      </c>
      <c r="R231" s="1">
        <v>8.6</v>
      </c>
      <c r="S231" s="1">
        <v>11.7</v>
      </c>
      <c r="T231" s="1">
        <v>4.2</v>
      </c>
      <c r="V231" s="1" t="s">
        <v>647</v>
      </c>
      <c r="W231" s="1" t="s">
        <v>648</v>
      </c>
      <c r="X231" s="1" t="str">
        <f t="shared" si="15"/>
        <v>DOM2002</v>
      </c>
      <c r="Y231" s="1">
        <v>1022.131</v>
      </c>
      <c r="Z231" s="1">
        <f t="shared" si="16"/>
        <v>22.486882000000001</v>
      </c>
      <c r="AA231" s="1">
        <f t="shared" si="17"/>
        <v>87.903265999999988</v>
      </c>
      <c r="AB231" s="1">
        <f t="shared" si="18"/>
        <v>119.58932699999998</v>
      </c>
      <c r="AC231" s="1">
        <f t="shared" si="19"/>
        <v>42.929501999999999</v>
      </c>
      <c r="AD231" s="1">
        <f>RANK(Z231,Z$17:Z$853,0)</f>
        <v>548</v>
      </c>
      <c r="AE231" s="1">
        <f>RANK(AA231,AA$17:AA$853,0)</f>
        <v>323</v>
      </c>
      <c r="AF231" s="1">
        <f>RANK(AB231,AB$17:AB$853,0)</f>
        <v>562</v>
      </c>
      <c r="AG231" s="1">
        <f>RANK(AC231,AC$17:AC$853,0)</f>
        <v>577</v>
      </c>
      <c r="AH231" s="1" t="str">
        <f>IFERROR(VLOOKUP(X231,'[1]Countries and Territories'!$C$5:$AW$253,47,FALSE),"")</f>
        <v/>
      </c>
      <c r="AI231" s="1" t="str">
        <f>IFERROR(VLOOKUP(X231,'[1]Countries and Territories'!$B$5:$AR$253,43,FALSE),"")</f>
        <v/>
      </c>
      <c r="AJ231" s="1" t="str">
        <f>IFERROR(VLOOKUP(X231,'[1]Countries and Territories'!$A$5:$AL$253,38,FALSE),"")</f>
        <v/>
      </c>
    </row>
    <row r="232" spans="1:36" s="42" customFormat="1" x14ac:dyDescent="0.3">
      <c r="A232" s="42" t="s">
        <v>637</v>
      </c>
      <c r="B232" s="42" t="s">
        <v>638</v>
      </c>
      <c r="C232" s="40" t="s">
        <v>223</v>
      </c>
      <c r="D232" s="41">
        <v>2006</v>
      </c>
      <c r="E232" s="42" t="s">
        <v>101</v>
      </c>
      <c r="F232" s="42" t="s">
        <v>29</v>
      </c>
      <c r="G232" s="42" t="s">
        <v>29</v>
      </c>
      <c r="H232" s="42" t="s">
        <v>30</v>
      </c>
      <c r="I232" s="42" t="s">
        <v>31</v>
      </c>
      <c r="J232" s="42" t="s">
        <v>56</v>
      </c>
      <c r="K232" s="42" t="s">
        <v>33</v>
      </c>
      <c r="M232" s="42" t="s">
        <v>103</v>
      </c>
      <c r="N232" s="42" t="s">
        <v>2162</v>
      </c>
      <c r="O232" s="42">
        <v>3782</v>
      </c>
      <c r="Q232" s="42">
        <v>1.9</v>
      </c>
      <c r="R232" s="42">
        <v>7.4</v>
      </c>
      <c r="S232" s="42">
        <v>10.5</v>
      </c>
      <c r="T232" s="42">
        <v>4.5999999999999996</v>
      </c>
      <c r="U232" s="42" t="s">
        <v>113</v>
      </c>
      <c r="V232" s="42" t="s">
        <v>649</v>
      </c>
      <c r="W232" s="42" t="s">
        <v>650</v>
      </c>
      <c r="X232" s="1" t="str">
        <f t="shared" si="15"/>
        <v>DOM2006</v>
      </c>
      <c r="Y232" s="42">
        <v>1065.6489999999999</v>
      </c>
      <c r="Z232" s="1">
        <f t="shared" si="16"/>
        <v>20.247330999999999</v>
      </c>
      <c r="AA232" s="1">
        <f t="shared" si="17"/>
        <v>78.85802600000001</v>
      </c>
      <c r="AB232" s="1">
        <f t="shared" si="18"/>
        <v>111.89314499999999</v>
      </c>
      <c r="AC232" s="1">
        <f t="shared" si="19"/>
        <v>49.019853999999995</v>
      </c>
      <c r="AD232" s="1">
        <f>RANK(Z232,Z$17:Z$853,0)</f>
        <v>567</v>
      </c>
      <c r="AE232" s="1">
        <f>RANK(AA232,AA$17:AA$853,0)</f>
        <v>337</v>
      </c>
      <c r="AF232" s="1">
        <f>RANK(AB232,AB$17:AB$853,0)</f>
        <v>566</v>
      </c>
      <c r="AG232" s="1">
        <f>RANK(AC232,AC$17:AC$853,0)</f>
        <v>564</v>
      </c>
      <c r="AH232" s="1" t="str">
        <f>IFERROR(VLOOKUP(X232,'[1]Countries and Territories'!$C$5:$AW$253,47,FALSE),"")</f>
        <v/>
      </c>
      <c r="AI232" s="1" t="str">
        <f>IFERROR(VLOOKUP(X232,'[1]Countries and Territories'!$B$5:$AR$253,43,FALSE),"")</f>
        <v/>
      </c>
      <c r="AJ232" s="1" t="str">
        <f>IFERROR(VLOOKUP(X232,'[1]Countries and Territories'!$A$5:$AL$253,38,FALSE),"")</f>
        <v/>
      </c>
    </row>
    <row r="233" spans="1:36" x14ac:dyDescent="0.3">
      <c r="A233" s="1" t="s">
        <v>637</v>
      </c>
      <c r="B233" s="1" t="s">
        <v>638</v>
      </c>
      <c r="C233" s="34" t="s">
        <v>173</v>
      </c>
      <c r="D233" s="35">
        <v>2007</v>
      </c>
      <c r="E233" s="1" t="s">
        <v>101</v>
      </c>
      <c r="F233" s="1" t="s">
        <v>29</v>
      </c>
      <c r="G233" s="1" t="s">
        <v>29</v>
      </c>
      <c r="H233" s="1" t="s">
        <v>30</v>
      </c>
      <c r="I233" s="1" t="s">
        <v>31</v>
      </c>
      <c r="J233" s="1" t="s">
        <v>56</v>
      </c>
      <c r="K233" s="1" t="s">
        <v>33</v>
      </c>
      <c r="M233" s="1" t="s">
        <v>103</v>
      </c>
      <c r="N233" s="1" t="s">
        <v>2163</v>
      </c>
      <c r="O233" s="1">
        <v>10923</v>
      </c>
      <c r="P233" s="1">
        <v>0.9</v>
      </c>
      <c r="Q233" s="1">
        <v>2.2999999999999998</v>
      </c>
      <c r="R233" s="1">
        <v>8.3000000000000007</v>
      </c>
      <c r="S233" s="1">
        <v>10.1</v>
      </c>
      <c r="T233" s="1">
        <v>3.4</v>
      </c>
      <c r="V233" s="1" t="s">
        <v>651</v>
      </c>
      <c r="W233" s="1" t="s">
        <v>652</v>
      </c>
      <c r="X233" s="1" t="str">
        <f t="shared" si="15"/>
        <v>DOM2007</v>
      </c>
      <c r="Y233" s="1">
        <v>1070.143</v>
      </c>
      <c r="Z233" s="1">
        <f t="shared" si="16"/>
        <v>24.613289000000002</v>
      </c>
      <c r="AA233" s="1">
        <f t="shared" si="17"/>
        <v>88.821869000000007</v>
      </c>
      <c r="AB233" s="1">
        <f t="shared" si="18"/>
        <v>108.08444299999999</v>
      </c>
      <c r="AC233" s="1">
        <f t="shared" si="19"/>
        <v>36.384862000000005</v>
      </c>
      <c r="AD233" s="1">
        <f>RANK(Z233,Z$17:Z$853,0)</f>
        <v>537</v>
      </c>
      <c r="AE233" s="1">
        <f>RANK(AA233,AA$17:AA$853,0)</f>
        <v>321</v>
      </c>
      <c r="AF233" s="1">
        <f>RANK(AB233,AB$17:AB$853,0)</f>
        <v>570</v>
      </c>
      <c r="AG233" s="1">
        <f>RANK(AC233,AC$17:AC$853,0)</f>
        <v>594</v>
      </c>
      <c r="AH233" s="1" t="str">
        <f>IFERROR(VLOOKUP(X233,'[1]Countries and Territories'!$C$5:$AW$253,47,FALSE),"")</f>
        <v/>
      </c>
      <c r="AI233" s="1" t="str">
        <f>IFERROR(VLOOKUP(X233,'[1]Countries and Territories'!$B$5:$AR$253,43,FALSE),"")</f>
        <v/>
      </c>
      <c r="AJ233" s="1" t="str">
        <f>IFERROR(VLOOKUP(X233,'[1]Countries and Territories'!$A$5:$AL$253,38,FALSE),"")</f>
        <v/>
      </c>
    </row>
    <row r="234" spans="1:36" s="42" customFormat="1" x14ac:dyDescent="0.3">
      <c r="A234" s="42" t="s">
        <v>637</v>
      </c>
      <c r="B234" s="42" t="s">
        <v>638</v>
      </c>
      <c r="C234" s="40" t="s">
        <v>228</v>
      </c>
      <c r="D234" s="41">
        <v>2013</v>
      </c>
      <c r="E234" s="42" t="s">
        <v>101</v>
      </c>
      <c r="F234" s="42" t="s">
        <v>29</v>
      </c>
      <c r="G234" s="42" t="s">
        <v>29</v>
      </c>
      <c r="H234" s="42" t="s">
        <v>30</v>
      </c>
      <c r="I234" s="42" t="s">
        <v>31</v>
      </c>
      <c r="J234" s="42" t="s">
        <v>56</v>
      </c>
      <c r="K234" s="42" t="s">
        <v>33</v>
      </c>
      <c r="M234" s="42" t="s">
        <v>103</v>
      </c>
      <c r="N234" s="42" t="s">
        <v>2161</v>
      </c>
      <c r="O234" s="42">
        <v>3691</v>
      </c>
      <c r="P234" s="42">
        <v>0.8</v>
      </c>
      <c r="Q234" s="42">
        <v>2.4</v>
      </c>
      <c r="R234" s="42">
        <v>7.6</v>
      </c>
      <c r="S234" s="42">
        <v>7.1</v>
      </c>
      <c r="T234" s="42">
        <v>4</v>
      </c>
      <c r="V234" s="42" t="s">
        <v>653</v>
      </c>
      <c r="W234" s="42" t="s">
        <v>654</v>
      </c>
      <c r="X234" s="1" t="str">
        <f t="shared" si="15"/>
        <v>DOM2013</v>
      </c>
      <c r="Y234" s="42">
        <v>1063.4479999999999</v>
      </c>
      <c r="Z234" s="1">
        <f t="shared" si="16"/>
        <v>25.522751999999997</v>
      </c>
      <c r="AA234" s="1">
        <f t="shared" si="17"/>
        <v>80.822047999999981</v>
      </c>
      <c r="AB234" s="1">
        <f t="shared" si="18"/>
        <v>75.504807999999983</v>
      </c>
      <c r="AC234" s="1">
        <f t="shared" si="19"/>
        <v>42.537919999999993</v>
      </c>
      <c r="AD234" s="1">
        <f>RANK(Z234,Z$17:Z$853,0)</f>
        <v>529</v>
      </c>
      <c r="AE234" s="1">
        <f>RANK(AA234,AA$17:AA$853,0)</f>
        <v>331</v>
      </c>
      <c r="AF234" s="1">
        <f>RANK(AB234,AB$17:AB$853,0)</f>
        <v>605</v>
      </c>
      <c r="AG234" s="1">
        <f>RANK(AC234,AC$17:AC$853,0)</f>
        <v>579</v>
      </c>
      <c r="AH234" s="1">
        <f>IFERROR(VLOOKUP(X234,'[1]Countries and Territories'!$C$5:$AW$253,47,FALSE),"")</f>
        <v>25.522751999999997</v>
      </c>
      <c r="AI234" s="1">
        <f>IFERROR(VLOOKUP(X234,'[1]Countries and Territories'!$B$5:$AR$253,43,FALSE),"")</f>
        <v>80.822047999999981</v>
      </c>
      <c r="AJ234" s="1">
        <f>IFERROR(VLOOKUP(X234,'[1]Countries and Territories'!$A$5:$AL$253,38,FALSE),"")</f>
        <v>75.504807999999983</v>
      </c>
    </row>
    <row r="235" spans="1:36" x14ac:dyDescent="0.3">
      <c r="A235" s="1" t="s">
        <v>53</v>
      </c>
      <c r="B235" s="1" t="s">
        <v>54</v>
      </c>
      <c r="C235" s="34" t="s">
        <v>488</v>
      </c>
      <c r="D235" s="35">
        <v>1986</v>
      </c>
      <c r="E235" s="1" t="s">
        <v>28</v>
      </c>
      <c r="F235" s="1" t="s">
        <v>29</v>
      </c>
      <c r="G235" s="1" t="s">
        <v>29</v>
      </c>
      <c r="H235" s="1" t="s">
        <v>30</v>
      </c>
      <c r="I235" s="1" t="s">
        <v>31</v>
      </c>
      <c r="J235" s="1" t="s">
        <v>56</v>
      </c>
      <c r="K235" s="1" t="s">
        <v>33</v>
      </c>
      <c r="N235" s="1" t="s">
        <v>2172</v>
      </c>
      <c r="O235" s="1">
        <v>7798</v>
      </c>
      <c r="Q235" s="1">
        <v>2.2999999999999998</v>
      </c>
      <c r="S235" s="1">
        <v>40.200000000000003</v>
      </c>
      <c r="T235" s="1">
        <v>14.5</v>
      </c>
      <c r="U235" s="1" t="s">
        <v>113</v>
      </c>
      <c r="V235" s="1" t="s">
        <v>655</v>
      </c>
      <c r="W235" s="1" t="s">
        <v>656</v>
      </c>
      <c r="X235" s="1" t="str">
        <f t="shared" si="15"/>
        <v>ECU1986</v>
      </c>
      <c r="Y235" s="1">
        <v>1335.518</v>
      </c>
      <c r="Z235" s="1">
        <f t="shared" si="16"/>
        <v>30.716913999999999</v>
      </c>
      <c r="AA235" s="1">
        <f t="shared" si="17"/>
        <v>0</v>
      </c>
      <c r="AB235" s="1">
        <f t="shared" si="18"/>
        <v>536.87823600000002</v>
      </c>
      <c r="AC235" s="1">
        <f t="shared" si="19"/>
        <v>193.65010999999998</v>
      </c>
      <c r="AD235" s="1">
        <f>RANK(Z235,Z$17:Z$853,0)</f>
        <v>510</v>
      </c>
      <c r="AE235" s="1">
        <f>RANK(AA235,AA$17:AA$853,0)</f>
        <v>684</v>
      </c>
      <c r="AF235" s="1">
        <f>RANK(AB235,AB$17:AB$853,0)</f>
        <v>373</v>
      </c>
      <c r="AG235" s="1">
        <f>RANK(AC235,AC$17:AC$853,0)</f>
        <v>419</v>
      </c>
      <c r="AH235" s="1" t="str">
        <f>IFERROR(VLOOKUP(X235,'[1]Countries and Territories'!$C$5:$AW$253,47,FALSE),"")</f>
        <v/>
      </c>
      <c r="AI235" s="1" t="str">
        <f>IFERROR(VLOOKUP(X235,'[1]Countries and Territories'!$B$5:$AR$253,43,FALSE),"")</f>
        <v/>
      </c>
      <c r="AJ235" s="1" t="str">
        <f>IFERROR(VLOOKUP(X235,'[1]Countries and Territories'!$A$5:$AL$253,38,FALSE),"")</f>
        <v/>
      </c>
    </row>
    <row r="236" spans="1:36" s="42" customFormat="1" x14ac:dyDescent="0.3">
      <c r="A236" s="42" t="s">
        <v>53</v>
      </c>
      <c r="B236" s="42" t="s">
        <v>54</v>
      </c>
      <c r="C236" s="40" t="s">
        <v>191</v>
      </c>
      <c r="D236" s="41">
        <v>1998</v>
      </c>
      <c r="E236" s="42" t="s">
        <v>28</v>
      </c>
      <c r="F236" s="42" t="s">
        <v>29</v>
      </c>
      <c r="G236" s="42" t="s">
        <v>29</v>
      </c>
      <c r="H236" s="42" t="s">
        <v>30</v>
      </c>
      <c r="I236" s="42" t="s">
        <v>31</v>
      </c>
      <c r="J236" s="42" t="s">
        <v>56</v>
      </c>
      <c r="K236" s="42" t="s">
        <v>33</v>
      </c>
      <c r="N236" s="42" t="s">
        <v>2171</v>
      </c>
      <c r="O236" s="42">
        <v>2998</v>
      </c>
      <c r="Q236" s="42">
        <v>3.2</v>
      </c>
      <c r="S236" s="42">
        <v>32.5</v>
      </c>
      <c r="T236" s="42">
        <v>12.5</v>
      </c>
      <c r="U236" s="42" t="s">
        <v>113</v>
      </c>
      <c r="V236" s="42" t="s">
        <v>657</v>
      </c>
      <c r="W236" s="42" t="s">
        <v>658</v>
      </c>
      <c r="X236" s="1" t="str">
        <f t="shared" si="15"/>
        <v>ECU1998</v>
      </c>
      <c r="Y236" s="42">
        <v>1507.441</v>
      </c>
      <c r="Z236" s="1">
        <f t="shared" si="16"/>
        <v>48.238112000000001</v>
      </c>
      <c r="AA236" s="1">
        <f t="shared" si="17"/>
        <v>0</v>
      </c>
      <c r="AB236" s="1">
        <f t="shared" si="18"/>
        <v>489.91832500000004</v>
      </c>
      <c r="AC236" s="1">
        <f t="shared" si="19"/>
        <v>188.430125</v>
      </c>
      <c r="AD236" s="1">
        <f>RANK(Z236,Z$17:Z$853,0)</f>
        <v>470</v>
      </c>
      <c r="AE236" s="1">
        <f>RANK(AA236,AA$17:AA$853,0)</f>
        <v>684</v>
      </c>
      <c r="AF236" s="1">
        <f>RANK(AB236,AB$17:AB$853,0)</f>
        <v>403</v>
      </c>
      <c r="AG236" s="1">
        <f>RANK(AC236,AC$17:AC$853,0)</f>
        <v>424</v>
      </c>
      <c r="AH236" s="1" t="str">
        <f>IFERROR(VLOOKUP(X236,'[1]Countries and Territories'!$C$5:$AW$253,47,FALSE),"")</f>
        <v/>
      </c>
      <c r="AI236" s="1" t="str">
        <f>IFERROR(VLOOKUP(X236,'[1]Countries and Territories'!$B$5:$AR$253,43,FALSE),"")</f>
        <v/>
      </c>
      <c r="AJ236" s="1" t="str">
        <f>IFERROR(VLOOKUP(X236,'[1]Countries and Territories'!$A$5:$AL$253,38,FALSE),"")</f>
        <v/>
      </c>
    </row>
    <row r="237" spans="1:36" x14ac:dyDescent="0.3">
      <c r="A237" s="1" t="s">
        <v>53</v>
      </c>
      <c r="B237" s="1" t="s">
        <v>54</v>
      </c>
      <c r="C237" s="34" t="s">
        <v>116</v>
      </c>
      <c r="D237" s="35">
        <v>2004</v>
      </c>
      <c r="E237" s="1" t="s">
        <v>28</v>
      </c>
      <c r="F237" s="1" t="s">
        <v>29</v>
      </c>
      <c r="G237" s="1" t="s">
        <v>29</v>
      </c>
      <c r="H237" s="1" t="s">
        <v>30</v>
      </c>
      <c r="I237" s="1" t="s">
        <v>31</v>
      </c>
      <c r="J237" s="1" t="s">
        <v>56</v>
      </c>
      <c r="K237" s="1" t="s">
        <v>33</v>
      </c>
      <c r="N237" s="1" t="s">
        <v>2170</v>
      </c>
      <c r="O237" s="1">
        <v>5134</v>
      </c>
      <c r="P237" s="1">
        <v>0.8</v>
      </c>
      <c r="Q237" s="1">
        <v>2.2999999999999998</v>
      </c>
      <c r="R237" s="1">
        <v>5.0999999999999996</v>
      </c>
      <c r="S237" s="1">
        <v>29</v>
      </c>
      <c r="T237" s="1">
        <v>6.2</v>
      </c>
      <c r="V237" s="1" t="s">
        <v>659</v>
      </c>
      <c r="W237" s="1" t="s">
        <v>660</v>
      </c>
      <c r="X237" s="1" t="str">
        <f t="shared" si="15"/>
        <v>ECU2004</v>
      </c>
      <c r="Y237" s="1">
        <v>1515.492</v>
      </c>
      <c r="Z237" s="1">
        <f t="shared" si="16"/>
        <v>34.856316</v>
      </c>
      <c r="AA237" s="1">
        <f t="shared" si="17"/>
        <v>77.290091999999987</v>
      </c>
      <c r="AB237" s="1">
        <f t="shared" si="18"/>
        <v>439.49267999999995</v>
      </c>
      <c r="AC237" s="1">
        <f t="shared" si="19"/>
        <v>93.960504</v>
      </c>
      <c r="AD237" s="1">
        <f>RANK(Z237,Z$17:Z$853,0)</f>
        <v>498</v>
      </c>
      <c r="AE237" s="1">
        <f>RANK(AA237,AA$17:AA$853,0)</f>
        <v>340</v>
      </c>
      <c r="AF237" s="1">
        <f>RANK(AB237,AB$17:AB$853,0)</f>
        <v>425</v>
      </c>
      <c r="AG237" s="1">
        <f>RANK(AC237,AC$17:AC$853,0)</f>
        <v>514</v>
      </c>
      <c r="AH237" s="1" t="str">
        <f>IFERROR(VLOOKUP(X237,'[1]Countries and Territories'!$C$5:$AW$253,47,FALSE),"")</f>
        <v/>
      </c>
      <c r="AI237" s="1" t="str">
        <f>IFERROR(VLOOKUP(X237,'[1]Countries and Territories'!$B$5:$AR$253,43,FALSE),"")</f>
        <v/>
      </c>
      <c r="AJ237" s="1" t="str">
        <f>IFERROR(VLOOKUP(X237,'[1]Countries and Territories'!$A$5:$AL$253,38,FALSE),"")</f>
        <v/>
      </c>
    </row>
    <row r="238" spans="1:36" s="42" customFormat="1" x14ac:dyDescent="0.3">
      <c r="A238" s="42" t="s">
        <v>53</v>
      </c>
      <c r="B238" s="42" t="s">
        <v>54</v>
      </c>
      <c r="C238" s="40" t="s">
        <v>55</v>
      </c>
      <c r="D238" s="41">
        <v>2006</v>
      </c>
      <c r="E238" s="42" t="s">
        <v>28</v>
      </c>
      <c r="F238" s="42" t="s">
        <v>29</v>
      </c>
      <c r="G238" s="42" t="s">
        <v>29</v>
      </c>
      <c r="H238" s="42" t="s">
        <v>30</v>
      </c>
      <c r="I238" s="42" t="s">
        <v>31</v>
      </c>
      <c r="J238" s="42" t="s">
        <v>56</v>
      </c>
      <c r="K238" s="42" t="s">
        <v>33</v>
      </c>
      <c r="N238" s="42" t="s">
        <v>1938</v>
      </c>
      <c r="O238" s="42">
        <v>1438765.3</v>
      </c>
      <c r="P238" s="42">
        <v>0.5</v>
      </c>
      <c r="Q238" s="42">
        <v>2.1</v>
      </c>
      <c r="R238" s="42">
        <v>5.2</v>
      </c>
      <c r="S238" s="42">
        <v>25.9</v>
      </c>
      <c r="T238" s="42">
        <v>6.8</v>
      </c>
      <c r="V238" s="42" t="s">
        <v>57</v>
      </c>
      <c r="W238" s="42" t="s">
        <v>58</v>
      </c>
      <c r="X238" s="1" t="str">
        <f t="shared" si="15"/>
        <v>ECU2006</v>
      </c>
      <c r="Y238" s="42">
        <v>1518.1</v>
      </c>
      <c r="Z238" s="1">
        <f t="shared" si="16"/>
        <v>31.880099999999999</v>
      </c>
      <c r="AA238" s="1">
        <f t="shared" si="17"/>
        <v>78.941200000000009</v>
      </c>
      <c r="AB238" s="1">
        <f t="shared" si="18"/>
        <v>393.18790000000001</v>
      </c>
      <c r="AC238" s="1">
        <f t="shared" si="19"/>
        <v>103.2308</v>
      </c>
      <c r="AD238" s="1">
        <f>RANK(Z238,Z$17:Z$853,0)</f>
        <v>507</v>
      </c>
      <c r="AE238" s="1">
        <f>RANK(AA238,AA$17:AA$853,0)</f>
        <v>336</v>
      </c>
      <c r="AF238" s="1">
        <f>RANK(AB238,AB$17:AB$853,0)</f>
        <v>445</v>
      </c>
      <c r="AG238" s="1">
        <f>RANK(AC238,AC$17:AC$853,0)</f>
        <v>502</v>
      </c>
      <c r="AH238" s="1" t="str">
        <f>IFERROR(VLOOKUP(X238,'[1]Countries and Territories'!$C$5:$AW$253,47,FALSE),"")</f>
        <v/>
      </c>
      <c r="AI238" s="1" t="str">
        <f>IFERROR(VLOOKUP(X238,'[1]Countries and Territories'!$B$5:$AR$253,43,FALSE),"")</f>
        <v/>
      </c>
      <c r="AJ238" s="1" t="str">
        <f>IFERROR(VLOOKUP(X238,'[1]Countries and Territories'!$A$5:$AL$253,38,FALSE),"")</f>
        <v/>
      </c>
    </row>
    <row r="239" spans="1:36" x14ac:dyDescent="0.3">
      <c r="A239" s="1" t="s">
        <v>53</v>
      </c>
      <c r="B239" s="1" t="s">
        <v>54</v>
      </c>
      <c r="C239" s="34" t="s">
        <v>163</v>
      </c>
      <c r="D239" s="35">
        <v>2012</v>
      </c>
      <c r="E239" s="1" t="s">
        <v>28</v>
      </c>
      <c r="F239" s="1" t="s">
        <v>29</v>
      </c>
      <c r="G239" s="1" t="s">
        <v>29</v>
      </c>
      <c r="H239" s="1" t="s">
        <v>30</v>
      </c>
      <c r="I239" s="1" t="s">
        <v>31</v>
      </c>
      <c r="J239" s="1" t="s">
        <v>56</v>
      </c>
      <c r="K239" s="1" t="s">
        <v>33</v>
      </c>
      <c r="N239" s="1" t="s">
        <v>2169</v>
      </c>
      <c r="O239" s="1">
        <v>8795</v>
      </c>
      <c r="P239" s="1">
        <v>0.7</v>
      </c>
      <c r="Q239" s="1">
        <v>2.2999999999999998</v>
      </c>
      <c r="R239" s="1">
        <v>7.5</v>
      </c>
      <c r="S239" s="1">
        <v>25.2</v>
      </c>
      <c r="T239" s="1">
        <v>6.4</v>
      </c>
      <c r="V239" s="1" t="s">
        <v>661</v>
      </c>
      <c r="W239" s="1" t="s">
        <v>662</v>
      </c>
      <c r="X239" s="1" t="str">
        <f t="shared" si="15"/>
        <v>ECU2012</v>
      </c>
      <c r="Y239" s="1">
        <v>1603.8080000000002</v>
      </c>
      <c r="Z239" s="1">
        <f t="shared" si="16"/>
        <v>36.887584000000004</v>
      </c>
      <c r="AA239" s="1">
        <f t="shared" si="17"/>
        <v>120.28560000000002</v>
      </c>
      <c r="AB239" s="1">
        <f t="shared" si="18"/>
        <v>404.15961600000009</v>
      </c>
      <c r="AC239" s="1">
        <f t="shared" si="19"/>
        <v>102.64371200000002</v>
      </c>
      <c r="AD239" s="1">
        <f>RANK(Z239,Z$17:Z$853,0)</f>
        <v>493</v>
      </c>
      <c r="AE239" s="1">
        <f>RANK(AA239,AA$17:AA$853,0)</f>
        <v>278</v>
      </c>
      <c r="AF239" s="1">
        <f>RANK(AB239,AB$17:AB$853,0)</f>
        <v>438</v>
      </c>
      <c r="AG239" s="1">
        <f>RANK(AC239,AC$17:AC$853,0)</f>
        <v>504</v>
      </c>
      <c r="AH239" s="1" t="str">
        <f>IFERROR(VLOOKUP(X239,'[1]Countries and Territories'!$C$5:$AW$253,47,FALSE),"")</f>
        <v/>
      </c>
      <c r="AI239" s="1" t="str">
        <f>IFERROR(VLOOKUP(X239,'[1]Countries and Territories'!$B$5:$AR$253,43,FALSE),"")</f>
        <v/>
      </c>
      <c r="AJ239" s="1" t="str">
        <f>IFERROR(VLOOKUP(X239,'[1]Countries and Territories'!$A$5:$AL$253,38,FALSE),"")</f>
        <v/>
      </c>
    </row>
    <row r="240" spans="1:36" s="42" customFormat="1" x14ac:dyDescent="0.3">
      <c r="A240" s="42" t="s">
        <v>53</v>
      </c>
      <c r="B240" s="42" t="s">
        <v>54</v>
      </c>
      <c r="C240" s="40" t="s">
        <v>59</v>
      </c>
      <c r="D240" s="41">
        <v>2014</v>
      </c>
      <c r="E240" s="42" t="s">
        <v>28</v>
      </c>
      <c r="F240" s="42" t="s">
        <v>29</v>
      </c>
      <c r="G240" s="42" t="s">
        <v>29</v>
      </c>
      <c r="H240" s="42" t="s">
        <v>30</v>
      </c>
      <c r="I240" s="42" t="s">
        <v>31</v>
      </c>
      <c r="J240" s="42" t="s">
        <v>56</v>
      </c>
      <c r="K240" s="42" t="s">
        <v>33</v>
      </c>
      <c r="N240" s="42" t="s">
        <v>1939</v>
      </c>
      <c r="O240" s="42">
        <v>1523945.875</v>
      </c>
      <c r="P240" s="42">
        <v>0.6</v>
      </c>
      <c r="Q240" s="42">
        <v>1.6</v>
      </c>
      <c r="R240" s="42">
        <v>8</v>
      </c>
      <c r="S240" s="42">
        <v>23.9</v>
      </c>
      <c r="T240" s="42">
        <v>5.0999999999999996</v>
      </c>
      <c r="V240" s="42" t="s">
        <v>60</v>
      </c>
      <c r="W240" s="42" t="s">
        <v>61</v>
      </c>
      <c r="X240" s="1" t="str">
        <f t="shared" si="15"/>
        <v>ECU2014</v>
      </c>
      <c r="Y240" s="42">
        <v>1608</v>
      </c>
      <c r="Z240" s="1">
        <f t="shared" si="16"/>
        <v>25.728000000000002</v>
      </c>
      <c r="AA240" s="1">
        <f t="shared" si="17"/>
        <v>128.64000000000001</v>
      </c>
      <c r="AB240" s="1">
        <f t="shared" si="18"/>
        <v>384.31200000000001</v>
      </c>
      <c r="AC240" s="1">
        <f t="shared" si="19"/>
        <v>82.007999999999996</v>
      </c>
      <c r="AD240" s="1">
        <f>RANK(Z240,Z$17:Z$853,0)</f>
        <v>528</v>
      </c>
      <c r="AE240" s="1">
        <f>RANK(AA240,AA$17:AA$853,0)</f>
        <v>266</v>
      </c>
      <c r="AF240" s="1">
        <f>RANK(AB240,AB$17:AB$853,0)</f>
        <v>447</v>
      </c>
      <c r="AG240" s="1">
        <f>RANK(AC240,AC$17:AC$853,0)</f>
        <v>531</v>
      </c>
      <c r="AH240" s="1">
        <f>IFERROR(VLOOKUP(X240,'[1]Countries and Territories'!$C$5:$AW$253,47,FALSE),"")</f>
        <v>25.728000000000002</v>
      </c>
      <c r="AI240" s="1">
        <f>IFERROR(VLOOKUP(X240,'[1]Countries and Territories'!$B$5:$AR$253,43,FALSE),"")</f>
        <v>128.64000000000001</v>
      </c>
      <c r="AJ240" s="1">
        <f>IFERROR(VLOOKUP(X240,'[1]Countries and Territories'!$A$5:$AL$253,38,FALSE),"")</f>
        <v>384.31200000000001</v>
      </c>
    </row>
    <row r="241" spans="1:36" x14ac:dyDescent="0.3">
      <c r="A241" s="1" t="s">
        <v>663</v>
      </c>
      <c r="B241" s="1" t="s">
        <v>664</v>
      </c>
      <c r="C241" s="34" t="s">
        <v>328</v>
      </c>
      <c r="D241" s="35">
        <v>1988</v>
      </c>
      <c r="E241" s="1" t="s">
        <v>144</v>
      </c>
      <c r="F241" s="1" t="s">
        <v>40</v>
      </c>
      <c r="G241" s="1" t="s">
        <v>145</v>
      </c>
      <c r="H241" s="1" t="s">
        <v>146</v>
      </c>
      <c r="I241" s="1" t="s">
        <v>112</v>
      </c>
      <c r="J241" s="1" t="s">
        <v>32</v>
      </c>
      <c r="K241" s="1" t="s">
        <v>147</v>
      </c>
      <c r="N241" s="1" t="s">
        <v>2183</v>
      </c>
      <c r="O241" s="1">
        <v>2077</v>
      </c>
      <c r="P241" s="1">
        <v>0.6</v>
      </c>
      <c r="Q241" s="1">
        <v>1.9</v>
      </c>
      <c r="R241" s="1">
        <v>6.9</v>
      </c>
      <c r="S241" s="1">
        <v>34</v>
      </c>
      <c r="T241" s="1">
        <v>9.4</v>
      </c>
      <c r="U241" s="1" t="s">
        <v>307</v>
      </c>
      <c r="V241" s="1" t="s">
        <v>665</v>
      </c>
      <c r="W241" s="1" t="s">
        <v>666</v>
      </c>
      <c r="X241" s="1" t="str">
        <f t="shared" si="15"/>
        <v>EGY1988</v>
      </c>
      <c r="Y241" s="1">
        <v>8787.8230000000003</v>
      </c>
      <c r="Z241" s="1">
        <f t="shared" si="16"/>
        <v>166.968637</v>
      </c>
      <c r="AA241" s="1">
        <f t="shared" si="17"/>
        <v>606.3597870000001</v>
      </c>
      <c r="AB241" s="1">
        <f t="shared" si="18"/>
        <v>2987.8598200000001</v>
      </c>
      <c r="AC241" s="1">
        <f t="shared" si="19"/>
        <v>826.05536200000006</v>
      </c>
      <c r="AD241" s="1">
        <f>RANK(Z241,Z$17:Z$853,0)</f>
        <v>305</v>
      </c>
      <c r="AE241" s="1">
        <f>RANK(AA241,AA$17:AA$853,0)</f>
        <v>59</v>
      </c>
      <c r="AF241" s="1">
        <f>RANK(AB241,AB$17:AB$853,0)</f>
        <v>104</v>
      </c>
      <c r="AG241" s="1">
        <f>RANK(AC241,AC$17:AC$853,0)</f>
        <v>188</v>
      </c>
      <c r="AH241" s="1" t="str">
        <f>IFERROR(VLOOKUP(X241,'[1]Countries and Territories'!$C$5:$AW$253,47,FALSE),"")</f>
        <v/>
      </c>
      <c r="AI241" s="1" t="str">
        <f>IFERROR(VLOOKUP(X241,'[1]Countries and Territories'!$B$5:$AR$253,43,FALSE),"")</f>
        <v/>
      </c>
      <c r="AJ241" s="1" t="str">
        <f>IFERROR(VLOOKUP(X241,'[1]Countries and Territories'!$A$5:$AL$253,38,FALSE),"")</f>
        <v/>
      </c>
    </row>
    <row r="242" spans="1:36" s="42" customFormat="1" x14ac:dyDescent="0.3">
      <c r="A242" s="42" t="s">
        <v>663</v>
      </c>
      <c r="B242" s="42" t="s">
        <v>664</v>
      </c>
      <c r="C242" s="40" t="s">
        <v>247</v>
      </c>
      <c r="D242" s="41">
        <v>1991</v>
      </c>
      <c r="E242" s="42" t="s">
        <v>144</v>
      </c>
      <c r="F242" s="42" t="s">
        <v>40</v>
      </c>
      <c r="G242" s="42" t="s">
        <v>145</v>
      </c>
      <c r="H242" s="42" t="s">
        <v>146</v>
      </c>
      <c r="I242" s="42" t="s">
        <v>112</v>
      </c>
      <c r="J242" s="42" t="s">
        <v>32</v>
      </c>
      <c r="K242" s="42" t="s">
        <v>147</v>
      </c>
      <c r="N242" s="42" t="s">
        <v>2182</v>
      </c>
      <c r="O242" s="42">
        <v>3614</v>
      </c>
      <c r="P242" s="42">
        <v>2.2999999999999998</v>
      </c>
      <c r="Q242" s="42">
        <v>4.5</v>
      </c>
      <c r="R242" s="42">
        <v>14.9</v>
      </c>
      <c r="S242" s="42">
        <v>34.9</v>
      </c>
      <c r="T242" s="42">
        <v>10.5</v>
      </c>
      <c r="V242" s="42" t="s">
        <v>667</v>
      </c>
      <c r="W242" s="42" t="s">
        <v>668</v>
      </c>
      <c r="X242" s="1" t="str">
        <f t="shared" si="15"/>
        <v>EGY1991</v>
      </c>
      <c r="Y242" s="42">
        <v>9132.7019999999993</v>
      </c>
      <c r="Z242" s="1">
        <f t="shared" si="16"/>
        <v>410.97158999999994</v>
      </c>
      <c r="AA242" s="1">
        <f t="shared" si="17"/>
        <v>1360.7725979999998</v>
      </c>
      <c r="AB242" s="1">
        <f t="shared" si="18"/>
        <v>3187.3129979999994</v>
      </c>
      <c r="AC242" s="1">
        <f t="shared" si="19"/>
        <v>958.93370999999991</v>
      </c>
      <c r="AD242" s="1">
        <f>RANK(Z242,Z$17:Z$853,0)</f>
        <v>151</v>
      </c>
      <c r="AE242" s="1">
        <f>RANK(AA242,AA$17:AA$853,0)</f>
        <v>29</v>
      </c>
      <c r="AF242" s="1">
        <f>RANK(AB242,AB$17:AB$853,0)</f>
        <v>100</v>
      </c>
      <c r="AG242" s="1">
        <f>RANK(AC242,AC$17:AC$853,0)</f>
        <v>169</v>
      </c>
      <c r="AH242" s="1" t="str">
        <f>IFERROR(VLOOKUP(X242,'[1]Countries and Territories'!$C$5:$AW$253,47,FALSE),"")</f>
        <v/>
      </c>
      <c r="AI242" s="1" t="str">
        <f>IFERROR(VLOOKUP(X242,'[1]Countries and Territories'!$B$5:$AR$253,43,FALSE),"")</f>
        <v/>
      </c>
      <c r="AJ242" s="1" t="str">
        <f>IFERROR(VLOOKUP(X242,'[1]Countries and Territories'!$A$5:$AL$253,38,FALSE),"")</f>
        <v/>
      </c>
    </row>
    <row r="243" spans="1:36" x14ac:dyDescent="0.3">
      <c r="A243" s="1" t="s">
        <v>663</v>
      </c>
      <c r="B243" s="1" t="s">
        <v>664</v>
      </c>
      <c r="C243" s="34" t="s">
        <v>388</v>
      </c>
      <c r="D243" s="35">
        <v>1993</v>
      </c>
      <c r="E243" s="1" t="s">
        <v>144</v>
      </c>
      <c r="F243" s="1" t="s">
        <v>40</v>
      </c>
      <c r="G243" s="1" t="s">
        <v>145</v>
      </c>
      <c r="H243" s="1" t="s">
        <v>146</v>
      </c>
      <c r="I243" s="1" t="s">
        <v>112</v>
      </c>
      <c r="J243" s="1" t="s">
        <v>32</v>
      </c>
      <c r="K243" s="1" t="s">
        <v>147</v>
      </c>
      <c r="N243" s="1" t="s">
        <v>2181</v>
      </c>
      <c r="O243" s="1">
        <v>7650</v>
      </c>
      <c r="P243" s="1">
        <v>1.8</v>
      </c>
      <c r="Q243" s="1">
        <v>4.0999999999999996</v>
      </c>
      <c r="R243" s="1">
        <v>14.4</v>
      </c>
      <c r="S243" s="1">
        <v>31.3</v>
      </c>
      <c r="T243" s="1">
        <v>8.1999999999999993</v>
      </c>
      <c r="V243" s="1" t="s">
        <v>669</v>
      </c>
      <c r="W243" s="1" t="s">
        <v>670</v>
      </c>
      <c r="X243" s="1" t="str">
        <f t="shared" si="15"/>
        <v>EGY1993</v>
      </c>
      <c r="Y243" s="1">
        <v>8873.3490000000002</v>
      </c>
      <c r="Z243" s="1">
        <f t="shared" si="16"/>
        <v>363.80730899999998</v>
      </c>
      <c r="AA243" s="1">
        <f t="shared" si="17"/>
        <v>1277.7622560000002</v>
      </c>
      <c r="AB243" s="1">
        <f t="shared" si="18"/>
        <v>2777.3582369999999</v>
      </c>
      <c r="AC243" s="1">
        <f t="shared" si="19"/>
        <v>727.61461799999995</v>
      </c>
      <c r="AD243" s="1">
        <f>RANK(Z243,Z$17:Z$853,0)</f>
        <v>174</v>
      </c>
      <c r="AE243" s="1">
        <f>RANK(AA243,AA$17:AA$853,0)</f>
        <v>31</v>
      </c>
      <c r="AF243" s="1">
        <f>RANK(AB243,AB$17:AB$853,0)</f>
        <v>111</v>
      </c>
      <c r="AG243" s="1">
        <f>RANK(AC243,AC$17:AC$853,0)</f>
        <v>208</v>
      </c>
      <c r="AH243" s="1" t="str">
        <f>IFERROR(VLOOKUP(X243,'[1]Countries and Territories'!$C$5:$AW$253,47,FALSE),"")</f>
        <v/>
      </c>
      <c r="AI243" s="1" t="str">
        <f>IFERROR(VLOOKUP(X243,'[1]Countries and Territories'!$B$5:$AR$253,43,FALSE),"")</f>
        <v/>
      </c>
      <c r="AJ243" s="1" t="str">
        <f>IFERROR(VLOOKUP(X243,'[1]Countries and Territories'!$A$5:$AL$253,38,FALSE),"")</f>
        <v/>
      </c>
    </row>
    <row r="244" spans="1:36" s="42" customFormat="1" x14ac:dyDescent="0.3">
      <c r="A244" s="42" t="s">
        <v>663</v>
      </c>
      <c r="B244" s="42" t="s">
        <v>664</v>
      </c>
      <c r="C244" s="40" t="s">
        <v>183</v>
      </c>
      <c r="D244" s="41">
        <v>1995</v>
      </c>
      <c r="E244" s="42" t="s">
        <v>144</v>
      </c>
      <c r="F244" s="42" t="s">
        <v>40</v>
      </c>
      <c r="G244" s="42" t="s">
        <v>145</v>
      </c>
      <c r="H244" s="42" t="s">
        <v>146</v>
      </c>
      <c r="I244" s="42" t="s">
        <v>112</v>
      </c>
      <c r="J244" s="42" t="s">
        <v>32</v>
      </c>
      <c r="K244" s="42" t="s">
        <v>147</v>
      </c>
      <c r="N244" s="42" t="s">
        <v>2180</v>
      </c>
      <c r="O244" s="42">
        <v>10228</v>
      </c>
      <c r="P244" s="42">
        <v>2.2999999999999998</v>
      </c>
      <c r="Q244" s="42">
        <v>5.7</v>
      </c>
      <c r="R244" s="42">
        <v>14.7</v>
      </c>
      <c r="S244" s="42">
        <v>34.9</v>
      </c>
      <c r="T244" s="42">
        <v>10.8</v>
      </c>
      <c r="V244" s="42" t="s">
        <v>671</v>
      </c>
      <c r="W244" s="42" t="s">
        <v>672</v>
      </c>
      <c r="X244" s="1" t="str">
        <f t="shared" si="15"/>
        <v>EGY1995</v>
      </c>
      <c r="Y244" s="42">
        <v>8510.3130000000001</v>
      </c>
      <c r="Z244" s="1">
        <f t="shared" si="16"/>
        <v>485.08784100000003</v>
      </c>
      <c r="AA244" s="1">
        <f t="shared" si="17"/>
        <v>1251.0160109999999</v>
      </c>
      <c r="AB244" s="1">
        <f t="shared" si="18"/>
        <v>2970.0992369999999</v>
      </c>
      <c r="AC244" s="1">
        <f t="shared" si="19"/>
        <v>919.11380400000007</v>
      </c>
      <c r="AD244" s="1">
        <f>RANK(Z244,Z$17:Z$853,0)</f>
        <v>130</v>
      </c>
      <c r="AE244" s="1">
        <f>RANK(AA244,AA$17:AA$853,0)</f>
        <v>35</v>
      </c>
      <c r="AF244" s="1">
        <f>RANK(AB244,AB$17:AB$853,0)</f>
        <v>106</v>
      </c>
      <c r="AG244" s="1">
        <f>RANK(AC244,AC$17:AC$853,0)</f>
        <v>174</v>
      </c>
      <c r="AH244" s="1" t="str">
        <f>IFERROR(VLOOKUP(X244,'[1]Countries and Territories'!$C$5:$AW$253,47,FALSE),"")</f>
        <v/>
      </c>
      <c r="AI244" s="1" t="str">
        <f>IFERROR(VLOOKUP(X244,'[1]Countries and Territories'!$B$5:$AR$253,43,FALSE),"")</f>
        <v/>
      </c>
      <c r="AJ244" s="1" t="str">
        <f>IFERROR(VLOOKUP(X244,'[1]Countries and Territories'!$A$5:$AL$253,38,FALSE),"")</f>
        <v/>
      </c>
    </row>
    <row r="245" spans="1:36" x14ac:dyDescent="0.3">
      <c r="A245" s="1" t="s">
        <v>663</v>
      </c>
      <c r="B245" s="1" t="s">
        <v>664</v>
      </c>
      <c r="C245" s="34" t="s">
        <v>673</v>
      </c>
      <c r="D245" s="35">
        <v>1997</v>
      </c>
      <c r="E245" s="1" t="s">
        <v>144</v>
      </c>
      <c r="F245" s="1" t="s">
        <v>40</v>
      </c>
      <c r="G245" s="1" t="s">
        <v>145</v>
      </c>
      <c r="H245" s="1" t="s">
        <v>146</v>
      </c>
      <c r="I245" s="1" t="s">
        <v>112</v>
      </c>
      <c r="J245" s="1" t="s">
        <v>32</v>
      </c>
      <c r="K245" s="1" t="s">
        <v>147</v>
      </c>
      <c r="N245" s="1" t="s">
        <v>2179</v>
      </c>
      <c r="O245" s="1">
        <v>3328</v>
      </c>
      <c r="Q245" s="1">
        <v>7.5</v>
      </c>
      <c r="S245" s="1">
        <v>30.9</v>
      </c>
      <c r="T245" s="1">
        <v>10.199999999999999</v>
      </c>
      <c r="U245" s="1" t="s">
        <v>113</v>
      </c>
      <c r="V245" s="1" t="s">
        <v>674</v>
      </c>
      <c r="W245" s="1" t="s">
        <v>675</v>
      </c>
      <c r="X245" s="1" t="str">
        <f t="shared" si="15"/>
        <v>EGY1997</v>
      </c>
      <c r="Y245" s="1">
        <v>8156.7040000000015</v>
      </c>
      <c r="Z245" s="1">
        <f t="shared" si="16"/>
        <v>611.75280000000009</v>
      </c>
      <c r="AA245" s="1">
        <f t="shared" si="17"/>
        <v>0</v>
      </c>
      <c r="AB245" s="1">
        <f t="shared" si="18"/>
        <v>2520.4215360000003</v>
      </c>
      <c r="AC245" s="1">
        <f t="shared" si="19"/>
        <v>831.98380800000007</v>
      </c>
      <c r="AD245" s="1">
        <f>RANK(Z245,Z$17:Z$853,0)</f>
        <v>112</v>
      </c>
      <c r="AE245" s="1">
        <f>RANK(AA245,AA$17:AA$853,0)</f>
        <v>684</v>
      </c>
      <c r="AF245" s="1">
        <f>RANK(AB245,AB$17:AB$853,0)</f>
        <v>118</v>
      </c>
      <c r="AG245" s="1">
        <f>RANK(AC245,AC$17:AC$853,0)</f>
        <v>186</v>
      </c>
      <c r="AH245" s="1" t="str">
        <f>IFERROR(VLOOKUP(X245,'[1]Countries and Territories'!$C$5:$AW$253,47,FALSE),"")</f>
        <v/>
      </c>
      <c r="AI245" s="1" t="str">
        <f>IFERROR(VLOOKUP(X245,'[1]Countries and Territories'!$B$5:$AR$253,43,FALSE),"")</f>
        <v/>
      </c>
      <c r="AJ245" s="1" t="str">
        <f>IFERROR(VLOOKUP(X245,'[1]Countries and Territories'!$A$5:$AL$253,38,FALSE),"")</f>
        <v/>
      </c>
    </row>
    <row r="246" spans="1:36" s="42" customFormat="1" x14ac:dyDescent="0.3">
      <c r="A246" s="42" t="s">
        <v>663</v>
      </c>
      <c r="B246" s="42" t="s">
        <v>664</v>
      </c>
      <c r="C246" s="40" t="s">
        <v>191</v>
      </c>
      <c r="D246" s="41">
        <v>1998</v>
      </c>
      <c r="E246" s="42" t="s">
        <v>144</v>
      </c>
      <c r="F246" s="42" t="s">
        <v>40</v>
      </c>
      <c r="G246" s="42" t="s">
        <v>145</v>
      </c>
      <c r="H246" s="42" t="s">
        <v>146</v>
      </c>
      <c r="I246" s="42" t="s">
        <v>112</v>
      </c>
      <c r="J246" s="42" t="s">
        <v>32</v>
      </c>
      <c r="K246" s="42" t="s">
        <v>147</v>
      </c>
      <c r="N246" s="42" t="s">
        <v>2178</v>
      </c>
      <c r="O246" s="42">
        <v>3997</v>
      </c>
      <c r="Q246" s="42">
        <v>6.4</v>
      </c>
      <c r="S246" s="42">
        <v>26.3</v>
      </c>
      <c r="T246" s="42">
        <v>9.4</v>
      </c>
      <c r="U246" s="42" t="s">
        <v>113</v>
      </c>
      <c r="V246" s="42" t="s">
        <v>676</v>
      </c>
      <c r="W246" s="42" t="s">
        <v>677</v>
      </c>
      <c r="X246" s="1" t="str">
        <f t="shared" si="15"/>
        <v>EGY1998</v>
      </c>
      <c r="Y246" s="42">
        <v>8158.7710000000006</v>
      </c>
      <c r="Z246" s="1">
        <f t="shared" si="16"/>
        <v>522.1613440000001</v>
      </c>
      <c r="AA246" s="1">
        <f t="shared" si="17"/>
        <v>0</v>
      </c>
      <c r="AB246" s="1">
        <f t="shared" si="18"/>
        <v>2145.7567730000001</v>
      </c>
      <c r="AC246" s="1">
        <f t="shared" si="19"/>
        <v>766.92447400000003</v>
      </c>
      <c r="AD246" s="1">
        <f>RANK(Z246,Z$17:Z$853,0)</f>
        <v>120</v>
      </c>
      <c r="AE246" s="1">
        <f>RANK(AA246,AA$17:AA$853,0)</f>
        <v>684</v>
      </c>
      <c r="AF246" s="1">
        <f>RANK(AB246,AB$17:AB$853,0)</f>
        <v>141</v>
      </c>
      <c r="AG246" s="1">
        <f>RANK(AC246,AC$17:AC$853,0)</f>
        <v>197</v>
      </c>
      <c r="AH246" s="1" t="str">
        <f>IFERROR(VLOOKUP(X246,'[1]Countries and Territories'!$C$5:$AW$253,47,FALSE),"")</f>
        <v/>
      </c>
      <c r="AI246" s="1" t="str">
        <f>IFERROR(VLOOKUP(X246,'[1]Countries and Territories'!$B$5:$AR$253,43,FALSE),"")</f>
        <v/>
      </c>
      <c r="AJ246" s="1" t="str">
        <f>IFERROR(VLOOKUP(X246,'[1]Countries and Territories'!$A$5:$AL$253,38,FALSE),"")</f>
        <v/>
      </c>
    </row>
    <row r="247" spans="1:36" x14ac:dyDescent="0.3">
      <c r="A247" s="1" t="s">
        <v>663</v>
      </c>
      <c r="B247" s="1" t="s">
        <v>664</v>
      </c>
      <c r="C247" s="34" t="s">
        <v>132</v>
      </c>
      <c r="D247" s="35">
        <v>2000</v>
      </c>
      <c r="E247" s="1" t="s">
        <v>144</v>
      </c>
      <c r="F247" s="1" t="s">
        <v>40</v>
      </c>
      <c r="G247" s="1" t="s">
        <v>145</v>
      </c>
      <c r="H247" s="1" t="s">
        <v>146</v>
      </c>
      <c r="I247" s="1" t="s">
        <v>112</v>
      </c>
      <c r="J247" s="1" t="s">
        <v>32</v>
      </c>
      <c r="K247" s="1" t="s">
        <v>147</v>
      </c>
      <c r="N247" s="1" t="s">
        <v>2177</v>
      </c>
      <c r="O247" s="1">
        <v>10675</v>
      </c>
      <c r="S247" s="1">
        <v>24.6</v>
      </c>
      <c r="U247" s="1" t="s">
        <v>678</v>
      </c>
      <c r="V247" s="1" t="s">
        <v>679</v>
      </c>
      <c r="W247" s="1" t="s">
        <v>680</v>
      </c>
      <c r="X247" s="1" t="str">
        <f t="shared" si="15"/>
        <v>EGY2000</v>
      </c>
      <c r="Y247" s="1">
        <v>8272.6290000000008</v>
      </c>
      <c r="Z247" s="1">
        <f t="shared" si="16"/>
        <v>0</v>
      </c>
      <c r="AA247" s="1">
        <f t="shared" si="17"/>
        <v>0</v>
      </c>
      <c r="AB247" s="1">
        <f t="shared" si="18"/>
        <v>2035.0667340000005</v>
      </c>
      <c r="AC247" s="1">
        <f t="shared" si="19"/>
        <v>0</v>
      </c>
      <c r="AD247" s="1">
        <f>RANK(Z247,Z$17:Z$853,0)</f>
        <v>792</v>
      </c>
      <c r="AE247" s="1">
        <f>RANK(AA247,AA$17:AA$853,0)</f>
        <v>684</v>
      </c>
      <c r="AF247" s="1">
        <f>RANK(AB247,AB$17:AB$853,0)</f>
        <v>148</v>
      </c>
      <c r="AG247" s="1">
        <f>RANK(AC247,AC$17:AC$853,0)</f>
        <v>822</v>
      </c>
      <c r="AH247" s="1" t="str">
        <f>IFERROR(VLOOKUP(X247,'[1]Countries and Territories'!$C$5:$AW$253,47,FALSE),"")</f>
        <v/>
      </c>
      <c r="AI247" s="1" t="str">
        <f>IFERROR(VLOOKUP(X247,'[1]Countries and Territories'!$B$5:$AR$253,43,FALSE),"")</f>
        <v/>
      </c>
      <c r="AJ247" s="1" t="str">
        <f>IFERROR(VLOOKUP(X247,'[1]Countries and Territories'!$A$5:$AL$253,38,FALSE),"")</f>
        <v/>
      </c>
    </row>
    <row r="248" spans="1:36" s="42" customFormat="1" x14ac:dyDescent="0.3">
      <c r="A248" s="42" t="s">
        <v>663</v>
      </c>
      <c r="B248" s="42" t="s">
        <v>664</v>
      </c>
      <c r="C248" s="40" t="s">
        <v>268</v>
      </c>
      <c r="D248" s="41">
        <v>2003</v>
      </c>
      <c r="E248" s="42" t="s">
        <v>144</v>
      </c>
      <c r="F248" s="42" t="s">
        <v>40</v>
      </c>
      <c r="G248" s="42" t="s">
        <v>145</v>
      </c>
      <c r="H248" s="42" t="s">
        <v>146</v>
      </c>
      <c r="I248" s="42" t="s">
        <v>112</v>
      </c>
      <c r="J248" s="42" t="s">
        <v>32</v>
      </c>
      <c r="K248" s="42" t="s">
        <v>147</v>
      </c>
      <c r="N248" s="42" t="s">
        <v>2176</v>
      </c>
      <c r="O248" s="42">
        <v>5943</v>
      </c>
      <c r="P248" s="42">
        <v>1.8</v>
      </c>
      <c r="Q248" s="42">
        <v>5.2</v>
      </c>
      <c r="R248" s="42">
        <v>9.1999999999999993</v>
      </c>
      <c r="S248" s="42">
        <v>20.3</v>
      </c>
      <c r="T248" s="42">
        <v>8.6999999999999993</v>
      </c>
      <c r="V248" s="42" t="s">
        <v>681</v>
      </c>
      <c r="W248" s="42" t="s">
        <v>682</v>
      </c>
      <c r="X248" s="1" t="str">
        <f t="shared" si="15"/>
        <v>EGY2003</v>
      </c>
      <c r="Y248" s="42">
        <v>8696.987000000001</v>
      </c>
      <c r="Z248" s="1">
        <f t="shared" si="16"/>
        <v>452.24332400000009</v>
      </c>
      <c r="AA248" s="1">
        <f t="shared" si="17"/>
        <v>800.12280400000009</v>
      </c>
      <c r="AB248" s="1">
        <f t="shared" si="18"/>
        <v>1765.4883610000004</v>
      </c>
      <c r="AC248" s="1">
        <f t="shared" si="19"/>
        <v>756.63786900000002</v>
      </c>
      <c r="AD248" s="1">
        <f>RANK(Z248,Z$17:Z$853,0)</f>
        <v>137</v>
      </c>
      <c r="AE248" s="1">
        <f>RANK(AA248,AA$17:AA$853,0)</f>
        <v>51</v>
      </c>
      <c r="AF248" s="1">
        <f>RANK(AB248,AB$17:AB$853,0)</f>
        <v>170</v>
      </c>
      <c r="AG248" s="1">
        <f>RANK(AC248,AC$17:AC$853,0)</f>
        <v>201</v>
      </c>
      <c r="AH248" s="1" t="str">
        <f>IFERROR(VLOOKUP(X248,'[1]Countries and Territories'!$C$5:$AW$253,47,FALSE),"")</f>
        <v/>
      </c>
      <c r="AI248" s="1" t="str">
        <f>IFERROR(VLOOKUP(X248,'[1]Countries and Territories'!$B$5:$AR$253,43,FALSE),"")</f>
        <v/>
      </c>
      <c r="AJ248" s="1" t="str">
        <f>IFERROR(VLOOKUP(X248,'[1]Countries and Territories'!$A$5:$AL$253,38,FALSE),"")</f>
        <v/>
      </c>
    </row>
    <row r="249" spans="1:36" x14ac:dyDescent="0.3">
      <c r="A249" s="1" t="s">
        <v>663</v>
      </c>
      <c r="B249" s="1" t="s">
        <v>664</v>
      </c>
      <c r="C249" s="34" t="s">
        <v>135</v>
      </c>
      <c r="D249" s="35">
        <v>2005</v>
      </c>
      <c r="E249" s="1" t="s">
        <v>144</v>
      </c>
      <c r="F249" s="1" t="s">
        <v>40</v>
      </c>
      <c r="G249" s="1" t="s">
        <v>145</v>
      </c>
      <c r="H249" s="1" t="s">
        <v>146</v>
      </c>
      <c r="I249" s="1" t="s">
        <v>112</v>
      </c>
      <c r="J249" s="1" t="s">
        <v>32</v>
      </c>
      <c r="K249" s="1" t="s">
        <v>147</v>
      </c>
      <c r="N249" s="1" t="s">
        <v>2175</v>
      </c>
      <c r="O249" s="1">
        <v>12830</v>
      </c>
      <c r="P249" s="1">
        <v>2.5</v>
      </c>
      <c r="Q249" s="1">
        <v>5.3</v>
      </c>
      <c r="R249" s="1">
        <v>14.1</v>
      </c>
      <c r="S249" s="1">
        <v>23.8</v>
      </c>
      <c r="T249" s="1">
        <v>5.4</v>
      </c>
      <c r="V249" s="1" t="s">
        <v>679</v>
      </c>
      <c r="W249" s="1" t="s">
        <v>683</v>
      </c>
      <c r="X249" s="1" t="str">
        <f t="shared" si="15"/>
        <v>EGY2005</v>
      </c>
      <c r="Y249" s="1">
        <v>9000.9429999999993</v>
      </c>
      <c r="Z249" s="1">
        <f t="shared" si="16"/>
        <v>477.04997899999995</v>
      </c>
      <c r="AA249" s="1">
        <f t="shared" si="17"/>
        <v>1269.1329629999998</v>
      </c>
      <c r="AB249" s="1">
        <f t="shared" si="18"/>
        <v>2142.2244340000002</v>
      </c>
      <c r="AC249" s="1">
        <f t="shared" si="19"/>
        <v>486.05092200000001</v>
      </c>
      <c r="AD249" s="1">
        <f>RANK(Z249,Z$17:Z$853,0)</f>
        <v>131</v>
      </c>
      <c r="AE249" s="1">
        <f>RANK(AA249,AA$17:AA$853,0)</f>
        <v>32</v>
      </c>
      <c r="AF249" s="1">
        <f>RANK(AB249,AB$17:AB$853,0)</f>
        <v>142</v>
      </c>
      <c r="AG249" s="1">
        <f>RANK(AC249,AC$17:AC$853,0)</f>
        <v>269</v>
      </c>
      <c r="AH249" s="1" t="str">
        <f>IFERROR(VLOOKUP(X249,'[1]Countries and Territories'!$C$5:$AW$253,47,FALSE),"")</f>
        <v/>
      </c>
      <c r="AI249" s="1" t="str">
        <f>IFERROR(VLOOKUP(X249,'[1]Countries and Territories'!$B$5:$AR$253,43,FALSE),"")</f>
        <v/>
      </c>
      <c r="AJ249" s="1" t="str">
        <f>IFERROR(VLOOKUP(X249,'[1]Countries and Territories'!$A$5:$AL$253,38,FALSE),"")</f>
        <v/>
      </c>
    </row>
    <row r="250" spans="1:36" s="42" customFormat="1" x14ac:dyDescent="0.3">
      <c r="A250" s="42" t="s">
        <v>663</v>
      </c>
      <c r="B250" s="42" t="s">
        <v>664</v>
      </c>
      <c r="C250" s="40" t="s">
        <v>323</v>
      </c>
      <c r="D250" s="41">
        <v>2008</v>
      </c>
      <c r="E250" s="42" t="s">
        <v>144</v>
      </c>
      <c r="F250" s="42" t="s">
        <v>40</v>
      </c>
      <c r="G250" s="42" t="s">
        <v>145</v>
      </c>
      <c r="H250" s="42" t="s">
        <v>146</v>
      </c>
      <c r="I250" s="42" t="s">
        <v>112</v>
      </c>
      <c r="J250" s="42" t="s">
        <v>32</v>
      </c>
      <c r="K250" s="42" t="s">
        <v>147</v>
      </c>
      <c r="N250" s="42" t="s">
        <v>2174</v>
      </c>
      <c r="O250" s="42">
        <v>10053</v>
      </c>
      <c r="P250" s="42">
        <v>3.8</v>
      </c>
      <c r="Q250" s="42">
        <v>7.9</v>
      </c>
      <c r="R250" s="42">
        <v>20.5</v>
      </c>
      <c r="S250" s="42">
        <v>30.7</v>
      </c>
      <c r="T250" s="42">
        <v>6.8</v>
      </c>
      <c r="V250" s="42" t="s">
        <v>679</v>
      </c>
      <c r="W250" s="42" t="s">
        <v>684</v>
      </c>
      <c r="X250" s="1" t="str">
        <f t="shared" si="15"/>
        <v>EGY2008</v>
      </c>
      <c r="Y250" s="42">
        <v>9427.4609999999993</v>
      </c>
      <c r="Z250" s="1">
        <f t="shared" si="16"/>
        <v>744.76941899999997</v>
      </c>
      <c r="AA250" s="1">
        <f t="shared" si="17"/>
        <v>1932.6295049999997</v>
      </c>
      <c r="AB250" s="1">
        <f t="shared" si="18"/>
        <v>2894.2305269999997</v>
      </c>
      <c r="AC250" s="1">
        <f t="shared" si="19"/>
        <v>641.06734800000004</v>
      </c>
      <c r="AD250" s="1">
        <f>RANK(Z250,Z$17:Z$853,0)</f>
        <v>96</v>
      </c>
      <c r="AE250" s="1">
        <f>RANK(AA250,AA$17:AA$853,0)</f>
        <v>21</v>
      </c>
      <c r="AF250" s="1">
        <f>RANK(AB250,AB$17:AB$853,0)</f>
        <v>108</v>
      </c>
      <c r="AG250" s="1">
        <f>RANK(AC250,AC$17:AC$853,0)</f>
        <v>225</v>
      </c>
      <c r="AH250" s="1" t="str">
        <f>IFERROR(VLOOKUP(X250,'[1]Countries and Territories'!$C$5:$AW$253,47,FALSE),"")</f>
        <v/>
      </c>
      <c r="AI250" s="1" t="str">
        <f>IFERROR(VLOOKUP(X250,'[1]Countries and Territories'!$B$5:$AR$253,43,FALSE),"")</f>
        <v/>
      </c>
      <c r="AJ250" s="1" t="str">
        <f>IFERROR(VLOOKUP(X250,'[1]Countries and Territories'!$A$5:$AL$253,38,FALSE),"")</f>
        <v/>
      </c>
    </row>
    <row r="251" spans="1:36" x14ac:dyDescent="0.3">
      <c r="A251" s="1" t="s">
        <v>663</v>
      </c>
      <c r="B251" s="1" t="s">
        <v>664</v>
      </c>
      <c r="C251" s="34" t="s">
        <v>284</v>
      </c>
      <c r="D251" s="35">
        <v>2014</v>
      </c>
      <c r="E251" s="1" t="s">
        <v>144</v>
      </c>
      <c r="F251" s="1" t="s">
        <v>40</v>
      </c>
      <c r="G251" s="1" t="s">
        <v>145</v>
      </c>
      <c r="H251" s="1" t="s">
        <v>146</v>
      </c>
      <c r="I251" s="1" t="s">
        <v>112</v>
      </c>
      <c r="J251" s="1" t="s">
        <v>32</v>
      </c>
      <c r="K251" s="1" t="s">
        <v>147</v>
      </c>
      <c r="N251" s="1" t="s">
        <v>2173</v>
      </c>
      <c r="O251" s="1">
        <v>14904</v>
      </c>
      <c r="P251" s="1">
        <v>4.8</v>
      </c>
      <c r="Q251" s="1">
        <v>9.5</v>
      </c>
      <c r="R251" s="1">
        <v>15.7</v>
      </c>
      <c r="S251" s="1">
        <v>22.3</v>
      </c>
      <c r="T251" s="1">
        <v>7</v>
      </c>
      <c r="V251" s="1" t="s">
        <v>685</v>
      </c>
      <c r="W251" s="1" t="s">
        <v>686</v>
      </c>
      <c r="X251" s="1" t="str">
        <f t="shared" si="15"/>
        <v>EGY2014</v>
      </c>
      <c r="Y251" s="1">
        <v>11982.539000000001</v>
      </c>
      <c r="Z251" s="1">
        <f t="shared" si="16"/>
        <v>1138.3412050000002</v>
      </c>
      <c r="AA251" s="1">
        <f t="shared" si="17"/>
        <v>1881.2586230000002</v>
      </c>
      <c r="AB251" s="1">
        <f t="shared" si="18"/>
        <v>2672.1061970000001</v>
      </c>
      <c r="AC251" s="1">
        <f t="shared" si="19"/>
        <v>838.77773000000013</v>
      </c>
      <c r="AD251" s="1">
        <f>RANK(Z251,Z$17:Z$853,0)</f>
        <v>75</v>
      </c>
      <c r="AE251" s="1">
        <f>RANK(AA251,AA$17:AA$853,0)</f>
        <v>22</v>
      </c>
      <c r="AF251" s="1">
        <f>RANK(AB251,AB$17:AB$853,0)</f>
        <v>116</v>
      </c>
      <c r="AG251" s="1">
        <f>RANK(AC251,AC$17:AC$853,0)</f>
        <v>184</v>
      </c>
      <c r="AH251" s="1">
        <f>IFERROR(VLOOKUP(X251,'[1]Countries and Territories'!$C$5:$AW$253,47,FALSE),"")</f>
        <v>1138.3412050000002</v>
      </c>
      <c r="AI251" s="1">
        <f>IFERROR(VLOOKUP(X251,'[1]Countries and Territories'!$B$5:$AR$253,43,FALSE),"")</f>
        <v>1881.2586230000002</v>
      </c>
      <c r="AJ251" s="1">
        <f>IFERROR(VLOOKUP(X251,'[1]Countries and Territories'!$A$5:$AL$253,38,FALSE),"")</f>
        <v>2672.1061970000001</v>
      </c>
    </row>
    <row r="252" spans="1:36" s="42" customFormat="1" x14ac:dyDescent="0.3">
      <c r="A252" s="42" t="s">
        <v>687</v>
      </c>
      <c r="B252" s="42" t="s">
        <v>688</v>
      </c>
      <c r="C252" s="40" t="s">
        <v>328</v>
      </c>
      <c r="D252" s="41">
        <v>1988</v>
      </c>
      <c r="E252" s="42" t="s">
        <v>83</v>
      </c>
      <c r="F252" s="42" t="s">
        <v>29</v>
      </c>
      <c r="G252" s="42" t="s">
        <v>29</v>
      </c>
      <c r="H252" s="42" t="s">
        <v>30</v>
      </c>
      <c r="I252" s="42" t="s">
        <v>31</v>
      </c>
      <c r="J252" s="42" t="s">
        <v>32</v>
      </c>
      <c r="K252" s="42" t="s">
        <v>33</v>
      </c>
      <c r="N252" s="42" t="s">
        <v>2189</v>
      </c>
      <c r="O252" s="42">
        <v>2002</v>
      </c>
      <c r="P252" s="42">
        <v>0.5</v>
      </c>
      <c r="Q252" s="42">
        <v>2.2000000000000002</v>
      </c>
      <c r="R252" s="42">
        <v>3</v>
      </c>
      <c r="S252" s="42">
        <v>36.700000000000003</v>
      </c>
      <c r="T252" s="42">
        <v>11.1</v>
      </c>
      <c r="V252" s="42" t="s">
        <v>689</v>
      </c>
      <c r="W252" s="42" t="s">
        <v>690</v>
      </c>
      <c r="X252" s="1" t="str">
        <f t="shared" si="15"/>
        <v>SLV1988</v>
      </c>
      <c r="Y252" s="42">
        <v>738.90300000000002</v>
      </c>
      <c r="Z252" s="1">
        <f t="shared" si="16"/>
        <v>16.255866000000001</v>
      </c>
      <c r="AA252" s="1">
        <f t="shared" si="17"/>
        <v>22.167089999999998</v>
      </c>
      <c r="AB252" s="1">
        <f t="shared" si="18"/>
        <v>271.17740100000003</v>
      </c>
      <c r="AC252" s="1">
        <f t="shared" si="19"/>
        <v>82.018233000000009</v>
      </c>
      <c r="AD252" s="1">
        <f>RANK(Z252,Z$17:Z$853,0)</f>
        <v>599</v>
      </c>
      <c r="AE252" s="1">
        <f>RANK(AA252,AA$17:AA$853,0)</f>
        <v>520</v>
      </c>
      <c r="AF252" s="1">
        <f>RANK(AB252,AB$17:AB$853,0)</f>
        <v>495</v>
      </c>
      <c r="AG252" s="1">
        <f>RANK(AC252,AC$17:AC$853,0)</f>
        <v>530</v>
      </c>
      <c r="AH252" s="1" t="str">
        <f>IFERROR(VLOOKUP(X252,'[1]Countries and Territories'!$C$5:$AW$253,47,FALSE),"")</f>
        <v/>
      </c>
      <c r="AI252" s="1" t="str">
        <f>IFERROR(VLOOKUP(X252,'[1]Countries and Territories'!$B$5:$AR$253,43,FALSE),"")</f>
        <v/>
      </c>
      <c r="AJ252" s="1" t="str">
        <f>IFERROR(VLOOKUP(X252,'[1]Countries and Territories'!$A$5:$AL$253,38,FALSE),"")</f>
        <v/>
      </c>
    </row>
    <row r="253" spans="1:36" x14ac:dyDescent="0.3">
      <c r="A253" s="1" t="s">
        <v>687</v>
      </c>
      <c r="B253" s="1" t="s">
        <v>688</v>
      </c>
      <c r="C253" s="34" t="s">
        <v>252</v>
      </c>
      <c r="D253" s="35">
        <v>1993</v>
      </c>
      <c r="E253" s="1" t="s">
        <v>83</v>
      </c>
      <c r="F253" s="1" t="s">
        <v>29</v>
      </c>
      <c r="G253" s="1" t="s">
        <v>29</v>
      </c>
      <c r="H253" s="1" t="s">
        <v>30</v>
      </c>
      <c r="I253" s="1" t="s">
        <v>31</v>
      </c>
      <c r="J253" s="1" t="s">
        <v>32</v>
      </c>
      <c r="K253" s="1" t="s">
        <v>33</v>
      </c>
      <c r="N253" s="1" t="s">
        <v>2188</v>
      </c>
      <c r="O253" s="1">
        <v>3598</v>
      </c>
      <c r="P253" s="1">
        <v>0.4</v>
      </c>
      <c r="Q253" s="1">
        <v>1.4</v>
      </c>
      <c r="R253" s="1">
        <v>3.9</v>
      </c>
      <c r="S253" s="1">
        <v>29.5</v>
      </c>
      <c r="T253" s="1">
        <v>7.2</v>
      </c>
      <c r="V253" s="1" t="s">
        <v>691</v>
      </c>
      <c r="W253" s="1" t="s">
        <v>692</v>
      </c>
      <c r="X253" s="1" t="str">
        <f t="shared" si="15"/>
        <v>SLV1993</v>
      </c>
      <c r="Y253" s="1">
        <v>764.61799999999994</v>
      </c>
      <c r="Z253" s="1">
        <f t="shared" si="16"/>
        <v>10.704651999999998</v>
      </c>
      <c r="AA253" s="1">
        <f t="shared" si="17"/>
        <v>29.820101999999999</v>
      </c>
      <c r="AB253" s="1">
        <f t="shared" si="18"/>
        <v>225.56230999999997</v>
      </c>
      <c r="AC253" s="1">
        <f t="shared" si="19"/>
        <v>55.052496000000005</v>
      </c>
      <c r="AD253" s="1">
        <f>RANK(Z253,Z$17:Z$853,0)</f>
        <v>632</v>
      </c>
      <c r="AE253" s="1">
        <f>RANK(AA253,AA$17:AA$853,0)</f>
        <v>477</v>
      </c>
      <c r="AF253" s="1">
        <f>RANK(AB253,AB$17:AB$853,0)</f>
        <v>507</v>
      </c>
      <c r="AG253" s="1">
        <f>RANK(AC253,AC$17:AC$853,0)</f>
        <v>555</v>
      </c>
      <c r="AH253" s="1" t="str">
        <f>IFERROR(VLOOKUP(X253,'[1]Countries and Territories'!$C$5:$AW$253,47,FALSE),"")</f>
        <v/>
      </c>
      <c r="AI253" s="1" t="str">
        <f>IFERROR(VLOOKUP(X253,'[1]Countries and Territories'!$B$5:$AR$253,43,FALSE),"")</f>
        <v/>
      </c>
      <c r="AJ253" s="1" t="str">
        <f>IFERROR(VLOOKUP(X253,'[1]Countries and Territories'!$A$5:$AL$253,38,FALSE),"")</f>
        <v/>
      </c>
    </row>
    <row r="254" spans="1:36" s="42" customFormat="1" x14ac:dyDescent="0.3">
      <c r="A254" s="42" t="s">
        <v>687</v>
      </c>
      <c r="B254" s="42" t="s">
        <v>688</v>
      </c>
      <c r="C254" s="40" t="s">
        <v>191</v>
      </c>
      <c r="D254" s="41">
        <v>1998</v>
      </c>
      <c r="E254" s="42" t="s">
        <v>83</v>
      </c>
      <c r="F254" s="42" t="s">
        <v>29</v>
      </c>
      <c r="G254" s="42" t="s">
        <v>29</v>
      </c>
      <c r="H254" s="42" t="s">
        <v>30</v>
      </c>
      <c r="I254" s="42" t="s">
        <v>31</v>
      </c>
      <c r="J254" s="42" t="s">
        <v>32</v>
      </c>
      <c r="K254" s="42" t="s">
        <v>33</v>
      </c>
      <c r="N254" s="42" t="s">
        <v>2187</v>
      </c>
      <c r="O254" s="42">
        <v>6597</v>
      </c>
      <c r="P254" s="42">
        <v>0.4</v>
      </c>
      <c r="Q254" s="42">
        <v>1.5</v>
      </c>
      <c r="R254" s="42">
        <v>3.9</v>
      </c>
      <c r="S254" s="42">
        <v>32.299999999999997</v>
      </c>
      <c r="T254" s="42">
        <v>9.6</v>
      </c>
      <c r="V254" s="42" t="s">
        <v>691</v>
      </c>
      <c r="W254" s="42" t="s">
        <v>693</v>
      </c>
      <c r="X254" s="1" t="str">
        <f t="shared" si="15"/>
        <v>SLV1998</v>
      </c>
      <c r="Y254" s="42">
        <v>772.35700000000008</v>
      </c>
      <c r="Z254" s="1">
        <f t="shared" si="16"/>
        <v>11.585355000000002</v>
      </c>
      <c r="AA254" s="1">
        <f t="shared" si="17"/>
        <v>30.121923000000002</v>
      </c>
      <c r="AB254" s="1">
        <f t="shared" si="18"/>
        <v>249.47131099999999</v>
      </c>
      <c r="AC254" s="1">
        <f t="shared" si="19"/>
        <v>74.14627200000001</v>
      </c>
      <c r="AD254" s="1">
        <f>RANK(Z254,Z$17:Z$853,0)</f>
        <v>631</v>
      </c>
      <c r="AE254" s="1">
        <f>RANK(AA254,AA$17:AA$853,0)</f>
        <v>475</v>
      </c>
      <c r="AF254" s="1">
        <f>RANK(AB254,AB$17:AB$853,0)</f>
        <v>501</v>
      </c>
      <c r="AG254" s="1">
        <f>RANK(AC254,AC$17:AC$853,0)</f>
        <v>537</v>
      </c>
      <c r="AH254" s="1" t="str">
        <f>IFERROR(VLOOKUP(X254,'[1]Countries and Territories'!$C$5:$AW$253,47,FALSE),"")</f>
        <v/>
      </c>
      <c r="AI254" s="1" t="str">
        <f>IFERROR(VLOOKUP(X254,'[1]Countries and Territories'!$B$5:$AR$253,43,FALSE),"")</f>
        <v/>
      </c>
      <c r="AJ254" s="1" t="str">
        <f>IFERROR(VLOOKUP(X254,'[1]Countries and Territories'!$A$5:$AL$253,38,FALSE),"")</f>
        <v/>
      </c>
    </row>
    <row r="255" spans="1:36" x14ac:dyDescent="0.3">
      <c r="A255" s="1" t="s">
        <v>687</v>
      </c>
      <c r="B255" s="1" t="s">
        <v>688</v>
      </c>
      <c r="C255" s="34" t="s">
        <v>372</v>
      </c>
      <c r="D255" s="35">
        <v>2003</v>
      </c>
      <c r="E255" s="1" t="s">
        <v>83</v>
      </c>
      <c r="F255" s="1" t="s">
        <v>29</v>
      </c>
      <c r="G255" s="1" t="s">
        <v>29</v>
      </c>
      <c r="H255" s="1" t="s">
        <v>30</v>
      </c>
      <c r="I255" s="1" t="s">
        <v>31</v>
      </c>
      <c r="J255" s="1" t="s">
        <v>32</v>
      </c>
      <c r="K255" s="1" t="s">
        <v>33</v>
      </c>
      <c r="N255" s="1" t="s">
        <v>2186</v>
      </c>
      <c r="O255" s="1">
        <v>6368</v>
      </c>
      <c r="P255" s="1">
        <v>0.3</v>
      </c>
      <c r="Q255" s="1">
        <v>1.3</v>
      </c>
      <c r="R255" s="1">
        <v>5.8</v>
      </c>
      <c r="S255" s="1">
        <v>24.6</v>
      </c>
      <c r="T255" s="1">
        <v>6.1</v>
      </c>
      <c r="V255" s="1" t="s">
        <v>694</v>
      </c>
      <c r="W255" s="1" t="s">
        <v>695</v>
      </c>
      <c r="X255" s="1" t="str">
        <f t="shared" si="15"/>
        <v>SLV2003</v>
      </c>
      <c r="Y255" s="1">
        <v>687.98700000000008</v>
      </c>
      <c r="Z255" s="1">
        <f t="shared" si="16"/>
        <v>8.9438310000000012</v>
      </c>
      <c r="AA255" s="1">
        <f t="shared" si="17"/>
        <v>39.903246000000003</v>
      </c>
      <c r="AB255" s="1">
        <f t="shared" si="18"/>
        <v>169.24480200000005</v>
      </c>
      <c r="AC255" s="1">
        <f t="shared" si="19"/>
        <v>41.967207000000002</v>
      </c>
      <c r="AD255" s="1">
        <f>RANK(Z255,Z$17:Z$853,0)</f>
        <v>649</v>
      </c>
      <c r="AE255" s="1">
        <f>RANK(AA255,AA$17:AA$853,0)</f>
        <v>432</v>
      </c>
      <c r="AF255" s="1">
        <f>RANK(AB255,AB$17:AB$853,0)</f>
        <v>535</v>
      </c>
      <c r="AG255" s="1">
        <f>RANK(AC255,AC$17:AC$853,0)</f>
        <v>581</v>
      </c>
      <c r="AH255" s="1" t="str">
        <f>IFERROR(VLOOKUP(X255,'[1]Countries and Territories'!$C$5:$AW$253,47,FALSE),"")</f>
        <v/>
      </c>
      <c r="AI255" s="1" t="str">
        <f>IFERROR(VLOOKUP(X255,'[1]Countries and Territories'!$B$5:$AR$253,43,FALSE),"")</f>
        <v/>
      </c>
      <c r="AJ255" s="1" t="str">
        <f>IFERROR(VLOOKUP(X255,'[1]Countries and Territories'!$A$5:$AL$253,38,FALSE),"")</f>
        <v/>
      </c>
    </row>
    <row r="256" spans="1:36" s="42" customFormat="1" x14ac:dyDescent="0.3">
      <c r="A256" s="42" t="s">
        <v>687</v>
      </c>
      <c r="B256" s="42" t="s">
        <v>688</v>
      </c>
      <c r="C256" s="40" t="s">
        <v>323</v>
      </c>
      <c r="D256" s="41">
        <v>2008</v>
      </c>
      <c r="E256" s="42" t="s">
        <v>83</v>
      </c>
      <c r="F256" s="42" t="s">
        <v>29</v>
      </c>
      <c r="G256" s="42" t="s">
        <v>29</v>
      </c>
      <c r="H256" s="42" t="s">
        <v>30</v>
      </c>
      <c r="I256" s="42" t="s">
        <v>31</v>
      </c>
      <c r="J256" s="42" t="s">
        <v>32</v>
      </c>
      <c r="K256" s="42" t="s">
        <v>33</v>
      </c>
      <c r="N256" s="42" t="s">
        <v>2185</v>
      </c>
      <c r="O256" s="42">
        <v>4629</v>
      </c>
      <c r="P256" s="42">
        <v>0.5</v>
      </c>
      <c r="Q256" s="42">
        <v>1.6</v>
      </c>
      <c r="R256" s="42">
        <v>5.7</v>
      </c>
      <c r="S256" s="42">
        <v>20.6</v>
      </c>
      <c r="T256" s="42">
        <v>6.6</v>
      </c>
      <c r="V256" s="42" t="s">
        <v>696</v>
      </c>
      <c r="W256" s="42" t="s">
        <v>697</v>
      </c>
      <c r="X256" s="1" t="str">
        <f t="shared" si="15"/>
        <v>SLV2008</v>
      </c>
      <c r="Y256" s="42">
        <v>611.03599999999994</v>
      </c>
      <c r="Z256" s="1">
        <f t="shared" si="16"/>
        <v>9.7765759999999986</v>
      </c>
      <c r="AA256" s="1">
        <f t="shared" si="17"/>
        <v>34.829051999999997</v>
      </c>
      <c r="AB256" s="1">
        <f t="shared" si="18"/>
        <v>125.87341599999999</v>
      </c>
      <c r="AC256" s="1">
        <f t="shared" si="19"/>
        <v>40.328375999999999</v>
      </c>
      <c r="AD256" s="1">
        <f>RANK(Z256,Z$17:Z$853,0)</f>
        <v>639</v>
      </c>
      <c r="AE256" s="1">
        <f>RANK(AA256,AA$17:AA$853,0)</f>
        <v>452</v>
      </c>
      <c r="AF256" s="1">
        <f>RANK(AB256,AB$17:AB$853,0)</f>
        <v>553</v>
      </c>
      <c r="AG256" s="1">
        <f>RANK(AC256,AC$17:AC$853,0)</f>
        <v>587</v>
      </c>
      <c r="AH256" s="1" t="str">
        <f>IFERROR(VLOOKUP(X256,'[1]Countries and Territories'!$C$5:$AW$253,47,FALSE),"")</f>
        <v/>
      </c>
      <c r="AI256" s="1" t="str">
        <f>IFERROR(VLOOKUP(X256,'[1]Countries and Territories'!$B$5:$AR$253,43,FALSE),"")</f>
        <v/>
      </c>
      <c r="AJ256" s="1" t="str">
        <f>IFERROR(VLOOKUP(X256,'[1]Countries and Territories'!$A$5:$AL$253,38,FALSE),"")</f>
        <v/>
      </c>
    </row>
    <row r="257" spans="1:36" x14ac:dyDescent="0.3">
      <c r="A257" s="1" t="s">
        <v>687</v>
      </c>
      <c r="B257" s="1" t="s">
        <v>688</v>
      </c>
      <c r="C257" s="34">
        <v>2014</v>
      </c>
      <c r="D257" s="35">
        <v>2014</v>
      </c>
      <c r="E257" s="1" t="s">
        <v>83</v>
      </c>
      <c r="F257" s="1" t="s">
        <v>29</v>
      </c>
      <c r="G257" s="1" t="s">
        <v>29</v>
      </c>
      <c r="H257" s="1" t="s">
        <v>30</v>
      </c>
      <c r="I257" s="1" t="s">
        <v>31</v>
      </c>
      <c r="J257" s="1" t="s">
        <v>32</v>
      </c>
      <c r="K257" s="1" t="s">
        <v>33</v>
      </c>
      <c r="N257" s="1" t="s">
        <v>2184</v>
      </c>
      <c r="P257" s="1">
        <v>0.4</v>
      </c>
      <c r="Q257" s="1">
        <v>2.1</v>
      </c>
      <c r="R257" s="1">
        <v>6.4</v>
      </c>
      <c r="S257" s="1">
        <v>13.6</v>
      </c>
      <c r="T257" s="1">
        <v>5</v>
      </c>
      <c r="U257" s="1" t="s">
        <v>50</v>
      </c>
      <c r="V257" s="1" t="s">
        <v>698</v>
      </c>
      <c r="W257" s="1" t="s">
        <v>699</v>
      </c>
      <c r="X257" s="1" t="str">
        <f t="shared" si="15"/>
        <v>SLV2014</v>
      </c>
      <c r="Y257" s="1">
        <v>584.86800000000005</v>
      </c>
      <c r="Z257" s="1">
        <f t="shared" si="16"/>
        <v>12.282228000000002</v>
      </c>
      <c r="AA257" s="1">
        <f t="shared" si="17"/>
        <v>37.431552000000003</v>
      </c>
      <c r="AB257" s="1">
        <f t="shared" si="18"/>
        <v>79.542048000000008</v>
      </c>
      <c r="AC257" s="1">
        <f t="shared" si="19"/>
        <v>29.243400000000005</v>
      </c>
      <c r="AD257" s="1">
        <f>RANK(Z257,Z$17:Z$853,0)</f>
        <v>622</v>
      </c>
      <c r="AE257" s="1">
        <f>RANK(AA257,AA$17:AA$853,0)</f>
        <v>444</v>
      </c>
      <c r="AF257" s="1">
        <f>RANK(AB257,AB$17:AB$853,0)</f>
        <v>596</v>
      </c>
      <c r="AG257" s="1">
        <f>RANK(AC257,AC$17:AC$853,0)</f>
        <v>612</v>
      </c>
      <c r="AH257" s="1">
        <f>IFERROR(VLOOKUP(X257,'[1]Countries and Territories'!$C$5:$AW$253,47,FALSE),"")</f>
        <v>12.282228000000002</v>
      </c>
      <c r="AI257" s="1">
        <f>IFERROR(VLOOKUP(X257,'[1]Countries and Territories'!$B$5:$AR$253,43,FALSE),"")</f>
        <v>37.431552000000003</v>
      </c>
      <c r="AJ257" s="1">
        <f>IFERROR(VLOOKUP(X257,'[1]Countries and Territories'!$A$5:$AL$253,38,FALSE),"")</f>
        <v>79.542048000000008</v>
      </c>
    </row>
    <row r="258" spans="1:36" s="42" customFormat="1" x14ac:dyDescent="0.3">
      <c r="A258" s="42" t="s">
        <v>700</v>
      </c>
      <c r="B258" s="42" t="s">
        <v>701</v>
      </c>
      <c r="C258" s="40" t="s">
        <v>108</v>
      </c>
      <c r="D258" s="41">
        <v>1997</v>
      </c>
      <c r="E258" s="42" t="s">
        <v>169</v>
      </c>
      <c r="F258" s="42" t="s">
        <v>40</v>
      </c>
      <c r="G258" s="42" t="s">
        <v>41</v>
      </c>
      <c r="H258" s="42" t="s">
        <v>42</v>
      </c>
      <c r="I258" s="42" t="s">
        <v>43</v>
      </c>
      <c r="J258" s="42" t="s">
        <v>56</v>
      </c>
      <c r="K258" s="42" t="s">
        <v>41</v>
      </c>
      <c r="L258" s="42" t="s">
        <v>9</v>
      </c>
      <c r="N258" s="42" t="s">
        <v>2191</v>
      </c>
      <c r="O258" s="42">
        <v>412</v>
      </c>
      <c r="P258" s="42">
        <v>2.5</v>
      </c>
      <c r="Q258" s="42">
        <v>4</v>
      </c>
      <c r="R258" s="42">
        <v>3.4</v>
      </c>
      <c r="S258" s="42">
        <v>38.700000000000003</v>
      </c>
      <c r="T258" s="42">
        <v>13.8</v>
      </c>
      <c r="V258" s="42" t="s">
        <v>702</v>
      </c>
      <c r="W258" s="42" t="s">
        <v>703</v>
      </c>
      <c r="X258" s="1" t="str">
        <f t="shared" si="15"/>
        <v>GNQ1997</v>
      </c>
      <c r="Y258" s="42">
        <v>90.984999999999985</v>
      </c>
      <c r="Z258" s="1">
        <f t="shared" si="16"/>
        <v>3.6393999999999993</v>
      </c>
      <c r="AA258" s="1">
        <f t="shared" si="17"/>
        <v>3.0934899999999996</v>
      </c>
      <c r="AB258" s="1">
        <f t="shared" si="18"/>
        <v>35.211194999999996</v>
      </c>
      <c r="AC258" s="1">
        <f t="shared" si="19"/>
        <v>12.555929999999998</v>
      </c>
      <c r="AD258" s="1">
        <f>RANK(Z258,Z$17:Z$853,0)</f>
        <v>744</v>
      </c>
      <c r="AE258" s="1">
        <f>RANK(AA258,AA$17:AA$853,0)</f>
        <v>652</v>
      </c>
      <c r="AF258" s="1">
        <f>RANK(AB258,AB$17:AB$853,0)</f>
        <v>672</v>
      </c>
      <c r="AG258" s="1">
        <f>RANK(AC258,AC$17:AC$853,0)</f>
        <v>679</v>
      </c>
      <c r="AH258" s="1" t="str">
        <f>IFERROR(VLOOKUP(X258,'[1]Countries and Territories'!$C$5:$AW$253,47,FALSE),"")</f>
        <v/>
      </c>
      <c r="AI258" s="1" t="str">
        <f>IFERROR(VLOOKUP(X258,'[1]Countries and Territories'!$B$5:$AR$253,43,FALSE),"")</f>
        <v/>
      </c>
      <c r="AJ258" s="1" t="str">
        <f>IFERROR(VLOOKUP(X258,'[1]Countries and Territories'!$A$5:$AL$253,38,FALSE),"")</f>
        <v/>
      </c>
    </row>
    <row r="259" spans="1:36" x14ac:dyDescent="0.3">
      <c r="A259" s="1" t="s">
        <v>700</v>
      </c>
      <c r="B259" s="1" t="s">
        <v>701</v>
      </c>
      <c r="C259" s="34" t="s">
        <v>132</v>
      </c>
      <c r="D259" s="35">
        <v>2000</v>
      </c>
      <c r="E259" s="1" t="s">
        <v>169</v>
      </c>
      <c r="F259" s="1" t="s">
        <v>40</v>
      </c>
      <c r="G259" s="1" t="s">
        <v>41</v>
      </c>
      <c r="H259" s="1" t="s">
        <v>42</v>
      </c>
      <c r="I259" s="1" t="s">
        <v>43</v>
      </c>
      <c r="J259" s="1" t="s">
        <v>56</v>
      </c>
      <c r="K259" s="1" t="s">
        <v>41</v>
      </c>
      <c r="L259" s="1" t="s">
        <v>9</v>
      </c>
      <c r="N259" s="1" t="s">
        <v>2193</v>
      </c>
      <c r="O259" s="1">
        <v>2437</v>
      </c>
      <c r="P259" s="1">
        <v>4.2</v>
      </c>
      <c r="Q259" s="1">
        <v>9.1999999999999993</v>
      </c>
      <c r="R259" s="1">
        <v>14</v>
      </c>
      <c r="S259" s="1">
        <v>42.6</v>
      </c>
      <c r="T259" s="1">
        <v>15.7</v>
      </c>
      <c r="V259" s="1" t="s">
        <v>704</v>
      </c>
      <c r="W259" s="1" t="s">
        <v>705</v>
      </c>
      <c r="X259" s="1" t="str">
        <f t="shared" si="15"/>
        <v>GNQ2000</v>
      </c>
      <c r="Y259" s="1">
        <v>102.044</v>
      </c>
      <c r="Z259" s="1">
        <f t="shared" si="16"/>
        <v>9.3880479999999995</v>
      </c>
      <c r="AA259" s="1">
        <f t="shared" si="17"/>
        <v>14.286160000000001</v>
      </c>
      <c r="AB259" s="1">
        <f t="shared" si="18"/>
        <v>43.470743999999996</v>
      </c>
      <c r="AC259" s="1">
        <f t="shared" si="19"/>
        <v>16.020907999999999</v>
      </c>
      <c r="AD259" s="1">
        <f>RANK(Z259,Z$17:Z$853,0)</f>
        <v>645</v>
      </c>
      <c r="AE259" s="1">
        <f>RANK(AA259,AA$17:AA$853,0)</f>
        <v>582</v>
      </c>
      <c r="AF259" s="1">
        <f>RANK(AB259,AB$17:AB$853,0)</f>
        <v>650</v>
      </c>
      <c r="AG259" s="1">
        <f>RANK(AC259,AC$17:AC$853,0)</f>
        <v>657</v>
      </c>
      <c r="AH259" s="1" t="str">
        <f>IFERROR(VLOOKUP(X259,'[1]Countries and Territories'!$C$5:$AW$253,47,FALSE),"")</f>
        <v/>
      </c>
      <c r="AI259" s="1" t="str">
        <f>IFERROR(VLOOKUP(X259,'[1]Countries and Territories'!$B$5:$AR$253,43,FALSE),"")</f>
        <v/>
      </c>
      <c r="AJ259" s="1" t="str">
        <f>IFERROR(VLOOKUP(X259,'[1]Countries and Territories'!$A$5:$AL$253,38,FALSE),"")</f>
        <v/>
      </c>
    </row>
    <row r="260" spans="1:36" s="42" customFormat="1" x14ac:dyDescent="0.3">
      <c r="A260" s="42" t="s">
        <v>700</v>
      </c>
      <c r="B260" s="42" t="s">
        <v>701</v>
      </c>
      <c r="C260" s="40" t="s">
        <v>116</v>
      </c>
      <c r="D260" s="41">
        <v>2004</v>
      </c>
      <c r="E260" s="42" t="s">
        <v>169</v>
      </c>
      <c r="F260" s="42" t="s">
        <v>40</v>
      </c>
      <c r="G260" s="42" t="s">
        <v>41</v>
      </c>
      <c r="H260" s="42" t="s">
        <v>42</v>
      </c>
      <c r="I260" s="42" t="s">
        <v>43</v>
      </c>
      <c r="J260" s="42" t="s">
        <v>56</v>
      </c>
      <c r="K260" s="42" t="s">
        <v>41</v>
      </c>
      <c r="L260" s="42" t="s">
        <v>9</v>
      </c>
      <c r="N260" s="42" t="s">
        <v>2192</v>
      </c>
      <c r="O260" s="42">
        <v>33334</v>
      </c>
      <c r="P260" s="42">
        <v>1.3</v>
      </c>
      <c r="Q260" s="42">
        <v>2.8</v>
      </c>
      <c r="R260" s="42">
        <v>8.3000000000000007</v>
      </c>
      <c r="S260" s="42">
        <v>35</v>
      </c>
      <c r="T260" s="42">
        <v>10.6</v>
      </c>
      <c r="V260" s="42" t="s">
        <v>706</v>
      </c>
      <c r="W260" s="42" t="s">
        <v>707</v>
      </c>
      <c r="X260" s="1" t="str">
        <f t="shared" si="15"/>
        <v>GNQ2004</v>
      </c>
      <c r="Y260" s="42">
        <v>118.94899999999998</v>
      </c>
      <c r="Z260" s="1">
        <f t="shared" si="16"/>
        <v>3.3305719999999992</v>
      </c>
      <c r="AA260" s="1">
        <f t="shared" si="17"/>
        <v>9.8727669999999996</v>
      </c>
      <c r="AB260" s="1">
        <f t="shared" si="18"/>
        <v>41.632149999999989</v>
      </c>
      <c r="AC260" s="1">
        <f t="shared" si="19"/>
        <v>12.608593999999998</v>
      </c>
      <c r="AD260" s="1">
        <f>RANK(Z260,Z$17:Z$853,0)</f>
        <v>750</v>
      </c>
      <c r="AE260" s="1">
        <f>RANK(AA260,AA$17:AA$853,0)</f>
        <v>607</v>
      </c>
      <c r="AF260" s="1">
        <f>RANK(AB260,AB$17:AB$853,0)</f>
        <v>655</v>
      </c>
      <c r="AG260" s="1">
        <f>RANK(AC260,AC$17:AC$853,0)</f>
        <v>678</v>
      </c>
      <c r="AH260" s="1" t="str">
        <f>IFERROR(VLOOKUP(X260,'[1]Countries and Territories'!$C$5:$AW$253,47,FALSE),"")</f>
        <v/>
      </c>
      <c r="AI260" s="1" t="str">
        <f>IFERROR(VLOOKUP(X260,'[1]Countries and Territories'!$B$5:$AR$253,43,FALSE),"")</f>
        <v/>
      </c>
      <c r="AJ260" s="1" t="str">
        <f>IFERROR(VLOOKUP(X260,'[1]Countries and Territories'!$A$5:$AL$253,38,FALSE),"")</f>
        <v/>
      </c>
    </row>
    <row r="261" spans="1:36" x14ac:dyDescent="0.3">
      <c r="A261" s="1" t="s">
        <v>700</v>
      </c>
      <c r="B261" s="1" t="s">
        <v>701</v>
      </c>
      <c r="C261" s="34">
        <v>2011</v>
      </c>
      <c r="D261" s="35">
        <v>2011</v>
      </c>
      <c r="E261" s="1" t="s">
        <v>169</v>
      </c>
      <c r="F261" s="1" t="s">
        <v>40</v>
      </c>
      <c r="G261" s="1" t="s">
        <v>41</v>
      </c>
      <c r="H261" s="1" t="s">
        <v>42</v>
      </c>
      <c r="I261" s="1" t="s">
        <v>43</v>
      </c>
      <c r="J261" s="1" t="s">
        <v>56</v>
      </c>
      <c r="K261" s="1" t="s">
        <v>41</v>
      </c>
      <c r="L261" s="1" t="s">
        <v>9</v>
      </c>
      <c r="N261" s="1" t="s">
        <v>2190</v>
      </c>
      <c r="O261" s="1">
        <v>1094</v>
      </c>
      <c r="P261" s="1">
        <v>1.7</v>
      </c>
      <c r="Q261" s="1">
        <v>3.1</v>
      </c>
      <c r="R261" s="1">
        <v>9.6999999999999993</v>
      </c>
      <c r="S261" s="1">
        <v>26.2</v>
      </c>
      <c r="T261" s="1">
        <v>5.6</v>
      </c>
      <c r="U261" s="1" t="s">
        <v>50</v>
      </c>
      <c r="V261" s="1" t="s">
        <v>708</v>
      </c>
      <c r="W261" s="1" t="s">
        <v>709</v>
      </c>
      <c r="X261" s="1" t="str">
        <f t="shared" si="15"/>
        <v>GNQ2011</v>
      </c>
      <c r="Y261" s="1">
        <v>155.89400000000001</v>
      </c>
      <c r="Z261" s="1">
        <f t="shared" si="16"/>
        <v>4.8327140000000002</v>
      </c>
      <c r="AA261" s="1">
        <f t="shared" si="17"/>
        <v>15.121718</v>
      </c>
      <c r="AB261" s="1">
        <f t="shared" si="18"/>
        <v>40.844228000000001</v>
      </c>
      <c r="AC261" s="1">
        <f t="shared" si="19"/>
        <v>8.7300639999999987</v>
      </c>
      <c r="AD261" s="1">
        <f>RANK(Z261,Z$17:Z$853,0)</f>
        <v>719</v>
      </c>
      <c r="AE261" s="1">
        <f>RANK(AA261,AA$17:AA$853,0)</f>
        <v>575</v>
      </c>
      <c r="AF261" s="1">
        <f>RANK(AB261,AB$17:AB$853,0)</f>
        <v>660</v>
      </c>
      <c r="AG261" s="1">
        <f>RANK(AC261,AC$17:AC$853,0)</f>
        <v>723</v>
      </c>
      <c r="AH261" s="1">
        <f>IFERROR(VLOOKUP(X261,'[1]Countries and Territories'!$C$5:$AW$253,47,FALSE),"")</f>
        <v>4.8327140000000002</v>
      </c>
      <c r="AI261" s="1">
        <f>IFERROR(VLOOKUP(X261,'[1]Countries and Territories'!$B$5:$AR$253,43,FALSE),"")</f>
        <v>15.121718</v>
      </c>
      <c r="AJ261" s="1">
        <f>IFERROR(VLOOKUP(X261,'[1]Countries and Territories'!$A$5:$AL$253,38,FALSE),"")</f>
        <v>40.844228000000001</v>
      </c>
    </row>
    <row r="262" spans="1:36" s="42" customFormat="1" x14ac:dyDescent="0.3">
      <c r="A262" s="42" t="s">
        <v>710</v>
      </c>
      <c r="B262" s="42" t="s">
        <v>711</v>
      </c>
      <c r="C262" s="40" t="s">
        <v>252</v>
      </c>
      <c r="D262" s="41">
        <v>1993</v>
      </c>
      <c r="E262" s="42" t="s">
        <v>408</v>
      </c>
      <c r="F262" s="42" t="s">
        <v>40</v>
      </c>
      <c r="G262" s="42" t="s">
        <v>41</v>
      </c>
      <c r="H262" s="42" t="s">
        <v>170</v>
      </c>
      <c r="I262" s="42" t="s">
        <v>43</v>
      </c>
      <c r="J262" s="42" t="s">
        <v>44</v>
      </c>
      <c r="K262" s="42" t="s">
        <v>41</v>
      </c>
      <c r="L262" s="42" t="s">
        <v>9</v>
      </c>
      <c r="N262" s="42" t="s">
        <v>2197</v>
      </c>
      <c r="Q262" s="42">
        <v>11.8</v>
      </c>
      <c r="S262" s="42">
        <v>69.599999999999994</v>
      </c>
      <c r="T262" s="42">
        <v>36.9</v>
      </c>
      <c r="U262" s="42" t="s">
        <v>113</v>
      </c>
      <c r="V262" s="42" t="s">
        <v>712</v>
      </c>
      <c r="W262" s="42" t="s">
        <v>713</v>
      </c>
      <c r="X262" s="1" t="str">
        <f t="shared" si="15"/>
        <v>ERI1993</v>
      </c>
      <c r="Y262" s="42">
        <v>536.75599999999997</v>
      </c>
      <c r="Z262" s="1">
        <f t="shared" si="16"/>
        <v>63.337208000000004</v>
      </c>
      <c r="AA262" s="1">
        <f t="shared" si="17"/>
        <v>0</v>
      </c>
      <c r="AB262" s="1">
        <f t="shared" si="18"/>
        <v>373.58217599999995</v>
      </c>
      <c r="AC262" s="1">
        <f t="shared" si="19"/>
        <v>198.06296399999999</v>
      </c>
      <c r="AD262" s="1">
        <f>RANK(Z262,Z$17:Z$853,0)</f>
        <v>445</v>
      </c>
      <c r="AE262" s="1">
        <f>RANK(AA262,AA$17:AA$853,0)</f>
        <v>684</v>
      </c>
      <c r="AF262" s="1">
        <f>RANK(AB262,AB$17:AB$853,0)</f>
        <v>454</v>
      </c>
      <c r="AG262" s="1">
        <f>RANK(AC262,AC$17:AC$853,0)</f>
        <v>417</v>
      </c>
      <c r="AH262" s="1" t="str">
        <f>IFERROR(VLOOKUP(X262,'[1]Countries and Territories'!$C$5:$AW$253,47,FALSE),"")</f>
        <v/>
      </c>
      <c r="AI262" s="1" t="str">
        <f>IFERROR(VLOOKUP(X262,'[1]Countries and Territories'!$B$5:$AR$253,43,FALSE),"")</f>
        <v/>
      </c>
      <c r="AJ262" s="1" t="str">
        <f>IFERROR(VLOOKUP(X262,'[1]Countries and Territories'!$A$5:$AL$253,38,FALSE),"")</f>
        <v/>
      </c>
    </row>
    <row r="263" spans="1:36" x14ac:dyDescent="0.3">
      <c r="A263" s="1" t="s">
        <v>710</v>
      </c>
      <c r="B263" s="1" t="s">
        <v>711</v>
      </c>
      <c r="C263" s="34" t="s">
        <v>183</v>
      </c>
      <c r="D263" s="35">
        <v>1995</v>
      </c>
      <c r="E263" s="1" t="s">
        <v>408</v>
      </c>
      <c r="F263" s="1" t="s">
        <v>40</v>
      </c>
      <c r="G263" s="1" t="s">
        <v>41</v>
      </c>
      <c r="H263" s="1" t="s">
        <v>170</v>
      </c>
      <c r="I263" s="1" t="s">
        <v>43</v>
      </c>
      <c r="J263" s="1" t="s">
        <v>44</v>
      </c>
      <c r="K263" s="1" t="s">
        <v>41</v>
      </c>
      <c r="L263" s="1" t="s">
        <v>9</v>
      </c>
      <c r="N263" s="1" t="s">
        <v>2196</v>
      </c>
      <c r="O263" s="1">
        <v>2371</v>
      </c>
      <c r="P263" s="1">
        <v>5.0999999999999996</v>
      </c>
      <c r="Q263" s="1">
        <v>17</v>
      </c>
      <c r="R263" s="1">
        <v>1.3</v>
      </c>
      <c r="S263" s="1">
        <v>47.8</v>
      </c>
      <c r="T263" s="1">
        <v>39.6</v>
      </c>
      <c r="U263" s="1" t="s">
        <v>307</v>
      </c>
      <c r="V263" s="1" t="s">
        <v>714</v>
      </c>
      <c r="W263" s="1" t="s">
        <v>715</v>
      </c>
      <c r="X263" s="1" t="str">
        <f t="shared" si="15"/>
        <v>ERI1995</v>
      </c>
      <c r="Y263" s="1">
        <v>516.88799999999992</v>
      </c>
      <c r="Z263" s="1">
        <f t="shared" si="16"/>
        <v>87.870959999999997</v>
      </c>
      <c r="AA263" s="1">
        <f t="shared" si="17"/>
        <v>6.719544</v>
      </c>
      <c r="AB263" s="1">
        <f t="shared" si="18"/>
        <v>247.07246399999994</v>
      </c>
      <c r="AC263" s="1">
        <f t="shared" si="19"/>
        <v>204.68764799999997</v>
      </c>
      <c r="AD263" s="1">
        <f>RANK(Z263,Z$17:Z$853,0)</f>
        <v>404</v>
      </c>
      <c r="AE263" s="1">
        <f>RANK(AA263,AA$17:AA$853,0)</f>
        <v>623</v>
      </c>
      <c r="AF263" s="1">
        <f>RANK(AB263,AB$17:AB$853,0)</f>
        <v>502</v>
      </c>
      <c r="AG263" s="1">
        <f>RANK(AC263,AC$17:AC$853,0)</f>
        <v>413</v>
      </c>
      <c r="AH263" s="1" t="str">
        <f>IFERROR(VLOOKUP(X263,'[1]Countries and Territories'!$C$5:$AW$253,47,FALSE),"")</f>
        <v/>
      </c>
      <c r="AI263" s="1" t="str">
        <f>IFERROR(VLOOKUP(X263,'[1]Countries and Territories'!$B$5:$AR$253,43,FALSE),"")</f>
        <v/>
      </c>
      <c r="AJ263" s="1" t="str">
        <f>IFERROR(VLOOKUP(X263,'[1]Countries and Territories'!$A$5:$AL$253,38,FALSE),"")</f>
        <v/>
      </c>
    </row>
    <row r="264" spans="1:36" s="42" customFormat="1" x14ac:dyDescent="0.3">
      <c r="A264" s="42" t="s">
        <v>710</v>
      </c>
      <c r="B264" s="42" t="s">
        <v>711</v>
      </c>
      <c r="C264" s="40" t="s">
        <v>158</v>
      </c>
      <c r="D264" s="41">
        <v>2002</v>
      </c>
      <c r="E264" s="42" t="s">
        <v>408</v>
      </c>
      <c r="F264" s="42" t="s">
        <v>40</v>
      </c>
      <c r="G264" s="42" t="s">
        <v>41</v>
      </c>
      <c r="H264" s="42" t="s">
        <v>170</v>
      </c>
      <c r="I264" s="42" t="s">
        <v>43</v>
      </c>
      <c r="J264" s="42" t="s">
        <v>44</v>
      </c>
      <c r="K264" s="42" t="s">
        <v>41</v>
      </c>
      <c r="L264" s="42" t="s">
        <v>9</v>
      </c>
      <c r="N264" s="42" t="s">
        <v>2195</v>
      </c>
      <c r="O264" s="42">
        <v>5707</v>
      </c>
      <c r="P264" s="42">
        <v>4.7</v>
      </c>
      <c r="Q264" s="42">
        <v>14.9</v>
      </c>
      <c r="R264" s="42">
        <v>1.6</v>
      </c>
      <c r="S264" s="42">
        <v>43.7</v>
      </c>
      <c r="T264" s="42">
        <v>34.5</v>
      </c>
      <c r="V264" s="42" t="s">
        <v>716</v>
      </c>
      <c r="W264" s="42" t="s">
        <v>717</v>
      </c>
      <c r="X264" s="1" t="str">
        <f t="shared" si="15"/>
        <v>ERI2002</v>
      </c>
      <c r="Y264" s="42">
        <v>552.48599999999999</v>
      </c>
      <c r="Z264" s="1">
        <f t="shared" si="16"/>
        <v>82.320414</v>
      </c>
      <c r="AA264" s="1">
        <f t="shared" si="17"/>
        <v>8.8397760000000005</v>
      </c>
      <c r="AB264" s="1">
        <f t="shared" si="18"/>
        <v>241.43638200000004</v>
      </c>
      <c r="AC264" s="1">
        <f t="shared" si="19"/>
        <v>190.60766999999998</v>
      </c>
      <c r="AD264" s="1">
        <f>RANK(Z264,Z$17:Z$853,0)</f>
        <v>409</v>
      </c>
      <c r="AE264" s="1">
        <f>RANK(AA264,AA$17:AA$853,0)</f>
        <v>612</v>
      </c>
      <c r="AF264" s="1">
        <f>RANK(AB264,AB$17:AB$853,0)</f>
        <v>503</v>
      </c>
      <c r="AG264" s="1">
        <f>RANK(AC264,AC$17:AC$853,0)</f>
        <v>422</v>
      </c>
      <c r="AH264" s="1" t="str">
        <f>IFERROR(VLOOKUP(X264,'[1]Countries and Territories'!$C$5:$AW$253,47,FALSE),"")</f>
        <v/>
      </c>
      <c r="AI264" s="1" t="str">
        <f>IFERROR(VLOOKUP(X264,'[1]Countries and Territories'!$B$5:$AR$253,43,FALSE),"")</f>
        <v/>
      </c>
      <c r="AJ264" s="1" t="str">
        <f>IFERROR(VLOOKUP(X264,'[1]Countries and Territories'!$A$5:$AL$253,38,FALSE),"")</f>
        <v/>
      </c>
    </row>
    <row r="265" spans="1:36" x14ac:dyDescent="0.3">
      <c r="A265" s="1" t="s">
        <v>710</v>
      </c>
      <c r="B265" s="1" t="s">
        <v>711</v>
      </c>
      <c r="C265" s="34" t="s">
        <v>199</v>
      </c>
      <c r="D265" s="35">
        <v>2010</v>
      </c>
      <c r="E265" s="1" t="s">
        <v>408</v>
      </c>
      <c r="F265" s="1" t="s">
        <v>40</v>
      </c>
      <c r="G265" s="1" t="s">
        <v>41</v>
      </c>
      <c r="H265" s="1" t="s">
        <v>170</v>
      </c>
      <c r="I265" s="1" t="s">
        <v>43</v>
      </c>
      <c r="J265" s="1" t="s">
        <v>44</v>
      </c>
      <c r="K265" s="1" t="s">
        <v>41</v>
      </c>
      <c r="L265" s="1" t="s">
        <v>9</v>
      </c>
      <c r="N265" s="1" t="s">
        <v>2194</v>
      </c>
      <c r="O265" s="1">
        <v>6476</v>
      </c>
      <c r="P265" s="1">
        <v>4.2</v>
      </c>
      <c r="Q265" s="1">
        <v>15.3</v>
      </c>
      <c r="R265" s="1">
        <v>1.9</v>
      </c>
      <c r="S265" s="1">
        <v>50.3</v>
      </c>
      <c r="T265" s="1">
        <v>38.799999999999997</v>
      </c>
      <c r="U265" s="1" t="s">
        <v>50</v>
      </c>
      <c r="V265" s="1" t="s">
        <v>718</v>
      </c>
      <c r="W265" s="1" t="s">
        <v>719</v>
      </c>
      <c r="X265" s="1" t="str">
        <f t="shared" si="15"/>
        <v>ERI2010</v>
      </c>
      <c r="Y265" s="1">
        <v>715.42000000000007</v>
      </c>
      <c r="Z265" s="1">
        <f t="shared" si="16"/>
        <v>109.45926000000001</v>
      </c>
      <c r="AA265" s="1">
        <f t="shared" si="17"/>
        <v>13.592980000000001</v>
      </c>
      <c r="AB265" s="1">
        <f t="shared" si="18"/>
        <v>359.85626000000002</v>
      </c>
      <c r="AC265" s="1">
        <f t="shared" si="19"/>
        <v>277.58296000000001</v>
      </c>
      <c r="AD265" s="1">
        <f>RANK(Z265,Z$17:Z$853,0)</f>
        <v>372</v>
      </c>
      <c r="AE265" s="1">
        <f>RANK(AA265,AA$17:AA$853,0)</f>
        <v>586</v>
      </c>
      <c r="AF265" s="1">
        <f>RANK(AB265,AB$17:AB$853,0)</f>
        <v>459</v>
      </c>
      <c r="AG265" s="1">
        <f>RANK(AC265,AC$17:AC$853,0)</f>
        <v>371</v>
      </c>
      <c r="AH265" s="1">
        <f>IFERROR(VLOOKUP(X265,'[1]Countries and Territories'!$C$5:$AW$253,47,FALSE),"")</f>
        <v>109.45926000000001</v>
      </c>
      <c r="AI265" s="1">
        <f>IFERROR(VLOOKUP(X265,'[1]Countries and Territories'!$B$5:$AR$253,43,FALSE),"")</f>
        <v>13.592980000000001</v>
      </c>
      <c r="AJ265" s="1">
        <f>IFERROR(VLOOKUP(X265,'[1]Countries and Territories'!$A$5:$AL$253,38,FALSE),"")</f>
        <v>359.85626000000002</v>
      </c>
    </row>
    <row r="266" spans="1:36" s="42" customFormat="1" x14ac:dyDescent="0.3">
      <c r="A266" s="42" t="s">
        <v>720</v>
      </c>
      <c r="B266" s="42" t="s">
        <v>721</v>
      </c>
      <c r="C266" s="40" t="s">
        <v>150</v>
      </c>
      <c r="D266" s="41">
        <v>1992</v>
      </c>
      <c r="E266" s="42" t="s">
        <v>408</v>
      </c>
      <c r="F266" s="42" t="s">
        <v>40</v>
      </c>
      <c r="G266" s="42" t="s">
        <v>41</v>
      </c>
      <c r="H266" s="42" t="s">
        <v>170</v>
      </c>
      <c r="I266" s="42" t="s">
        <v>43</v>
      </c>
      <c r="J266" s="42" t="s">
        <v>44</v>
      </c>
      <c r="K266" s="42" t="s">
        <v>41</v>
      </c>
      <c r="L266" s="42" t="s">
        <v>9</v>
      </c>
      <c r="M266" s="42" t="s">
        <v>34</v>
      </c>
      <c r="N266" s="42" t="s">
        <v>2203</v>
      </c>
      <c r="O266" s="42">
        <v>20230</v>
      </c>
      <c r="Q266" s="42">
        <v>9.1999999999999993</v>
      </c>
      <c r="S266" s="42">
        <v>66.900000000000006</v>
      </c>
      <c r="T266" s="42">
        <v>41.9</v>
      </c>
      <c r="U266" s="42" t="s">
        <v>722</v>
      </c>
      <c r="W266" s="42" t="s">
        <v>723</v>
      </c>
      <c r="X266" s="1" t="str">
        <f t="shared" si="15"/>
        <v>ETH1992</v>
      </c>
      <c r="Y266" s="42">
        <v>9725.6370000000006</v>
      </c>
      <c r="Z266" s="1">
        <f t="shared" si="16"/>
        <v>894.75860399999999</v>
      </c>
      <c r="AA266" s="1">
        <f t="shared" si="17"/>
        <v>0</v>
      </c>
      <c r="AB266" s="1">
        <f t="shared" si="18"/>
        <v>6506.4511530000009</v>
      </c>
      <c r="AC266" s="1">
        <f t="shared" si="19"/>
        <v>4075.0419030000003</v>
      </c>
      <c r="AD266" s="1">
        <f>RANK(Z266,Z$17:Z$853,0)</f>
        <v>83</v>
      </c>
      <c r="AE266" s="1">
        <f>RANK(AA266,AA$17:AA$853,0)</f>
        <v>684</v>
      </c>
      <c r="AF266" s="1">
        <f>RANK(AB266,AB$17:AB$853,0)</f>
        <v>64</v>
      </c>
      <c r="AG266" s="1">
        <f>RANK(AC266,AC$17:AC$853,0)</f>
        <v>74</v>
      </c>
      <c r="AH266" s="1" t="str">
        <f>IFERROR(VLOOKUP(X266,'[1]Countries and Territories'!$C$5:$AW$253,47,FALSE),"")</f>
        <v/>
      </c>
      <c r="AI266" s="1" t="str">
        <f>IFERROR(VLOOKUP(X266,'[1]Countries and Territories'!$B$5:$AR$253,43,FALSE),"")</f>
        <v/>
      </c>
      <c r="AJ266" s="1" t="str">
        <f>IFERROR(VLOOKUP(X266,'[1]Countries and Territories'!$A$5:$AL$253,38,FALSE),"")</f>
        <v/>
      </c>
    </row>
    <row r="267" spans="1:36" x14ac:dyDescent="0.3">
      <c r="A267" s="1" t="s">
        <v>720</v>
      </c>
      <c r="B267" s="1" t="s">
        <v>721</v>
      </c>
      <c r="C267" s="34" t="s">
        <v>132</v>
      </c>
      <c r="D267" s="35">
        <v>2000</v>
      </c>
      <c r="E267" s="1" t="s">
        <v>408</v>
      </c>
      <c r="F267" s="1" t="s">
        <v>40</v>
      </c>
      <c r="G267" s="1" t="s">
        <v>41</v>
      </c>
      <c r="H267" s="1" t="s">
        <v>170</v>
      </c>
      <c r="I267" s="1" t="s">
        <v>43</v>
      </c>
      <c r="J267" s="1" t="s">
        <v>44</v>
      </c>
      <c r="K267" s="1" t="s">
        <v>41</v>
      </c>
      <c r="L267" s="1" t="s">
        <v>9</v>
      </c>
      <c r="M267" s="1" t="s">
        <v>34</v>
      </c>
      <c r="N267" s="1" t="s">
        <v>2202</v>
      </c>
      <c r="O267" s="1">
        <v>10973</v>
      </c>
      <c r="P267" s="1">
        <v>3.8</v>
      </c>
      <c r="Q267" s="1">
        <v>12.4</v>
      </c>
      <c r="R267" s="1">
        <v>2</v>
      </c>
      <c r="S267" s="1">
        <v>57.4</v>
      </c>
      <c r="T267" s="1">
        <v>42</v>
      </c>
      <c r="V267" s="1" t="s">
        <v>724</v>
      </c>
      <c r="W267" s="1" t="s">
        <v>725</v>
      </c>
      <c r="X267" s="1" t="str">
        <f t="shared" si="15"/>
        <v>ETH2000</v>
      </c>
      <c r="Y267" s="1">
        <v>12409.891</v>
      </c>
      <c r="Z267" s="1">
        <f t="shared" si="16"/>
        <v>1538.8264839999999</v>
      </c>
      <c r="AA267" s="1">
        <f t="shared" si="17"/>
        <v>248.19782000000001</v>
      </c>
      <c r="AB267" s="1">
        <f t="shared" si="18"/>
        <v>7123.2774339999996</v>
      </c>
      <c r="AC267" s="1">
        <f t="shared" si="19"/>
        <v>5212.1542199999994</v>
      </c>
      <c r="AD267" s="1">
        <f>RANK(Z267,Z$17:Z$853,0)</f>
        <v>66</v>
      </c>
      <c r="AE267" s="1">
        <f>RANK(AA267,AA$17:AA$853,0)</f>
        <v>150</v>
      </c>
      <c r="AF267" s="1">
        <f>RANK(AB267,AB$17:AB$853,0)</f>
        <v>61</v>
      </c>
      <c r="AG267" s="1">
        <f>RANK(AC267,AC$17:AC$853,0)</f>
        <v>61</v>
      </c>
      <c r="AH267" s="1" t="str">
        <f>IFERROR(VLOOKUP(X267,'[1]Countries and Territories'!$C$5:$AW$253,47,FALSE),"")</f>
        <v/>
      </c>
      <c r="AI267" s="1" t="str">
        <f>IFERROR(VLOOKUP(X267,'[1]Countries and Territories'!$B$5:$AR$253,43,FALSE),"")</f>
        <v/>
      </c>
      <c r="AJ267" s="1" t="str">
        <f>IFERROR(VLOOKUP(X267,'[1]Countries and Territories'!$A$5:$AL$253,38,FALSE),"")</f>
        <v/>
      </c>
    </row>
    <row r="268" spans="1:36" s="42" customFormat="1" x14ac:dyDescent="0.3">
      <c r="A268" s="42" t="s">
        <v>720</v>
      </c>
      <c r="B268" s="42" t="s">
        <v>721</v>
      </c>
      <c r="C268" s="40" t="s">
        <v>135</v>
      </c>
      <c r="D268" s="41">
        <v>2005</v>
      </c>
      <c r="E268" s="42" t="s">
        <v>408</v>
      </c>
      <c r="F268" s="42" t="s">
        <v>40</v>
      </c>
      <c r="G268" s="42" t="s">
        <v>41</v>
      </c>
      <c r="H268" s="42" t="s">
        <v>170</v>
      </c>
      <c r="I268" s="42" t="s">
        <v>43</v>
      </c>
      <c r="J268" s="42" t="s">
        <v>44</v>
      </c>
      <c r="K268" s="42" t="s">
        <v>41</v>
      </c>
      <c r="L268" s="42" t="s">
        <v>9</v>
      </c>
      <c r="M268" s="42" t="s">
        <v>34</v>
      </c>
      <c r="N268" s="42" t="s">
        <v>2201</v>
      </c>
      <c r="O268" s="42">
        <v>4968</v>
      </c>
      <c r="P268" s="42">
        <v>4.7</v>
      </c>
      <c r="Q268" s="42">
        <v>12.3</v>
      </c>
      <c r="R268" s="42">
        <v>5.0999999999999996</v>
      </c>
      <c r="S268" s="42">
        <v>50.7</v>
      </c>
      <c r="T268" s="42">
        <v>34.6</v>
      </c>
      <c r="V268" s="42" t="s">
        <v>726</v>
      </c>
      <c r="W268" s="42" t="s">
        <v>727</v>
      </c>
      <c r="X268" s="1" t="str">
        <f t="shared" si="15"/>
        <v>ETH2005</v>
      </c>
      <c r="Y268" s="42">
        <v>13485.012999999999</v>
      </c>
      <c r="Z268" s="1">
        <f t="shared" si="16"/>
        <v>1658.6565990000001</v>
      </c>
      <c r="AA268" s="1">
        <f t="shared" si="17"/>
        <v>687.73566299999993</v>
      </c>
      <c r="AB268" s="1">
        <f t="shared" si="18"/>
        <v>6836.9015909999998</v>
      </c>
      <c r="AC268" s="1">
        <f t="shared" si="19"/>
        <v>4665.8144979999997</v>
      </c>
      <c r="AD268" s="1">
        <f>RANK(Z268,Z$17:Z$853,0)</f>
        <v>64</v>
      </c>
      <c r="AE268" s="1">
        <f>RANK(AA268,AA$17:AA$853,0)</f>
        <v>57</v>
      </c>
      <c r="AF268" s="1">
        <f>RANK(AB268,AB$17:AB$853,0)</f>
        <v>63</v>
      </c>
      <c r="AG268" s="1">
        <f>RANK(AC268,AC$17:AC$853,0)</f>
        <v>69</v>
      </c>
      <c r="AH268" s="1" t="str">
        <f>IFERROR(VLOOKUP(X268,'[1]Countries and Territories'!$C$5:$AW$253,47,FALSE),"")</f>
        <v/>
      </c>
      <c r="AI268" s="1" t="str">
        <f>IFERROR(VLOOKUP(X268,'[1]Countries and Territories'!$B$5:$AR$253,43,FALSE),"")</f>
        <v/>
      </c>
      <c r="AJ268" s="1" t="str">
        <f>IFERROR(VLOOKUP(X268,'[1]Countries and Territories'!$A$5:$AL$253,38,FALSE),"")</f>
        <v/>
      </c>
    </row>
    <row r="269" spans="1:36" x14ac:dyDescent="0.3">
      <c r="A269" s="1" t="s">
        <v>720</v>
      </c>
      <c r="B269" s="1" t="s">
        <v>721</v>
      </c>
      <c r="C269" s="34" t="s">
        <v>415</v>
      </c>
      <c r="D269" s="35">
        <v>2011</v>
      </c>
      <c r="E269" s="1" t="s">
        <v>408</v>
      </c>
      <c r="F269" s="1" t="s">
        <v>40</v>
      </c>
      <c r="G269" s="1" t="s">
        <v>41</v>
      </c>
      <c r="H269" s="1" t="s">
        <v>170</v>
      </c>
      <c r="I269" s="1" t="s">
        <v>43</v>
      </c>
      <c r="J269" s="1" t="s">
        <v>44</v>
      </c>
      <c r="K269" s="1" t="s">
        <v>41</v>
      </c>
      <c r="L269" s="1" t="s">
        <v>9</v>
      </c>
      <c r="M269" s="1" t="s">
        <v>34</v>
      </c>
      <c r="N269" s="1" t="s">
        <v>2200</v>
      </c>
      <c r="O269" s="1">
        <v>11174</v>
      </c>
      <c r="P269" s="1">
        <v>2.9</v>
      </c>
      <c r="Q269" s="1">
        <v>10.1</v>
      </c>
      <c r="R269" s="1">
        <v>1.8</v>
      </c>
      <c r="S269" s="1">
        <v>44.2</v>
      </c>
      <c r="T269" s="1">
        <v>29.2</v>
      </c>
      <c r="V269" s="1" t="s">
        <v>728</v>
      </c>
      <c r="W269" s="1" t="s">
        <v>729</v>
      </c>
      <c r="X269" s="1" t="str">
        <f t="shared" si="15"/>
        <v>ETH2011</v>
      </c>
      <c r="Y269" s="1">
        <v>14053.5</v>
      </c>
      <c r="Z269" s="1">
        <f t="shared" si="16"/>
        <v>1419.4034999999999</v>
      </c>
      <c r="AA269" s="1">
        <f t="shared" si="17"/>
        <v>252.96300000000002</v>
      </c>
      <c r="AB269" s="1">
        <f t="shared" si="18"/>
        <v>6211.6469999999999</v>
      </c>
      <c r="AC269" s="1">
        <f t="shared" si="19"/>
        <v>4103.6219999999994</v>
      </c>
      <c r="AD269" s="1">
        <f>RANK(Z269,Z$17:Z$853,0)</f>
        <v>70</v>
      </c>
      <c r="AE269" s="1">
        <f>RANK(AA269,AA$17:AA$853,0)</f>
        <v>147</v>
      </c>
      <c r="AF269" s="1">
        <f>RANK(AB269,AB$17:AB$853,0)</f>
        <v>68</v>
      </c>
      <c r="AG269" s="1">
        <f>RANK(AC269,AC$17:AC$853,0)</f>
        <v>73</v>
      </c>
      <c r="AH269" s="1" t="str">
        <f>IFERROR(VLOOKUP(X269,'[1]Countries and Territories'!$C$5:$AW$253,47,FALSE),"")</f>
        <v/>
      </c>
      <c r="AI269" s="1" t="str">
        <f>IFERROR(VLOOKUP(X269,'[1]Countries and Territories'!$B$5:$AR$253,43,FALSE),"")</f>
        <v/>
      </c>
      <c r="AJ269" s="1" t="str">
        <f>IFERROR(VLOOKUP(X269,'[1]Countries and Territories'!$A$5:$AL$253,38,FALSE),"")</f>
        <v/>
      </c>
    </row>
    <row r="270" spans="1:36" s="42" customFormat="1" x14ac:dyDescent="0.3">
      <c r="A270" s="42" t="s">
        <v>720</v>
      </c>
      <c r="B270" s="42" t="s">
        <v>721</v>
      </c>
      <c r="C270" s="40" t="s">
        <v>284</v>
      </c>
      <c r="D270" s="41">
        <v>2014</v>
      </c>
      <c r="E270" s="42" t="s">
        <v>408</v>
      </c>
      <c r="F270" s="42" t="s">
        <v>40</v>
      </c>
      <c r="G270" s="42" t="s">
        <v>41</v>
      </c>
      <c r="H270" s="42" t="s">
        <v>170</v>
      </c>
      <c r="I270" s="42" t="s">
        <v>43</v>
      </c>
      <c r="J270" s="42" t="s">
        <v>44</v>
      </c>
      <c r="K270" s="42" t="s">
        <v>41</v>
      </c>
      <c r="L270" s="42" t="s">
        <v>9</v>
      </c>
      <c r="M270" s="42" t="s">
        <v>34</v>
      </c>
      <c r="N270" s="42" t="s">
        <v>2199</v>
      </c>
      <c r="O270" s="42">
        <v>4921</v>
      </c>
      <c r="P270" s="42">
        <v>2.5</v>
      </c>
      <c r="Q270" s="42">
        <v>8.6999999999999993</v>
      </c>
      <c r="R270" s="42">
        <v>2.6</v>
      </c>
      <c r="S270" s="42">
        <v>40.4</v>
      </c>
      <c r="T270" s="42">
        <v>25.2</v>
      </c>
      <c r="V270" s="42" t="s">
        <v>730</v>
      </c>
      <c r="W270" s="42" t="s">
        <v>731</v>
      </c>
      <c r="X270" s="1" t="str">
        <f t="shared" si="15"/>
        <v>ETH2014</v>
      </c>
      <c r="Y270" s="42">
        <v>14688.672999999999</v>
      </c>
      <c r="Z270" s="1">
        <f t="shared" si="16"/>
        <v>1277.9145509999998</v>
      </c>
      <c r="AA270" s="1">
        <f t="shared" si="17"/>
        <v>381.90549800000002</v>
      </c>
      <c r="AB270" s="1">
        <f t="shared" si="18"/>
        <v>5934.2238919999991</v>
      </c>
      <c r="AC270" s="1">
        <f t="shared" si="19"/>
        <v>3701.5455959999999</v>
      </c>
      <c r="AD270" s="1">
        <f>RANK(Z270,Z$17:Z$853,0)</f>
        <v>71</v>
      </c>
      <c r="AE270" s="1">
        <f>RANK(AA270,AA$17:AA$853,0)</f>
        <v>100</v>
      </c>
      <c r="AF270" s="1">
        <f>RANK(AB270,AB$17:AB$853,0)</f>
        <v>70</v>
      </c>
      <c r="AG270" s="1">
        <f>RANK(AC270,AC$17:AC$853,0)</f>
        <v>76</v>
      </c>
      <c r="AH270" s="1" t="str">
        <f>IFERROR(VLOOKUP(X270,'[1]Countries and Territories'!$C$5:$AW$253,47,FALSE),"")</f>
        <v/>
      </c>
      <c r="AI270" s="1" t="str">
        <f>IFERROR(VLOOKUP(X270,'[1]Countries and Territories'!$B$5:$AR$253,43,FALSE),"")</f>
        <v/>
      </c>
      <c r="AJ270" s="1" t="str">
        <f>IFERROR(VLOOKUP(X270,'[1]Countries and Territories'!$A$5:$AL$253,38,FALSE),"")</f>
        <v/>
      </c>
    </row>
    <row r="271" spans="1:36" x14ac:dyDescent="0.3">
      <c r="A271" s="1" t="s">
        <v>720</v>
      </c>
      <c r="B271" s="1" t="s">
        <v>721</v>
      </c>
      <c r="C271" s="34">
        <v>2016</v>
      </c>
      <c r="D271" s="35">
        <v>2016</v>
      </c>
      <c r="E271" s="1" t="s">
        <v>408</v>
      </c>
      <c r="F271" s="1" t="s">
        <v>40</v>
      </c>
      <c r="G271" s="1" t="s">
        <v>41</v>
      </c>
      <c r="H271" s="1" t="s">
        <v>170</v>
      </c>
      <c r="I271" s="1" t="s">
        <v>43</v>
      </c>
      <c r="J271" s="1" t="s">
        <v>44</v>
      </c>
      <c r="K271" s="1" t="s">
        <v>41</v>
      </c>
      <c r="L271" s="1" t="s">
        <v>9</v>
      </c>
      <c r="M271" s="1" t="s">
        <v>34</v>
      </c>
      <c r="N271" s="1" t="s">
        <v>2198</v>
      </c>
      <c r="O271" s="1">
        <v>10552</v>
      </c>
      <c r="P271" s="1">
        <v>2.9</v>
      </c>
      <c r="Q271" s="1">
        <v>9.9</v>
      </c>
      <c r="R271" s="1">
        <v>2.8</v>
      </c>
      <c r="S271" s="1">
        <v>38.4</v>
      </c>
      <c r="T271" s="1">
        <v>23.6</v>
      </c>
      <c r="U271" s="1" t="s">
        <v>50</v>
      </c>
      <c r="V271" s="1" t="s">
        <v>732</v>
      </c>
      <c r="W271" s="1" t="s">
        <v>733</v>
      </c>
      <c r="X271" s="1" t="str">
        <f t="shared" si="15"/>
        <v>ETH2016</v>
      </c>
      <c r="Y271" s="1">
        <v>15177.181</v>
      </c>
      <c r="Z271" s="1">
        <f t="shared" si="16"/>
        <v>1502.540919</v>
      </c>
      <c r="AA271" s="1">
        <f t="shared" si="17"/>
        <v>424.96106799999995</v>
      </c>
      <c r="AB271" s="1">
        <f t="shared" si="18"/>
        <v>5828.0375039999999</v>
      </c>
      <c r="AC271" s="1">
        <f t="shared" si="19"/>
        <v>3581.8147160000003</v>
      </c>
      <c r="AD271" s="1">
        <f>RANK(Z271,Z$17:Z$853,0)</f>
        <v>68</v>
      </c>
      <c r="AE271" s="1">
        <f>RANK(AA271,AA$17:AA$853,0)</f>
        <v>91</v>
      </c>
      <c r="AF271" s="1">
        <f>RANK(AB271,AB$17:AB$853,0)</f>
        <v>71</v>
      </c>
      <c r="AG271" s="1">
        <f>RANK(AC271,AC$17:AC$853,0)</f>
        <v>78</v>
      </c>
      <c r="AH271" s="1">
        <f>IFERROR(VLOOKUP(X271,'[1]Countries and Territories'!$C$5:$AW$253,47,FALSE),"")</f>
        <v>1502.540919</v>
      </c>
      <c r="AI271" s="1">
        <f>IFERROR(VLOOKUP(X271,'[1]Countries and Territories'!$B$5:$AR$253,43,FALSE),"")</f>
        <v>424.96106799999995</v>
      </c>
      <c r="AJ271" s="1">
        <f>IFERROR(VLOOKUP(X271,'[1]Countries and Territories'!$A$5:$AL$253,38,FALSE),"")</f>
        <v>5828.0375039999999</v>
      </c>
    </row>
    <row r="272" spans="1:36" s="42" customFormat="1" x14ac:dyDescent="0.3">
      <c r="A272" s="42" t="s">
        <v>734</v>
      </c>
      <c r="B272" s="42" t="s">
        <v>735</v>
      </c>
      <c r="C272" s="40" t="s">
        <v>252</v>
      </c>
      <c r="D272" s="41">
        <v>1993</v>
      </c>
      <c r="E272" s="42" t="s">
        <v>736</v>
      </c>
      <c r="F272" s="42" t="s">
        <v>207</v>
      </c>
      <c r="G272" s="42" t="s">
        <v>737</v>
      </c>
      <c r="H272" s="42" t="s">
        <v>75</v>
      </c>
      <c r="I272" s="42" t="s">
        <v>76</v>
      </c>
      <c r="J272" s="42" t="s">
        <v>56</v>
      </c>
      <c r="K272" s="42" t="s">
        <v>77</v>
      </c>
      <c r="M272" s="42" t="s">
        <v>103</v>
      </c>
      <c r="N272" s="42" t="s">
        <v>2205</v>
      </c>
      <c r="O272" s="42">
        <v>618</v>
      </c>
      <c r="Q272" s="42">
        <v>9.8000000000000007</v>
      </c>
      <c r="R272" s="42">
        <v>2.2000000000000002</v>
      </c>
      <c r="S272" s="42">
        <v>4.3</v>
      </c>
      <c r="T272" s="42">
        <v>6.9</v>
      </c>
      <c r="U272" s="42" t="s">
        <v>113</v>
      </c>
      <c r="V272" s="42" t="s">
        <v>738</v>
      </c>
      <c r="W272" s="42" t="s">
        <v>739</v>
      </c>
      <c r="X272" s="1" t="str">
        <f t="shared" si="15"/>
        <v>FJI1993</v>
      </c>
      <c r="Y272" s="42">
        <v>98.52000000000001</v>
      </c>
      <c r="Z272" s="1">
        <f t="shared" si="16"/>
        <v>9.6549600000000009</v>
      </c>
      <c r="AA272" s="1">
        <f t="shared" si="17"/>
        <v>2.1674400000000005</v>
      </c>
      <c r="AB272" s="1">
        <f t="shared" si="18"/>
        <v>4.2363600000000003</v>
      </c>
      <c r="AC272" s="1">
        <f t="shared" si="19"/>
        <v>6.797880000000001</v>
      </c>
      <c r="AD272" s="1">
        <f>RANK(Z272,Z$17:Z$853,0)</f>
        <v>641</v>
      </c>
      <c r="AE272" s="1">
        <f>RANK(AA272,AA$17:AA$853,0)</f>
        <v>660</v>
      </c>
      <c r="AF272" s="1">
        <f>RANK(AB272,AB$17:AB$853,0)</f>
        <v>789</v>
      </c>
      <c r="AG272" s="1">
        <f>RANK(AC272,AC$17:AC$853,0)</f>
        <v>745</v>
      </c>
      <c r="AH272" s="1" t="str">
        <f>IFERROR(VLOOKUP(X272,'[1]Countries and Territories'!$C$5:$AW$253,47,FALSE),"")</f>
        <v/>
      </c>
      <c r="AI272" s="1" t="str">
        <f>IFERROR(VLOOKUP(X272,'[1]Countries and Territories'!$B$5:$AR$253,43,FALSE),"")</f>
        <v/>
      </c>
      <c r="AJ272" s="1" t="str">
        <f>IFERROR(VLOOKUP(X272,'[1]Countries and Territories'!$A$5:$AL$253,38,FALSE),"")</f>
        <v/>
      </c>
    </row>
    <row r="273" spans="1:36" x14ac:dyDescent="0.3">
      <c r="A273" s="1" t="s">
        <v>734</v>
      </c>
      <c r="B273" s="1" t="s">
        <v>735</v>
      </c>
      <c r="C273" s="34" t="s">
        <v>116</v>
      </c>
      <c r="D273" s="35">
        <v>2004</v>
      </c>
      <c r="E273" s="1" t="s">
        <v>736</v>
      </c>
      <c r="F273" s="1" t="s">
        <v>207</v>
      </c>
      <c r="G273" s="1" t="s">
        <v>737</v>
      </c>
      <c r="H273" s="1" t="s">
        <v>75</v>
      </c>
      <c r="I273" s="1" t="s">
        <v>76</v>
      </c>
      <c r="J273" s="1" t="s">
        <v>56</v>
      </c>
      <c r="K273" s="1" t="s">
        <v>77</v>
      </c>
      <c r="M273" s="1" t="s">
        <v>103</v>
      </c>
      <c r="N273" s="1" t="s">
        <v>2204</v>
      </c>
      <c r="O273" s="1">
        <v>818</v>
      </c>
      <c r="P273" s="1">
        <v>2</v>
      </c>
      <c r="Q273" s="1">
        <v>6.3</v>
      </c>
      <c r="R273" s="1">
        <v>5.0999999999999996</v>
      </c>
      <c r="S273" s="1">
        <v>7.5</v>
      </c>
      <c r="T273" s="1">
        <v>5.3</v>
      </c>
      <c r="V273" s="1" t="s">
        <v>740</v>
      </c>
      <c r="W273" s="1" t="s">
        <v>741</v>
      </c>
      <c r="X273" s="1" t="str">
        <f t="shared" ref="X273:X336" si="20">A273&amp;D273</f>
        <v>FJI2004</v>
      </c>
      <c r="Y273" s="1">
        <v>89.951999999999998</v>
      </c>
      <c r="Z273" s="1">
        <f t="shared" si="16"/>
        <v>5.666976</v>
      </c>
      <c r="AA273" s="1">
        <f t="shared" si="17"/>
        <v>4.5875519999999996</v>
      </c>
      <c r="AB273" s="1">
        <f t="shared" si="18"/>
        <v>6.7463999999999995</v>
      </c>
      <c r="AC273" s="1">
        <f t="shared" si="19"/>
        <v>4.7674560000000001</v>
      </c>
      <c r="AD273" s="1">
        <f>RANK(Z273,Z$17:Z$853,0)</f>
        <v>710</v>
      </c>
      <c r="AE273" s="1">
        <f>RANK(AA273,AA$17:AA$853,0)</f>
        <v>641</v>
      </c>
      <c r="AF273" s="1">
        <f>RANK(AB273,AB$17:AB$853,0)</f>
        <v>778</v>
      </c>
      <c r="AG273" s="1">
        <f>RANK(AC273,AC$17:AC$853,0)</f>
        <v>777</v>
      </c>
      <c r="AH273" s="1">
        <f>IFERROR(VLOOKUP(X273,'[1]Countries and Territories'!$C$5:$AW$253,47,FALSE),"")</f>
        <v>5.666976</v>
      </c>
      <c r="AI273" s="1">
        <f>IFERROR(VLOOKUP(X273,'[1]Countries and Territories'!$B$5:$AR$253,43,FALSE),"")</f>
        <v>4.5875519999999996</v>
      </c>
      <c r="AJ273" s="1">
        <f>IFERROR(VLOOKUP(X273,'[1]Countries and Territories'!$A$5:$AL$253,38,FALSE),"")</f>
        <v>6.7463999999999995</v>
      </c>
    </row>
    <row r="274" spans="1:36" s="42" customFormat="1" x14ac:dyDescent="0.3">
      <c r="A274" s="42" t="s">
        <v>742</v>
      </c>
      <c r="B274" s="42" t="s">
        <v>743</v>
      </c>
      <c r="C274" s="40" t="s">
        <v>195</v>
      </c>
      <c r="D274" s="41">
        <v>2000</v>
      </c>
      <c r="E274" s="42" t="s">
        <v>169</v>
      </c>
      <c r="F274" s="42" t="s">
        <v>40</v>
      </c>
      <c r="G274" s="42" t="s">
        <v>41</v>
      </c>
      <c r="H274" s="42" t="s">
        <v>42</v>
      </c>
      <c r="I274" s="42" t="s">
        <v>43</v>
      </c>
      <c r="J274" s="42" t="s">
        <v>56</v>
      </c>
      <c r="K274" s="42" t="s">
        <v>41</v>
      </c>
      <c r="N274" s="42" t="s">
        <v>2207</v>
      </c>
      <c r="O274" s="42">
        <v>3204</v>
      </c>
      <c r="P274" s="42">
        <v>1.5</v>
      </c>
      <c r="Q274" s="42">
        <v>4.3</v>
      </c>
      <c r="R274" s="42">
        <v>5.6</v>
      </c>
      <c r="S274" s="42">
        <v>26.3</v>
      </c>
      <c r="T274" s="42">
        <v>8.8000000000000007</v>
      </c>
      <c r="V274" s="42" t="s">
        <v>744</v>
      </c>
      <c r="W274" s="42" t="s">
        <v>745</v>
      </c>
      <c r="X274" s="1" t="str">
        <f t="shared" si="20"/>
        <v>GAB2000</v>
      </c>
      <c r="Y274" s="42">
        <v>185.35599999999999</v>
      </c>
      <c r="Z274" s="1">
        <f t="shared" ref="Z274:Z337" si="21">$Y274*(Q274/100)</f>
        <v>7.9703079999999993</v>
      </c>
      <c r="AA274" s="1">
        <f t="shared" ref="AA274:AA337" si="22">$Y274*(R274/100)</f>
        <v>10.379935999999999</v>
      </c>
      <c r="AB274" s="1">
        <f t="shared" ref="AB274:AB337" si="23">$Y274*(S274/100)</f>
        <v>48.748628000000004</v>
      </c>
      <c r="AC274" s="1">
        <f t="shared" ref="AC274:AC337" si="24">$Y274*(T274/100)</f>
        <v>16.311328</v>
      </c>
      <c r="AD274" s="1">
        <f>RANK(Z274,Z$17:Z$853,0)</f>
        <v>664</v>
      </c>
      <c r="AE274" s="1">
        <f>RANK(AA274,AA$17:AA$853,0)</f>
        <v>606</v>
      </c>
      <c r="AF274" s="1">
        <f>RANK(AB274,AB$17:AB$853,0)</f>
        <v>643</v>
      </c>
      <c r="AG274" s="1">
        <f>RANK(AC274,AC$17:AC$853,0)</f>
        <v>653</v>
      </c>
      <c r="AH274" s="1" t="str">
        <f>IFERROR(VLOOKUP(X274,'[1]Countries and Territories'!$C$5:$AW$253,47,FALSE),"")</f>
        <v/>
      </c>
      <c r="AI274" s="1" t="str">
        <f>IFERROR(VLOOKUP(X274,'[1]Countries and Territories'!$B$5:$AR$253,43,FALSE),"")</f>
        <v/>
      </c>
      <c r="AJ274" s="1" t="str">
        <f>IFERROR(VLOOKUP(X274,'[1]Countries and Territories'!$A$5:$AL$253,38,FALSE),"")</f>
        <v/>
      </c>
    </row>
    <row r="275" spans="1:36" x14ac:dyDescent="0.3">
      <c r="A275" s="1" t="s">
        <v>742</v>
      </c>
      <c r="B275" s="1" t="s">
        <v>743</v>
      </c>
      <c r="C275" s="34" t="s">
        <v>288</v>
      </c>
      <c r="D275" s="35">
        <v>2012</v>
      </c>
      <c r="E275" s="1" t="s">
        <v>169</v>
      </c>
      <c r="F275" s="1" t="s">
        <v>40</v>
      </c>
      <c r="G275" s="1" t="s">
        <v>41</v>
      </c>
      <c r="H275" s="1" t="s">
        <v>42</v>
      </c>
      <c r="I275" s="1" t="s">
        <v>43</v>
      </c>
      <c r="J275" s="1" t="s">
        <v>56</v>
      </c>
      <c r="K275" s="1" t="s">
        <v>41</v>
      </c>
      <c r="N275" s="1" t="s">
        <v>2206</v>
      </c>
      <c r="O275" s="1">
        <v>4031</v>
      </c>
      <c r="P275" s="1">
        <v>1.3</v>
      </c>
      <c r="Q275" s="1">
        <v>3.4</v>
      </c>
      <c r="R275" s="1">
        <v>7.7</v>
      </c>
      <c r="S275" s="1">
        <v>17.5</v>
      </c>
      <c r="T275" s="1">
        <v>6.5</v>
      </c>
      <c r="V275" s="1" t="s">
        <v>746</v>
      </c>
      <c r="W275" s="1" t="s">
        <v>747</v>
      </c>
      <c r="X275" s="1" t="str">
        <f t="shared" si="20"/>
        <v>GAB2012</v>
      </c>
      <c r="Y275" s="1">
        <v>247.01000000000002</v>
      </c>
      <c r="Z275" s="1">
        <f t="shared" si="21"/>
        <v>8.398340000000001</v>
      </c>
      <c r="AA275" s="1">
        <f t="shared" si="22"/>
        <v>19.019770000000001</v>
      </c>
      <c r="AB275" s="1">
        <f t="shared" si="23"/>
        <v>43.226750000000003</v>
      </c>
      <c r="AC275" s="1">
        <f t="shared" si="24"/>
        <v>16.055650000000004</v>
      </c>
      <c r="AD275" s="1">
        <f>RANK(Z275,Z$17:Z$853,0)</f>
        <v>656</v>
      </c>
      <c r="AE275" s="1">
        <f>RANK(AA275,AA$17:AA$853,0)</f>
        <v>539</v>
      </c>
      <c r="AF275" s="1">
        <f>RANK(AB275,AB$17:AB$853,0)</f>
        <v>651</v>
      </c>
      <c r="AG275" s="1">
        <f>RANK(AC275,AC$17:AC$853,0)</f>
        <v>655</v>
      </c>
      <c r="AH275" s="1">
        <f>IFERROR(VLOOKUP(X275,'[1]Countries and Territories'!$C$5:$AW$253,47,FALSE),"")</f>
        <v>8.398340000000001</v>
      </c>
      <c r="AI275" s="1">
        <f>IFERROR(VLOOKUP(X275,'[1]Countries and Territories'!$B$5:$AR$253,43,FALSE),"")</f>
        <v>19.019770000000001</v>
      </c>
      <c r="AJ275" s="1">
        <f>IFERROR(VLOOKUP(X275,'[1]Countries and Territories'!$A$5:$AL$253,38,FALSE),"")</f>
        <v>43.226750000000003</v>
      </c>
    </row>
    <row r="276" spans="1:36" s="42" customFormat="1" x14ac:dyDescent="0.3">
      <c r="A276" s="42" t="s">
        <v>62</v>
      </c>
      <c r="B276" s="42" t="s">
        <v>63</v>
      </c>
      <c r="C276" s="40" t="s">
        <v>168</v>
      </c>
      <c r="D276" s="41">
        <v>1996</v>
      </c>
      <c r="E276" s="42" t="s">
        <v>39</v>
      </c>
      <c r="F276" s="42" t="s">
        <v>40</v>
      </c>
      <c r="G276" s="42" t="s">
        <v>41</v>
      </c>
      <c r="H276" s="42" t="s">
        <v>42</v>
      </c>
      <c r="I276" s="42" t="s">
        <v>43</v>
      </c>
      <c r="J276" s="42" t="s">
        <v>44</v>
      </c>
      <c r="K276" s="42" t="s">
        <v>41</v>
      </c>
      <c r="L276" s="42" t="s">
        <v>9</v>
      </c>
      <c r="N276" s="42" t="s">
        <v>2212</v>
      </c>
      <c r="O276" s="42">
        <v>2401</v>
      </c>
      <c r="S276" s="42">
        <v>36.1</v>
      </c>
      <c r="T276" s="42">
        <v>23.2</v>
      </c>
      <c r="U276" s="42" t="s">
        <v>113</v>
      </c>
      <c r="V276" s="42" t="s">
        <v>748</v>
      </c>
      <c r="W276" s="42" t="s">
        <v>749</v>
      </c>
      <c r="X276" s="1" t="str">
        <f t="shared" si="20"/>
        <v>GMB1996</v>
      </c>
      <c r="Y276" s="42">
        <v>208.08899999999997</v>
      </c>
      <c r="Z276" s="1">
        <f t="shared" si="21"/>
        <v>0</v>
      </c>
      <c r="AA276" s="1">
        <f t="shared" si="22"/>
        <v>0</v>
      </c>
      <c r="AB276" s="1">
        <f t="shared" si="23"/>
        <v>75.120128999999991</v>
      </c>
      <c r="AC276" s="1">
        <f t="shared" si="24"/>
        <v>48.276647999999987</v>
      </c>
      <c r="AD276" s="1">
        <f>RANK(Z276,Z$17:Z$853,0)</f>
        <v>792</v>
      </c>
      <c r="AE276" s="1">
        <f>RANK(AA276,AA$17:AA$853,0)</f>
        <v>684</v>
      </c>
      <c r="AF276" s="1">
        <f>RANK(AB276,AB$17:AB$853,0)</f>
        <v>606</v>
      </c>
      <c r="AG276" s="1">
        <f>RANK(AC276,AC$17:AC$853,0)</f>
        <v>566</v>
      </c>
      <c r="AH276" s="1" t="str">
        <f>IFERROR(VLOOKUP(X276,'[1]Countries and Territories'!$C$5:$AW$253,47,FALSE),"")</f>
        <v/>
      </c>
      <c r="AI276" s="1" t="str">
        <f>IFERROR(VLOOKUP(X276,'[1]Countries and Territories'!$B$5:$AR$253,43,FALSE),"")</f>
        <v/>
      </c>
      <c r="AJ276" s="1" t="str">
        <f>IFERROR(VLOOKUP(X276,'[1]Countries and Territories'!$A$5:$AL$253,38,FALSE),"")</f>
        <v/>
      </c>
    </row>
    <row r="277" spans="1:36" x14ac:dyDescent="0.3">
      <c r="A277" s="1" t="s">
        <v>62</v>
      </c>
      <c r="B277" s="1" t="s">
        <v>63</v>
      </c>
      <c r="C277" s="34" t="s">
        <v>132</v>
      </c>
      <c r="D277" s="35">
        <v>2000</v>
      </c>
      <c r="E277" s="1" t="s">
        <v>39</v>
      </c>
      <c r="F277" s="1" t="s">
        <v>40</v>
      </c>
      <c r="G277" s="1" t="s">
        <v>41</v>
      </c>
      <c r="H277" s="1" t="s">
        <v>42</v>
      </c>
      <c r="I277" s="1" t="s">
        <v>43</v>
      </c>
      <c r="J277" s="1" t="s">
        <v>44</v>
      </c>
      <c r="K277" s="1" t="s">
        <v>41</v>
      </c>
      <c r="L277" s="1" t="s">
        <v>9</v>
      </c>
      <c r="N277" s="1" t="s">
        <v>2211</v>
      </c>
      <c r="O277" s="1">
        <v>2653</v>
      </c>
      <c r="P277" s="1">
        <v>2.2999999999999998</v>
      </c>
      <c r="Q277" s="1">
        <v>8.9</v>
      </c>
      <c r="R277" s="1">
        <v>3</v>
      </c>
      <c r="S277" s="1">
        <v>24.1</v>
      </c>
      <c r="T277" s="1">
        <v>15.4</v>
      </c>
      <c r="V277" s="1" t="s">
        <v>750</v>
      </c>
      <c r="W277" s="1" t="s">
        <v>751</v>
      </c>
      <c r="X277" s="1" t="str">
        <f t="shared" si="20"/>
        <v>GMB2000</v>
      </c>
      <c r="Y277" s="1">
        <v>232.55900000000003</v>
      </c>
      <c r="Z277" s="1">
        <f t="shared" si="21"/>
        <v>20.697751000000004</v>
      </c>
      <c r="AA277" s="1">
        <f t="shared" si="22"/>
        <v>6.9767700000000001</v>
      </c>
      <c r="AB277" s="1">
        <f t="shared" si="23"/>
        <v>56.04671900000001</v>
      </c>
      <c r="AC277" s="1">
        <f t="shared" si="24"/>
        <v>35.814086000000003</v>
      </c>
      <c r="AD277" s="1">
        <f>RANK(Z277,Z$17:Z$853,0)</f>
        <v>562</v>
      </c>
      <c r="AE277" s="1">
        <f>RANK(AA277,AA$17:AA$853,0)</f>
        <v>622</v>
      </c>
      <c r="AF277" s="1">
        <f>RANK(AB277,AB$17:AB$853,0)</f>
        <v>632</v>
      </c>
      <c r="AG277" s="1">
        <f>RANK(AC277,AC$17:AC$853,0)</f>
        <v>597</v>
      </c>
      <c r="AH277" s="1" t="str">
        <f>IFERROR(VLOOKUP(X277,'[1]Countries and Territories'!$C$5:$AW$253,47,FALSE),"")</f>
        <v/>
      </c>
      <c r="AI277" s="1" t="str">
        <f>IFERROR(VLOOKUP(X277,'[1]Countries and Territories'!$B$5:$AR$253,43,FALSE),"")</f>
        <v/>
      </c>
      <c r="AJ277" s="1" t="str">
        <f>IFERROR(VLOOKUP(X277,'[1]Countries and Territories'!$A$5:$AL$253,38,FALSE),"")</f>
        <v/>
      </c>
    </row>
    <row r="278" spans="1:36" s="42" customFormat="1" x14ac:dyDescent="0.3">
      <c r="A278" s="42" t="s">
        <v>62</v>
      </c>
      <c r="B278" s="42" t="s">
        <v>63</v>
      </c>
      <c r="C278" s="40" t="s">
        <v>55</v>
      </c>
      <c r="D278" s="41">
        <v>2006</v>
      </c>
      <c r="E278" s="42" t="s">
        <v>39</v>
      </c>
      <c r="F278" s="42" t="s">
        <v>40</v>
      </c>
      <c r="G278" s="42" t="s">
        <v>41</v>
      </c>
      <c r="H278" s="42" t="s">
        <v>42</v>
      </c>
      <c r="I278" s="42" t="s">
        <v>43</v>
      </c>
      <c r="J278" s="42" t="s">
        <v>44</v>
      </c>
      <c r="K278" s="42" t="s">
        <v>41</v>
      </c>
      <c r="L278" s="42" t="s">
        <v>9</v>
      </c>
      <c r="N278" s="42" t="s">
        <v>2210</v>
      </c>
      <c r="O278" s="42">
        <v>6424</v>
      </c>
      <c r="P278" s="42">
        <v>1.8</v>
      </c>
      <c r="Q278" s="42">
        <v>7.4</v>
      </c>
      <c r="R278" s="42">
        <v>2.7</v>
      </c>
      <c r="S278" s="42">
        <v>27.6</v>
      </c>
      <c r="T278" s="42">
        <v>15.8</v>
      </c>
      <c r="V278" s="42" t="s">
        <v>752</v>
      </c>
      <c r="W278" s="42" t="s">
        <v>753</v>
      </c>
      <c r="X278" s="1" t="str">
        <f t="shared" si="20"/>
        <v>GMB2006</v>
      </c>
      <c r="Y278" s="42">
        <v>279.80799999999999</v>
      </c>
      <c r="Z278" s="1">
        <f t="shared" si="21"/>
        <v>20.705792000000002</v>
      </c>
      <c r="AA278" s="1">
        <f t="shared" si="22"/>
        <v>7.5548160000000006</v>
      </c>
      <c r="AB278" s="1">
        <f t="shared" si="23"/>
        <v>77.227007999999998</v>
      </c>
      <c r="AC278" s="1">
        <f t="shared" si="24"/>
        <v>44.209663999999997</v>
      </c>
      <c r="AD278" s="1">
        <f>RANK(Z278,Z$17:Z$853,0)</f>
        <v>561</v>
      </c>
      <c r="AE278" s="1">
        <f>RANK(AA278,AA$17:AA$853,0)</f>
        <v>618</v>
      </c>
      <c r="AF278" s="1">
        <f>RANK(AB278,AB$17:AB$853,0)</f>
        <v>602</v>
      </c>
      <c r="AG278" s="1">
        <f>RANK(AC278,AC$17:AC$853,0)</f>
        <v>574</v>
      </c>
      <c r="AH278" s="1" t="str">
        <f>IFERROR(VLOOKUP(X278,'[1]Countries and Territories'!$C$5:$AW$253,47,FALSE),"")</f>
        <v/>
      </c>
      <c r="AI278" s="1" t="str">
        <f>IFERROR(VLOOKUP(X278,'[1]Countries and Territories'!$B$5:$AR$253,43,FALSE),"")</f>
        <v/>
      </c>
      <c r="AJ278" s="1" t="str">
        <f>IFERROR(VLOOKUP(X278,'[1]Countries and Territories'!$A$5:$AL$253,38,FALSE),"")</f>
        <v/>
      </c>
    </row>
    <row r="279" spans="1:36" x14ac:dyDescent="0.3">
      <c r="A279" s="1" t="s">
        <v>62</v>
      </c>
      <c r="B279" s="1" t="s">
        <v>63</v>
      </c>
      <c r="C279" s="34" t="s">
        <v>199</v>
      </c>
      <c r="D279" s="35">
        <v>2010</v>
      </c>
      <c r="E279" s="1" t="s">
        <v>39</v>
      </c>
      <c r="F279" s="1" t="s">
        <v>40</v>
      </c>
      <c r="G279" s="1" t="s">
        <v>41</v>
      </c>
      <c r="H279" s="1" t="s">
        <v>42</v>
      </c>
      <c r="I279" s="1" t="s">
        <v>43</v>
      </c>
      <c r="J279" s="1" t="s">
        <v>44</v>
      </c>
      <c r="K279" s="1" t="s">
        <v>41</v>
      </c>
      <c r="L279" s="1" t="s">
        <v>9</v>
      </c>
      <c r="N279" s="1" t="s">
        <v>2209</v>
      </c>
      <c r="O279" s="1">
        <v>11484</v>
      </c>
      <c r="P279" s="1">
        <v>2.1</v>
      </c>
      <c r="Q279" s="1">
        <v>9.5</v>
      </c>
      <c r="R279" s="1">
        <v>1.9</v>
      </c>
      <c r="S279" s="1">
        <v>23.4</v>
      </c>
      <c r="T279" s="1">
        <v>17.399999999999999</v>
      </c>
      <c r="U279" s="1" t="s">
        <v>50</v>
      </c>
      <c r="V279" s="1" t="s">
        <v>754</v>
      </c>
      <c r="W279" s="1" t="s">
        <v>755</v>
      </c>
      <c r="X279" s="1" t="str">
        <f t="shared" si="20"/>
        <v>GMB2010</v>
      </c>
      <c r="Y279" s="1">
        <v>310.43400000000003</v>
      </c>
      <c r="Z279" s="1">
        <f t="shared" si="21"/>
        <v>29.491230000000002</v>
      </c>
      <c r="AA279" s="1">
        <f t="shared" si="22"/>
        <v>5.8982460000000003</v>
      </c>
      <c r="AB279" s="1">
        <f t="shared" si="23"/>
        <v>72.641556000000008</v>
      </c>
      <c r="AC279" s="1">
        <f t="shared" si="24"/>
        <v>54.015515999999998</v>
      </c>
      <c r="AD279" s="1">
        <f>RANK(Z279,Z$17:Z$853,0)</f>
        <v>513</v>
      </c>
      <c r="AE279" s="1">
        <f>RANK(AA279,AA$17:AA$853,0)</f>
        <v>628</v>
      </c>
      <c r="AF279" s="1">
        <f>RANK(AB279,AB$17:AB$853,0)</f>
        <v>610</v>
      </c>
      <c r="AG279" s="1">
        <f>RANK(AC279,AC$17:AC$853,0)</f>
        <v>557</v>
      </c>
      <c r="AH279" s="1" t="str">
        <f>IFERROR(VLOOKUP(X279,'[1]Countries and Territories'!$C$5:$AW$253,47,FALSE),"")</f>
        <v/>
      </c>
      <c r="AI279" s="1" t="str">
        <f>IFERROR(VLOOKUP(X279,'[1]Countries and Territories'!$B$5:$AR$253,43,FALSE),"")</f>
        <v/>
      </c>
      <c r="AJ279" s="1" t="str">
        <f>IFERROR(VLOOKUP(X279,'[1]Countries and Territories'!$A$5:$AL$253,38,FALSE),"")</f>
        <v/>
      </c>
    </row>
    <row r="280" spans="1:36" s="42" customFormat="1" x14ac:dyDescent="0.3">
      <c r="A280" s="42" t="s">
        <v>62</v>
      </c>
      <c r="B280" s="42" t="s">
        <v>63</v>
      </c>
      <c r="C280" s="40">
        <v>2012</v>
      </c>
      <c r="D280" s="41">
        <v>2012</v>
      </c>
      <c r="E280" s="42" t="s">
        <v>39</v>
      </c>
      <c r="F280" s="42" t="s">
        <v>40</v>
      </c>
      <c r="G280" s="42" t="s">
        <v>41</v>
      </c>
      <c r="H280" s="42" t="s">
        <v>42</v>
      </c>
      <c r="I280" s="42" t="s">
        <v>43</v>
      </c>
      <c r="J280" s="42" t="s">
        <v>44</v>
      </c>
      <c r="K280" s="42" t="s">
        <v>41</v>
      </c>
      <c r="L280" s="42" t="s">
        <v>9</v>
      </c>
      <c r="N280" s="42" t="s">
        <v>1940</v>
      </c>
      <c r="O280" s="42">
        <v>7050</v>
      </c>
      <c r="P280" s="42">
        <v>1.6</v>
      </c>
      <c r="Q280" s="42">
        <v>9.6</v>
      </c>
      <c r="R280" s="42">
        <v>1.1000000000000001</v>
      </c>
      <c r="S280" s="42">
        <v>21.2</v>
      </c>
      <c r="T280" s="42">
        <v>18</v>
      </c>
      <c r="V280" s="42" t="s">
        <v>64</v>
      </c>
      <c r="W280" s="42" t="s">
        <v>65</v>
      </c>
      <c r="X280" s="1" t="str">
        <f t="shared" si="20"/>
        <v>GMB2012</v>
      </c>
      <c r="Y280" s="42">
        <v>327.3</v>
      </c>
      <c r="Z280" s="1">
        <f t="shared" si="21"/>
        <v>31.420800000000003</v>
      </c>
      <c r="AA280" s="1">
        <f t="shared" si="22"/>
        <v>3.6003000000000003</v>
      </c>
      <c r="AB280" s="1">
        <f t="shared" si="23"/>
        <v>69.387600000000006</v>
      </c>
      <c r="AC280" s="1">
        <f t="shared" si="24"/>
        <v>58.914000000000001</v>
      </c>
      <c r="AD280" s="1">
        <f>RANK(Z280,Z$17:Z$853,0)</f>
        <v>509</v>
      </c>
      <c r="AE280" s="1">
        <f>RANK(AA280,AA$17:AA$853,0)</f>
        <v>647</v>
      </c>
      <c r="AF280" s="1">
        <f>RANK(AB280,AB$17:AB$853,0)</f>
        <v>616</v>
      </c>
      <c r="AG280" s="1">
        <f>RANK(AC280,AC$17:AC$853,0)</f>
        <v>551</v>
      </c>
      <c r="AH280" s="1" t="str">
        <f>IFERROR(VLOOKUP(X280,'[1]Countries and Territories'!$C$5:$AW$253,47,FALSE),"")</f>
        <v/>
      </c>
      <c r="AI280" s="1" t="str">
        <f>IFERROR(VLOOKUP(X280,'[1]Countries and Territories'!$B$5:$AR$253,43,FALSE),"")</f>
        <v/>
      </c>
      <c r="AJ280" s="1" t="str">
        <f>IFERROR(VLOOKUP(X280,'[1]Countries and Territories'!$A$5:$AL$253,38,FALSE),"")</f>
        <v/>
      </c>
    </row>
    <row r="281" spans="1:36" x14ac:dyDescent="0.3">
      <c r="A281" s="1" t="s">
        <v>62</v>
      </c>
      <c r="B281" s="1" t="s">
        <v>63</v>
      </c>
      <c r="C281" s="34">
        <v>2013</v>
      </c>
      <c r="D281" s="35">
        <v>2013</v>
      </c>
      <c r="E281" s="1" t="s">
        <v>39</v>
      </c>
      <c r="F281" s="1" t="s">
        <v>40</v>
      </c>
      <c r="G281" s="1" t="s">
        <v>41</v>
      </c>
      <c r="H281" s="1" t="s">
        <v>42</v>
      </c>
      <c r="I281" s="1" t="s">
        <v>43</v>
      </c>
      <c r="J281" s="1" t="s">
        <v>44</v>
      </c>
      <c r="K281" s="1" t="s">
        <v>41</v>
      </c>
      <c r="L281" s="1" t="s">
        <v>9</v>
      </c>
      <c r="N281" s="1" t="s">
        <v>2208</v>
      </c>
      <c r="O281" s="1">
        <v>3372</v>
      </c>
      <c r="P281" s="1">
        <v>4.3</v>
      </c>
      <c r="Q281" s="1">
        <v>11.1</v>
      </c>
      <c r="R281" s="1">
        <v>3.2</v>
      </c>
      <c r="S281" s="1">
        <v>25</v>
      </c>
      <c r="T281" s="1">
        <v>16.399999999999999</v>
      </c>
      <c r="U281" s="1" t="s">
        <v>50</v>
      </c>
      <c r="V281" s="1" t="s">
        <v>756</v>
      </c>
      <c r="W281" s="1" t="s">
        <v>757</v>
      </c>
      <c r="X281" s="1" t="str">
        <f t="shared" si="20"/>
        <v>GMB2013</v>
      </c>
      <c r="Y281" s="1">
        <v>335.65899999999999</v>
      </c>
      <c r="Z281" s="1">
        <f t="shared" si="21"/>
        <v>37.258149000000003</v>
      </c>
      <c r="AA281" s="1">
        <f t="shared" si="22"/>
        <v>10.741088</v>
      </c>
      <c r="AB281" s="1">
        <f t="shared" si="23"/>
        <v>83.914749999999998</v>
      </c>
      <c r="AC281" s="1">
        <f t="shared" si="24"/>
        <v>55.048075999999995</v>
      </c>
      <c r="AD281" s="1">
        <f>RANK(Z281,Z$17:Z$853,0)</f>
        <v>492</v>
      </c>
      <c r="AE281" s="1">
        <f>RANK(AA281,AA$17:AA$853,0)</f>
        <v>602</v>
      </c>
      <c r="AF281" s="1">
        <f>RANK(AB281,AB$17:AB$853,0)</f>
        <v>590</v>
      </c>
      <c r="AG281" s="1">
        <f>RANK(AC281,AC$17:AC$853,0)</f>
        <v>556</v>
      </c>
      <c r="AH281" s="1">
        <f>IFERROR(VLOOKUP(X281,'[1]Countries and Territories'!$C$5:$AW$253,47,FALSE),"")</f>
        <v>37.258149000000003</v>
      </c>
      <c r="AI281" s="1">
        <f>IFERROR(VLOOKUP(X281,'[1]Countries and Territories'!$B$5:$AR$253,43,FALSE),"")</f>
        <v>10.741088</v>
      </c>
      <c r="AJ281" s="1">
        <f>IFERROR(VLOOKUP(X281,'[1]Countries and Territories'!$A$5:$AL$253,38,FALSE),"")</f>
        <v>83.914749999999998</v>
      </c>
    </row>
    <row r="282" spans="1:36" s="42" customFormat="1" x14ac:dyDescent="0.3">
      <c r="A282" s="42" t="s">
        <v>758</v>
      </c>
      <c r="B282" s="42" t="s">
        <v>759</v>
      </c>
      <c r="C282" s="40" t="s">
        <v>261</v>
      </c>
      <c r="D282" s="41">
        <v>1999</v>
      </c>
      <c r="E282" s="42" t="s">
        <v>192</v>
      </c>
      <c r="F282" s="42" t="s">
        <v>73</v>
      </c>
      <c r="G282" s="42" t="s">
        <v>145</v>
      </c>
      <c r="H282" s="42" t="s">
        <v>127</v>
      </c>
      <c r="I282" s="42" t="s">
        <v>128</v>
      </c>
      <c r="J282" s="42" t="s">
        <v>32</v>
      </c>
      <c r="K282" s="42" t="s">
        <v>129</v>
      </c>
      <c r="N282" s="42" t="s">
        <v>2215</v>
      </c>
      <c r="O282" s="42">
        <v>3434</v>
      </c>
      <c r="Q282" s="42">
        <v>3.1</v>
      </c>
      <c r="R282" s="42">
        <v>17.899999999999999</v>
      </c>
      <c r="S282" s="42">
        <v>16.100000000000001</v>
      </c>
      <c r="T282" s="42">
        <v>2.7</v>
      </c>
      <c r="U282" s="42" t="s">
        <v>113</v>
      </c>
      <c r="V282" s="42" t="s">
        <v>760</v>
      </c>
      <c r="W282" s="42" t="s">
        <v>761</v>
      </c>
      <c r="X282" s="1" t="str">
        <f t="shared" si="20"/>
        <v>GEO1999</v>
      </c>
      <c r="Y282" s="42">
        <v>301.226</v>
      </c>
      <c r="Z282" s="1">
        <f t="shared" si="21"/>
        <v>9.338006</v>
      </c>
      <c r="AA282" s="1">
        <f t="shared" si="22"/>
        <v>53.919453999999995</v>
      </c>
      <c r="AB282" s="1">
        <f t="shared" si="23"/>
        <v>48.497385999999999</v>
      </c>
      <c r="AC282" s="1">
        <f t="shared" si="24"/>
        <v>8.1331020000000009</v>
      </c>
      <c r="AD282" s="1">
        <f>RANK(Z282,Z$17:Z$853,0)</f>
        <v>646</v>
      </c>
      <c r="AE282" s="1">
        <f>RANK(AA282,AA$17:AA$853,0)</f>
        <v>390</v>
      </c>
      <c r="AF282" s="1">
        <f>RANK(AB282,AB$17:AB$853,0)</f>
        <v>644</v>
      </c>
      <c r="AG282" s="1">
        <f>RANK(AC282,AC$17:AC$853,0)</f>
        <v>729</v>
      </c>
      <c r="AH282" s="1" t="str">
        <f>IFERROR(VLOOKUP(X282,'[1]Countries and Territories'!$C$5:$AW$253,47,FALSE),"")</f>
        <v/>
      </c>
      <c r="AI282" s="1" t="str">
        <f>IFERROR(VLOOKUP(X282,'[1]Countries and Territories'!$B$5:$AR$253,43,FALSE),"")</f>
        <v/>
      </c>
      <c r="AJ282" s="1" t="str">
        <f>IFERROR(VLOOKUP(X282,'[1]Countries and Territories'!$A$5:$AL$253,38,FALSE),"")</f>
        <v/>
      </c>
    </row>
    <row r="283" spans="1:36" x14ac:dyDescent="0.3">
      <c r="A283" s="1" t="s">
        <v>758</v>
      </c>
      <c r="B283" s="1" t="s">
        <v>759</v>
      </c>
      <c r="C283" s="34" t="s">
        <v>135</v>
      </c>
      <c r="D283" s="35">
        <v>2005</v>
      </c>
      <c r="E283" s="1" t="s">
        <v>192</v>
      </c>
      <c r="F283" s="1" t="s">
        <v>73</v>
      </c>
      <c r="G283" s="1" t="s">
        <v>145</v>
      </c>
      <c r="H283" s="1" t="s">
        <v>127</v>
      </c>
      <c r="I283" s="1" t="s">
        <v>128</v>
      </c>
      <c r="J283" s="1" t="s">
        <v>32</v>
      </c>
      <c r="K283" s="1" t="s">
        <v>129</v>
      </c>
      <c r="N283" s="1" t="s">
        <v>2214</v>
      </c>
      <c r="O283" s="1">
        <v>1924</v>
      </c>
      <c r="P283" s="1">
        <v>1.1000000000000001</v>
      </c>
      <c r="Q283" s="1">
        <v>3</v>
      </c>
      <c r="R283" s="1">
        <v>21</v>
      </c>
      <c r="S283" s="1">
        <v>14.7</v>
      </c>
      <c r="T283" s="1">
        <v>2.2999999999999998</v>
      </c>
      <c r="V283" s="1" t="s">
        <v>762</v>
      </c>
      <c r="W283" s="1" t="s">
        <v>763</v>
      </c>
      <c r="X283" s="1" t="str">
        <f t="shared" si="20"/>
        <v>GEO2005</v>
      </c>
      <c r="Y283" s="1">
        <v>249.64599999999999</v>
      </c>
      <c r="Z283" s="1">
        <f t="shared" si="21"/>
        <v>7.4893799999999997</v>
      </c>
      <c r="AA283" s="1">
        <f t="shared" si="22"/>
        <v>52.425659999999993</v>
      </c>
      <c r="AB283" s="1">
        <f t="shared" si="23"/>
        <v>36.697961999999997</v>
      </c>
      <c r="AC283" s="1">
        <f t="shared" si="24"/>
        <v>5.7418579999999997</v>
      </c>
      <c r="AD283" s="1">
        <f>RANK(Z283,Z$17:Z$853,0)</f>
        <v>671</v>
      </c>
      <c r="AE283" s="1">
        <f>RANK(AA283,AA$17:AA$853,0)</f>
        <v>393</v>
      </c>
      <c r="AF283" s="1">
        <f>RANK(AB283,AB$17:AB$853,0)</f>
        <v>667</v>
      </c>
      <c r="AG283" s="1">
        <f>RANK(AC283,AC$17:AC$853,0)</f>
        <v>761</v>
      </c>
      <c r="AH283" s="1" t="str">
        <f>IFERROR(VLOOKUP(X283,'[1]Countries and Territories'!$C$5:$AW$253,47,FALSE),"")</f>
        <v/>
      </c>
      <c r="AI283" s="1" t="str">
        <f>IFERROR(VLOOKUP(X283,'[1]Countries and Territories'!$B$5:$AR$253,43,FALSE),"")</f>
        <v/>
      </c>
      <c r="AJ283" s="1" t="str">
        <f>IFERROR(VLOOKUP(X283,'[1]Countries and Territories'!$A$5:$AL$253,38,FALSE),"")</f>
        <v/>
      </c>
    </row>
    <row r="284" spans="1:36" s="42" customFormat="1" x14ac:dyDescent="0.3">
      <c r="A284" s="42" t="s">
        <v>758</v>
      </c>
      <c r="B284" s="42" t="s">
        <v>759</v>
      </c>
      <c r="C284" s="40" t="s">
        <v>380</v>
      </c>
      <c r="D284" s="41">
        <v>2009</v>
      </c>
      <c r="E284" s="42" t="s">
        <v>192</v>
      </c>
      <c r="F284" s="42" t="s">
        <v>73</v>
      </c>
      <c r="G284" s="42" t="s">
        <v>145</v>
      </c>
      <c r="H284" s="42" t="s">
        <v>127</v>
      </c>
      <c r="I284" s="42" t="s">
        <v>128</v>
      </c>
      <c r="J284" s="42" t="s">
        <v>32</v>
      </c>
      <c r="K284" s="42" t="s">
        <v>129</v>
      </c>
      <c r="N284" s="42" t="s">
        <v>2213</v>
      </c>
      <c r="O284" s="42">
        <v>3020</v>
      </c>
      <c r="P284" s="42">
        <v>0.6</v>
      </c>
      <c r="Q284" s="42">
        <v>1.6</v>
      </c>
      <c r="R284" s="42">
        <v>19.899999999999999</v>
      </c>
      <c r="S284" s="42">
        <v>11.3</v>
      </c>
      <c r="T284" s="42">
        <v>1.1000000000000001</v>
      </c>
      <c r="V284" s="42" t="s">
        <v>764</v>
      </c>
      <c r="W284" s="42" t="s">
        <v>765</v>
      </c>
      <c r="X284" s="1" t="str">
        <f t="shared" si="20"/>
        <v>GEO2009</v>
      </c>
      <c r="Y284" s="42">
        <v>273.75200000000001</v>
      </c>
      <c r="Z284" s="1">
        <f t="shared" si="21"/>
        <v>4.3800319999999999</v>
      </c>
      <c r="AA284" s="1">
        <f t="shared" si="22"/>
        <v>54.476647999999997</v>
      </c>
      <c r="AB284" s="1">
        <f t="shared" si="23"/>
        <v>30.933976000000001</v>
      </c>
      <c r="AC284" s="1">
        <f t="shared" si="24"/>
        <v>3.0112720000000004</v>
      </c>
      <c r="AD284" s="1">
        <f>RANK(Z284,Z$17:Z$853,0)</f>
        <v>728</v>
      </c>
      <c r="AE284" s="1">
        <f>RANK(AA284,AA$17:AA$853,0)</f>
        <v>389</v>
      </c>
      <c r="AF284" s="1">
        <f>RANK(AB284,AB$17:AB$853,0)</f>
        <v>686</v>
      </c>
      <c r="AG284" s="1">
        <f>RANK(AC284,AC$17:AC$853,0)</f>
        <v>790</v>
      </c>
      <c r="AH284" s="1">
        <f>IFERROR(VLOOKUP(X284,'[1]Countries and Territories'!$C$5:$AW$253,47,FALSE),"")</f>
        <v>4.3800319999999999</v>
      </c>
      <c r="AI284" s="1">
        <f>IFERROR(VLOOKUP(X284,'[1]Countries and Territories'!$B$5:$AR$253,43,FALSE),"")</f>
        <v>54.476647999999997</v>
      </c>
      <c r="AJ284" s="1">
        <f>IFERROR(VLOOKUP(X284,'[1]Countries and Territories'!$A$5:$AL$253,38,FALSE),"")</f>
        <v>30.933976000000001</v>
      </c>
    </row>
    <row r="285" spans="1:36" x14ac:dyDescent="0.3">
      <c r="A285" s="1" t="s">
        <v>766</v>
      </c>
      <c r="B285" s="1" t="s">
        <v>767</v>
      </c>
      <c r="C285" s="34" t="s">
        <v>768</v>
      </c>
      <c r="D285" s="35">
        <v>2005</v>
      </c>
      <c r="E285" s="1" t="s">
        <v>593</v>
      </c>
      <c r="F285" s="1" t="s">
        <v>125</v>
      </c>
      <c r="G285" s="1" t="s">
        <v>126</v>
      </c>
      <c r="H285" s="1" t="s">
        <v>593</v>
      </c>
      <c r="I285" s="1" t="s">
        <v>128</v>
      </c>
      <c r="J285" s="1" t="s">
        <v>102</v>
      </c>
      <c r="K285" s="1" t="s">
        <v>129</v>
      </c>
      <c r="N285" s="1" t="s">
        <v>2216</v>
      </c>
      <c r="O285" s="1">
        <v>4667</v>
      </c>
      <c r="P285" s="1">
        <v>0.1</v>
      </c>
      <c r="Q285" s="1">
        <v>1</v>
      </c>
      <c r="R285" s="1">
        <v>3.5</v>
      </c>
      <c r="S285" s="1">
        <v>1.3</v>
      </c>
      <c r="T285" s="1">
        <v>1.1000000000000001</v>
      </c>
      <c r="V285" s="1" t="s">
        <v>769</v>
      </c>
      <c r="W285" s="1" t="s">
        <v>770</v>
      </c>
      <c r="X285" s="1" t="str">
        <f t="shared" si="20"/>
        <v>DEU2005</v>
      </c>
      <c r="Y285" s="1">
        <v>3599.2769999999996</v>
      </c>
      <c r="Z285" s="1">
        <f t="shared" si="21"/>
        <v>35.99277</v>
      </c>
      <c r="AA285" s="1">
        <f t="shared" si="22"/>
        <v>125.974695</v>
      </c>
      <c r="AB285" s="1">
        <f t="shared" si="23"/>
        <v>46.790600999999995</v>
      </c>
      <c r="AC285" s="1">
        <f t="shared" si="24"/>
        <v>39.592047000000001</v>
      </c>
      <c r="AD285" s="1">
        <f>RANK(Z285,Z$17:Z$853,0)</f>
        <v>495</v>
      </c>
      <c r="AE285" s="1">
        <f>RANK(AA285,AA$17:AA$853,0)</f>
        <v>270</v>
      </c>
      <c r="AF285" s="1">
        <f>RANK(AB285,AB$17:AB$853,0)</f>
        <v>646</v>
      </c>
      <c r="AG285" s="1">
        <f>RANK(AC285,AC$17:AC$853,0)</f>
        <v>591</v>
      </c>
      <c r="AH285" s="1">
        <f>IFERROR(VLOOKUP(X285,'[1]Countries and Territories'!$C$5:$AW$253,47,FALSE),"")</f>
        <v>35.99277</v>
      </c>
      <c r="AI285" s="1">
        <f>IFERROR(VLOOKUP(X285,'[1]Countries and Territories'!$B$5:$AR$253,43,FALSE),"")</f>
        <v>125.974695</v>
      </c>
      <c r="AJ285" s="1">
        <f>IFERROR(VLOOKUP(X285,'[1]Countries and Territories'!$A$5:$AL$253,38,FALSE),"")</f>
        <v>46.790600999999995</v>
      </c>
    </row>
    <row r="286" spans="1:36" s="42" customFormat="1" x14ac:dyDescent="0.3">
      <c r="A286" s="42" t="s">
        <v>771</v>
      </c>
      <c r="B286" s="42" t="s">
        <v>772</v>
      </c>
      <c r="C286" s="40" t="s">
        <v>328</v>
      </c>
      <c r="D286" s="41">
        <v>1988</v>
      </c>
      <c r="E286" s="42" t="s">
        <v>39</v>
      </c>
      <c r="F286" s="42" t="s">
        <v>40</v>
      </c>
      <c r="G286" s="42" t="s">
        <v>41</v>
      </c>
      <c r="H286" s="42" t="s">
        <v>42</v>
      </c>
      <c r="I286" s="42" t="s">
        <v>43</v>
      </c>
      <c r="J286" s="42" t="s">
        <v>32</v>
      </c>
      <c r="K286" s="42" t="s">
        <v>41</v>
      </c>
      <c r="N286" s="42" t="s">
        <v>2224</v>
      </c>
      <c r="O286" s="42">
        <v>1934</v>
      </c>
      <c r="P286" s="42">
        <v>1.6</v>
      </c>
      <c r="Q286" s="42">
        <v>7</v>
      </c>
      <c r="R286" s="42">
        <v>0.8</v>
      </c>
      <c r="S286" s="42">
        <v>42.6</v>
      </c>
      <c r="T286" s="42">
        <v>24.8</v>
      </c>
      <c r="U286" s="42" t="s">
        <v>307</v>
      </c>
      <c r="V286" s="42" t="s">
        <v>773</v>
      </c>
      <c r="W286" s="42" t="s">
        <v>774</v>
      </c>
      <c r="X286" s="1" t="str">
        <f t="shared" si="20"/>
        <v>GHA1988</v>
      </c>
      <c r="Y286" s="42">
        <v>2368.0499999999997</v>
      </c>
      <c r="Z286" s="1">
        <f t="shared" si="21"/>
        <v>165.76349999999999</v>
      </c>
      <c r="AA286" s="1">
        <f t="shared" si="22"/>
        <v>18.944399999999998</v>
      </c>
      <c r="AB286" s="1">
        <f t="shared" si="23"/>
        <v>1008.7892999999999</v>
      </c>
      <c r="AC286" s="1">
        <f t="shared" si="24"/>
        <v>587.27639999999997</v>
      </c>
      <c r="AD286" s="1">
        <f>RANK(Z286,Z$17:Z$853,0)</f>
        <v>306</v>
      </c>
      <c r="AE286" s="1">
        <f>RANK(AA286,AA$17:AA$853,0)</f>
        <v>540</v>
      </c>
      <c r="AF286" s="1">
        <f>RANK(AB286,AB$17:AB$853,0)</f>
        <v>252</v>
      </c>
      <c r="AG286" s="1">
        <f>RANK(AC286,AC$17:AC$853,0)</f>
        <v>238</v>
      </c>
      <c r="AH286" s="1" t="str">
        <f>IFERROR(VLOOKUP(X286,'[1]Countries and Territories'!$C$5:$AW$253,47,FALSE),"")</f>
        <v/>
      </c>
      <c r="AI286" s="1" t="str">
        <f>IFERROR(VLOOKUP(X286,'[1]Countries and Territories'!$B$5:$AR$253,43,FALSE),"")</f>
        <v/>
      </c>
      <c r="AJ286" s="1" t="str">
        <f>IFERROR(VLOOKUP(X286,'[1]Countries and Territories'!$A$5:$AL$253,38,FALSE),"")</f>
        <v/>
      </c>
    </row>
    <row r="287" spans="1:36" x14ac:dyDescent="0.3">
      <c r="A287" s="1" t="s">
        <v>771</v>
      </c>
      <c r="B287" s="1" t="s">
        <v>772</v>
      </c>
      <c r="C287" s="34" t="s">
        <v>336</v>
      </c>
      <c r="D287" s="35">
        <v>1993</v>
      </c>
      <c r="E287" s="1" t="s">
        <v>39</v>
      </c>
      <c r="F287" s="1" t="s">
        <v>40</v>
      </c>
      <c r="G287" s="1" t="s">
        <v>41</v>
      </c>
      <c r="H287" s="1" t="s">
        <v>42</v>
      </c>
      <c r="I287" s="1" t="s">
        <v>43</v>
      </c>
      <c r="J287" s="1" t="s">
        <v>32</v>
      </c>
      <c r="K287" s="1" t="s">
        <v>41</v>
      </c>
      <c r="N287" s="1" t="s">
        <v>2223</v>
      </c>
      <c r="O287" s="1">
        <v>1970</v>
      </c>
      <c r="P287" s="1">
        <v>3.8</v>
      </c>
      <c r="Q287" s="1">
        <v>10.9</v>
      </c>
      <c r="R287" s="1">
        <v>2.5</v>
      </c>
      <c r="S287" s="1">
        <v>41.2</v>
      </c>
      <c r="T287" s="1">
        <v>25.8</v>
      </c>
      <c r="U287" s="1" t="s">
        <v>307</v>
      </c>
      <c r="V287" s="1" t="s">
        <v>775</v>
      </c>
      <c r="W287" s="1" t="s">
        <v>776</v>
      </c>
      <c r="X287" s="1" t="str">
        <f t="shared" si="20"/>
        <v>GHA1993</v>
      </c>
      <c r="Y287" s="1">
        <v>2602.1399999999994</v>
      </c>
      <c r="Z287" s="1">
        <f t="shared" si="21"/>
        <v>283.63325999999995</v>
      </c>
      <c r="AA287" s="1">
        <f t="shared" si="22"/>
        <v>65.053499999999985</v>
      </c>
      <c r="AB287" s="1">
        <f t="shared" si="23"/>
        <v>1072.0816799999998</v>
      </c>
      <c r="AC287" s="1">
        <f t="shared" si="24"/>
        <v>671.3521199999999</v>
      </c>
      <c r="AD287" s="1">
        <f>RANK(Z287,Z$17:Z$853,0)</f>
        <v>211</v>
      </c>
      <c r="AE287" s="1">
        <f>RANK(AA287,AA$17:AA$853,0)</f>
        <v>362</v>
      </c>
      <c r="AF287" s="1">
        <f>RANK(AB287,AB$17:AB$853,0)</f>
        <v>237</v>
      </c>
      <c r="AG287" s="1">
        <f>RANK(AC287,AC$17:AC$853,0)</f>
        <v>219</v>
      </c>
      <c r="AH287" s="1" t="str">
        <f>IFERROR(VLOOKUP(X287,'[1]Countries and Territories'!$C$5:$AW$253,47,FALSE),"")</f>
        <v/>
      </c>
      <c r="AI287" s="1" t="str">
        <f>IFERROR(VLOOKUP(X287,'[1]Countries and Territories'!$B$5:$AR$253,43,FALSE),"")</f>
        <v/>
      </c>
      <c r="AJ287" s="1" t="str">
        <f>IFERROR(VLOOKUP(X287,'[1]Countries and Territories'!$A$5:$AL$253,38,FALSE),"")</f>
        <v/>
      </c>
    </row>
    <row r="288" spans="1:36" s="42" customFormat="1" x14ac:dyDescent="0.3">
      <c r="A288" s="42" t="s">
        <v>771</v>
      </c>
      <c r="B288" s="42" t="s">
        <v>772</v>
      </c>
      <c r="C288" s="40" t="s">
        <v>391</v>
      </c>
      <c r="D288" s="41">
        <v>1999</v>
      </c>
      <c r="E288" s="42" t="s">
        <v>39</v>
      </c>
      <c r="F288" s="42" t="s">
        <v>40</v>
      </c>
      <c r="G288" s="42" t="s">
        <v>41</v>
      </c>
      <c r="H288" s="42" t="s">
        <v>42</v>
      </c>
      <c r="I288" s="42" t="s">
        <v>43</v>
      </c>
      <c r="J288" s="42" t="s">
        <v>32</v>
      </c>
      <c r="K288" s="42" t="s">
        <v>41</v>
      </c>
      <c r="N288" s="42" t="s">
        <v>2222</v>
      </c>
      <c r="O288" s="42">
        <v>2786</v>
      </c>
      <c r="P288" s="42">
        <v>2.5</v>
      </c>
      <c r="Q288" s="42">
        <v>9.9</v>
      </c>
      <c r="R288" s="42">
        <v>2.7</v>
      </c>
      <c r="S288" s="42">
        <v>31.3</v>
      </c>
      <c r="T288" s="42">
        <v>20.3</v>
      </c>
      <c r="V288" s="42" t="s">
        <v>775</v>
      </c>
      <c r="W288" s="42" t="s">
        <v>777</v>
      </c>
      <c r="X288" s="1" t="str">
        <f t="shared" si="20"/>
        <v>GHA1999</v>
      </c>
      <c r="Y288" s="42">
        <v>2916.8150000000001</v>
      </c>
      <c r="Z288" s="1">
        <f t="shared" si="21"/>
        <v>288.76468500000004</v>
      </c>
      <c r="AA288" s="1">
        <f t="shared" si="22"/>
        <v>78.754005000000006</v>
      </c>
      <c r="AB288" s="1">
        <f t="shared" si="23"/>
        <v>912.96309500000007</v>
      </c>
      <c r="AC288" s="1">
        <f t="shared" si="24"/>
        <v>592.11344500000007</v>
      </c>
      <c r="AD288" s="1">
        <f>RANK(Z288,Z$17:Z$853,0)</f>
        <v>209</v>
      </c>
      <c r="AE288" s="1">
        <f>RANK(AA288,AA$17:AA$853,0)</f>
        <v>338</v>
      </c>
      <c r="AF288" s="1">
        <f>RANK(AB288,AB$17:AB$853,0)</f>
        <v>279</v>
      </c>
      <c r="AG288" s="1">
        <f>RANK(AC288,AC$17:AC$853,0)</f>
        <v>236</v>
      </c>
      <c r="AH288" s="1" t="str">
        <f>IFERROR(VLOOKUP(X288,'[1]Countries and Territories'!$C$5:$AW$253,47,FALSE),"")</f>
        <v/>
      </c>
      <c r="AI288" s="1" t="str">
        <f>IFERROR(VLOOKUP(X288,'[1]Countries and Territories'!$B$5:$AR$253,43,FALSE),"")</f>
        <v/>
      </c>
      <c r="AJ288" s="1" t="str">
        <f>IFERROR(VLOOKUP(X288,'[1]Countries and Territories'!$A$5:$AL$253,38,FALSE),"")</f>
        <v/>
      </c>
    </row>
    <row r="289" spans="1:36" x14ac:dyDescent="0.3">
      <c r="A289" s="1" t="s">
        <v>771</v>
      </c>
      <c r="B289" s="1" t="s">
        <v>772</v>
      </c>
      <c r="C289" s="34" t="s">
        <v>268</v>
      </c>
      <c r="D289" s="35">
        <v>2003</v>
      </c>
      <c r="E289" s="1" t="s">
        <v>39</v>
      </c>
      <c r="F289" s="1" t="s">
        <v>40</v>
      </c>
      <c r="G289" s="1" t="s">
        <v>41</v>
      </c>
      <c r="H289" s="1" t="s">
        <v>42</v>
      </c>
      <c r="I289" s="1" t="s">
        <v>43</v>
      </c>
      <c r="J289" s="1" t="s">
        <v>32</v>
      </c>
      <c r="K289" s="1" t="s">
        <v>41</v>
      </c>
      <c r="N289" s="1" t="s">
        <v>2221</v>
      </c>
      <c r="O289" s="1">
        <v>3301</v>
      </c>
      <c r="P289" s="1">
        <v>2.8</v>
      </c>
      <c r="Q289" s="1">
        <v>8.4</v>
      </c>
      <c r="R289" s="1">
        <v>4.5</v>
      </c>
      <c r="S289" s="1">
        <v>35.6</v>
      </c>
      <c r="T289" s="1">
        <v>18.8</v>
      </c>
      <c r="V289" s="1" t="s">
        <v>778</v>
      </c>
      <c r="W289" s="1" t="s">
        <v>779</v>
      </c>
      <c r="X289" s="1" t="str">
        <f t="shared" si="20"/>
        <v>GHA2003</v>
      </c>
      <c r="Y289" s="1">
        <v>3135.8940000000002</v>
      </c>
      <c r="Z289" s="1">
        <f t="shared" si="21"/>
        <v>263.41509600000006</v>
      </c>
      <c r="AA289" s="1">
        <f t="shared" si="22"/>
        <v>141.11523</v>
      </c>
      <c r="AB289" s="1">
        <f t="shared" si="23"/>
        <v>1116.3782640000002</v>
      </c>
      <c r="AC289" s="1">
        <f t="shared" si="24"/>
        <v>589.54807200000005</v>
      </c>
      <c r="AD289" s="1">
        <f>RANK(Z289,Z$17:Z$853,0)</f>
        <v>233</v>
      </c>
      <c r="AE289" s="1">
        <f>RANK(AA289,AA$17:AA$853,0)</f>
        <v>246</v>
      </c>
      <c r="AF289" s="1">
        <f>RANK(AB289,AB$17:AB$853,0)</f>
        <v>229</v>
      </c>
      <c r="AG289" s="1">
        <f>RANK(AC289,AC$17:AC$853,0)</f>
        <v>237</v>
      </c>
      <c r="AH289" s="1" t="str">
        <f>IFERROR(VLOOKUP(X289,'[1]Countries and Territories'!$C$5:$AW$253,47,FALSE),"")</f>
        <v/>
      </c>
      <c r="AI289" s="1" t="str">
        <f>IFERROR(VLOOKUP(X289,'[1]Countries and Territories'!$B$5:$AR$253,43,FALSE),"")</f>
        <v/>
      </c>
      <c r="AJ289" s="1" t="str">
        <f>IFERROR(VLOOKUP(X289,'[1]Countries and Territories'!$A$5:$AL$253,38,FALSE),"")</f>
        <v/>
      </c>
    </row>
    <row r="290" spans="1:36" s="42" customFormat="1" x14ac:dyDescent="0.3">
      <c r="A290" s="42" t="s">
        <v>771</v>
      </c>
      <c r="B290" s="42" t="s">
        <v>772</v>
      </c>
      <c r="C290" s="40" t="s">
        <v>223</v>
      </c>
      <c r="D290" s="41">
        <v>2006</v>
      </c>
      <c r="E290" s="42" t="s">
        <v>39</v>
      </c>
      <c r="F290" s="42" t="s">
        <v>40</v>
      </c>
      <c r="G290" s="42" t="s">
        <v>41</v>
      </c>
      <c r="H290" s="42" t="s">
        <v>42</v>
      </c>
      <c r="I290" s="42" t="s">
        <v>43</v>
      </c>
      <c r="J290" s="42" t="s">
        <v>32</v>
      </c>
      <c r="K290" s="42" t="s">
        <v>41</v>
      </c>
      <c r="N290" s="42" t="s">
        <v>2220</v>
      </c>
      <c r="O290" s="42">
        <v>3237</v>
      </c>
      <c r="P290" s="42">
        <v>1.8</v>
      </c>
      <c r="Q290" s="42">
        <v>6.1</v>
      </c>
      <c r="R290" s="42">
        <v>2.6</v>
      </c>
      <c r="S290" s="42">
        <v>28.1</v>
      </c>
      <c r="T290" s="42">
        <v>13.9</v>
      </c>
      <c r="V290" s="42" t="s">
        <v>780</v>
      </c>
      <c r="W290" s="42" t="s">
        <v>781</v>
      </c>
      <c r="X290" s="1" t="str">
        <f t="shared" si="20"/>
        <v>GHA2006</v>
      </c>
      <c r="Y290" s="42">
        <v>3301.6800000000003</v>
      </c>
      <c r="Z290" s="1">
        <f t="shared" si="21"/>
        <v>201.40248000000003</v>
      </c>
      <c r="AA290" s="1">
        <f t="shared" si="22"/>
        <v>85.84368000000002</v>
      </c>
      <c r="AB290" s="1">
        <f t="shared" si="23"/>
        <v>927.77208000000019</v>
      </c>
      <c r="AC290" s="1">
        <f t="shared" si="24"/>
        <v>458.9335200000001</v>
      </c>
      <c r="AD290" s="1">
        <f>RANK(Z290,Z$17:Z$853,0)</f>
        <v>280</v>
      </c>
      <c r="AE290" s="1">
        <f>RANK(AA290,AA$17:AA$853,0)</f>
        <v>324</v>
      </c>
      <c r="AF290" s="1">
        <f>RANK(AB290,AB$17:AB$853,0)</f>
        <v>275</v>
      </c>
      <c r="AG290" s="1">
        <f>RANK(AC290,AC$17:AC$853,0)</f>
        <v>280</v>
      </c>
      <c r="AH290" s="1" t="str">
        <f>IFERROR(VLOOKUP(X290,'[1]Countries and Territories'!$C$5:$AW$253,47,FALSE),"")</f>
        <v/>
      </c>
      <c r="AI290" s="1" t="str">
        <f>IFERROR(VLOOKUP(X290,'[1]Countries and Territories'!$B$5:$AR$253,43,FALSE),"")</f>
        <v/>
      </c>
      <c r="AJ290" s="1" t="str">
        <f>IFERROR(VLOOKUP(X290,'[1]Countries and Territories'!$A$5:$AL$253,38,FALSE),"")</f>
        <v/>
      </c>
    </row>
    <row r="291" spans="1:36" x14ac:dyDescent="0.3">
      <c r="A291" s="1" t="s">
        <v>771</v>
      </c>
      <c r="B291" s="1" t="s">
        <v>772</v>
      </c>
      <c r="C291" s="34" t="s">
        <v>323</v>
      </c>
      <c r="D291" s="35">
        <v>2008</v>
      </c>
      <c r="E291" s="1" t="s">
        <v>39</v>
      </c>
      <c r="F291" s="1" t="s">
        <v>40</v>
      </c>
      <c r="G291" s="1" t="s">
        <v>41</v>
      </c>
      <c r="H291" s="1" t="s">
        <v>42</v>
      </c>
      <c r="I291" s="1" t="s">
        <v>43</v>
      </c>
      <c r="J291" s="1" t="s">
        <v>32</v>
      </c>
      <c r="K291" s="1" t="s">
        <v>41</v>
      </c>
      <c r="N291" s="1" t="s">
        <v>2219</v>
      </c>
      <c r="O291" s="1">
        <v>2666</v>
      </c>
      <c r="P291" s="1">
        <v>2.5</v>
      </c>
      <c r="Q291" s="1">
        <v>8.6999999999999993</v>
      </c>
      <c r="R291" s="1">
        <v>5.9</v>
      </c>
      <c r="S291" s="1">
        <v>28.6</v>
      </c>
      <c r="T291" s="1">
        <v>14.3</v>
      </c>
      <c r="V291" s="1" t="s">
        <v>782</v>
      </c>
      <c r="W291" s="1" t="s">
        <v>783</v>
      </c>
      <c r="X291" s="1" t="str">
        <f t="shared" si="20"/>
        <v>GHA2008</v>
      </c>
      <c r="Y291" s="1">
        <v>3455.835</v>
      </c>
      <c r="Z291" s="1">
        <f t="shared" si="21"/>
        <v>300.657645</v>
      </c>
      <c r="AA291" s="1">
        <f t="shared" si="22"/>
        <v>203.89426500000002</v>
      </c>
      <c r="AB291" s="1">
        <f t="shared" si="23"/>
        <v>988.36881000000017</v>
      </c>
      <c r="AC291" s="1">
        <f t="shared" si="24"/>
        <v>494.18440500000008</v>
      </c>
      <c r="AD291" s="1">
        <f>RANK(Z291,Z$17:Z$853,0)</f>
        <v>204</v>
      </c>
      <c r="AE291" s="1">
        <f>RANK(AA291,AA$17:AA$853,0)</f>
        <v>178</v>
      </c>
      <c r="AF291" s="1">
        <f>RANK(AB291,AB$17:AB$853,0)</f>
        <v>259</v>
      </c>
      <c r="AG291" s="1">
        <f>RANK(AC291,AC$17:AC$853,0)</f>
        <v>265</v>
      </c>
      <c r="AH291" s="1" t="str">
        <f>IFERROR(VLOOKUP(X291,'[1]Countries and Territories'!$C$5:$AW$253,47,FALSE),"")</f>
        <v/>
      </c>
      <c r="AI291" s="1" t="str">
        <f>IFERROR(VLOOKUP(X291,'[1]Countries and Territories'!$B$5:$AR$253,43,FALSE),"")</f>
        <v/>
      </c>
      <c r="AJ291" s="1" t="str">
        <f>IFERROR(VLOOKUP(X291,'[1]Countries and Territories'!$A$5:$AL$253,38,FALSE),"")</f>
        <v/>
      </c>
    </row>
    <row r="292" spans="1:36" s="42" customFormat="1" x14ac:dyDescent="0.3">
      <c r="A292" s="42" t="s">
        <v>771</v>
      </c>
      <c r="B292" s="42" t="s">
        <v>772</v>
      </c>
      <c r="C292" s="40" t="s">
        <v>277</v>
      </c>
      <c r="D292" s="41">
        <v>2011</v>
      </c>
      <c r="E292" s="42" t="s">
        <v>39</v>
      </c>
      <c r="F292" s="42" t="s">
        <v>40</v>
      </c>
      <c r="G292" s="42" t="s">
        <v>41</v>
      </c>
      <c r="H292" s="42" t="s">
        <v>42</v>
      </c>
      <c r="I292" s="42" t="s">
        <v>43</v>
      </c>
      <c r="J292" s="42" t="s">
        <v>32</v>
      </c>
      <c r="K292" s="42" t="s">
        <v>41</v>
      </c>
      <c r="N292" s="42" t="s">
        <v>2218</v>
      </c>
      <c r="O292" s="42">
        <v>7375</v>
      </c>
      <c r="P292" s="42">
        <v>1.4</v>
      </c>
      <c r="Q292" s="42">
        <v>6.2</v>
      </c>
      <c r="R292" s="42">
        <v>2.6</v>
      </c>
      <c r="S292" s="42">
        <v>22.7</v>
      </c>
      <c r="T292" s="42">
        <v>13.4</v>
      </c>
      <c r="U292" s="42" t="s">
        <v>50</v>
      </c>
      <c r="V292" s="42" t="s">
        <v>784</v>
      </c>
      <c r="W292" s="42" t="s">
        <v>785</v>
      </c>
      <c r="X292" s="1" t="str">
        <f t="shared" si="20"/>
        <v>GHA2011</v>
      </c>
      <c r="Y292" s="42">
        <v>3728.4450000000002</v>
      </c>
      <c r="Z292" s="1">
        <f t="shared" si="21"/>
        <v>231.16359</v>
      </c>
      <c r="AA292" s="1">
        <f t="shared" si="22"/>
        <v>96.939570000000018</v>
      </c>
      <c r="AB292" s="1">
        <f t="shared" si="23"/>
        <v>846.35701499999993</v>
      </c>
      <c r="AC292" s="1">
        <f t="shared" si="24"/>
        <v>499.61163000000005</v>
      </c>
      <c r="AD292" s="1">
        <f>RANK(Z292,Z$17:Z$853,0)</f>
        <v>263</v>
      </c>
      <c r="AE292" s="1">
        <f>RANK(AA292,AA$17:AA$853,0)</f>
        <v>313</v>
      </c>
      <c r="AF292" s="1">
        <f>RANK(AB292,AB$17:AB$853,0)</f>
        <v>291</v>
      </c>
      <c r="AG292" s="1">
        <f>RANK(AC292,AC$17:AC$853,0)</f>
        <v>261</v>
      </c>
      <c r="AH292" s="1" t="str">
        <f>IFERROR(VLOOKUP(X292,'[1]Countries and Territories'!$C$5:$AW$253,47,FALSE),"")</f>
        <v/>
      </c>
      <c r="AI292" s="1" t="str">
        <f>IFERROR(VLOOKUP(X292,'[1]Countries and Territories'!$B$5:$AR$253,43,FALSE),"")</f>
        <v/>
      </c>
      <c r="AJ292" s="1" t="str">
        <f>IFERROR(VLOOKUP(X292,'[1]Countries and Territories'!$A$5:$AL$253,38,FALSE),"")</f>
        <v/>
      </c>
    </row>
    <row r="293" spans="1:36" x14ac:dyDescent="0.3">
      <c r="A293" s="1" t="s">
        <v>771</v>
      </c>
      <c r="B293" s="1" t="s">
        <v>772</v>
      </c>
      <c r="C293" s="34" t="s">
        <v>284</v>
      </c>
      <c r="D293" s="35">
        <v>2014</v>
      </c>
      <c r="E293" s="1" t="s">
        <v>39</v>
      </c>
      <c r="F293" s="1" t="s">
        <v>40</v>
      </c>
      <c r="G293" s="1" t="s">
        <v>41</v>
      </c>
      <c r="H293" s="1" t="s">
        <v>42</v>
      </c>
      <c r="I293" s="1" t="s">
        <v>43</v>
      </c>
      <c r="J293" s="1" t="s">
        <v>32</v>
      </c>
      <c r="K293" s="1" t="s">
        <v>41</v>
      </c>
      <c r="N293" s="1" t="s">
        <v>2217</v>
      </c>
      <c r="O293" s="1">
        <v>2895</v>
      </c>
      <c r="P293" s="1">
        <v>0.7</v>
      </c>
      <c r="Q293" s="1">
        <v>4.7</v>
      </c>
      <c r="R293" s="1">
        <v>2.6</v>
      </c>
      <c r="S293" s="1">
        <v>18.8</v>
      </c>
      <c r="T293" s="1">
        <v>11</v>
      </c>
      <c r="U293" s="1" t="s">
        <v>50</v>
      </c>
      <c r="V293" s="1" t="s">
        <v>786</v>
      </c>
      <c r="W293" s="1" t="s">
        <v>787</v>
      </c>
      <c r="X293" s="1" t="str">
        <f t="shared" si="20"/>
        <v>GHA2014</v>
      </c>
      <c r="Y293" s="1">
        <v>3963.27</v>
      </c>
      <c r="Z293" s="1">
        <f t="shared" si="21"/>
        <v>186.27368999999999</v>
      </c>
      <c r="AA293" s="1">
        <f t="shared" si="22"/>
        <v>103.04502000000001</v>
      </c>
      <c r="AB293" s="1">
        <f t="shared" si="23"/>
        <v>745.09475999999995</v>
      </c>
      <c r="AC293" s="1">
        <f t="shared" si="24"/>
        <v>435.9597</v>
      </c>
      <c r="AD293" s="1">
        <f>RANK(Z293,Z$17:Z$853,0)</f>
        <v>289</v>
      </c>
      <c r="AE293" s="1">
        <f>RANK(AA293,AA$17:AA$853,0)</f>
        <v>303</v>
      </c>
      <c r="AF293" s="1">
        <f>RANK(AB293,AB$17:AB$853,0)</f>
        <v>310</v>
      </c>
      <c r="AG293" s="1">
        <f>RANK(AC293,AC$17:AC$853,0)</f>
        <v>292</v>
      </c>
      <c r="AH293" s="1">
        <f>IFERROR(VLOOKUP(X293,'[1]Countries and Territories'!$C$5:$AW$253,47,FALSE),"")</f>
        <v>186.27368999999999</v>
      </c>
      <c r="AI293" s="1">
        <f>IFERROR(VLOOKUP(X293,'[1]Countries and Territories'!$B$5:$AR$253,43,FALSE),"")</f>
        <v>103.04502000000001</v>
      </c>
      <c r="AJ293" s="1">
        <f>IFERROR(VLOOKUP(X293,'[1]Countries and Territories'!$A$5:$AL$253,38,FALSE),"")</f>
        <v>745.09475999999995</v>
      </c>
    </row>
    <row r="294" spans="1:36" s="42" customFormat="1" x14ac:dyDescent="0.3">
      <c r="A294" s="42" t="s">
        <v>788</v>
      </c>
      <c r="B294" s="42" t="s">
        <v>789</v>
      </c>
      <c r="C294" s="40" t="s">
        <v>143</v>
      </c>
      <c r="D294" s="41">
        <v>1987</v>
      </c>
      <c r="E294" s="42" t="s">
        <v>83</v>
      </c>
      <c r="F294" s="42" t="s">
        <v>29</v>
      </c>
      <c r="G294" s="42" t="s">
        <v>29</v>
      </c>
      <c r="H294" s="42" t="s">
        <v>30</v>
      </c>
      <c r="I294" s="42" t="s">
        <v>31</v>
      </c>
      <c r="J294" s="42" t="s">
        <v>32</v>
      </c>
      <c r="K294" s="42" t="s">
        <v>33</v>
      </c>
      <c r="N294" s="42" t="s">
        <v>2231</v>
      </c>
      <c r="O294" s="42">
        <v>2227</v>
      </c>
      <c r="P294" s="42">
        <v>0.4</v>
      </c>
      <c r="Q294" s="42">
        <v>1.9</v>
      </c>
      <c r="R294" s="42">
        <v>2.4</v>
      </c>
      <c r="S294" s="42">
        <v>66.2</v>
      </c>
      <c r="T294" s="42">
        <v>27.9</v>
      </c>
      <c r="U294" s="42" t="s">
        <v>307</v>
      </c>
      <c r="V294" s="42" t="s">
        <v>790</v>
      </c>
      <c r="W294" s="42" t="s">
        <v>791</v>
      </c>
      <c r="X294" s="1" t="str">
        <f t="shared" si="20"/>
        <v>GTM1987</v>
      </c>
      <c r="Y294" s="42">
        <v>1530.355</v>
      </c>
      <c r="Z294" s="1">
        <f t="shared" si="21"/>
        <v>29.076744999999999</v>
      </c>
      <c r="AA294" s="1">
        <f t="shared" si="22"/>
        <v>36.728520000000003</v>
      </c>
      <c r="AB294" s="1">
        <f t="shared" si="23"/>
        <v>1013.0950100000001</v>
      </c>
      <c r="AC294" s="1">
        <f t="shared" si="24"/>
        <v>426.96904499999994</v>
      </c>
      <c r="AD294" s="1">
        <f>RANK(Z294,Z$17:Z$853,0)</f>
        <v>517</v>
      </c>
      <c r="AE294" s="1">
        <f>RANK(AA294,AA$17:AA$853,0)</f>
        <v>445</v>
      </c>
      <c r="AF294" s="1">
        <f>RANK(AB294,AB$17:AB$853,0)</f>
        <v>251</v>
      </c>
      <c r="AG294" s="1">
        <f>RANK(AC294,AC$17:AC$853,0)</f>
        <v>297</v>
      </c>
      <c r="AH294" s="1" t="str">
        <f>IFERROR(VLOOKUP(X294,'[1]Countries and Territories'!$C$5:$AW$253,47,FALSE),"")</f>
        <v/>
      </c>
      <c r="AI294" s="1" t="str">
        <f>IFERROR(VLOOKUP(X294,'[1]Countries and Territories'!$B$5:$AR$253,43,FALSE),"")</f>
        <v/>
      </c>
      <c r="AJ294" s="1" t="str">
        <f>IFERROR(VLOOKUP(X294,'[1]Countries and Territories'!$A$5:$AL$253,38,FALSE),"")</f>
        <v/>
      </c>
    </row>
    <row r="295" spans="1:36" x14ac:dyDescent="0.3">
      <c r="A295" s="1" t="s">
        <v>788</v>
      </c>
      <c r="B295" s="1" t="s">
        <v>789</v>
      </c>
      <c r="C295" s="34" t="s">
        <v>153</v>
      </c>
      <c r="D295" s="35">
        <v>1995</v>
      </c>
      <c r="E295" s="1" t="s">
        <v>83</v>
      </c>
      <c r="F295" s="1" t="s">
        <v>29</v>
      </c>
      <c r="G295" s="1" t="s">
        <v>29</v>
      </c>
      <c r="H295" s="1" t="s">
        <v>30</v>
      </c>
      <c r="I295" s="1" t="s">
        <v>31</v>
      </c>
      <c r="J295" s="1" t="s">
        <v>32</v>
      </c>
      <c r="K295" s="1" t="s">
        <v>33</v>
      </c>
      <c r="N295" s="1" t="s">
        <v>2230</v>
      </c>
      <c r="O295" s="1">
        <v>8028</v>
      </c>
      <c r="P295" s="1">
        <v>1.5</v>
      </c>
      <c r="Q295" s="1">
        <v>3.8</v>
      </c>
      <c r="R295" s="1">
        <v>6.2</v>
      </c>
      <c r="S295" s="1">
        <v>55.4</v>
      </c>
      <c r="T295" s="1">
        <v>21.7</v>
      </c>
      <c r="V295" s="1" t="s">
        <v>792</v>
      </c>
      <c r="W295" s="1" t="s">
        <v>793</v>
      </c>
      <c r="X295" s="1" t="str">
        <f t="shared" si="20"/>
        <v>GTM1995</v>
      </c>
      <c r="Y295" s="1">
        <v>1766.9749999999999</v>
      </c>
      <c r="Z295" s="1">
        <f t="shared" si="21"/>
        <v>67.145049999999998</v>
      </c>
      <c r="AA295" s="1">
        <f t="shared" si="22"/>
        <v>109.55244999999999</v>
      </c>
      <c r="AB295" s="1">
        <f t="shared" si="23"/>
        <v>978.90414999999985</v>
      </c>
      <c r="AC295" s="1">
        <f t="shared" si="24"/>
        <v>383.43357499999996</v>
      </c>
      <c r="AD295" s="1">
        <f>RANK(Z295,Z$17:Z$853,0)</f>
        <v>434</v>
      </c>
      <c r="AE295" s="1">
        <f>RANK(AA295,AA$17:AA$853,0)</f>
        <v>293</v>
      </c>
      <c r="AF295" s="1">
        <f>RANK(AB295,AB$17:AB$853,0)</f>
        <v>263</v>
      </c>
      <c r="AG295" s="1">
        <f>RANK(AC295,AC$17:AC$853,0)</f>
        <v>312</v>
      </c>
      <c r="AH295" s="1" t="str">
        <f>IFERROR(VLOOKUP(X295,'[1]Countries and Territories'!$C$5:$AW$253,47,FALSE),"")</f>
        <v/>
      </c>
      <c r="AI295" s="1" t="str">
        <f>IFERROR(VLOOKUP(X295,'[1]Countries and Territories'!$B$5:$AR$253,43,FALSE),"")</f>
        <v/>
      </c>
      <c r="AJ295" s="1" t="str">
        <f>IFERROR(VLOOKUP(X295,'[1]Countries and Territories'!$A$5:$AL$253,38,FALSE),"")</f>
        <v/>
      </c>
    </row>
    <row r="296" spans="1:36" s="42" customFormat="1" x14ac:dyDescent="0.3">
      <c r="A296" s="42" t="s">
        <v>788</v>
      </c>
      <c r="B296" s="42" t="s">
        <v>789</v>
      </c>
      <c r="C296" s="40" t="s">
        <v>391</v>
      </c>
      <c r="D296" s="41">
        <v>1999</v>
      </c>
      <c r="E296" s="42" t="s">
        <v>83</v>
      </c>
      <c r="F296" s="42" t="s">
        <v>29</v>
      </c>
      <c r="G296" s="42" t="s">
        <v>29</v>
      </c>
      <c r="H296" s="42" t="s">
        <v>30</v>
      </c>
      <c r="I296" s="42" t="s">
        <v>31</v>
      </c>
      <c r="J296" s="42" t="s">
        <v>32</v>
      </c>
      <c r="K296" s="42" t="s">
        <v>33</v>
      </c>
      <c r="N296" s="42" t="s">
        <v>2229</v>
      </c>
      <c r="O296" s="42">
        <v>3762</v>
      </c>
      <c r="P296" s="42">
        <v>1.4</v>
      </c>
      <c r="Q296" s="42">
        <v>2.9</v>
      </c>
      <c r="R296" s="42">
        <v>6.9</v>
      </c>
      <c r="S296" s="42">
        <v>53.1</v>
      </c>
      <c r="T296" s="42">
        <v>20.3</v>
      </c>
      <c r="V296" s="42" t="s">
        <v>794</v>
      </c>
      <c r="W296" s="42" t="s">
        <v>795</v>
      </c>
      <c r="X296" s="1" t="str">
        <f t="shared" si="20"/>
        <v>GTM1999</v>
      </c>
      <c r="Y296" s="42">
        <v>1874.5629999999999</v>
      </c>
      <c r="Z296" s="1">
        <f t="shared" si="21"/>
        <v>54.362326999999993</v>
      </c>
      <c r="AA296" s="1">
        <f t="shared" si="22"/>
        <v>129.34484700000002</v>
      </c>
      <c r="AB296" s="1">
        <f t="shared" si="23"/>
        <v>995.39295300000003</v>
      </c>
      <c r="AC296" s="1">
        <f t="shared" si="24"/>
        <v>380.53628900000001</v>
      </c>
      <c r="AD296" s="1">
        <f>RANK(Z296,Z$17:Z$853,0)</f>
        <v>458</v>
      </c>
      <c r="AE296" s="1">
        <f>RANK(AA296,AA$17:AA$853,0)</f>
        <v>264</v>
      </c>
      <c r="AF296" s="1">
        <f>RANK(AB296,AB$17:AB$853,0)</f>
        <v>256</v>
      </c>
      <c r="AG296" s="1">
        <f>RANK(AC296,AC$17:AC$853,0)</f>
        <v>315</v>
      </c>
      <c r="AH296" s="1" t="str">
        <f>IFERROR(VLOOKUP(X296,'[1]Countries and Territories'!$C$5:$AW$253,47,FALSE),"")</f>
        <v/>
      </c>
      <c r="AI296" s="1" t="str">
        <f>IFERROR(VLOOKUP(X296,'[1]Countries and Territories'!$B$5:$AR$253,43,FALSE),"")</f>
        <v/>
      </c>
      <c r="AJ296" s="1" t="str">
        <f>IFERROR(VLOOKUP(X296,'[1]Countries and Territories'!$A$5:$AL$253,38,FALSE),"")</f>
        <v/>
      </c>
    </row>
    <row r="297" spans="1:36" x14ac:dyDescent="0.3">
      <c r="A297" s="1" t="s">
        <v>788</v>
      </c>
      <c r="B297" s="1" t="s">
        <v>789</v>
      </c>
      <c r="C297" s="34" t="s">
        <v>132</v>
      </c>
      <c r="D297" s="35">
        <v>2000</v>
      </c>
      <c r="E297" s="1" t="s">
        <v>83</v>
      </c>
      <c r="F297" s="1" t="s">
        <v>29</v>
      </c>
      <c r="G297" s="1" t="s">
        <v>29</v>
      </c>
      <c r="H297" s="1" t="s">
        <v>30</v>
      </c>
      <c r="I297" s="1" t="s">
        <v>31</v>
      </c>
      <c r="J297" s="1" t="s">
        <v>32</v>
      </c>
      <c r="K297" s="1" t="s">
        <v>33</v>
      </c>
      <c r="N297" s="1" t="s">
        <v>2227</v>
      </c>
      <c r="O297" s="1">
        <v>5415</v>
      </c>
      <c r="Q297" s="1">
        <v>3.7</v>
      </c>
      <c r="R297" s="1">
        <v>8.5</v>
      </c>
      <c r="S297" s="1">
        <v>50</v>
      </c>
      <c r="T297" s="1">
        <v>19.600000000000001</v>
      </c>
      <c r="U297" s="1" t="s">
        <v>113</v>
      </c>
      <c r="V297" s="1" t="s">
        <v>796</v>
      </c>
      <c r="W297" s="1" t="s">
        <v>797</v>
      </c>
      <c r="X297" s="1" t="str">
        <f t="shared" si="20"/>
        <v>GTM2000</v>
      </c>
      <c r="Y297" s="1">
        <v>1895.1579999999999</v>
      </c>
      <c r="Z297" s="1">
        <f t="shared" si="21"/>
        <v>70.120846</v>
      </c>
      <c r="AA297" s="1">
        <f t="shared" si="22"/>
        <v>161.08843000000002</v>
      </c>
      <c r="AB297" s="1">
        <f t="shared" si="23"/>
        <v>947.57899999999995</v>
      </c>
      <c r="AC297" s="1">
        <f t="shared" si="24"/>
        <v>371.45096799999999</v>
      </c>
      <c r="AD297" s="1">
        <f>RANK(Z297,Z$17:Z$853,0)</f>
        <v>425</v>
      </c>
      <c r="AE297" s="1">
        <f>RANK(AA297,AA$17:AA$853,0)</f>
        <v>219</v>
      </c>
      <c r="AF297" s="1">
        <f>RANK(AB297,AB$17:AB$853,0)</f>
        <v>271</v>
      </c>
      <c r="AG297" s="1">
        <f>RANK(AC297,AC$17:AC$853,0)</f>
        <v>322</v>
      </c>
      <c r="AH297" s="1" t="str">
        <f>IFERROR(VLOOKUP(X297,'[1]Countries and Territories'!$C$5:$AW$253,47,FALSE),"")</f>
        <v/>
      </c>
      <c r="AI297" s="1" t="str">
        <f>IFERROR(VLOOKUP(X297,'[1]Countries and Territories'!$B$5:$AR$253,43,FALSE),"")</f>
        <v/>
      </c>
      <c r="AJ297" s="1" t="str">
        <f>IFERROR(VLOOKUP(X297,'[1]Countries and Territories'!$A$5:$AL$253,38,FALSE),"")</f>
        <v/>
      </c>
    </row>
    <row r="298" spans="1:36" s="42" customFormat="1" x14ac:dyDescent="0.3">
      <c r="A298" s="42" t="s">
        <v>788</v>
      </c>
      <c r="B298" s="42" t="s">
        <v>789</v>
      </c>
      <c r="C298" s="40" t="s">
        <v>158</v>
      </c>
      <c r="D298" s="41">
        <v>2002</v>
      </c>
      <c r="E298" s="42" t="s">
        <v>83</v>
      </c>
      <c r="F298" s="42" t="s">
        <v>29</v>
      </c>
      <c r="G298" s="42" t="s">
        <v>29</v>
      </c>
      <c r="H298" s="42" t="s">
        <v>30</v>
      </c>
      <c r="I298" s="42" t="s">
        <v>31</v>
      </c>
      <c r="J298" s="42" t="s">
        <v>32</v>
      </c>
      <c r="K298" s="42" t="s">
        <v>33</v>
      </c>
      <c r="N298" s="42" t="s">
        <v>2228</v>
      </c>
      <c r="O298" s="42">
        <v>5621</v>
      </c>
      <c r="P298" s="42">
        <v>0.7</v>
      </c>
      <c r="Q298" s="42">
        <v>1.8</v>
      </c>
      <c r="R298" s="42">
        <v>5.6</v>
      </c>
      <c r="S298" s="42">
        <v>54.3</v>
      </c>
      <c r="T298" s="42">
        <v>17.7</v>
      </c>
      <c r="V298" s="42" t="s">
        <v>798</v>
      </c>
      <c r="W298" s="42" t="s">
        <v>799</v>
      </c>
      <c r="X298" s="1" t="str">
        <f t="shared" si="20"/>
        <v>GTM2002</v>
      </c>
      <c r="Y298" s="42">
        <v>1931.7249999999999</v>
      </c>
      <c r="Z298" s="1">
        <f t="shared" si="21"/>
        <v>34.771050000000002</v>
      </c>
      <c r="AA298" s="1">
        <f t="shared" si="22"/>
        <v>108.17659999999998</v>
      </c>
      <c r="AB298" s="1">
        <f t="shared" si="23"/>
        <v>1048.9266749999997</v>
      </c>
      <c r="AC298" s="1">
        <f t="shared" si="24"/>
        <v>341.91532499999994</v>
      </c>
      <c r="AD298" s="1">
        <f>RANK(Z298,Z$17:Z$853,0)</f>
        <v>499</v>
      </c>
      <c r="AE298" s="1">
        <f>RANK(AA298,AA$17:AA$853,0)</f>
        <v>295</v>
      </c>
      <c r="AF298" s="1">
        <f>RANK(AB298,AB$17:AB$853,0)</f>
        <v>242</v>
      </c>
      <c r="AG298" s="1">
        <f>RANK(AC298,AC$17:AC$853,0)</f>
        <v>334</v>
      </c>
      <c r="AH298" s="1" t="str">
        <f>IFERROR(VLOOKUP(X298,'[1]Countries and Territories'!$C$5:$AW$253,47,FALSE),"")</f>
        <v/>
      </c>
      <c r="AI298" s="1" t="str">
        <f>IFERROR(VLOOKUP(X298,'[1]Countries and Territories'!$B$5:$AR$253,43,FALSE),"")</f>
        <v/>
      </c>
      <c r="AJ298" s="1" t="str">
        <f>IFERROR(VLOOKUP(X298,'[1]Countries and Territories'!$A$5:$AL$253,38,FALSE),"")</f>
        <v/>
      </c>
    </row>
    <row r="299" spans="1:36" x14ac:dyDescent="0.3">
      <c r="A299" s="1" t="s">
        <v>788</v>
      </c>
      <c r="B299" s="1" t="s">
        <v>789</v>
      </c>
      <c r="C299" s="34" t="s">
        <v>138</v>
      </c>
      <c r="D299" s="35">
        <v>2009</v>
      </c>
      <c r="E299" s="1" t="s">
        <v>83</v>
      </c>
      <c r="F299" s="1" t="s">
        <v>29</v>
      </c>
      <c r="G299" s="1" t="s">
        <v>29</v>
      </c>
      <c r="H299" s="1" t="s">
        <v>30</v>
      </c>
      <c r="I299" s="1" t="s">
        <v>31</v>
      </c>
      <c r="J299" s="1" t="s">
        <v>32</v>
      </c>
      <c r="K299" s="1" t="s">
        <v>33</v>
      </c>
      <c r="N299" s="1" t="s">
        <v>2226</v>
      </c>
      <c r="O299" s="1">
        <v>8647</v>
      </c>
      <c r="P299" s="1">
        <v>0.2</v>
      </c>
      <c r="Q299" s="1">
        <v>1.1000000000000001</v>
      </c>
      <c r="R299" s="1">
        <v>4.9000000000000004</v>
      </c>
      <c r="S299" s="1">
        <v>48</v>
      </c>
      <c r="T299" s="1">
        <v>13</v>
      </c>
      <c r="V299" s="1" t="s">
        <v>800</v>
      </c>
      <c r="W299" s="1" t="s">
        <v>801</v>
      </c>
      <c r="X299" s="1" t="str">
        <f t="shared" si="20"/>
        <v>GTM2009</v>
      </c>
      <c r="Y299" s="1">
        <v>1956.2640000000001</v>
      </c>
      <c r="Z299" s="1">
        <f t="shared" si="21"/>
        <v>21.518904000000003</v>
      </c>
      <c r="AA299" s="1">
        <f t="shared" si="22"/>
        <v>95.856936000000005</v>
      </c>
      <c r="AB299" s="1">
        <f t="shared" si="23"/>
        <v>939.00671999999997</v>
      </c>
      <c r="AC299" s="1">
        <f t="shared" si="24"/>
        <v>254.31432000000004</v>
      </c>
      <c r="AD299" s="1">
        <f>RANK(Z299,Z$17:Z$853,0)</f>
        <v>555</v>
      </c>
      <c r="AE299" s="1">
        <f>RANK(AA299,AA$17:AA$853,0)</f>
        <v>316</v>
      </c>
      <c r="AF299" s="1">
        <f>RANK(AB299,AB$17:AB$853,0)</f>
        <v>274</v>
      </c>
      <c r="AG299" s="1">
        <f>RANK(AC299,AC$17:AC$853,0)</f>
        <v>389</v>
      </c>
      <c r="AH299" s="1" t="str">
        <f>IFERROR(VLOOKUP(X299,'[1]Countries and Territories'!$C$5:$AW$253,47,FALSE),"")</f>
        <v/>
      </c>
      <c r="AI299" s="1" t="str">
        <f>IFERROR(VLOOKUP(X299,'[1]Countries and Territories'!$B$5:$AR$253,43,FALSE),"")</f>
        <v/>
      </c>
      <c r="AJ299" s="1" t="str">
        <f>IFERROR(VLOOKUP(X299,'[1]Countries and Territories'!$A$5:$AL$253,38,FALSE),"")</f>
        <v/>
      </c>
    </row>
    <row r="300" spans="1:36" s="42" customFormat="1" x14ac:dyDescent="0.3">
      <c r="A300" s="42" t="s">
        <v>788</v>
      </c>
      <c r="B300" s="42" t="s">
        <v>789</v>
      </c>
      <c r="C300" s="40" t="s">
        <v>483</v>
      </c>
      <c r="D300" s="41">
        <v>2015</v>
      </c>
      <c r="E300" s="42" t="s">
        <v>83</v>
      </c>
      <c r="F300" s="42" t="s">
        <v>29</v>
      </c>
      <c r="G300" s="42" t="s">
        <v>29</v>
      </c>
      <c r="H300" s="42" t="s">
        <v>30</v>
      </c>
      <c r="I300" s="42" t="s">
        <v>31</v>
      </c>
      <c r="J300" s="42" t="s">
        <v>32</v>
      </c>
      <c r="K300" s="42" t="s">
        <v>33</v>
      </c>
      <c r="N300" s="42" t="s">
        <v>2225</v>
      </c>
      <c r="O300" s="42">
        <v>12567</v>
      </c>
      <c r="P300" s="42">
        <v>0.1</v>
      </c>
      <c r="Q300" s="42">
        <v>0.7</v>
      </c>
      <c r="R300" s="42">
        <v>4.7</v>
      </c>
      <c r="S300" s="42">
        <v>46.5</v>
      </c>
      <c r="T300" s="42">
        <v>12.6</v>
      </c>
      <c r="V300" s="42" t="s">
        <v>802</v>
      </c>
      <c r="W300" s="42" t="s">
        <v>803</v>
      </c>
      <c r="X300" s="1" t="str">
        <f t="shared" si="20"/>
        <v>GTM2015</v>
      </c>
      <c r="Y300" s="42">
        <v>1994.029</v>
      </c>
      <c r="Z300" s="1">
        <f t="shared" si="21"/>
        <v>13.958202999999999</v>
      </c>
      <c r="AA300" s="1">
        <f t="shared" si="22"/>
        <v>93.719363000000001</v>
      </c>
      <c r="AB300" s="1">
        <f t="shared" si="23"/>
        <v>927.2234850000001</v>
      </c>
      <c r="AC300" s="1">
        <f t="shared" si="24"/>
        <v>251.24765400000001</v>
      </c>
      <c r="AD300" s="1">
        <f>RANK(Z300,Z$17:Z$853,0)</f>
        <v>612</v>
      </c>
      <c r="AE300" s="1">
        <f>RANK(AA300,AA$17:AA$853,0)</f>
        <v>318</v>
      </c>
      <c r="AF300" s="1">
        <f>RANK(AB300,AB$17:AB$853,0)</f>
        <v>277</v>
      </c>
      <c r="AG300" s="1">
        <f>RANK(AC300,AC$17:AC$853,0)</f>
        <v>393</v>
      </c>
      <c r="AH300" s="1">
        <f>IFERROR(VLOOKUP(X300,'[1]Countries and Territories'!$C$5:$AW$253,47,FALSE),"")</f>
        <v>13.958202999999999</v>
      </c>
      <c r="AI300" s="1">
        <f>IFERROR(VLOOKUP(X300,'[1]Countries and Territories'!$B$5:$AR$253,43,FALSE),"")</f>
        <v>93.719363000000001</v>
      </c>
      <c r="AJ300" s="1">
        <f>IFERROR(VLOOKUP(X300,'[1]Countries and Territories'!$A$5:$AL$253,38,FALSE),"")</f>
        <v>927.2234850000001</v>
      </c>
    </row>
    <row r="301" spans="1:36" x14ac:dyDescent="0.3">
      <c r="A301" s="1" t="s">
        <v>66</v>
      </c>
      <c r="B301" s="1" t="s">
        <v>67</v>
      </c>
      <c r="C301" s="34" t="s">
        <v>464</v>
      </c>
      <c r="D301" s="35">
        <v>1994</v>
      </c>
      <c r="E301" s="1" t="s">
        <v>39</v>
      </c>
      <c r="F301" s="1" t="s">
        <v>40</v>
      </c>
      <c r="G301" s="1" t="s">
        <v>41</v>
      </c>
      <c r="H301" s="1" t="s">
        <v>42</v>
      </c>
      <c r="I301" s="1" t="s">
        <v>43</v>
      </c>
      <c r="J301" s="1" t="s">
        <v>44</v>
      </c>
      <c r="K301" s="1" t="s">
        <v>41</v>
      </c>
      <c r="L301" s="1" t="s">
        <v>9</v>
      </c>
      <c r="N301" s="1" t="s">
        <v>2237</v>
      </c>
      <c r="O301" s="1">
        <v>3542</v>
      </c>
      <c r="Q301" s="1">
        <v>14</v>
      </c>
      <c r="S301" s="1">
        <v>35.299999999999997</v>
      </c>
      <c r="T301" s="1">
        <v>21.2</v>
      </c>
      <c r="U301" s="1" t="s">
        <v>113</v>
      </c>
      <c r="V301" s="1" t="s">
        <v>804</v>
      </c>
      <c r="W301" s="1" t="s">
        <v>805</v>
      </c>
      <c r="X301" s="1" t="str">
        <f t="shared" si="20"/>
        <v>GIN1994</v>
      </c>
      <c r="Y301" s="1">
        <v>1353.171</v>
      </c>
      <c r="Z301" s="1">
        <f t="shared" si="21"/>
        <v>189.44394000000003</v>
      </c>
      <c r="AA301" s="1">
        <f t="shared" si="22"/>
        <v>0</v>
      </c>
      <c r="AB301" s="1">
        <f t="shared" si="23"/>
        <v>477.66936299999998</v>
      </c>
      <c r="AC301" s="1">
        <f t="shared" si="24"/>
        <v>286.872252</v>
      </c>
      <c r="AD301" s="1">
        <f>RANK(Z301,Z$17:Z$853,0)</f>
        <v>288</v>
      </c>
      <c r="AE301" s="1">
        <f>RANK(AA301,AA$17:AA$853,0)</f>
        <v>684</v>
      </c>
      <c r="AF301" s="1">
        <f>RANK(AB301,AB$17:AB$853,0)</f>
        <v>407</v>
      </c>
      <c r="AG301" s="1">
        <f>RANK(AC301,AC$17:AC$853,0)</f>
        <v>366</v>
      </c>
      <c r="AH301" s="1" t="str">
        <f>IFERROR(VLOOKUP(X301,'[1]Countries and Territories'!$C$5:$AW$253,47,FALSE),"")</f>
        <v/>
      </c>
      <c r="AI301" s="1" t="str">
        <f>IFERROR(VLOOKUP(X301,'[1]Countries and Territories'!$B$5:$AR$253,43,FALSE),"")</f>
        <v/>
      </c>
      <c r="AJ301" s="1" t="str">
        <f>IFERROR(VLOOKUP(X301,'[1]Countries and Territories'!$A$5:$AL$253,38,FALSE),"")</f>
        <v/>
      </c>
    </row>
    <row r="302" spans="1:36" s="42" customFormat="1" x14ac:dyDescent="0.3">
      <c r="A302" s="42" t="s">
        <v>66</v>
      </c>
      <c r="B302" s="42" t="s">
        <v>67</v>
      </c>
      <c r="C302" s="40" t="s">
        <v>261</v>
      </c>
      <c r="D302" s="41">
        <v>1999</v>
      </c>
      <c r="E302" s="42" t="s">
        <v>39</v>
      </c>
      <c r="F302" s="42" t="s">
        <v>40</v>
      </c>
      <c r="G302" s="42" t="s">
        <v>41</v>
      </c>
      <c r="H302" s="42" t="s">
        <v>42</v>
      </c>
      <c r="I302" s="42" t="s">
        <v>43</v>
      </c>
      <c r="J302" s="42" t="s">
        <v>44</v>
      </c>
      <c r="K302" s="42" t="s">
        <v>41</v>
      </c>
      <c r="L302" s="42" t="s">
        <v>9</v>
      </c>
      <c r="N302" s="42" t="s">
        <v>2236</v>
      </c>
      <c r="O302" s="42">
        <v>4615</v>
      </c>
      <c r="P302" s="42">
        <v>4</v>
      </c>
      <c r="Q302" s="42">
        <v>9.9</v>
      </c>
      <c r="R302" s="42">
        <v>4.3</v>
      </c>
      <c r="S302" s="42">
        <v>34.299999999999997</v>
      </c>
      <c r="T302" s="42">
        <v>21.2</v>
      </c>
      <c r="V302" s="42" t="s">
        <v>806</v>
      </c>
      <c r="W302" s="42" t="s">
        <v>807</v>
      </c>
      <c r="X302" s="1" t="str">
        <f t="shared" si="20"/>
        <v>GIN1999</v>
      </c>
      <c r="Y302" s="42">
        <v>1524.316</v>
      </c>
      <c r="Z302" s="1">
        <f t="shared" si="21"/>
        <v>150.907284</v>
      </c>
      <c r="AA302" s="1">
        <f t="shared" si="22"/>
        <v>65.545587999999995</v>
      </c>
      <c r="AB302" s="1">
        <f t="shared" si="23"/>
        <v>522.84038799999996</v>
      </c>
      <c r="AC302" s="1">
        <f t="shared" si="24"/>
        <v>323.15499199999999</v>
      </c>
      <c r="AD302" s="1">
        <f>RANK(Z302,Z$17:Z$853,0)</f>
        <v>320</v>
      </c>
      <c r="AE302" s="1">
        <f>RANK(AA302,AA$17:AA$853,0)</f>
        <v>360</v>
      </c>
      <c r="AF302" s="1">
        <f>RANK(AB302,AB$17:AB$853,0)</f>
        <v>378</v>
      </c>
      <c r="AG302" s="1">
        <f>RANK(AC302,AC$17:AC$853,0)</f>
        <v>347</v>
      </c>
      <c r="AH302" s="1" t="str">
        <f>IFERROR(VLOOKUP(X302,'[1]Countries and Territories'!$C$5:$AW$253,47,FALSE),"")</f>
        <v/>
      </c>
      <c r="AI302" s="1" t="str">
        <f>IFERROR(VLOOKUP(X302,'[1]Countries and Territories'!$B$5:$AR$253,43,FALSE),"")</f>
        <v/>
      </c>
      <c r="AJ302" s="1" t="str">
        <f>IFERROR(VLOOKUP(X302,'[1]Countries and Territories'!$A$5:$AL$253,38,FALSE),"")</f>
        <v/>
      </c>
    </row>
    <row r="303" spans="1:36" x14ac:dyDescent="0.3">
      <c r="A303" s="1" t="s">
        <v>66</v>
      </c>
      <c r="B303" s="1" t="s">
        <v>67</v>
      </c>
      <c r="C303" s="34" t="s">
        <v>135</v>
      </c>
      <c r="D303" s="35">
        <v>2005</v>
      </c>
      <c r="E303" s="1" t="s">
        <v>39</v>
      </c>
      <c r="F303" s="1" t="s">
        <v>40</v>
      </c>
      <c r="G303" s="1" t="s">
        <v>41</v>
      </c>
      <c r="H303" s="1" t="s">
        <v>42</v>
      </c>
      <c r="I303" s="1" t="s">
        <v>43</v>
      </c>
      <c r="J303" s="1" t="s">
        <v>44</v>
      </c>
      <c r="K303" s="1" t="s">
        <v>41</v>
      </c>
      <c r="L303" s="1" t="s">
        <v>9</v>
      </c>
      <c r="N303" s="1" t="s">
        <v>2235</v>
      </c>
      <c r="O303" s="1">
        <v>3039</v>
      </c>
      <c r="P303" s="1">
        <v>4.3</v>
      </c>
      <c r="Q303" s="1">
        <v>10.8</v>
      </c>
      <c r="R303" s="1">
        <v>5.0999999999999996</v>
      </c>
      <c r="S303" s="1">
        <v>39.299999999999997</v>
      </c>
      <c r="T303" s="1">
        <v>22.5</v>
      </c>
      <c r="V303" s="1" t="s">
        <v>808</v>
      </c>
      <c r="W303" s="1" t="s">
        <v>809</v>
      </c>
      <c r="X303" s="1" t="str">
        <f t="shared" si="20"/>
        <v>GIN2005</v>
      </c>
      <c r="Y303" s="1">
        <v>1659.749</v>
      </c>
      <c r="Z303" s="1">
        <f t="shared" si="21"/>
        <v>179.25289200000003</v>
      </c>
      <c r="AA303" s="1">
        <f t="shared" si="22"/>
        <v>84.647199000000001</v>
      </c>
      <c r="AB303" s="1">
        <f t="shared" si="23"/>
        <v>652.28135699999996</v>
      </c>
      <c r="AC303" s="1">
        <f t="shared" si="24"/>
        <v>373.44352500000002</v>
      </c>
      <c r="AD303" s="1">
        <f>RANK(Z303,Z$17:Z$853,0)</f>
        <v>295</v>
      </c>
      <c r="AE303" s="1">
        <f>RANK(AA303,AA$17:AA$853,0)</f>
        <v>326</v>
      </c>
      <c r="AF303" s="1">
        <f>RANK(AB303,AB$17:AB$853,0)</f>
        <v>340</v>
      </c>
      <c r="AG303" s="1">
        <f>RANK(AC303,AC$17:AC$853,0)</f>
        <v>320</v>
      </c>
      <c r="AH303" s="1" t="str">
        <f>IFERROR(VLOOKUP(X303,'[1]Countries and Territories'!$C$5:$AW$253,47,FALSE),"")</f>
        <v/>
      </c>
      <c r="AI303" s="1" t="str">
        <f>IFERROR(VLOOKUP(X303,'[1]Countries and Territories'!$B$5:$AR$253,43,FALSE),"")</f>
        <v/>
      </c>
      <c r="AJ303" s="1" t="str">
        <f>IFERROR(VLOOKUP(X303,'[1]Countries and Territories'!$A$5:$AL$253,38,FALSE),"")</f>
        <v/>
      </c>
    </row>
    <row r="304" spans="1:36" s="42" customFormat="1" x14ac:dyDescent="0.3">
      <c r="A304" s="42" t="s">
        <v>66</v>
      </c>
      <c r="B304" s="42" t="s">
        <v>67</v>
      </c>
      <c r="C304" s="40" t="s">
        <v>363</v>
      </c>
      <c r="D304" s="41">
        <v>2007</v>
      </c>
      <c r="E304" s="42" t="s">
        <v>39</v>
      </c>
      <c r="F304" s="42" t="s">
        <v>40</v>
      </c>
      <c r="G304" s="42" t="s">
        <v>41</v>
      </c>
      <c r="H304" s="42" t="s">
        <v>42</v>
      </c>
      <c r="I304" s="42" t="s">
        <v>43</v>
      </c>
      <c r="J304" s="42" t="s">
        <v>44</v>
      </c>
      <c r="K304" s="42" t="s">
        <v>41</v>
      </c>
      <c r="L304" s="42" t="s">
        <v>9</v>
      </c>
      <c r="N304" s="42" t="s">
        <v>2234</v>
      </c>
      <c r="O304" s="42">
        <v>11781</v>
      </c>
      <c r="P304" s="42">
        <v>2.8</v>
      </c>
      <c r="Q304" s="42">
        <v>8.3000000000000007</v>
      </c>
      <c r="S304" s="42">
        <v>40</v>
      </c>
      <c r="T304" s="42">
        <v>20.8</v>
      </c>
      <c r="U304" s="42" t="s">
        <v>810</v>
      </c>
      <c r="V304" s="42" t="s">
        <v>811</v>
      </c>
      <c r="W304" s="42" t="s">
        <v>812</v>
      </c>
      <c r="X304" s="1" t="str">
        <f t="shared" si="20"/>
        <v>GIN2007</v>
      </c>
      <c r="Y304" s="42">
        <v>1720.787</v>
      </c>
      <c r="Z304" s="1">
        <f t="shared" si="21"/>
        <v>142.825321</v>
      </c>
      <c r="AA304" s="1">
        <f t="shared" si="22"/>
        <v>0</v>
      </c>
      <c r="AB304" s="1">
        <f t="shared" si="23"/>
        <v>688.3148000000001</v>
      </c>
      <c r="AC304" s="1">
        <f t="shared" si="24"/>
        <v>357.92369600000006</v>
      </c>
      <c r="AD304" s="1">
        <f>RANK(Z304,Z$17:Z$853,0)</f>
        <v>327</v>
      </c>
      <c r="AE304" s="1">
        <f>RANK(AA304,AA$17:AA$853,0)</f>
        <v>684</v>
      </c>
      <c r="AF304" s="1">
        <f>RANK(AB304,AB$17:AB$853,0)</f>
        <v>324</v>
      </c>
      <c r="AG304" s="1">
        <f>RANK(AC304,AC$17:AC$853,0)</f>
        <v>327</v>
      </c>
      <c r="AH304" s="1" t="str">
        <f>IFERROR(VLOOKUP(X304,'[1]Countries and Territories'!$C$5:$AW$253,47,FALSE),"")</f>
        <v/>
      </c>
      <c r="AI304" s="1" t="str">
        <f>IFERROR(VLOOKUP(X304,'[1]Countries and Territories'!$B$5:$AR$253,43,FALSE),"")</f>
        <v/>
      </c>
      <c r="AJ304" s="1" t="str">
        <f>IFERROR(VLOOKUP(X304,'[1]Countries and Territories'!$A$5:$AL$253,38,FALSE),"")</f>
        <v/>
      </c>
    </row>
    <row r="305" spans="1:36" x14ac:dyDescent="0.3">
      <c r="A305" s="1" t="s">
        <v>66</v>
      </c>
      <c r="B305" s="1" t="s">
        <v>67</v>
      </c>
      <c r="C305" s="34" t="s">
        <v>82</v>
      </c>
      <c r="D305" s="35">
        <v>2011</v>
      </c>
      <c r="E305" s="1" t="s">
        <v>39</v>
      </c>
      <c r="F305" s="1" t="s">
        <v>40</v>
      </c>
      <c r="G305" s="1" t="s">
        <v>41</v>
      </c>
      <c r="H305" s="1" t="s">
        <v>42</v>
      </c>
      <c r="I305" s="1" t="s">
        <v>43</v>
      </c>
      <c r="J305" s="1" t="s">
        <v>44</v>
      </c>
      <c r="K305" s="1" t="s">
        <v>41</v>
      </c>
      <c r="L305" s="1" t="s">
        <v>9</v>
      </c>
      <c r="N305" s="1" t="s">
        <v>2233</v>
      </c>
      <c r="O305" s="1">
        <v>8167</v>
      </c>
      <c r="P305" s="1">
        <v>1.3</v>
      </c>
      <c r="Q305" s="1">
        <v>5.6</v>
      </c>
      <c r="R305" s="1">
        <v>3.1</v>
      </c>
      <c r="S305" s="1">
        <v>35.799999999999997</v>
      </c>
      <c r="T305" s="1">
        <v>16.3</v>
      </c>
      <c r="V305" s="1" t="s">
        <v>813</v>
      </c>
      <c r="W305" s="1" t="s">
        <v>814</v>
      </c>
      <c r="X305" s="1" t="str">
        <f t="shared" si="20"/>
        <v>GIN2011</v>
      </c>
      <c r="Y305" s="1">
        <v>1839.6589999999999</v>
      </c>
      <c r="Z305" s="1">
        <f t="shared" si="21"/>
        <v>103.02090399999999</v>
      </c>
      <c r="AA305" s="1">
        <f t="shared" si="22"/>
        <v>57.029428999999993</v>
      </c>
      <c r="AB305" s="1">
        <f t="shared" si="23"/>
        <v>658.59792199999993</v>
      </c>
      <c r="AC305" s="1">
        <f t="shared" si="24"/>
        <v>299.864417</v>
      </c>
      <c r="AD305" s="1">
        <f>RANK(Z305,Z$17:Z$853,0)</f>
        <v>382</v>
      </c>
      <c r="AE305" s="1">
        <f>RANK(AA305,AA$17:AA$853,0)</f>
        <v>384</v>
      </c>
      <c r="AF305" s="1">
        <f>RANK(AB305,AB$17:AB$853,0)</f>
        <v>337</v>
      </c>
      <c r="AG305" s="1">
        <f>RANK(AC305,AC$17:AC$853,0)</f>
        <v>360</v>
      </c>
      <c r="AH305" s="1" t="str">
        <f>IFERROR(VLOOKUP(X305,'[1]Countries and Territories'!$C$5:$AW$253,47,FALSE),"")</f>
        <v/>
      </c>
      <c r="AI305" s="1" t="str">
        <f>IFERROR(VLOOKUP(X305,'[1]Countries and Territories'!$B$5:$AR$253,43,FALSE),"")</f>
        <v/>
      </c>
      <c r="AJ305" s="1" t="str">
        <f>IFERROR(VLOOKUP(X305,'[1]Countries and Territories'!$A$5:$AL$253,38,FALSE),"")</f>
        <v/>
      </c>
    </row>
    <row r="306" spans="1:36" s="42" customFormat="1" x14ac:dyDescent="0.3">
      <c r="A306" s="42" t="s">
        <v>66</v>
      </c>
      <c r="B306" s="42" t="s">
        <v>67</v>
      </c>
      <c r="C306" s="40" t="s">
        <v>288</v>
      </c>
      <c r="D306" s="41">
        <v>2012</v>
      </c>
      <c r="E306" s="42" t="s">
        <v>39</v>
      </c>
      <c r="F306" s="42" t="s">
        <v>40</v>
      </c>
      <c r="G306" s="42" t="s">
        <v>41</v>
      </c>
      <c r="H306" s="42" t="s">
        <v>42</v>
      </c>
      <c r="I306" s="42" t="s">
        <v>43</v>
      </c>
      <c r="J306" s="42" t="s">
        <v>44</v>
      </c>
      <c r="K306" s="42" t="s">
        <v>41</v>
      </c>
      <c r="L306" s="42" t="s">
        <v>9</v>
      </c>
      <c r="N306" s="42" t="s">
        <v>2232</v>
      </c>
      <c r="O306" s="42">
        <v>3682</v>
      </c>
      <c r="P306" s="42">
        <v>4.0999999999999996</v>
      </c>
      <c r="Q306" s="42">
        <v>9.9</v>
      </c>
      <c r="R306" s="42">
        <v>3.8</v>
      </c>
      <c r="S306" s="42">
        <v>31.3</v>
      </c>
      <c r="T306" s="42">
        <v>18.7</v>
      </c>
      <c r="V306" s="42" t="s">
        <v>815</v>
      </c>
      <c r="W306" s="42" t="s">
        <v>816</v>
      </c>
      <c r="X306" s="1" t="str">
        <f t="shared" si="20"/>
        <v>GIN2012</v>
      </c>
      <c r="Y306" s="42">
        <v>1866.3700000000001</v>
      </c>
      <c r="Z306" s="1">
        <f t="shared" si="21"/>
        <v>184.77063000000001</v>
      </c>
      <c r="AA306" s="1">
        <f t="shared" si="22"/>
        <v>70.922060000000002</v>
      </c>
      <c r="AB306" s="1">
        <f t="shared" si="23"/>
        <v>584.17381</v>
      </c>
      <c r="AC306" s="1">
        <f t="shared" si="24"/>
        <v>349.01119</v>
      </c>
      <c r="AD306" s="1">
        <f>RANK(Z306,Z$17:Z$853,0)</f>
        <v>290</v>
      </c>
      <c r="AE306" s="1">
        <f>RANK(AA306,AA$17:AA$853,0)</f>
        <v>351</v>
      </c>
      <c r="AF306" s="1">
        <f>RANK(AB306,AB$17:AB$853,0)</f>
        <v>357</v>
      </c>
      <c r="AG306" s="1">
        <f>RANK(AC306,AC$17:AC$853,0)</f>
        <v>330</v>
      </c>
      <c r="AH306" s="1" t="str">
        <f>IFERROR(VLOOKUP(X306,'[1]Countries and Territories'!$C$5:$AW$253,47,FALSE),"")</f>
        <v/>
      </c>
      <c r="AI306" s="1" t="str">
        <f>IFERROR(VLOOKUP(X306,'[1]Countries and Territories'!$B$5:$AR$253,43,FALSE),"")</f>
        <v/>
      </c>
      <c r="AJ306" s="1" t="str">
        <f>IFERROR(VLOOKUP(X306,'[1]Countries and Territories'!$A$5:$AL$253,38,FALSE),"")</f>
        <v/>
      </c>
    </row>
    <row r="307" spans="1:36" x14ac:dyDescent="0.3">
      <c r="A307" s="1" t="s">
        <v>66</v>
      </c>
      <c r="B307" s="1" t="s">
        <v>67</v>
      </c>
      <c r="C307" s="34">
        <v>2016</v>
      </c>
      <c r="D307" s="35">
        <v>2016</v>
      </c>
      <c r="E307" s="1" t="s">
        <v>39</v>
      </c>
      <c r="F307" s="1" t="s">
        <v>40</v>
      </c>
      <c r="G307" s="1" t="s">
        <v>41</v>
      </c>
      <c r="H307" s="1" t="s">
        <v>42</v>
      </c>
      <c r="I307" s="1" t="s">
        <v>43</v>
      </c>
      <c r="J307" s="1" t="s">
        <v>44</v>
      </c>
      <c r="K307" s="1" t="s">
        <v>41</v>
      </c>
      <c r="L307" s="1" t="s">
        <v>9</v>
      </c>
      <c r="N307" s="1" t="s">
        <v>1941</v>
      </c>
      <c r="O307" s="1">
        <v>7141</v>
      </c>
      <c r="P307" s="1">
        <v>2.9</v>
      </c>
      <c r="Q307" s="1">
        <v>8.1</v>
      </c>
      <c r="R307" s="1">
        <v>4</v>
      </c>
      <c r="S307" s="1">
        <v>32.4</v>
      </c>
      <c r="T307" s="1">
        <v>18.3</v>
      </c>
      <c r="U307" s="1" t="s">
        <v>50</v>
      </c>
      <c r="V307" s="1" t="s">
        <v>68</v>
      </c>
      <c r="W307" s="1" t="s">
        <v>69</v>
      </c>
      <c r="X307" s="1" t="str">
        <f t="shared" si="20"/>
        <v>GIN2016</v>
      </c>
      <c r="Y307" s="1">
        <v>1982.9</v>
      </c>
      <c r="Z307" s="1">
        <f t="shared" si="21"/>
        <v>160.61490000000001</v>
      </c>
      <c r="AA307" s="1">
        <f t="shared" si="22"/>
        <v>79.316000000000003</v>
      </c>
      <c r="AB307" s="1">
        <f t="shared" si="23"/>
        <v>642.45960000000002</v>
      </c>
      <c r="AC307" s="1">
        <f t="shared" si="24"/>
        <v>362.8707</v>
      </c>
      <c r="AD307" s="1">
        <f>RANK(Z307,Z$17:Z$853,0)</f>
        <v>312</v>
      </c>
      <c r="AE307" s="1">
        <f>RANK(AA307,AA$17:AA$853,0)</f>
        <v>335</v>
      </c>
      <c r="AF307" s="1">
        <f>RANK(AB307,AB$17:AB$853,0)</f>
        <v>343</v>
      </c>
      <c r="AG307" s="1">
        <f>RANK(AC307,AC$17:AC$853,0)</f>
        <v>325</v>
      </c>
      <c r="AH307" s="1">
        <f>IFERROR(VLOOKUP(X307,'[1]Countries and Territories'!$C$5:$AW$253,47,FALSE),"")</f>
        <v>160.61490000000001</v>
      </c>
      <c r="AI307" s="1">
        <f>IFERROR(VLOOKUP(X307,'[1]Countries and Territories'!$B$5:$AR$253,43,FALSE),"")</f>
        <v>79.316000000000003</v>
      </c>
      <c r="AJ307" s="1">
        <f>IFERROR(VLOOKUP(X307,'[1]Countries and Territories'!$A$5:$AL$253,38,FALSE),"")</f>
        <v>642.45960000000002</v>
      </c>
    </row>
    <row r="308" spans="1:36" s="42" customFormat="1" x14ac:dyDescent="0.3">
      <c r="A308" s="42" t="s">
        <v>817</v>
      </c>
      <c r="B308" s="42" t="s">
        <v>818</v>
      </c>
      <c r="C308" s="40" t="s">
        <v>132</v>
      </c>
      <c r="D308" s="41">
        <v>2000</v>
      </c>
      <c r="E308" s="42" t="s">
        <v>39</v>
      </c>
      <c r="F308" s="42" t="s">
        <v>40</v>
      </c>
      <c r="G308" s="42" t="s">
        <v>41</v>
      </c>
      <c r="H308" s="42" t="s">
        <v>42</v>
      </c>
      <c r="I308" s="42" t="s">
        <v>43</v>
      </c>
      <c r="J308" s="42" t="s">
        <v>44</v>
      </c>
      <c r="K308" s="42" t="s">
        <v>41</v>
      </c>
      <c r="L308" s="42" t="s">
        <v>9</v>
      </c>
      <c r="M308" s="42" t="s">
        <v>103</v>
      </c>
      <c r="N308" s="42" t="s">
        <v>2241</v>
      </c>
      <c r="O308" s="42">
        <v>5636</v>
      </c>
      <c r="P308" s="42">
        <v>4.8</v>
      </c>
      <c r="Q308" s="42">
        <v>11.8</v>
      </c>
      <c r="R308" s="42">
        <v>5.0999999999999996</v>
      </c>
      <c r="S308" s="42">
        <v>36.1</v>
      </c>
      <c r="T308" s="42">
        <v>21.9</v>
      </c>
      <c r="V308" s="42" t="s">
        <v>819</v>
      </c>
      <c r="W308" s="42" t="s">
        <v>820</v>
      </c>
      <c r="X308" s="1" t="str">
        <f t="shared" si="20"/>
        <v>GNB2000</v>
      </c>
      <c r="Y308" s="42">
        <v>213.45199999999997</v>
      </c>
      <c r="Z308" s="1">
        <f t="shared" si="21"/>
        <v>25.187335999999998</v>
      </c>
      <c r="AA308" s="1">
        <f t="shared" si="22"/>
        <v>10.886051999999998</v>
      </c>
      <c r="AB308" s="1">
        <f t="shared" si="23"/>
        <v>77.056171999999989</v>
      </c>
      <c r="AC308" s="1">
        <f t="shared" si="24"/>
        <v>46.74598799999999</v>
      </c>
      <c r="AD308" s="1">
        <f>RANK(Z308,Z$17:Z$853,0)</f>
        <v>532</v>
      </c>
      <c r="AE308" s="1">
        <f>RANK(AA308,AA$17:AA$853,0)</f>
        <v>601</v>
      </c>
      <c r="AF308" s="1">
        <f>RANK(AB308,AB$17:AB$853,0)</f>
        <v>603</v>
      </c>
      <c r="AG308" s="1">
        <f>RANK(AC308,AC$17:AC$853,0)</f>
        <v>571</v>
      </c>
      <c r="AH308" s="1" t="str">
        <f>IFERROR(VLOOKUP(X308,'[1]Countries and Territories'!$C$5:$AW$253,47,FALSE),"")</f>
        <v/>
      </c>
      <c r="AI308" s="1" t="str">
        <f>IFERROR(VLOOKUP(X308,'[1]Countries and Territories'!$B$5:$AR$253,43,FALSE),"")</f>
        <v/>
      </c>
      <c r="AJ308" s="1" t="str">
        <f>IFERROR(VLOOKUP(X308,'[1]Countries and Territories'!$A$5:$AL$253,38,FALSE),"")</f>
        <v/>
      </c>
    </row>
    <row r="309" spans="1:36" x14ac:dyDescent="0.3">
      <c r="A309" s="1" t="s">
        <v>817</v>
      </c>
      <c r="B309" s="1" t="s">
        <v>818</v>
      </c>
      <c r="C309" s="34" t="s">
        <v>223</v>
      </c>
      <c r="D309" s="35">
        <v>2006</v>
      </c>
      <c r="E309" s="1" t="s">
        <v>39</v>
      </c>
      <c r="F309" s="1" t="s">
        <v>40</v>
      </c>
      <c r="G309" s="1" t="s">
        <v>41</v>
      </c>
      <c r="H309" s="1" t="s">
        <v>42</v>
      </c>
      <c r="I309" s="1" t="s">
        <v>43</v>
      </c>
      <c r="J309" s="1" t="s">
        <v>44</v>
      </c>
      <c r="K309" s="1" t="s">
        <v>41</v>
      </c>
      <c r="L309" s="1" t="s">
        <v>9</v>
      </c>
      <c r="M309" s="1" t="s">
        <v>103</v>
      </c>
      <c r="N309" s="1" t="s">
        <v>2240</v>
      </c>
      <c r="O309" s="1">
        <v>5290</v>
      </c>
      <c r="P309" s="1">
        <v>4.5</v>
      </c>
      <c r="Q309" s="1">
        <v>8.9</v>
      </c>
      <c r="R309" s="1">
        <v>17</v>
      </c>
      <c r="S309" s="1">
        <v>47.7</v>
      </c>
      <c r="T309" s="1">
        <v>17.399999999999999</v>
      </c>
      <c r="V309" s="1" t="s">
        <v>821</v>
      </c>
      <c r="W309" s="1" t="s">
        <v>822</v>
      </c>
      <c r="X309" s="1" t="str">
        <f t="shared" si="20"/>
        <v>GNB2006</v>
      </c>
      <c r="Y309" s="1">
        <v>232.971</v>
      </c>
      <c r="Z309" s="1">
        <f t="shared" si="21"/>
        <v>20.734419000000003</v>
      </c>
      <c r="AA309" s="1">
        <f t="shared" si="22"/>
        <v>39.605070000000005</v>
      </c>
      <c r="AB309" s="1">
        <f t="shared" si="23"/>
        <v>111.12716700000001</v>
      </c>
      <c r="AC309" s="1">
        <f t="shared" si="24"/>
        <v>40.536953999999994</v>
      </c>
      <c r="AD309" s="1">
        <f>RANK(Z309,Z$17:Z$853,0)</f>
        <v>559</v>
      </c>
      <c r="AE309" s="1">
        <f>RANK(AA309,AA$17:AA$853,0)</f>
        <v>433</v>
      </c>
      <c r="AF309" s="1">
        <f>RANK(AB309,AB$17:AB$853,0)</f>
        <v>567</v>
      </c>
      <c r="AG309" s="1">
        <f>RANK(AC309,AC$17:AC$853,0)</f>
        <v>585</v>
      </c>
      <c r="AH309" s="1" t="str">
        <f>IFERROR(VLOOKUP(X309,'[1]Countries and Territories'!$C$5:$AW$253,47,FALSE),"")</f>
        <v/>
      </c>
      <c r="AI309" s="1" t="str">
        <f>IFERROR(VLOOKUP(X309,'[1]Countries and Territories'!$B$5:$AR$253,43,FALSE),"")</f>
        <v/>
      </c>
      <c r="AJ309" s="1" t="str">
        <f>IFERROR(VLOOKUP(X309,'[1]Countries and Territories'!$A$5:$AL$253,38,FALSE),"")</f>
        <v/>
      </c>
    </row>
    <row r="310" spans="1:36" s="42" customFormat="1" x14ac:dyDescent="0.3">
      <c r="A310" s="42" t="s">
        <v>817</v>
      </c>
      <c r="B310" s="42" t="s">
        <v>818</v>
      </c>
      <c r="C310" s="40" t="s">
        <v>199</v>
      </c>
      <c r="D310" s="41">
        <v>2010</v>
      </c>
      <c r="E310" s="42" t="s">
        <v>39</v>
      </c>
      <c r="F310" s="42" t="s">
        <v>40</v>
      </c>
      <c r="G310" s="42" t="s">
        <v>41</v>
      </c>
      <c r="H310" s="42" t="s">
        <v>42</v>
      </c>
      <c r="I310" s="42" t="s">
        <v>43</v>
      </c>
      <c r="J310" s="42" t="s">
        <v>44</v>
      </c>
      <c r="K310" s="42" t="s">
        <v>41</v>
      </c>
      <c r="L310" s="42" t="s">
        <v>9</v>
      </c>
      <c r="M310" s="42" t="s">
        <v>103</v>
      </c>
      <c r="N310" s="42" t="s">
        <v>2239</v>
      </c>
      <c r="O310" s="42">
        <v>12420</v>
      </c>
      <c r="P310" s="42">
        <v>0.9</v>
      </c>
      <c r="Q310" s="42">
        <v>5.8</v>
      </c>
      <c r="R310" s="42">
        <v>3.2</v>
      </c>
      <c r="S310" s="42">
        <v>32.200000000000003</v>
      </c>
      <c r="T310" s="42">
        <v>18.100000000000001</v>
      </c>
      <c r="U310" s="42" t="s">
        <v>50</v>
      </c>
      <c r="V310" s="42" t="s">
        <v>823</v>
      </c>
      <c r="W310" s="42" t="s">
        <v>824</v>
      </c>
      <c r="X310" s="1" t="str">
        <f t="shared" si="20"/>
        <v>GNB2010</v>
      </c>
      <c r="Y310" s="42">
        <v>255.95400000000001</v>
      </c>
      <c r="Z310" s="1">
        <f t="shared" si="21"/>
        <v>14.845331999999999</v>
      </c>
      <c r="AA310" s="1">
        <f t="shared" si="22"/>
        <v>8.1905280000000005</v>
      </c>
      <c r="AB310" s="1">
        <f t="shared" si="23"/>
        <v>82.41718800000001</v>
      </c>
      <c r="AC310" s="1">
        <f t="shared" si="24"/>
        <v>46.327674000000009</v>
      </c>
      <c r="AD310" s="1">
        <f>RANK(Z310,Z$17:Z$853,0)</f>
        <v>607</v>
      </c>
      <c r="AE310" s="1">
        <f>RANK(AA310,AA$17:AA$853,0)</f>
        <v>616</v>
      </c>
      <c r="AF310" s="1">
        <f>RANK(AB310,AB$17:AB$853,0)</f>
        <v>592</v>
      </c>
      <c r="AG310" s="1">
        <f>RANK(AC310,AC$17:AC$853,0)</f>
        <v>572</v>
      </c>
      <c r="AH310" s="1" t="str">
        <f>IFERROR(VLOOKUP(X310,'[1]Countries and Territories'!$C$5:$AW$253,47,FALSE),"")</f>
        <v/>
      </c>
      <c r="AI310" s="1" t="str">
        <f>IFERROR(VLOOKUP(X310,'[1]Countries and Territories'!$B$5:$AR$253,43,FALSE),"")</f>
        <v/>
      </c>
      <c r="AJ310" s="1" t="str">
        <f>IFERROR(VLOOKUP(X310,'[1]Countries and Territories'!$A$5:$AL$253,38,FALSE),"")</f>
        <v/>
      </c>
    </row>
    <row r="311" spans="1:36" x14ac:dyDescent="0.3">
      <c r="A311" s="1" t="s">
        <v>817</v>
      </c>
      <c r="B311" s="1" t="s">
        <v>818</v>
      </c>
      <c r="C311" s="34" t="s">
        <v>284</v>
      </c>
      <c r="D311" s="35">
        <v>2014</v>
      </c>
      <c r="E311" s="1" t="s">
        <v>39</v>
      </c>
      <c r="F311" s="1" t="s">
        <v>40</v>
      </c>
      <c r="G311" s="1" t="s">
        <v>41</v>
      </c>
      <c r="H311" s="1" t="s">
        <v>42</v>
      </c>
      <c r="I311" s="1" t="s">
        <v>43</v>
      </c>
      <c r="J311" s="1" t="s">
        <v>44</v>
      </c>
      <c r="K311" s="1" t="s">
        <v>41</v>
      </c>
      <c r="L311" s="1" t="s">
        <v>9</v>
      </c>
      <c r="M311" s="1" t="s">
        <v>103</v>
      </c>
      <c r="N311" s="1" t="s">
        <v>2238</v>
      </c>
      <c r="P311" s="1">
        <v>1.4</v>
      </c>
      <c r="Q311" s="1">
        <v>6</v>
      </c>
      <c r="R311" s="1">
        <v>2.2999999999999998</v>
      </c>
      <c r="S311" s="1">
        <v>27.6</v>
      </c>
      <c r="T311" s="1">
        <v>17</v>
      </c>
      <c r="U311" s="1" t="s">
        <v>50</v>
      </c>
      <c r="V311" s="1" t="s">
        <v>825</v>
      </c>
      <c r="W311" s="1" t="s">
        <v>826</v>
      </c>
      <c r="X311" s="1" t="str">
        <f t="shared" si="20"/>
        <v>GNB2014</v>
      </c>
      <c r="Y311" s="1">
        <v>280.44600000000003</v>
      </c>
      <c r="Z311" s="1">
        <f t="shared" si="21"/>
        <v>16.82676</v>
      </c>
      <c r="AA311" s="1">
        <f t="shared" si="22"/>
        <v>6.4502580000000007</v>
      </c>
      <c r="AB311" s="1">
        <f t="shared" si="23"/>
        <v>77.403096000000019</v>
      </c>
      <c r="AC311" s="1">
        <f t="shared" si="24"/>
        <v>47.675820000000009</v>
      </c>
      <c r="AD311" s="1">
        <f>RANK(Z311,Z$17:Z$853,0)</f>
        <v>594</v>
      </c>
      <c r="AE311" s="1">
        <f>RANK(AA311,AA$17:AA$853,0)</f>
        <v>625</v>
      </c>
      <c r="AF311" s="1">
        <f>RANK(AB311,AB$17:AB$853,0)</f>
        <v>601</v>
      </c>
      <c r="AG311" s="1">
        <f>RANK(AC311,AC$17:AC$853,0)</f>
        <v>569</v>
      </c>
      <c r="AH311" s="1">
        <f>IFERROR(VLOOKUP(X311,'[1]Countries and Territories'!$C$5:$AW$253,47,FALSE),"")</f>
        <v>16.82676</v>
      </c>
      <c r="AI311" s="1">
        <f>IFERROR(VLOOKUP(X311,'[1]Countries and Territories'!$B$5:$AR$253,43,FALSE),"")</f>
        <v>6.4502580000000007</v>
      </c>
      <c r="AJ311" s="1">
        <f>IFERROR(VLOOKUP(X311,'[1]Countries and Territories'!$A$5:$AL$253,38,FALSE),"")</f>
        <v>77.403096000000019</v>
      </c>
    </row>
    <row r="312" spans="1:36" s="42" customFormat="1" x14ac:dyDescent="0.3">
      <c r="A312" s="42" t="s">
        <v>827</v>
      </c>
      <c r="B312" s="42" t="s">
        <v>828</v>
      </c>
      <c r="C312" s="40" t="s">
        <v>252</v>
      </c>
      <c r="D312" s="41">
        <v>1993</v>
      </c>
      <c r="E312" s="42" t="s">
        <v>28</v>
      </c>
      <c r="F312" s="42" t="s">
        <v>29</v>
      </c>
      <c r="G312" s="42" t="s">
        <v>29</v>
      </c>
      <c r="H312" s="42" t="s">
        <v>30</v>
      </c>
      <c r="I312" s="42" t="s">
        <v>31</v>
      </c>
      <c r="J312" s="42" t="s">
        <v>56</v>
      </c>
      <c r="K312" s="42" t="s">
        <v>33</v>
      </c>
      <c r="M312" s="42" t="s">
        <v>103</v>
      </c>
      <c r="N312" s="42" t="s">
        <v>2247</v>
      </c>
      <c r="O312" s="42">
        <v>581</v>
      </c>
      <c r="T312" s="42">
        <v>16.100000000000001</v>
      </c>
      <c r="U312" s="42" t="s">
        <v>298</v>
      </c>
      <c r="V312" s="42" t="s">
        <v>829</v>
      </c>
      <c r="W312" s="42" t="s">
        <v>830</v>
      </c>
      <c r="X312" s="1" t="str">
        <f t="shared" si="20"/>
        <v>GUY1993</v>
      </c>
      <c r="Y312" s="42">
        <v>94.653000000000006</v>
      </c>
      <c r="Z312" s="1">
        <f t="shared" si="21"/>
        <v>0</v>
      </c>
      <c r="AA312" s="1">
        <f t="shared" si="22"/>
        <v>0</v>
      </c>
      <c r="AB312" s="1">
        <f t="shared" si="23"/>
        <v>0</v>
      </c>
      <c r="AC312" s="1">
        <f t="shared" si="24"/>
        <v>15.239133000000001</v>
      </c>
      <c r="AD312" s="1">
        <f>RANK(Z312,Z$17:Z$853,0)</f>
        <v>792</v>
      </c>
      <c r="AE312" s="1">
        <f>RANK(AA312,AA$17:AA$853,0)</f>
        <v>684</v>
      </c>
      <c r="AF312" s="1">
        <f>RANK(AB312,AB$17:AB$853,0)</f>
        <v>803</v>
      </c>
      <c r="AG312" s="1">
        <f>RANK(AC312,AC$17:AC$853,0)</f>
        <v>662</v>
      </c>
      <c r="AH312" s="1" t="str">
        <f>IFERROR(VLOOKUP(X312,'[1]Countries and Territories'!$C$5:$AW$253,47,FALSE),"")</f>
        <v/>
      </c>
      <c r="AI312" s="1" t="str">
        <f>IFERROR(VLOOKUP(X312,'[1]Countries and Territories'!$B$5:$AR$253,43,FALSE),"")</f>
        <v/>
      </c>
      <c r="AJ312" s="1" t="str">
        <f>IFERROR(VLOOKUP(X312,'[1]Countries and Territories'!$A$5:$AL$253,38,FALSE),"")</f>
        <v/>
      </c>
    </row>
    <row r="313" spans="1:36" x14ac:dyDescent="0.3">
      <c r="A313" s="1" t="s">
        <v>827</v>
      </c>
      <c r="B313" s="1" t="s">
        <v>828</v>
      </c>
      <c r="C313" s="34" t="s">
        <v>108</v>
      </c>
      <c r="D313" s="35">
        <v>1997</v>
      </c>
      <c r="E313" s="1" t="s">
        <v>28</v>
      </c>
      <c r="F313" s="1" t="s">
        <v>29</v>
      </c>
      <c r="G313" s="1" t="s">
        <v>29</v>
      </c>
      <c r="H313" s="1" t="s">
        <v>30</v>
      </c>
      <c r="I313" s="1" t="s">
        <v>31</v>
      </c>
      <c r="J313" s="1" t="s">
        <v>56</v>
      </c>
      <c r="K313" s="1" t="s">
        <v>33</v>
      </c>
      <c r="M313" s="1" t="s">
        <v>103</v>
      </c>
      <c r="N313" s="1" t="s">
        <v>2246</v>
      </c>
      <c r="O313" s="1">
        <v>289</v>
      </c>
      <c r="Q313" s="1">
        <v>13.3</v>
      </c>
      <c r="R313" s="1">
        <v>1.9</v>
      </c>
      <c r="S313" s="1">
        <v>14</v>
      </c>
      <c r="T313" s="1">
        <v>10.3</v>
      </c>
      <c r="U313" s="1" t="s">
        <v>113</v>
      </c>
      <c r="V313" s="1" t="s">
        <v>831</v>
      </c>
      <c r="W313" s="1" t="s">
        <v>832</v>
      </c>
      <c r="X313" s="1" t="str">
        <f t="shared" si="20"/>
        <v>GUY1997</v>
      </c>
      <c r="Y313" s="1">
        <v>102.931</v>
      </c>
      <c r="Z313" s="1">
        <f t="shared" si="21"/>
        <v>13.689823000000001</v>
      </c>
      <c r="AA313" s="1">
        <f t="shared" si="22"/>
        <v>1.955689</v>
      </c>
      <c r="AB313" s="1">
        <f t="shared" si="23"/>
        <v>14.410340000000001</v>
      </c>
      <c r="AC313" s="1">
        <f t="shared" si="24"/>
        <v>10.601893</v>
      </c>
      <c r="AD313" s="1">
        <f>RANK(Z313,Z$17:Z$853,0)</f>
        <v>614</v>
      </c>
      <c r="AE313" s="1">
        <f>RANK(AA313,AA$17:AA$853,0)</f>
        <v>666</v>
      </c>
      <c r="AF313" s="1">
        <f>RANK(AB313,AB$17:AB$853,0)</f>
        <v>735</v>
      </c>
      <c r="AG313" s="1">
        <f>RANK(AC313,AC$17:AC$853,0)</f>
        <v>694</v>
      </c>
      <c r="AH313" s="1" t="str">
        <f>IFERROR(VLOOKUP(X313,'[1]Countries and Territories'!$C$5:$AW$253,47,FALSE),"")</f>
        <v/>
      </c>
      <c r="AI313" s="1" t="str">
        <f>IFERROR(VLOOKUP(X313,'[1]Countries and Territories'!$B$5:$AR$253,43,FALSE),"")</f>
        <v/>
      </c>
      <c r="AJ313" s="1" t="str">
        <f>IFERROR(VLOOKUP(X313,'[1]Countries and Territories'!$A$5:$AL$253,38,FALSE),"")</f>
        <v/>
      </c>
    </row>
    <row r="314" spans="1:36" s="42" customFormat="1" x14ac:dyDescent="0.3">
      <c r="A314" s="42" t="s">
        <v>827</v>
      </c>
      <c r="B314" s="42" t="s">
        <v>828</v>
      </c>
      <c r="C314" s="40" t="s">
        <v>132</v>
      </c>
      <c r="D314" s="41">
        <v>2000</v>
      </c>
      <c r="E314" s="42" t="s">
        <v>28</v>
      </c>
      <c r="F314" s="42" t="s">
        <v>29</v>
      </c>
      <c r="G314" s="42" t="s">
        <v>29</v>
      </c>
      <c r="H314" s="42" t="s">
        <v>30</v>
      </c>
      <c r="I314" s="42" t="s">
        <v>31</v>
      </c>
      <c r="J314" s="42" t="s">
        <v>56</v>
      </c>
      <c r="K314" s="42" t="s">
        <v>33</v>
      </c>
      <c r="M314" s="42" t="s">
        <v>103</v>
      </c>
      <c r="N314" s="42" t="s">
        <v>2245</v>
      </c>
      <c r="O314" s="42">
        <v>2564</v>
      </c>
      <c r="P314" s="42">
        <v>4.3</v>
      </c>
      <c r="Q314" s="42">
        <v>12.1</v>
      </c>
      <c r="R314" s="42">
        <v>5.5</v>
      </c>
      <c r="S314" s="42">
        <v>13.8</v>
      </c>
      <c r="T314" s="42">
        <v>11.9</v>
      </c>
      <c r="V314" s="42" t="s">
        <v>833</v>
      </c>
      <c r="W314" s="42" t="s">
        <v>834</v>
      </c>
      <c r="X314" s="1" t="str">
        <f t="shared" si="20"/>
        <v>GUY2000</v>
      </c>
      <c r="Y314" s="42">
        <v>95.936999999999998</v>
      </c>
      <c r="Z314" s="1">
        <f t="shared" si="21"/>
        <v>11.608376999999999</v>
      </c>
      <c r="AA314" s="1">
        <f t="shared" si="22"/>
        <v>5.276535</v>
      </c>
      <c r="AB314" s="1">
        <f t="shared" si="23"/>
        <v>13.239306000000001</v>
      </c>
      <c r="AC314" s="1">
        <f t="shared" si="24"/>
        <v>11.416503000000001</v>
      </c>
      <c r="AD314" s="1">
        <f>RANK(Z314,Z$17:Z$853,0)</f>
        <v>630</v>
      </c>
      <c r="AE314" s="1">
        <f>RANK(AA314,AA$17:AA$853,0)</f>
        <v>634</v>
      </c>
      <c r="AF314" s="1">
        <f>RANK(AB314,AB$17:AB$853,0)</f>
        <v>739</v>
      </c>
      <c r="AG314" s="1">
        <f>RANK(AC314,AC$17:AC$853,0)</f>
        <v>687</v>
      </c>
      <c r="AH314" s="1" t="str">
        <f>IFERROR(VLOOKUP(X314,'[1]Countries and Territories'!$C$5:$AW$253,47,FALSE),"")</f>
        <v/>
      </c>
      <c r="AI314" s="1" t="str">
        <f>IFERROR(VLOOKUP(X314,'[1]Countries and Territories'!$B$5:$AR$253,43,FALSE),"")</f>
        <v/>
      </c>
      <c r="AJ314" s="1" t="str">
        <f>IFERROR(VLOOKUP(X314,'[1]Countries and Territories'!$A$5:$AL$253,38,FALSE),"")</f>
        <v/>
      </c>
    </row>
    <row r="315" spans="1:36" x14ac:dyDescent="0.3">
      <c r="A315" s="1" t="s">
        <v>827</v>
      </c>
      <c r="B315" s="1" t="s">
        <v>828</v>
      </c>
      <c r="C315" s="34" t="s">
        <v>375</v>
      </c>
      <c r="D315" s="35">
        <v>2006</v>
      </c>
      <c r="E315" s="1" t="s">
        <v>28</v>
      </c>
      <c r="F315" s="1" t="s">
        <v>29</v>
      </c>
      <c r="G315" s="1" t="s">
        <v>29</v>
      </c>
      <c r="H315" s="1" t="s">
        <v>30</v>
      </c>
      <c r="I315" s="1" t="s">
        <v>31</v>
      </c>
      <c r="J315" s="1" t="s">
        <v>56</v>
      </c>
      <c r="K315" s="1" t="s">
        <v>33</v>
      </c>
      <c r="M315" s="1" t="s">
        <v>103</v>
      </c>
      <c r="N315" s="1" t="s">
        <v>2244</v>
      </c>
      <c r="O315" s="1">
        <v>2285</v>
      </c>
      <c r="P315" s="1">
        <v>2.6</v>
      </c>
      <c r="Q315" s="1">
        <v>8.3000000000000007</v>
      </c>
      <c r="R315" s="1">
        <v>6.8</v>
      </c>
      <c r="S315" s="1">
        <v>18.2</v>
      </c>
      <c r="T315" s="1">
        <v>10.8</v>
      </c>
      <c r="V315" s="1" t="s">
        <v>835</v>
      </c>
      <c r="W315" s="1" t="s">
        <v>836</v>
      </c>
      <c r="X315" s="1" t="str">
        <f t="shared" si="20"/>
        <v>GUY2006</v>
      </c>
      <c r="Y315" s="1">
        <v>81.19</v>
      </c>
      <c r="Z315" s="1">
        <f t="shared" si="21"/>
        <v>6.7387700000000006</v>
      </c>
      <c r="AA315" s="1">
        <f t="shared" si="22"/>
        <v>5.5209200000000003</v>
      </c>
      <c r="AB315" s="1">
        <f t="shared" si="23"/>
        <v>14.776579999999999</v>
      </c>
      <c r="AC315" s="1">
        <f t="shared" si="24"/>
        <v>8.7685200000000005</v>
      </c>
      <c r="AD315" s="1">
        <f>RANK(Z315,Z$17:Z$853,0)</f>
        <v>688</v>
      </c>
      <c r="AE315" s="1">
        <f>RANK(AA315,AA$17:AA$853,0)</f>
        <v>631</v>
      </c>
      <c r="AF315" s="1">
        <f>RANK(AB315,AB$17:AB$853,0)</f>
        <v>732</v>
      </c>
      <c r="AG315" s="1">
        <f>RANK(AC315,AC$17:AC$853,0)</f>
        <v>720</v>
      </c>
      <c r="AH315" s="1" t="str">
        <f>IFERROR(VLOOKUP(X315,'[1]Countries and Territories'!$C$5:$AW$253,47,FALSE),"")</f>
        <v/>
      </c>
      <c r="AI315" s="1" t="str">
        <f>IFERROR(VLOOKUP(X315,'[1]Countries and Territories'!$B$5:$AR$253,43,FALSE),"")</f>
        <v/>
      </c>
      <c r="AJ315" s="1" t="str">
        <f>IFERROR(VLOOKUP(X315,'[1]Countries and Territories'!$A$5:$AL$253,38,FALSE),"")</f>
        <v/>
      </c>
    </row>
    <row r="316" spans="1:36" s="42" customFormat="1" x14ac:dyDescent="0.3">
      <c r="A316" s="42" t="s">
        <v>827</v>
      </c>
      <c r="B316" s="42" t="s">
        <v>828</v>
      </c>
      <c r="C316" s="40" t="s">
        <v>380</v>
      </c>
      <c r="D316" s="41">
        <v>2009</v>
      </c>
      <c r="E316" s="42" t="s">
        <v>28</v>
      </c>
      <c r="F316" s="42" t="s">
        <v>29</v>
      </c>
      <c r="G316" s="42" t="s">
        <v>29</v>
      </c>
      <c r="H316" s="42" t="s">
        <v>30</v>
      </c>
      <c r="I316" s="42" t="s">
        <v>31</v>
      </c>
      <c r="J316" s="42" t="s">
        <v>56</v>
      </c>
      <c r="K316" s="42" t="s">
        <v>33</v>
      </c>
      <c r="M316" s="42" t="s">
        <v>103</v>
      </c>
      <c r="N316" s="42" t="s">
        <v>2243</v>
      </c>
      <c r="O316" s="42">
        <v>1651</v>
      </c>
      <c r="P316" s="42">
        <v>1.3</v>
      </c>
      <c r="Q316" s="42">
        <v>5.3</v>
      </c>
      <c r="R316" s="42">
        <v>6.7</v>
      </c>
      <c r="S316" s="42">
        <v>19.5</v>
      </c>
      <c r="T316" s="42">
        <v>11.1</v>
      </c>
      <c r="V316" s="42" t="s">
        <v>837</v>
      </c>
      <c r="W316" s="42" t="s">
        <v>838</v>
      </c>
      <c r="X316" s="1" t="str">
        <f t="shared" si="20"/>
        <v>GUY2009</v>
      </c>
      <c r="Y316" s="42">
        <v>75.544000000000011</v>
      </c>
      <c r="Z316" s="1">
        <f t="shared" si="21"/>
        <v>4.0038320000000001</v>
      </c>
      <c r="AA316" s="1">
        <f t="shared" si="22"/>
        <v>5.0614480000000013</v>
      </c>
      <c r="AB316" s="1">
        <f t="shared" si="23"/>
        <v>14.731080000000002</v>
      </c>
      <c r="AC316" s="1">
        <f t="shared" si="24"/>
        <v>8.3853840000000019</v>
      </c>
      <c r="AD316" s="1">
        <f>RANK(Z316,Z$17:Z$853,0)</f>
        <v>737</v>
      </c>
      <c r="AE316" s="1">
        <f>RANK(AA316,AA$17:AA$853,0)</f>
        <v>637</v>
      </c>
      <c r="AF316" s="1">
        <f>RANK(AB316,AB$17:AB$853,0)</f>
        <v>733</v>
      </c>
      <c r="AG316" s="1">
        <f>RANK(AC316,AC$17:AC$853,0)</f>
        <v>727</v>
      </c>
      <c r="AH316" s="1" t="str">
        <f>IFERROR(VLOOKUP(X316,'[1]Countries and Territories'!$C$5:$AW$253,47,FALSE),"")</f>
        <v/>
      </c>
      <c r="AI316" s="1" t="str">
        <f>IFERROR(VLOOKUP(X316,'[1]Countries and Territories'!$B$5:$AR$253,43,FALSE),"")</f>
        <v/>
      </c>
      <c r="AJ316" s="1" t="str">
        <f>IFERROR(VLOOKUP(X316,'[1]Countries and Territories'!$A$5:$AL$253,38,FALSE),"")</f>
        <v/>
      </c>
    </row>
    <row r="317" spans="1:36" x14ac:dyDescent="0.3">
      <c r="A317" s="1" t="s">
        <v>827</v>
      </c>
      <c r="B317" s="1" t="s">
        <v>828</v>
      </c>
      <c r="C317" s="34" t="s">
        <v>284</v>
      </c>
      <c r="D317" s="35">
        <v>2014</v>
      </c>
      <c r="E317" s="1" t="s">
        <v>28</v>
      </c>
      <c r="F317" s="1" t="s">
        <v>29</v>
      </c>
      <c r="G317" s="1" t="s">
        <v>29</v>
      </c>
      <c r="H317" s="1" t="s">
        <v>30</v>
      </c>
      <c r="I317" s="1" t="s">
        <v>31</v>
      </c>
      <c r="J317" s="1" t="s">
        <v>56</v>
      </c>
      <c r="K317" s="1" t="s">
        <v>33</v>
      </c>
      <c r="M317" s="1" t="s">
        <v>103</v>
      </c>
      <c r="N317" s="1" t="s">
        <v>2242</v>
      </c>
      <c r="P317" s="1">
        <v>1.7</v>
      </c>
      <c r="Q317" s="1">
        <v>6.4</v>
      </c>
      <c r="R317" s="1">
        <v>5.3</v>
      </c>
      <c r="S317" s="1">
        <v>12</v>
      </c>
      <c r="T317" s="1">
        <v>8.5</v>
      </c>
      <c r="V317" s="1" t="s">
        <v>839</v>
      </c>
      <c r="W317" s="1" t="s">
        <v>840</v>
      </c>
      <c r="X317" s="1" t="str">
        <f t="shared" si="20"/>
        <v>GUY2014</v>
      </c>
      <c r="Y317" s="1">
        <v>74.768000000000001</v>
      </c>
      <c r="Z317" s="1">
        <f t="shared" si="21"/>
        <v>4.7851520000000001</v>
      </c>
      <c r="AA317" s="1">
        <f t="shared" si="22"/>
        <v>3.962704</v>
      </c>
      <c r="AB317" s="1">
        <f t="shared" si="23"/>
        <v>8.9721600000000006</v>
      </c>
      <c r="AC317" s="1">
        <f t="shared" si="24"/>
        <v>6.3552800000000005</v>
      </c>
      <c r="AD317" s="1">
        <f>RANK(Z317,Z$17:Z$853,0)</f>
        <v>720</v>
      </c>
      <c r="AE317" s="1">
        <f>RANK(AA317,AA$17:AA$853,0)</f>
        <v>645</v>
      </c>
      <c r="AF317" s="1">
        <f>RANK(AB317,AB$17:AB$853,0)</f>
        <v>765</v>
      </c>
      <c r="AG317" s="1">
        <f>RANK(AC317,AC$17:AC$853,0)</f>
        <v>750</v>
      </c>
      <c r="AH317" s="1">
        <f>IFERROR(VLOOKUP(X317,'[1]Countries and Territories'!$C$5:$AW$253,47,FALSE),"")</f>
        <v>4.7851520000000001</v>
      </c>
      <c r="AI317" s="1">
        <f>IFERROR(VLOOKUP(X317,'[1]Countries and Territories'!$B$5:$AR$253,43,FALSE),"")</f>
        <v>3.962704</v>
      </c>
      <c r="AJ317" s="1">
        <f>IFERROR(VLOOKUP(X317,'[1]Countries and Territories'!$A$5:$AL$253,38,FALSE),"")</f>
        <v>8.9721600000000006</v>
      </c>
    </row>
    <row r="318" spans="1:36" s="42" customFormat="1" x14ac:dyDescent="0.3">
      <c r="A318" s="42" t="s">
        <v>841</v>
      </c>
      <c r="B318" s="42" t="s">
        <v>842</v>
      </c>
      <c r="C318" s="40" t="s">
        <v>333</v>
      </c>
      <c r="D318" s="41">
        <v>1990</v>
      </c>
      <c r="E318" s="42" t="s">
        <v>101</v>
      </c>
      <c r="F318" s="42" t="s">
        <v>29</v>
      </c>
      <c r="G318" s="42" t="s">
        <v>29</v>
      </c>
      <c r="H318" s="42" t="s">
        <v>30</v>
      </c>
      <c r="I318" s="42" t="s">
        <v>31</v>
      </c>
      <c r="J318" s="42" t="s">
        <v>44</v>
      </c>
      <c r="K318" s="42" t="s">
        <v>33</v>
      </c>
      <c r="L318" s="42" t="s">
        <v>9</v>
      </c>
      <c r="M318" s="42" t="s">
        <v>103</v>
      </c>
      <c r="N318" s="42" t="s">
        <v>2252</v>
      </c>
      <c r="O318" s="42">
        <v>1843</v>
      </c>
      <c r="Q318" s="42">
        <v>5.9</v>
      </c>
      <c r="S318" s="42">
        <v>40.1</v>
      </c>
      <c r="T318" s="42">
        <v>23.7</v>
      </c>
      <c r="U318" s="42" t="s">
        <v>113</v>
      </c>
      <c r="V318" s="42" t="s">
        <v>843</v>
      </c>
      <c r="W318" s="42" t="s">
        <v>844</v>
      </c>
      <c r="X318" s="1" t="str">
        <f t="shared" si="20"/>
        <v>HTI1990</v>
      </c>
      <c r="Y318" s="42">
        <v>1158.5739999999998</v>
      </c>
      <c r="Z318" s="1">
        <f t="shared" si="21"/>
        <v>68.355865999999992</v>
      </c>
      <c r="AA318" s="1">
        <f t="shared" si="22"/>
        <v>0</v>
      </c>
      <c r="AB318" s="1">
        <f t="shared" si="23"/>
        <v>464.58817399999998</v>
      </c>
      <c r="AC318" s="1">
        <f t="shared" si="24"/>
        <v>274.58203799999995</v>
      </c>
      <c r="AD318" s="1">
        <f>RANK(Z318,Z$17:Z$853,0)</f>
        <v>430</v>
      </c>
      <c r="AE318" s="1">
        <f>RANK(AA318,AA$17:AA$853,0)</f>
        <v>684</v>
      </c>
      <c r="AF318" s="1">
        <f>RANK(AB318,AB$17:AB$853,0)</f>
        <v>414</v>
      </c>
      <c r="AG318" s="1">
        <f>RANK(AC318,AC$17:AC$853,0)</f>
        <v>374</v>
      </c>
      <c r="AH318" s="1" t="str">
        <f>IFERROR(VLOOKUP(X318,'[1]Countries and Territories'!$C$5:$AW$253,47,FALSE),"")</f>
        <v/>
      </c>
      <c r="AI318" s="1" t="str">
        <f>IFERROR(VLOOKUP(X318,'[1]Countries and Territories'!$B$5:$AR$253,43,FALSE),"")</f>
        <v/>
      </c>
      <c r="AJ318" s="1" t="str">
        <f>IFERROR(VLOOKUP(X318,'[1]Countries and Territories'!$A$5:$AL$253,38,FALSE),"")</f>
        <v/>
      </c>
    </row>
    <row r="319" spans="1:36" x14ac:dyDescent="0.3">
      <c r="A319" s="1" t="s">
        <v>841</v>
      </c>
      <c r="B319" s="1" t="s">
        <v>842</v>
      </c>
      <c r="C319" s="34" t="s">
        <v>464</v>
      </c>
      <c r="D319" s="35">
        <v>1994</v>
      </c>
      <c r="E319" s="1" t="s">
        <v>101</v>
      </c>
      <c r="F319" s="1" t="s">
        <v>29</v>
      </c>
      <c r="G319" s="1" t="s">
        <v>29</v>
      </c>
      <c r="H319" s="1" t="s">
        <v>30</v>
      </c>
      <c r="I319" s="1" t="s">
        <v>31</v>
      </c>
      <c r="J319" s="1" t="s">
        <v>44</v>
      </c>
      <c r="K319" s="1" t="s">
        <v>33</v>
      </c>
      <c r="L319" s="1" t="s">
        <v>9</v>
      </c>
      <c r="M319" s="1" t="s">
        <v>103</v>
      </c>
      <c r="N319" s="1" t="s">
        <v>2251</v>
      </c>
      <c r="O319" s="1">
        <v>2929</v>
      </c>
      <c r="P319" s="1">
        <v>3</v>
      </c>
      <c r="Q319" s="1">
        <v>9.4</v>
      </c>
      <c r="R319" s="1">
        <v>4.3</v>
      </c>
      <c r="S319" s="1">
        <v>37.200000000000003</v>
      </c>
      <c r="T319" s="1">
        <v>24</v>
      </c>
      <c r="V319" s="1" t="s">
        <v>845</v>
      </c>
      <c r="W319" s="1" t="s">
        <v>846</v>
      </c>
      <c r="X319" s="1" t="str">
        <f t="shared" si="20"/>
        <v>HTI1994</v>
      </c>
      <c r="Y319" s="1">
        <v>1177.202</v>
      </c>
      <c r="Z319" s="1">
        <f t="shared" si="21"/>
        <v>110.656988</v>
      </c>
      <c r="AA319" s="1">
        <f t="shared" si="22"/>
        <v>50.619685999999994</v>
      </c>
      <c r="AB319" s="1">
        <f t="shared" si="23"/>
        <v>437.91914400000007</v>
      </c>
      <c r="AC319" s="1">
        <f t="shared" si="24"/>
        <v>282.52848</v>
      </c>
      <c r="AD319" s="1">
        <f>RANK(Z319,Z$17:Z$853,0)</f>
        <v>370</v>
      </c>
      <c r="AE319" s="1">
        <f>RANK(AA319,AA$17:AA$853,0)</f>
        <v>401</v>
      </c>
      <c r="AF319" s="1">
        <f>RANK(AB319,AB$17:AB$853,0)</f>
        <v>427</v>
      </c>
      <c r="AG319" s="1">
        <f>RANK(AC319,AC$17:AC$853,0)</f>
        <v>368</v>
      </c>
      <c r="AH319" s="1" t="str">
        <f>IFERROR(VLOOKUP(X319,'[1]Countries and Territories'!$C$5:$AW$253,47,FALSE),"")</f>
        <v/>
      </c>
      <c r="AI319" s="1" t="str">
        <f>IFERROR(VLOOKUP(X319,'[1]Countries and Territories'!$B$5:$AR$253,43,FALSE),"")</f>
        <v/>
      </c>
      <c r="AJ319" s="1" t="str">
        <f>IFERROR(VLOOKUP(X319,'[1]Countries and Territories'!$A$5:$AL$253,38,FALSE),"")</f>
        <v/>
      </c>
    </row>
    <row r="320" spans="1:36" s="42" customFormat="1" x14ac:dyDescent="0.3">
      <c r="A320" s="42" t="s">
        <v>841</v>
      </c>
      <c r="B320" s="42" t="s">
        <v>842</v>
      </c>
      <c r="C320" s="40" t="s">
        <v>132</v>
      </c>
      <c r="D320" s="41">
        <v>2000</v>
      </c>
      <c r="E320" s="42" t="s">
        <v>101</v>
      </c>
      <c r="F320" s="42" t="s">
        <v>29</v>
      </c>
      <c r="G320" s="42" t="s">
        <v>29</v>
      </c>
      <c r="H320" s="42" t="s">
        <v>30</v>
      </c>
      <c r="I320" s="42" t="s">
        <v>31</v>
      </c>
      <c r="J320" s="42" t="s">
        <v>44</v>
      </c>
      <c r="K320" s="42" t="s">
        <v>33</v>
      </c>
      <c r="L320" s="42" t="s">
        <v>9</v>
      </c>
      <c r="M320" s="42" t="s">
        <v>103</v>
      </c>
      <c r="N320" s="42" t="s">
        <v>2250</v>
      </c>
      <c r="O320" s="42">
        <v>6293</v>
      </c>
      <c r="P320" s="42">
        <v>1.5</v>
      </c>
      <c r="Q320" s="42">
        <v>5.6</v>
      </c>
      <c r="R320" s="42">
        <v>3.1</v>
      </c>
      <c r="S320" s="42">
        <v>28.3</v>
      </c>
      <c r="T320" s="42">
        <v>13.9</v>
      </c>
      <c r="V320" s="42" t="s">
        <v>847</v>
      </c>
      <c r="W320" s="42" t="s">
        <v>848</v>
      </c>
      <c r="X320" s="1" t="str">
        <f t="shared" si="20"/>
        <v>HTI2000</v>
      </c>
      <c r="Y320" s="42">
        <v>1218.6489999999999</v>
      </c>
      <c r="Z320" s="1">
        <f t="shared" si="21"/>
        <v>68.244343999999984</v>
      </c>
      <c r="AA320" s="1">
        <f t="shared" si="22"/>
        <v>37.778118999999997</v>
      </c>
      <c r="AB320" s="1">
        <f t="shared" si="23"/>
        <v>344.87766700000003</v>
      </c>
      <c r="AC320" s="1">
        <f t="shared" si="24"/>
        <v>169.392211</v>
      </c>
      <c r="AD320" s="1">
        <f>RANK(Z320,Z$17:Z$853,0)</f>
        <v>431</v>
      </c>
      <c r="AE320" s="1">
        <f>RANK(AA320,AA$17:AA$853,0)</f>
        <v>441</v>
      </c>
      <c r="AF320" s="1">
        <f>RANK(AB320,AB$17:AB$853,0)</f>
        <v>467</v>
      </c>
      <c r="AG320" s="1">
        <f>RANK(AC320,AC$17:AC$853,0)</f>
        <v>436</v>
      </c>
      <c r="AH320" s="1" t="str">
        <f>IFERROR(VLOOKUP(X320,'[1]Countries and Territories'!$C$5:$AW$253,47,FALSE),"")</f>
        <v/>
      </c>
      <c r="AI320" s="1" t="str">
        <f>IFERROR(VLOOKUP(X320,'[1]Countries and Territories'!$B$5:$AR$253,43,FALSE),"")</f>
        <v/>
      </c>
      <c r="AJ320" s="1" t="str">
        <f>IFERROR(VLOOKUP(X320,'[1]Countries and Territories'!$A$5:$AL$253,38,FALSE),"")</f>
        <v/>
      </c>
    </row>
    <row r="321" spans="1:36" x14ac:dyDescent="0.3">
      <c r="A321" s="1" t="s">
        <v>841</v>
      </c>
      <c r="B321" s="1" t="s">
        <v>842</v>
      </c>
      <c r="C321" s="34" t="s">
        <v>55</v>
      </c>
      <c r="D321" s="35">
        <v>2006</v>
      </c>
      <c r="E321" s="1" t="s">
        <v>101</v>
      </c>
      <c r="F321" s="1" t="s">
        <v>29</v>
      </c>
      <c r="G321" s="1" t="s">
        <v>29</v>
      </c>
      <c r="H321" s="1" t="s">
        <v>30</v>
      </c>
      <c r="I321" s="1" t="s">
        <v>31</v>
      </c>
      <c r="J321" s="1" t="s">
        <v>44</v>
      </c>
      <c r="K321" s="1" t="s">
        <v>33</v>
      </c>
      <c r="L321" s="1" t="s">
        <v>9</v>
      </c>
      <c r="M321" s="1" t="s">
        <v>103</v>
      </c>
      <c r="N321" s="1" t="s">
        <v>2249</v>
      </c>
      <c r="O321" s="1">
        <v>2904</v>
      </c>
      <c r="P321" s="1">
        <v>3.3</v>
      </c>
      <c r="Q321" s="1">
        <v>10.3</v>
      </c>
      <c r="R321" s="1">
        <v>3.9</v>
      </c>
      <c r="S321" s="1">
        <v>29.7</v>
      </c>
      <c r="T321" s="1">
        <v>18.899999999999999</v>
      </c>
      <c r="V321" s="1" t="s">
        <v>849</v>
      </c>
      <c r="W321" s="1" t="s">
        <v>850</v>
      </c>
      <c r="X321" s="1" t="str">
        <f t="shared" si="20"/>
        <v>HTI2006</v>
      </c>
      <c r="Y321" s="1">
        <v>1227.4290000000001</v>
      </c>
      <c r="Z321" s="1">
        <f t="shared" si="21"/>
        <v>126.42518700000002</v>
      </c>
      <c r="AA321" s="1">
        <f t="shared" si="22"/>
        <v>47.869731000000002</v>
      </c>
      <c r="AB321" s="1">
        <f t="shared" si="23"/>
        <v>364.54641300000003</v>
      </c>
      <c r="AC321" s="1">
        <f t="shared" si="24"/>
        <v>231.98408099999997</v>
      </c>
      <c r="AD321" s="1">
        <f>RANK(Z321,Z$17:Z$853,0)</f>
        <v>350</v>
      </c>
      <c r="AE321" s="1">
        <f>RANK(AA321,AA$17:AA$853,0)</f>
        <v>406</v>
      </c>
      <c r="AF321" s="1">
        <f>RANK(AB321,AB$17:AB$853,0)</f>
        <v>458</v>
      </c>
      <c r="AG321" s="1">
        <f>RANK(AC321,AC$17:AC$853,0)</f>
        <v>397</v>
      </c>
      <c r="AH321" s="1" t="str">
        <f>IFERROR(VLOOKUP(X321,'[1]Countries and Territories'!$C$5:$AW$253,47,FALSE),"")</f>
        <v/>
      </c>
      <c r="AI321" s="1" t="str">
        <f>IFERROR(VLOOKUP(X321,'[1]Countries and Territories'!$B$5:$AR$253,43,FALSE),"")</f>
        <v/>
      </c>
      <c r="AJ321" s="1" t="str">
        <f>IFERROR(VLOOKUP(X321,'[1]Countries and Territories'!$A$5:$AL$253,38,FALSE),"")</f>
        <v/>
      </c>
    </row>
    <row r="322" spans="1:36" s="42" customFormat="1" x14ac:dyDescent="0.3">
      <c r="A322" s="42" t="s">
        <v>841</v>
      </c>
      <c r="B322" s="42" t="s">
        <v>842</v>
      </c>
      <c r="C322" s="40" t="s">
        <v>288</v>
      </c>
      <c r="D322" s="41">
        <v>2012</v>
      </c>
      <c r="E322" s="42" t="s">
        <v>101</v>
      </c>
      <c r="F322" s="42" t="s">
        <v>29</v>
      </c>
      <c r="G322" s="42" t="s">
        <v>29</v>
      </c>
      <c r="H322" s="42" t="s">
        <v>30</v>
      </c>
      <c r="I322" s="42" t="s">
        <v>31</v>
      </c>
      <c r="J322" s="42" t="s">
        <v>44</v>
      </c>
      <c r="K322" s="42" t="s">
        <v>33</v>
      </c>
      <c r="L322" s="42" t="s">
        <v>9</v>
      </c>
      <c r="M322" s="42" t="s">
        <v>103</v>
      </c>
      <c r="N322" s="42" t="s">
        <v>2248</v>
      </c>
      <c r="O322" s="42">
        <v>4581</v>
      </c>
      <c r="P322" s="42">
        <v>1.3</v>
      </c>
      <c r="Q322" s="42">
        <v>5.2</v>
      </c>
      <c r="R322" s="42">
        <v>3.6</v>
      </c>
      <c r="S322" s="42">
        <v>21.9</v>
      </c>
      <c r="T322" s="42">
        <v>11.6</v>
      </c>
      <c r="V322" s="42" t="s">
        <v>851</v>
      </c>
      <c r="W322" s="42" t="s">
        <v>852</v>
      </c>
      <c r="X322" s="1" t="str">
        <f t="shared" si="20"/>
        <v>HTI2012</v>
      </c>
      <c r="Y322" s="42">
        <v>1253.345</v>
      </c>
      <c r="Z322" s="1">
        <f t="shared" si="21"/>
        <v>65.173940000000002</v>
      </c>
      <c r="AA322" s="1">
        <f t="shared" si="22"/>
        <v>45.120420000000003</v>
      </c>
      <c r="AB322" s="1">
        <f t="shared" si="23"/>
        <v>274.48255499999999</v>
      </c>
      <c r="AC322" s="1">
        <f t="shared" si="24"/>
        <v>145.38801999999998</v>
      </c>
      <c r="AD322" s="1">
        <f>RANK(Z322,Z$17:Z$853,0)</f>
        <v>438</v>
      </c>
      <c r="AE322" s="1">
        <f>RANK(AA322,AA$17:AA$853,0)</f>
        <v>417</v>
      </c>
      <c r="AF322" s="1">
        <f>RANK(AB322,AB$17:AB$853,0)</f>
        <v>491</v>
      </c>
      <c r="AG322" s="1">
        <f>RANK(AC322,AC$17:AC$853,0)</f>
        <v>452</v>
      </c>
      <c r="AH322" s="1">
        <f>IFERROR(VLOOKUP(X322,'[1]Countries and Territories'!$C$5:$AW$253,47,FALSE),"")</f>
        <v>65.173940000000002</v>
      </c>
      <c r="AI322" s="1">
        <f>IFERROR(VLOOKUP(X322,'[1]Countries and Territories'!$B$5:$AR$253,43,FALSE),"")</f>
        <v>45.120420000000003</v>
      </c>
      <c r="AJ322" s="1">
        <f>IFERROR(VLOOKUP(X322,'[1]Countries and Territories'!$A$5:$AL$253,38,FALSE),"")</f>
        <v>274.48255499999999</v>
      </c>
    </row>
    <row r="323" spans="1:36" x14ac:dyDescent="0.3">
      <c r="A323" s="1" t="s">
        <v>853</v>
      </c>
      <c r="B323" s="1" t="s">
        <v>854</v>
      </c>
      <c r="C323" s="34" t="s">
        <v>143</v>
      </c>
      <c r="D323" s="35">
        <v>1987</v>
      </c>
      <c r="E323" s="1" t="s">
        <v>83</v>
      </c>
      <c r="F323" s="1" t="s">
        <v>29</v>
      </c>
      <c r="G323" s="1" t="s">
        <v>29</v>
      </c>
      <c r="H323" s="1" t="s">
        <v>30</v>
      </c>
      <c r="I323" s="1" t="s">
        <v>31</v>
      </c>
      <c r="J323" s="1" t="s">
        <v>32</v>
      </c>
      <c r="K323" s="1" t="s">
        <v>33</v>
      </c>
      <c r="N323" s="1" t="s">
        <v>2259</v>
      </c>
      <c r="O323" s="1">
        <v>3244</v>
      </c>
      <c r="Q323" s="1">
        <v>2.2999999999999998</v>
      </c>
      <c r="R323" s="1">
        <v>2.7</v>
      </c>
      <c r="S323" s="1">
        <v>43.3</v>
      </c>
      <c r="T323" s="1">
        <v>18.100000000000001</v>
      </c>
      <c r="U323" s="1" t="s">
        <v>113</v>
      </c>
      <c r="V323" s="1" t="s">
        <v>855</v>
      </c>
      <c r="W323" s="1" t="s">
        <v>856</v>
      </c>
      <c r="X323" s="1" t="str">
        <f t="shared" si="20"/>
        <v>HND1987</v>
      </c>
      <c r="Y323" s="1">
        <v>809.82899999999995</v>
      </c>
      <c r="Z323" s="1">
        <f t="shared" si="21"/>
        <v>18.626066999999999</v>
      </c>
      <c r="AA323" s="1">
        <f t="shared" si="22"/>
        <v>21.865383000000001</v>
      </c>
      <c r="AB323" s="1">
        <f t="shared" si="23"/>
        <v>350.655957</v>
      </c>
      <c r="AC323" s="1">
        <f t="shared" si="24"/>
        <v>146.579049</v>
      </c>
      <c r="AD323" s="1">
        <f>RANK(Z323,Z$17:Z$853,0)</f>
        <v>578</v>
      </c>
      <c r="AE323" s="1">
        <f>RANK(AA323,AA$17:AA$853,0)</f>
        <v>523</v>
      </c>
      <c r="AF323" s="1">
        <f>RANK(AB323,AB$17:AB$853,0)</f>
        <v>462</v>
      </c>
      <c r="AG323" s="1">
        <f>RANK(AC323,AC$17:AC$853,0)</f>
        <v>448</v>
      </c>
      <c r="AH323" s="1" t="str">
        <f>IFERROR(VLOOKUP(X323,'[1]Countries and Territories'!$C$5:$AW$253,47,FALSE),"")</f>
        <v/>
      </c>
      <c r="AI323" s="1" t="str">
        <f>IFERROR(VLOOKUP(X323,'[1]Countries and Territories'!$B$5:$AR$253,43,FALSE),"")</f>
        <v/>
      </c>
      <c r="AJ323" s="1" t="str">
        <f>IFERROR(VLOOKUP(X323,'[1]Countries and Territories'!$A$5:$AL$253,38,FALSE),"")</f>
        <v/>
      </c>
    </row>
    <row r="324" spans="1:36" s="42" customFormat="1" x14ac:dyDescent="0.3">
      <c r="A324" s="42" t="s">
        <v>853</v>
      </c>
      <c r="B324" s="42" t="s">
        <v>854</v>
      </c>
      <c r="C324" s="40" t="s">
        <v>549</v>
      </c>
      <c r="D324" s="41">
        <v>1992</v>
      </c>
      <c r="E324" s="42" t="s">
        <v>83</v>
      </c>
      <c r="F324" s="42" t="s">
        <v>29</v>
      </c>
      <c r="G324" s="42" t="s">
        <v>29</v>
      </c>
      <c r="H324" s="42" t="s">
        <v>30</v>
      </c>
      <c r="I324" s="42" t="s">
        <v>31</v>
      </c>
      <c r="J324" s="42" t="s">
        <v>32</v>
      </c>
      <c r="K324" s="42" t="s">
        <v>33</v>
      </c>
      <c r="N324" s="42" t="s">
        <v>2258</v>
      </c>
      <c r="O324" s="42">
        <v>5961</v>
      </c>
      <c r="Q324" s="42">
        <v>2.1</v>
      </c>
      <c r="S324" s="42">
        <v>42.5</v>
      </c>
      <c r="T324" s="42">
        <v>15.8</v>
      </c>
      <c r="U324" s="42" t="s">
        <v>113</v>
      </c>
      <c r="V324" s="42" t="s">
        <v>857</v>
      </c>
      <c r="W324" s="42" t="s">
        <v>858</v>
      </c>
      <c r="X324" s="1" t="str">
        <f t="shared" si="20"/>
        <v>HND1992</v>
      </c>
      <c r="Y324" s="42">
        <v>892.58999999999992</v>
      </c>
      <c r="Z324" s="1">
        <f t="shared" si="21"/>
        <v>18.744389999999999</v>
      </c>
      <c r="AA324" s="1">
        <f t="shared" si="22"/>
        <v>0</v>
      </c>
      <c r="AB324" s="1">
        <f t="shared" si="23"/>
        <v>379.35074999999995</v>
      </c>
      <c r="AC324" s="1">
        <f t="shared" si="24"/>
        <v>141.02921999999998</v>
      </c>
      <c r="AD324" s="1">
        <f>RANK(Z324,Z$17:Z$853,0)</f>
        <v>577</v>
      </c>
      <c r="AE324" s="1">
        <f>RANK(AA324,AA$17:AA$853,0)</f>
        <v>684</v>
      </c>
      <c r="AF324" s="1">
        <f>RANK(AB324,AB$17:AB$853,0)</f>
        <v>450</v>
      </c>
      <c r="AG324" s="1">
        <f>RANK(AC324,AC$17:AC$853,0)</f>
        <v>455</v>
      </c>
      <c r="AH324" s="1" t="str">
        <f>IFERROR(VLOOKUP(X324,'[1]Countries and Territories'!$C$5:$AW$253,47,FALSE),"")</f>
        <v/>
      </c>
      <c r="AI324" s="1" t="str">
        <f>IFERROR(VLOOKUP(X324,'[1]Countries and Territories'!$B$5:$AR$253,43,FALSE),"")</f>
        <v/>
      </c>
      <c r="AJ324" s="1" t="str">
        <f>IFERROR(VLOOKUP(X324,'[1]Countries and Territories'!$A$5:$AL$253,38,FALSE),"")</f>
        <v/>
      </c>
    </row>
    <row r="325" spans="1:36" x14ac:dyDescent="0.3">
      <c r="A325" s="1" t="s">
        <v>853</v>
      </c>
      <c r="B325" s="1" t="s">
        <v>854</v>
      </c>
      <c r="C325" s="34" t="s">
        <v>336</v>
      </c>
      <c r="D325" s="35">
        <v>1994</v>
      </c>
      <c r="E325" s="1" t="s">
        <v>83</v>
      </c>
      <c r="F325" s="1" t="s">
        <v>29</v>
      </c>
      <c r="G325" s="1" t="s">
        <v>29</v>
      </c>
      <c r="H325" s="1" t="s">
        <v>30</v>
      </c>
      <c r="I325" s="1" t="s">
        <v>31</v>
      </c>
      <c r="J325" s="1" t="s">
        <v>32</v>
      </c>
      <c r="K325" s="1" t="s">
        <v>33</v>
      </c>
      <c r="N325" s="1" t="s">
        <v>2257</v>
      </c>
      <c r="O325" s="1">
        <v>1875</v>
      </c>
      <c r="Q325" s="1">
        <v>2.7</v>
      </c>
      <c r="S325" s="1">
        <v>45.7</v>
      </c>
      <c r="T325" s="1">
        <v>16.100000000000001</v>
      </c>
      <c r="U325" s="1" t="s">
        <v>113</v>
      </c>
      <c r="W325" s="1" t="s">
        <v>859</v>
      </c>
      <c r="X325" s="1" t="str">
        <f t="shared" si="20"/>
        <v>HND1994</v>
      </c>
      <c r="Y325" s="1">
        <v>930.67400000000009</v>
      </c>
      <c r="Z325" s="1">
        <f t="shared" si="21"/>
        <v>25.128198000000005</v>
      </c>
      <c r="AA325" s="1">
        <f t="shared" si="22"/>
        <v>0</v>
      </c>
      <c r="AB325" s="1">
        <f t="shared" si="23"/>
        <v>425.31801800000005</v>
      </c>
      <c r="AC325" s="1">
        <f t="shared" si="24"/>
        <v>149.83851400000003</v>
      </c>
      <c r="AD325" s="1">
        <f>RANK(Z325,Z$17:Z$853,0)</f>
        <v>533</v>
      </c>
      <c r="AE325" s="1">
        <f>RANK(AA325,AA$17:AA$853,0)</f>
        <v>684</v>
      </c>
      <c r="AF325" s="1">
        <f>RANK(AB325,AB$17:AB$853,0)</f>
        <v>435</v>
      </c>
      <c r="AG325" s="1">
        <f>RANK(AC325,AC$17:AC$853,0)</f>
        <v>447</v>
      </c>
      <c r="AH325" s="1" t="str">
        <f>IFERROR(VLOOKUP(X325,'[1]Countries and Territories'!$C$5:$AW$253,47,FALSE),"")</f>
        <v/>
      </c>
      <c r="AI325" s="1" t="str">
        <f>IFERROR(VLOOKUP(X325,'[1]Countries and Territories'!$B$5:$AR$253,43,FALSE),"")</f>
        <v/>
      </c>
      <c r="AJ325" s="1" t="str">
        <f>IFERROR(VLOOKUP(X325,'[1]Countries and Territories'!$A$5:$AL$253,38,FALSE),"")</f>
        <v/>
      </c>
    </row>
    <row r="326" spans="1:36" s="42" customFormat="1" x14ac:dyDescent="0.3">
      <c r="A326" s="42" t="s">
        <v>853</v>
      </c>
      <c r="B326" s="42" t="s">
        <v>854</v>
      </c>
      <c r="C326" s="40" t="s">
        <v>168</v>
      </c>
      <c r="D326" s="41">
        <v>1996</v>
      </c>
      <c r="E326" s="42" t="s">
        <v>83</v>
      </c>
      <c r="F326" s="42" t="s">
        <v>29</v>
      </c>
      <c r="G326" s="42" t="s">
        <v>29</v>
      </c>
      <c r="H326" s="42" t="s">
        <v>30</v>
      </c>
      <c r="I326" s="42" t="s">
        <v>31</v>
      </c>
      <c r="J326" s="42" t="s">
        <v>32</v>
      </c>
      <c r="K326" s="42" t="s">
        <v>33</v>
      </c>
      <c r="N326" s="42" t="s">
        <v>2256</v>
      </c>
      <c r="O326" s="42">
        <v>1456</v>
      </c>
      <c r="P326" s="42">
        <v>0.3</v>
      </c>
      <c r="Q326" s="42">
        <v>1.6</v>
      </c>
      <c r="R326" s="42">
        <v>2.8</v>
      </c>
      <c r="S326" s="42">
        <v>38.6</v>
      </c>
      <c r="T326" s="42">
        <v>17.899999999999999</v>
      </c>
      <c r="U326" s="42" t="s">
        <v>307</v>
      </c>
      <c r="V326" s="42" t="s">
        <v>234</v>
      </c>
      <c r="W326" s="42" t="s">
        <v>860</v>
      </c>
      <c r="X326" s="1" t="str">
        <f t="shared" si="20"/>
        <v>HND1996</v>
      </c>
      <c r="Y326" s="42">
        <v>965.57799999999997</v>
      </c>
      <c r="Z326" s="1">
        <f t="shared" si="21"/>
        <v>15.449248000000001</v>
      </c>
      <c r="AA326" s="1">
        <f t="shared" si="22"/>
        <v>27.036183999999995</v>
      </c>
      <c r="AB326" s="1">
        <f t="shared" si="23"/>
        <v>372.71310799999998</v>
      </c>
      <c r="AC326" s="1">
        <f t="shared" si="24"/>
        <v>172.83846199999999</v>
      </c>
      <c r="AD326" s="1">
        <f>RANK(Z326,Z$17:Z$853,0)</f>
        <v>603</v>
      </c>
      <c r="AE326" s="1">
        <f>RANK(AA326,AA$17:AA$853,0)</f>
        <v>490</v>
      </c>
      <c r="AF326" s="1">
        <f>RANK(AB326,AB$17:AB$853,0)</f>
        <v>455</v>
      </c>
      <c r="AG326" s="1">
        <f>RANK(AC326,AC$17:AC$853,0)</f>
        <v>434</v>
      </c>
      <c r="AH326" s="1" t="str">
        <f>IFERROR(VLOOKUP(X326,'[1]Countries and Territories'!$C$5:$AW$253,47,FALSE),"")</f>
        <v/>
      </c>
      <c r="AI326" s="1" t="str">
        <f>IFERROR(VLOOKUP(X326,'[1]Countries and Territories'!$B$5:$AR$253,43,FALSE),"")</f>
        <v/>
      </c>
      <c r="AJ326" s="1" t="str">
        <f>IFERROR(VLOOKUP(X326,'[1]Countries and Territories'!$A$5:$AL$253,38,FALSE),"")</f>
        <v/>
      </c>
    </row>
    <row r="327" spans="1:36" x14ac:dyDescent="0.3">
      <c r="A327" s="1" t="s">
        <v>853</v>
      </c>
      <c r="B327" s="1" t="s">
        <v>854</v>
      </c>
      <c r="C327" s="34" t="s">
        <v>220</v>
      </c>
      <c r="D327" s="35">
        <v>2001</v>
      </c>
      <c r="E327" s="1" t="s">
        <v>83</v>
      </c>
      <c r="F327" s="1" t="s">
        <v>29</v>
      </c>
      <c r="G327" s="1" t="s">
        <v>29</v>
      </c>
      <c r="H327" s="1" t="s">
        <v>30</v>
      </c>
      <c r="I327" s="1" t="s">
        <v>31</v>
      </c>
      <c r="J327" s="1" t="s">
        <v>32</v>
      </c>
      <c r="K327" s="1" t="s">
        <v>33</v>
      </c>
      <c r="N327" s="1" t="s">
        <v>2255</v>
      </c>
      <c r="O327" s="1">
        <v>5643</v>
      </c>
      <c r="P327" s="1">
        <v>0.2</v>
      </c>
      <c r="Q327" s="1">
        <v>1.2</v>
      </c>
      <c r="R327" s="1">
        <v>3</v>
      </c>
      <c r="S327" s="1">
        <v>34.5</v>
      </c>
      <c r="T327" s="1">
        <v>12.5</v>
      </c>
      <c r="V327" s="1" t="s">
        <v>861</v>
      </c>
      <c r="W327" s="1" t="s">
        <v>862</v>
      </c>
      <c r="X327" s="1" t="str">
        <f t="shared" si="20"/>
        <v>HND2001</v>
      </c>
      <c r="Y327" s="1">
        <v>1009.513</v>
      </c>
      <c r="Z327" s="1">
        <f t="shared" si="21"/>
        <v>12.114156000000001</v>
      </c>
      <c r="AA327" s="1">
        <f t="shared" si="22"/>
        <v>30.28539</v>
      </c>
      <c r="AB327" s="1">
        <f t="shared" si="23"/>
        <v>348.28198499999996</v>
      </c>
      <c r="AC327" s="1">
        <f t="shared" si="24"/>
        <v>126.189125</v>
      </c>
      <c r="AD327" s="1">
        <f>RANK(Z327,Z$17:Z$853,0)</f>
        <v>623</v>
      </c>
      <c r="AE327" s="1">
        <f>RANK(AA327,AA$17:AA$853,0)</f>
        <v>474</v>
      </c>
      <c r="AF327" s="1">
        <f>RANK(AB327,AB$17:AB$853,0)</f>
        <v>463</v>
      </c>
      <c r="AG327" s="1">
        <f>RANK(AC327,AC$17:AC$853,0)</f>
        <v>473</v>
      </c>
      <c r="AH327" s="1" t="str">
        <f>IFERROR(VLOOKUP(X327,'[1]Countries and Territories'!$C$5:$AW$253,47,FALSE),"")</f>
        <v/>
      </c>
      <c r="AI327" s="1" t="str">
        <f>IFERROR(VLOOKUP(X327,'[1]Countries and Territories'!$B$5:$AR$253,43,FALSE),"")</f>
        <v/>
      </c>
      <c r="AJ327" s="1" t="str">
        <f>IFERROR(VLOOKUP(X327,'[1]Countries and Territories'!$A$5:$AL$253,38,FALSE),"")</f>
        <v/>
      </c>
    </row>
    <row r="328" spans="1:36" s="42" customFormat="1" x14ac:dyDescent="0.3">
      <c r="A328" s="42" t="s">
        <v>853</v>
      </c>
      <c r="B328" s="42" t="s">
        <v>854</v>
      </c>
      <c r="C328" s="40" t="s">
        <v>55</v>
      </c>
      <c r="D328" s="41">
        <v>2006</v>
      </c>
      <c r="E328" s="42" t="s">
        <v>83</v>
      </c>
      <c r="F328" s="42" t="s">
        <v>29</v>
      </c>
      <c r="G328" s="42" t="s">
        <v>29</v>
      </c>
      <c r="H328" s="42" t="s">
        <v>30</v>
      </c>
      <c r="I328" s="42" t="s">
        <v>31</v>
      </c>
      <c r="J328" s="42" t="s">
        <v>32</v>
      </c>
      <c r="K328" s="42" t="s">
        <v>33</v>
      </c>
      <c r="N328" s="42" t="s">
        <v>2254</v>
      </c>
      <c r="O328" s="42">
        <v>9707</v>
      </c>
      <c r="P328" s="42">
        <v>0.3</v>
      </c>
      <c r="Q328" s="42">
        <v>1.4</v>
      </c>
      <c r="R328" s="42">
        <v>5.8</v>
      </c>
      <c r="S328" s="42">
        <v>29.9</v>
      </c>
      <c r="T328" s="42">
        <v>8.6</v>
      </c>
      <c r="V328" s="42" t="s">
        <v>863</v>
      </c>
      <c r="W328" s="42" t="s">
        <v>864</v>
      </c>
      <c r="X328" s="1" t="str">
        <f t="shared" si="20"/>
        <v>HND2006</v>
      </c>
      <c r="Y328" s="42">
        <v>1030.28</v>
      </c>
      <c r="Z328" s="1">
        <f t="shared" si="21"/>
        <v>14.423919999999999</v>
      </c>
      <c r="AA328" s="1">
        <f t="shared" si="22"/>
        <v>59.756239999999991</v>
      </c>
      <c r="AB328" s="1">
        <f t="shared" si="23"/>
        <v>308.05372</v>
      </c>
      <c r="AC328" s="1">
        <f t="shared" si="24"/>
        <v>88.604079999999996</v>
      </c>
      <c r="AD328" s="1">
        <f>RANK(Z328,Z$17:Z$853,0)</f>
        <v>610</v>
      </c>
      <c r="AE328" s="1">
        <f>RANK(AA328,AA$17:AA$853,0)</f>
        <v>374</v>
      </c>
      <c r="AF328" s="1">
        <f>RANK(AB328,AB$17:AB$853,0)</f>
        <v>480</v>
      </c>
      <c r="AG328" s="1">
        <f>RANK(AC328,AC$17:AC$853,0)</f>
        <v>519</v>
      </c>
      <c r="AH328" s="1" t="str">
        <f>IFERROR(VLOOKUP(X328,'[1]Countries and Territories'!$C$5:$AW$253,47,FALSE),"")</f>
        <v/>
      </c>
      <c r="AI328" s="1" t="str">
        <f>IFERROR(VLOOKUP(X328,'[1]Countries and Territories'!$B$5:$AR$253,43,FALSE),"")</f>
        <v/>
      </c>
      <c r="AJ328" s="1" t="str">
        <f>IFERROR(VLOOKUP(X328,'[1]Countries and Territories'!$A$5:$AL$253,38,FALSE),"")</f>
        <v/>
      </c>
    </row>
    <row r="329" spans="1:36" x14ac:dyDescent="0.3">
      <c r="A329" s="1" t="s">
        <v>853</v>
      </c>
      <c r="B329" s="1" t="s">
        <v>854</v>
      </c>
      <c r="C329" s="34" t="s">
        <v>82</v>
      </c>
      <c r="D329" s="35">
        <v>2012</v>
      </c>
      <c r="E329" s="1" t="s">
        <v>83</v>
      </c>
      <c r="F329" s="1" t="s">
        <v>29</v>
      </c>
      <c r="G329" s="1" t="s">
        <v>29</v>
      </c>
      <c r="H329" s="1" t="s">
        <v>30</v>
      </c>
      <c r="I329" s="1" t="s">
        <v>31</v>
      </c>
      <c r="J329" s="1" t="s">
        <v>32</v>
      </c>
      <c r="K329" s="1" t="s">
        <v>33</v>
      </c>
      <c r="N329" s="1" t="s">
        <v>2253</v>
      </c>
      <c r="O329" s="1">
        <v>10219</v>
      </c>
      <c r="P329" s="1">
        <v>0.3</v>
      </c>
      <c r="Q329" s="1">
        <v>1.4</v>
      </c>
      <c r="R329" s="1">
        <v>5.2</v>
      </c>
      <c r="S329" s="1">
        <v>22.7</v>
      </c>
      <c r="T329" s="1">
        <v>7.1</v>
      </c>
      <c r="V329" s="1" t="s">
        <v>865</v>
      </c>
      <c r="W329" s="1" t="s">
        <v>866</v>
      </c>
      <c r="X329" s="1" t="str">
        <f t="shared" si="20"/>
        <v>HND2012</v>
      </c>
      <c r="Y329" s="1">
        <v>976.93499999999995</v>
      </c>
      <c r="Z329" s="1">
        <f t="shared" si="21"/>
        <v>13.677089999999998</v>
      </c>
      <c r="AA329" s="1">
        <f t="shared" si="22"/>
        <v>50.800620000000002</v>
      </c>
      <c r="AB329" s="1">
        <f t="shared" si="23"/>
        <v>221.76424499999996</v>
      </c>
      <c r="AC329" s="1">
        <f t="shared" si="24"/>
        <v>69.362384999999989</v>
      </c>
      <c r="AD329" s="1">
        <f>RANK(Z329,Z$17:Z$853,0)</f>
        <v>615</v>
      </c>
      <c r="AE329" s="1">
        <f>RANK(AA329,AA$17:AA$853,0)</f>
        <v>400</v>
      </c>
      <c r="AF329" s="1">
        <f>RANK(AB329,AB$17:AB$853,0)</f>
        <v>510</v>
      </c>
      <c r="AG329" s="1">
        <f>RANK(AC329,AC$17:AC$853,0)</f>
        <v>542</v>
      </c>
      <c r="AH329" s="1">
        <f>IFERROR(VLOOKUP(X329,'[1]Countries and Territories'!$C$5:$AW$253,47,FALSE),"")</f>
        <v>13.677089999999998</v>
      </c>
      <c r="AI329" s="1">
        <f>IFERROR(VLOOKUP(X329,'[1]Countries and Territories'!$B$5:$AR$253,43,FALSE),"")</f>
        <v>50.800620000000002</v>
      </c>
      <c r="AJ329" s="1">
        <f>IFERROR(VLOOKUP(X329,'[1]Countries and Territories'!$A$5:$AL$253,38,FALSE),"")</f>
        <v>221.76424499999996</v>
      </c>
    </row>
    <row r="330" spans="1:36" s="42" customFormat="1" x14ac:dyDescent="0.3">
      <c r="A330" s="42" t="s">
        <v>867</v>
      </c>
      <c r="B330" s="42" t="s">
        <v>868</v>
      </c>
      <c r="C330" s="40" t="s">
        <v>869</v>
      </c>
      <c r="D330" s="41">
        <v>1989</v>
      </c>
      <c r="E330" s="42" t="s">
        <v>109</v>
      </c>
      <c r="F330" s="42" t="s">
        <v>73</v>
      </c>
      <c r="G330" s="42" t="s">
        <v>110</v>
      </c>
      <c r="H330" s="42" t="s">
        <v>111</v>
      </c>
      <c r="I330" s="42" t="s">
        <v>242</v>
      </c>
      <c r="J330" s="42" t="s">
        <v>32</v>
      </c>
      <c r="K330" s="42" t="s">
        <v>111</v>
      </c>
      <c r="N330" s="42" t="s">
        <v>2266</v>
      </c>
      <c r="O330" s="42">
        <v>13548</v>
      </c>
      <c r="Q330" s="42">
        <v>20.3</v>
      </c>
      <c r="S330" s="42">
        <v>62.7</v>
      </c>
      <c r="T330" s="42">
        <v>55.5</v>
      </c>
      <c r="U330" s="42" t="s">
        <v>870</v>
      </c>
      <c r="V330" s="42" t="s">
        <v>871</v>
      </c>
      <c r="W330" s="42" t="s">
        <v>872</v>
      </c>
      <c r="X330" s="1" t="str">
        <f t="shared" si="20"/>
        <v>IND1989</v>
      </c>
      <c r="Y330" s="42">
        <v>120678.70900000002</v>
      </c>
      <c r="Z330" s="1">
        <f t="shared" si="21"/>
        <v>24497.777927000006</v>
      </c>
      <c r="AA330" s="1">
        <f t="shared" si="22"/>
        <v>0</v>
      </c>
      <c r="AB330" s="1">
        <f t="shared" si="23"/>
        <v>75665.550543000005</v>
      </c>
      <c r="AC330" s="1">
        <f t="shared" si="24"/>
        <v>66976.683495000019</v>
      </c>
      <c r="AD330" s="1">
        <f>RANK(Z330,Z$17:Z$853,0)</f>
        <v>5</v>
      </c>
      <c r="AE330" s="1">
        <f>RANK(AA330,AA$17:AA$853,0)</f>
        <v>684</v>
      </c>
      <c r="AF330" s="1">
        <f>RANK(AB330,AB$17:AB$853,0)</f>
        <v>2</v>
      </c>
      <c r="AG330" s="1">
        <f>RANK(AC330,AC$17:AC$853,0)</f>
        <v>1</v>
      </c>
      <c r="AH330" s="1" t="str">
        <f>IFERROR(VLOOKUP(X330,'[1]Countries and Territories'!$C$5:$AW$253,47,FALSE),"")</f>
        <v/>
      </c>
      <c r="AI330" s="1" t="str">
        <f>IFERROR(VLOOKUP(X330,'[1]Countries and Territories'!$B$5:$AR$253,43,FALSE),"")</f>
        <v/>
      </c>
      <c r="AJ330" s="1" t="str">
        <f>IFERROR(VLOOKUP(X330,'[1]Countries and Territories'!$A$5:$AL$253,38,FALSE),"")</f>
        <v/>
      </c>
    </row>
    <row r="331" spans="1:36" x14ac:dyDescent="0.3">
      <c r="A331" s="1" t="s">
        <v>867</v>
      </c>
      <c r="B331" s="1" t="s">
        <v>868</v>
      </c>
      <c r="C331" s="34" t="s">
        <v>549</v>
      </c>
      <c r="D331" s="35">
        <v>1992</v>
      </c>
      <c r="E331" s="1" t="s">
        <v>109</v>
      </c>
      <c r="F331" s="1" t="s">
        <v>73</v>
      </c>
      <c r="G331" s="1" t="s">
        <v>110</v>
      </c>
      <c r="H331" s="1" t="s">
        <v>111</v>
      </c>
      <c r="I331" s="1" t="s">
        <v>242</v>
      </c>
      <c r="J331" s="1" t="s">
        <v>32</v>
      </c>
      <c r="K331" s="1" t="s">
        <v>111</v>
      </c>
      <c r="N331" s="1" t="s">
        <v>2267</v>
      </c>
      <c r="O331" s="1">
        <v>2948</v>
      </c>
      <c r="Q331" s="1">
        <v>20</v>
      </c>
      <c r="S331" s="1">
        <v>61.9</v>
      </c>
      <c r="T331" s="1">
        <v>52.8</v>
      </c>
      <c r="U331" s="1" t="s">
        <v>870</v>
      </c>
      <c r="V331" s="1" t="s">
        <v>871</v>
      </c>
      <c r="W331" s="1" t="s">
        <v>873</v>
      </c>
      <c r="X331" s="1" t="str">
        <f t="shared" si="20"/>
        <v>IND1992</v>
      </c>
      <c r="Y331" s="1">
        <v>122660.364</v>
      </c>
      <c r="Z331" s="1">
        <f t="shared" si="21"/>
        <v>24532.072800000002</v>
      </c>
      <c r="AA331" s="1">
        <f t="shared" si="22"/>
        <v>0</v>
      </c>
      <c r="AB331" s="1">
        <f t="shared" si="23"/>
        <v>75926.765316000005</v>
      </c>
      <c r="AC331" s="1">
        <f t="shared" si="24"/>
        <v>64764.672192000005</v>
      </c>
      <c r="AD331" s="1">
        <f>RANK(Z331,Z$17:Z$853,0)</f>
        <v>3</v>
      </c>
      <c r="AE331" s="1">
        <f>RANK(AA331,AA$17:AA$853,0)</f>
        <v>684</v>
      </c>
      <c r="AF331" s="1">
        <f>RANK(AB331,AB$17:AB$853,0)</f>
        <v>1</v>
      </c>
      <c r="AG331" s="1">
        <f>RANK(AC331,AC$17:AC$853,0)</f>
        <v>2</v>
      </c>
      <c r="AH331" s="1" t="str">
        <f>IFERROR(VLOOKUP(X331,'[1]Countries and Territories'!$C$5:$AW$253,47,FALSE),"")</f>
        <v/>
      </c>
      <c r="AI331" s="1" t="str">
        <f>IFERROR(VLOOKUP(X331,'[1]Countries and Territories'!$B$5:$AR$253,43,FALSE),"")</f>
        <v/>
      </c>
      <c r="AJ331" s="1" t="str">
        <f>IFERROR(VLOOKUP(X331,'[1]Countries and Territories'!$A$5:$AL$253,38,FALSE),"")</f>
        <v/>
      </c>
    </row>
    <row r="332" spans="1:36" s="42" customFormat="1" x14ac:dyDescent="0.3">
      <c r="A332" s="42" t="s">
        <v>867</v>
      </c>
      <c r="B332" s="42" t="s">
        <v>868</v>
      </c>
      <c r="C332" s="40" t="s">
        <v>388</v>
      </c>
      <c r="D332" s="41">
        <v>1993</v>
      </c>
      <c r="E332" s="42" t="s">
        <v>109</v>
      </c>
      <c r="F332" s="42" t="s">
        <v>73</v>
      </c>
      <c r="G332" s="42" t="s">
        <v>110</v>
      </c>
      <c r="H332" s="42" t="s">
        <v>111</v>
      </c>
      <c r="I332" s="42" t="s">
        <v>242</v>
      </c>
      <c r="J332" s="42" t="s">
        <v>32</v>
      </c>
      <c r="K332" s="42" t="s">
        <v>111</v>
      </c>
      <c r="N332" s="42" t="s">
        <v>2265</v>
      </c>
      <c r="O332" s="42">
        <v>38418</v>
      </c>
      <c r="P332" s="42">
        <v>7</v>
      </c>
      <c r="Q332" s="42">
        <v>19.899999999999999</v>
      </c>
      <c r="R332" s="42">
        <v>2.9</v>
      </c>
      <c r="S332" s="42">
        <v>57.7</v>
      </c>
      <c r="T332" s="42">
        <v>51.2</v>
      </c>
      <c r="U332" s="42" t="s">
        <v>307</v>
      </c>
      <c r="V332" s="42" t="s">
        <v>874</v>
      </c>
      <c r="W332" s="42" t="s">
        <v>875</v>
      </c>
      <c r="X332" s="1" t="str">
        <f t="shared" si="20"/>
        <v>IND1993</v>
      </c>
      <c r="Y332" s="42">
        <v>123230.57</v>
      </c>
      <c r="Z332" s="1">
        <f t="shared" si="21"/>
        <v>24522.883429999998</v>
      </c>
      <c r="AA332" s="1">
        <f t="shared" si="22"/>
        <v>3573.6865299999999</v>
      </c>
      <c r="AB332" s="1">
        <f t="shared" si="23"/>
        <v>71104.038890000011</v>
      </c>
      <c r="AC332" s="1">
        <f t="shared" si="24"/>
        <v>63094.051840000007</v>
      </c>
      <c r="AD332" s="1">
        <f>RANK(Z332,Z$17:Z$853,0)</f>
        <v>4</v>
      </c>
      <c r="AE332" s="1">
        <f>RANK(AA332,AA$17:AA$853,0)</f>
        <v>12</v>
      </c>
      <c r="AF332" s="1">
        <f>RANK(AB332,AB$17:AB$853,0)</f>
        <v>3</v>
      </c>
      <c r="AG332" s="1">
        <f>RANK(AC332,AC$17:AC$853,0)</f>
        <v>3</v>
      </c>
      <c r="AH332" s="1" t="str">
        <f>IFERROR(VLOOKUP(X332,'[1]Countries and Territories'!$C$5:$AW$253,47,FALSE),"")</f>
        <v/>
      </c>
      <c r="AI332" s="1" t="str">
        <f>IFERROR(VLOOKUP(X332,'[1]Countries and Territories'!$B$5:$AR$253,43,FALSE),"")</f>
        <v/>
      </c>
      <c r="AJ332" s="1" t="str">
        <f>IFERROR(VLOOKUP(X332,'[1]Countries and Territories'!$A$5:$AL$253,38,FALSE),"")</f>
        <v/>
      </c>
    </row>
    <row r="333" spans="1:36" x14ac:dyDescent="0.3">
      <c r="A333" s="1" t="s">
        <v>867</v>
      </c>
      <c r="B333" s="1" t="s">
        <v>868</v>
      </c>
      <c r="C333" s="34" t="s">
        <v>257</v>
      </c>
      <c r="D333" s="35">
        <v>1997</v>
      </c>
      <c r="E333" s="1" t="s">
        <v>109</v>
      </c>
      <c r="F333" s="1" t="s">
        <v>73</v>
      </c>
      <c r="G333" s="1" t="s">
        <v>110</v>
      </c>
      <c r="H333" s="1" t="s">
        <v>111</v>
      </c>
      <c r="I333" s="1" t="s">
        <v>242</v>
      </c>
      <c r="J333" s="1" t="s">
        <v>32</v>
      </c>
      <c r="K333" s="1" t="s">
        <v>111</v>
      </c>
      <c r="N333" s="1" t="s">
        <v>2264</v>
      </c>
      <c r="O333" s="1">
        <v>22959</v>
      </c>
      <c r="Q333" s="1">
        <v>18.399999999999999</v>
      </c>
      <c r="R333" s="1">
        <v>5.9</v>
      </c>
      <c r="S333" s="1">
        <v>45.9</v>
      </c>
      <c r="T333" s="1">
        <v>38.4</v>
      </c>
      <c r="U333" s="1" t="s">
        <v>876</v>
      </c>
      <c r="V333" s="1" t="s">
        <v>877</v>
      </c>
      <c r="W333" s="1" t="s">
        <v>878</v>
      </c>
      <c r="X333" s="1" t="str">
        <f t="shared" si="20"/>
        <v>IND1997</v>
      </c>
      <c r="Y333" s="1">
        <v>125787.455</v>
      </c>
      <c r="Z333" s="1">
        <f t="shared" si="21"/>
        <v>23144.89172</v>
      </c>
      <c r="AA333" s="1">
        <f t="shared" si="22"/>
        <v>7421.4598450000003</v>
      </c>
      <c r="AB333" s="1">
        <f t="shared" si="23"/>
        <v>57736.441844999994</v>
      </c>
      <c r="AC333" s="1">
        <f t="shared" si="24"/>
        <v>48302.382720000001</v>
      </c>
      <c r="AD333" s="1">
        <f>RANK(Z333,Z$17:Z$853,0)</f>
        <v>6</v>
      </c>
      <c r="AE333" s="1">
        <f>RANK(AA333,AA$17:AA$853,0)</f>
        <v>4</v>
      </c>
      <c r="AF333" s="1">
        <f>RANK(AB333,AB$17:AB$853,0)</f>
        <v>6</v>
      </c>
      <c r="AG333" s="1">
        <f>RANK(AC333,AC$17:AC$853,0)</f>
        <v>6</v>
      </c>
      <c r="AH333" s="1" t="str">
        <f>IFERROR(VLOOKUP(X333,'[1]Countries and Territories'!$C$5:$AW$253,47,FALSE),"")</f>
        <v/>
      </c>
      <c r="AI333" s="1" t="str">
        <f>IFERROR(VLOOKUP(X333,'[1]Countries and Territories'!$B$5:$AR$253,43,FALSE),"")</f>
        <v/>
      </c>
      <c r="AJ333" s="1" t="str">
        <f>IFERROR(VLOOKUP(X333,'[1]Countries and Territories'!$A$5:$AL$253,38,FALSE),"")</f>
        <v/>
      </c>
    </row>
    <row r="334" spans="1:36" s="42" customFormat="1" x14ac:dyDescent="0.3">
      <c r="A334" s="42" t="s">
        <v>867</v>
      </c>
      <c r="B334" s="42" t="s">
        <v>868</v>
      </c>
      <c r="C334" s="40" t="s">
        <v>391</v>
      </c>
      <c r="D334" s="41">
        <v>1999</v>
      </c>
      <c r="E334" s="42" t="s">
        <v>109</v>
      </c>
      <c r="F334" s="42" t="s">
        <v>73</v>
      </c>
      <c r="G334" s="42" t="s">
        <v>110</v>
      </c>
      <c r="H334" s="42" t="s">
        <v>111</v>
      </c>
      <c r="I334" s="42" t="s">
        <v>242</v>
      </c>
      <c r="J334" s="42" t="s">
        <v>32</v>
      </c>
      <c r="K334" s="42" t="s">
        <v>111</v>
      </c>
      <c r="N334" s="42" t="s">
        <v>2263</v>
      </c>
      <c r="O334" s="42">
        <v>26403</v>
      </c>
      <c r="P334" s="42">
        <v>5.7</v>
      </c>
      <c r="Q334" s="42">
        <v>17.100000000000001</v>
      </c>
      <c r="R334" s="42">
        <v>2.9</v>
      </c>
      <c r="S334" s="42">
        <v>54.2</v>
      </c>
      <c r="T334" s="42">
        <v>46.3</v>
      </c>
      <c r="U334" s="42" t="s">
        <v>307</v>
      </c>
      <c r="V334" s="42" t="s">
        <v>879</v>
      </c>
      <c r="W334" s="42" t="s">
        <v>880</v>
      </c>
      <c r="X334" s="1" t="str">
        <f t="shared" si="20"/>
        <v>IND1999</v>
      </c>
      <c r="Y334" s="42">
        <v>127025.304</v>
      </c>
      <c r="Z334" s="1">
        <f t="shared" si="21"/>
        <v>21721.326984000003</v>
      </c>
      <c r="AA334" s="1">
        <f t="shared" si="22"/>
        <v>3683.7338159999999</v>
      </c>
      <c r="AB334" s="1">
        <f t="shared" si="23"/>
        <v>68847.714768000005</v>
      </c>
      <c r="AC334" s="1">
        <f t="shared" si="24"/>
        <v>58812.715751999996</v>
      </c>
      <c r="AD334" s="1">
        <f>RANK(Z334,Z$17:Z$853,0)</f>
        <v>7</v>
      </c>
      <c r="AE334" s="1">
        <f>RANK(AA334,AA$17:AA$853,0)</f>
        <v>11</v>
      </c>
      <c r="AF334" s="1">
        <f>RANK(AB334,AB$17:AB$853,0)</f>
        <v>4</v>
      </c>
      <c r="AG334" s="1">
        <f>RANK(AC334,AC$17:AC$853,0)</f>
        <v>4</v>
      </c>
      <c r="AH334" s="1" t="str">
        <f>IFERROR(VLOOKUP(X334,'[1]Countries and Territories'!$C$5:$AW$253,47,FALSE),"")</f>
        <v/>
      </c>
      <c r="AI334" s="1" t="str">
        <f>IFERROR(VLOOKUP(X334,'[1]Countries and Territories'!$B$5:$AR$253,43,FALSE),"")</f>
        <v/>
      </c>
      <c r="AJ334" s="1" t="str">
        <f>IFERROR(VLOOKUP(X334,'[1]Countries and Territories'!$A$5:$AL$253,38,FALSE),"")</f>
        <v/>
      </c>
    </row>
    <row r="335" spans="1:36" x14ac:dyDescent="0.3">
      <c r="A335" s="1" t="s">
        <v>867</v>
      </c>
      <c r="B335" s="1" t="s">
        <v>868</v>
      </c>
      <c r="C335" s="34" t="s">
        <v>55</v>
      </c>
      <c r="D335" s="35">
        <v>2006</v>
      </c>
      <c r="E335" s="1" t="s">
        <v>109</v>
      </c>
      <c r="F335" s="1" t="s">
        <v>73</v>
      </c>
      <c r="G335" s="1" t="s">
        <v>110</v>
      </c>
      <c r="H335" s="1" t="s">
        <v>111</v>
      </c>
      <c r="I335" s="1" t="s">
        <v>242</v>
      </c>
      <c r="J335" s="1" t="s">
        <v>32</v>
      </c>
      <c r="K335" s="1" t="s">
        <v>111</v>
      </c>
      <c r="N335" s="1" t="s">
        <v>2262</v>
      </c>
      <c r="O335" s="1">
        <v>49233</v>
      </c>
      <c r="P335" s="1">
        <v>6.8</v>
      </c>
      <c r="Q335" s="1">
        <v>20</v>
      </c>
      <c r="R335" s="1">
        <v>1.9</v>
      </c>
      <c r="S335" s="1">
        <v>47.9</v>
      </c>
      <c r="T335" s="1">
        <v>43.5</v>
      </c>
      <c r="V335" s="1" t="s">
        <v>881</v>
      </c>
      <c r="W335" s="1" t="s">
        <v>882</v>
      </c>
      <c r="X335" s="1" t="str">
        <f t="shared" si="20"/>
        <v>IND2006</v>
      </c>
      <c r="Y335" s="1">
        <v>129854.049</v>
      </c>
      <c r="Z335" s="1">
        <f t="shared" si="21"/>
        <v>25970.809800000003</v>
      </c>
      <c r="AA335" s="1">
        <f t="shared" si="22"/>
        <v>2467.2269309999997</v>
      </c>
      <c r="AB335" s="1">
        <f t="shared" si="23"/>
        <v>62200.089470999999</v>
      </c>
      <c r="AC335" s="1">
        <f t="shared" si="24"/>
        <v>56486.511314999996</v>
      </c>
      <c r="AD335" s="1">
        <f>RANK(Z335,Z$17:Z$853,0)</f>
        <v>1</v>
      </c>
      <c r="AE335" s="1">
        <f>RANK(AA335,AA$17:AA$853,0)</f>
        <v>20</v>
      </c>
      <c r="AF335" s="1">
        <f>RANK(AB335,AB$17:AB$853,0)</f>
        <v>5</v>
      </c>
      <c r="AG335" s="1">
        <f>RANK(AC335,AC$17:AC$853,0)</f>
        <v>5</v>
      </c>
      <c r="AH335" s="1" t="str">
        <f>IFERROR(VLOOKUP(X335,'[1]Countries and Territories'!$C$5:$AW$253,47,FALSE),"")</f>
        <v/>
      </c>
      <c r="AI335" s="1" t="str">
        <f>IFERROR(VLOOKUP(X335,'[1]Countries and Territories'!$B$5:$AR$253,43,FALSE),"")</f>
        <v/>
      </c>
      <c r="AJ335" s="1" t="str">
        <f>IFERROR(VLOOKUP(X335,'[1]Countries and Territories'!$A$5:$AL$253,38,FALSE),"")</f>
        <v/>
      </c>
    </row>
    <row r="336" spans="1:36" s="42" customFormat="1" x14ac:dyDescent="0.3">
      <c r="A336" s="42" t="s">
        <v>867</v>
      </c>
      <c r="B336" s="42" t="s">
        <v>868</v>
      </c>
      <c r="C336" s="40" t="s">
        <v>59</v>
      </c>
      <c r="D336" s="41">
        <v>2014</v>
      </c>
      <c r="E336" s="42" t="s">
        <v>109</v>
      </c>
      <c r="F336" s="42" t="s">
        <v>73</v>
      </c>
      <c r="G336" s="42" t="s">
        <v>110</v>
      </c>
      <c r="H336" s="42" t="s">
        <v>111</v>
      </c>
      <c r="I336" s="42" t="s">
        <v>242</v>
      </c>
      <c r="J336" s="42" t="s">
        <v>32</v>
      </c>
      <c r="K336" s="42" t="s">
        <v>111</v>
      </c>
      <c r="N336" s="42" t="s">
        <v>2261</v>
      </c>
      <c r="O336" s="42">
        <v>91273</v>
      </c>
      <c r="P336" s="42">
        <v>4.5999999999999996</v>
      </c>
      <c r="Q336" s="42">
        <v>15.1</v>
      </c>
      <c r="S336" s="42">
        <v>38.700000000000003</v>
      </c>
      <c r="T336" s="42">
        <v>29.4</v>
      </c>
      <c r="U336" s="42" t="s">
        <v>50</v>
      </c>
      <c r="V336" s="42" t="s">
        <v>883</v>
      </c>
      <c r="W336" s="42" t="s">
        <v>884</v>
      </c>
      <c r="X336" s="1" t="str">
        <f t="shared" si="20"/>
        <v>IND2014</v>
      </c>
      <c r="Y336" s="42">
        <v>122588.114</v>
      </c>
      <c r="Z336" s="1">
        <f t="shared" si="21"/>
        <v>18510.805214</v>
      </c>
      <c r="AA336" s="1">
        <f t="shared" si="22"/>
        <v>0</v>
      </c>
      <c r="AB336" s="1">
        <f t="shared" si="23"/>
        <v>47441.600118000002</v>
      </c>
      <c r="AC336" s="1">
        <f t="shared" si="24"/>
        <v>36040.905515999999</v>
      </c>
      <c r="AD336" s="1">
        <f>RANK(Z336,Z$17:Z$853,0)</f>
        <v>8</v>
      </c>
      <c r="AE336" s="1">
        <f>RANK(AA336,AA$17:AA$853,0)</f>
        <v>684</v>
      </c>
      <c r="AF336" s="1">
        <f>RANK(AB336,AB$17:AB$853,0)</f>
        <v>8</v>
      </c>
      <c r="AG336" s="1">
        <f>RANK(AC336,AC$17:AC$853,0)</f>
        <v>8</v>
      </c>
      <c r="AH336" s="1" t="str">
        <f>IFERROR(VLOOKUP(X336,'[1]Countries and Territories'!$C$5:$AW$253,47,FALSE),"")</f>
        <v/>
      </c>
      <c r="AI336" s="1" t="str">
        <f>IFERROR(VLOOKUP(X336,'[1]Countries and Territories'!$B$5:$AR$253,43,FALSE),"")</f>
        <v/>
      </c>
      <c r="AJ336" s="1" t="str">
        <f>IFERROR(VLOOKUP(X336,'[1]Countries and Territories'!$A$5:$AL$253,38,FALSE),"")</f>
        <v/>
      </c>
    </row>
    <row r="337" spans="1:36" x14ac:dyDescent="0.3">
      <c r="A337" s="1" t="s">
        <v>867</v>
      </c>
      <c r="B337" s="1" t="s">
        <v>868</v>
      </c>
      <c r="C337" s="34" t="s">
        <v>176</v>
      </c>
      <c r="D337" s="35">
        <v>2015</v>
      </c>
      <c r="E337" s="1" t="s">
        <v>109</v>
      </c>
      <c r="F337" s="1" t="s">
        <v>73</v>
      </c>
      <c r="G337" s="1" t="s">
        <v>110</v>
      </c>
      <c r="H337" s="1" t="s">
        <v>111</v>
      </c>
      <c r="I337" s="1" t="s">
        <v>242</v>
      </c>
      <c r="J337" s="1" t="s">
        <v>32</v>
      </c>
      <c r="K337" s="1" t="s">
        <v>111</v>
      </c>
      <c r="N337" s="1" t="s">
        <v>2260</v>
      </c>
      <c r="O337" s="1">
        <v>219760</v>
      </c>
      <c r="P337" s="1">
        <v>7.5</v>
      </c>
      <c r="Q337" s="1">
        <v>21</v>
      </c>
      <c r="R337" s="1">
        <v>2.1</v>
      </c>
      <c r="S337" s="1">
        <v>38.4</v>
      </c>
      <c r="T337" s="1">
        <v>35.700000000000003</v>
      </c>
      <c r="U337" s="1" t="s">
        <v>50</v>
      </c>
      <c r="V337" s="1" t="s">
        <v>885</v>
      </c>
      <c r="W337" s="1" t="s">
        <v>886</v>
      </c>
      <c r="X337" s="1" t="str">
        <f t="shared" ref="X337:X400" si="25">A337&amp;D337</f>
        <v>IND2015</v>
      </c>
      <c r="Y337" s="1">
        <v>121415.29300000001</v>
      </c>
      <c r="Z337" s="1">
        <f t="shared" si="21"/>
        <v>25497.21153</v>
      </c>
      <c r="AA337" s="1">
        <f t="shared" si="22"/>
        <v>2549.7211530000004</v>
      </c>
      <c r="AB337" s="1">
        <f t="shared" si="23"/>
        <v>46623.472512</v>
      </c>
      <c r="AC337" s="1">
        <f t="shared" si="24"/>
        <v>43345.259601000005</v>
      </c>
      <c r="AD337" s="1">
        <f>RANK(Z337,Z$17:Z$853,0)</f>
        <v>2</v>
      </c>
      <c r="AE337" s="1">
        <f>RANK(AA337,AA$17:AA$853,0)</f>
        <v>19</v>
      </c>
      <c r="AF337" s="1">
        <f>RANK(AB337,AB$17:AB$853,0)</f>
        <v>9</v>
      </c>
      <c r="AG337" s="1">
        <f>RANK(AC337,AC$17:AC$853,0)</f>
        <v>7</v>
      </c>
      <c r="AH337" s="1">
        <f>IFERROR(VLOOKUP(X337,'[1]Countries and Territories'!$C$5:$AW$253,47,FALSE),"")</f>
        <v>25497.21153</v>
      </c>
      <c r="AI337" s="1">
        <f>IFERROR(VLOOKUP(X337,'[1]Countries and Territories'!$B$5:$AR$253,43,FALSE),"")</f>
        <v>2549.7211530000004</v>
      </c>
      <c r="AJ337" s="1">
        <f>IFERROR(VLOOKUP(X337,'[1]Countries and Territories'!$A$5:$AL$253,38,FALSE),"")</f>
        <v>46623.472512</v>
      </c>
    </row>
    <row r="338" spans="1:36" s="42" customFormat="1" x14ac:dyDescent="0.3">
      <c r="A338" s="42" t="s">
        <v>887</v>
      </c>
      <c r="B338" s="42" t="s">
        <v>888</v>
      </c>
      <c r="C338" s="40" t="s">
        <v>143</v>
      </c>
      <c r="D338" s="41">
        <v>1987</v>
      </c>
      <c r="E338" s="42" t="s">
        <v>72</v>
      </c>
      <c r="F338" s="42" t="s">
        <v>73</v>
      </c>
      <c r="G338" s="42" t="s">
        <v>74</v>
      </c>
      <c r="H338" s="42" t="s">
        <v>75</v>
      </c>
      <c r="I338" s="42" t="s">
        <v>242</v>
      </c>
      <c r="J338" s="42" t="s">
        <v>32</v>
      </c>
      <c r="K338" s="42" t="s">
        <v>77</v>
      </c>
      <c r="N338" s="42" t="s">
        <v>2278</v>
      </c>
      <c r="O338" s="42">
        <v>28169</v>
      </c>
      <c r="T338" s="42">
        <v>35.9</v>
      </c>
      <c r="U338" s="42" t="s">
        <v>298</v>
      </c>
      <c r="V338" s="42" t="s">
        <v>889</v>
      </c>
      <c r="W338" s="42" t="s">
        <v>890</v>
      </c>
      <c r="X338" s="1" t="str">
        <f t="shared" si="25"/>
        <v>IDN1987</v>
      </c>
      <c r="Y338" s="42">
        <v>22820.858</v>
      </c>
      <c r="Z338" s="1">
        <f t="shared" ref="Z338:Z401" si="26">$Y338*(Q338/100)</f>
        <v>0</v>
      </c>
      <c r="AA338" s="1">
        <f t="shared" ref="AA338:AA401" si="27">$Y338*(R338/100)</f>
        <v>0</v>
      </c>
      <c r="AB338" s="1">
        <f t="shared" ref="AB338:AB401" si="28">$Y338*(S338/100)</f>
        <v>0</v>
      </c>
      <c r="AC338" s="1">
        <f t="shared" ref="AC338:AC401" si="29">$Y338*(T338/100)</f>
        <v>8192.6880220000003</v>
      </c>
      <c r="AD338" s="1">
        <f>RANK(Z338,Z$17:Z$853,0)</f>
        <v>792</v>
      </c>
      <c r="AE338" s="1">
        <f>RANK(AA338,AA$17:AA$853,0)</f>
        <v>684</v>
      </c>
      <c r="AF338" s="1">
        <f>RANK(AB338,AB$17:AB$853,0)</f>
        <v>803</v>
      </c>
      <c r="AG338" s="1">
        <f>RANK(AC338,AC$17:AC$853,0)</f>
        <v>26</v>
      </c>
      <c r="AH338" s="1" t="str">
        <f>IFERROR(VLOOKUP(X338,'[1]Countries and Territories'!$C$5:$AW$253,47,FALSE),"")</f>
        <v/>
      </c>
      <c r="AI338" s="1" t="str">
        <f>IFERROR(VLOOKUP(X338,'[1]Countries and Territories'!$B$5:$AR$253,43,FALSE),"")</f>
        <v/>
      </c>
      <c r="AJ338" s="1" t="str">
        <f>IFERROR(VLOOKUP(X338,'[1]Countries and Territories'!$A$5:$AL$253,38,FALSE),"")</f>
        <v/>
      </c>
    </row>
    <row r="339" spans="1:36" x14ac:dyDescent="0.3">
      <c r="A339" s="1" t="s">
        <v>887</v>
      </c>
      <c r="B339" s="1" t="s">
        <v>888</v>
      </c>
      <c r="C339" s="34" t="s">
        <v>233</v>
      </c>
      <c r="D339" s="35">
        <v>1989</v>
      </c>
      <c r="E339" s="1" t="s">
        <v>72</v>
      </c>
      <c r="F339" s="1" t="s">
        <v>73</v>
      </c>
      <c r="G339" s="1" t="s">
        <v>74</v>
      </c>
      <c r="H339" s="1" t="s">
        <v>75</v>
      </c>
      <c r="I339" s="1" t="s">
        <v>242</v>
      </c>
      <c r="J339" s="1" t="s">
        <v>32</v>
      </c>
      <c r="K339" s="1" t="s">
        <v>77</v>
      </c>
      <c r="N339" s="1" t="s">
        <v>2276</v>
      </c>
      <c r="O339" s="1">
        <v>14101</v>
      </c>
      <c r="T339" s="1">
        <v>31</v>
      </c>
      <c r="V339" s="1" t="s">
        <v>891</v>
      </c>
      <c r="W339" s="1" t="s">
        <v>892</v>
      </c>
      <c r="X339" s="1" t="str">
        <f t="shared" si="25"/>
        <v>IDN1989</v>
      </c>
      <c r="Y339" s="1">
        <v>22413.763999999999</v>
      </c>
      <c r="Z339" s="1">
        <f t="shared" si="26"/>
        <v>0</v>
      </c>
      <c r="AA339" s="1">
        <f t="shared" si="27"/>
        <v>0</v>
      </c>
      <c r="AB339" s="1">
        <f t="shared" si="28"/>
        <v>0</v>
      </c>
      <c r="AC339" s="1">
        <f t="shared" si="29"/>
        <v>6948.2668399999993</v>
      </c>
      <c r="AD339" s="1">
        <f>RANK(Z339,Z$17:Z$853,0)</f>
        <v>792</v>
      </c>
      <c r="AE339" s="1">
        <f>RANK(AA339,AA$17:AA$853,0)</f>
        <v>684</v>
      </c>
      <c r="AF339" s="1">
        <f>RANK(AB339,AB$17:AB$853,0)</f>
        <v>803</v>
      </c>
      <c r="AG339" s="1">
        <f>RANK(AC339,AC$17:AC$853,0)</f>
        <v>36</v>
      </c>
      <c r="AH339" s="1" t="str">
        <f>IFERROR(VLOOKUP(X339,'[1]Countries and Territories'!$C$5:$AW$253,47,FALSE),"")</f>
        <v/>
      </c>
      <c r="AI339" s="1" t="str">
        <f>IFERROR(VLOOKUP(X339,'[1]Countries and Territories'!$B$5:$AR$253,43,FALSE),"")</f>
        <v/>
      </c>
      <c r="AJ339" s="1" t="str">
        <f>IFERROR(VLOOKUP(X339,'[1]Countries and Territories'!$A$5:$AL$253,38,FALSE),"")</f>
        <v/>
      </c>
    </row>
    <row r="340" spans="1:36" s="42" customFormat="1" x14ac:dyDescent="0.3">
      <c r="A340" s="42" t="s">
        <v>887</v>
      </c>
      <c r="B340" s="42" t="s">
        <v>888</v>
      </c>
      <c r="C340" s="40" t="s">
        <v>150</v>
      </c>
      <c r="D340" s="41">
        <v>1992</v>
      </c>
      <c r="E340" s="42" t="s">
        <v>72</v>
      </c>
      <c r="F340" s="42" t="s">
        <v>73</v>
      </c>
      <c r="G340" s="42" t="s">
        <v>74</v>
      </c>
      <c r="H340" s="42" t="s">
        <v>75</v>
      </c>
      <c r="I340" s="42" t="s">
        <v>242</v>
      </c>
      <c r="J340" s="42" t="s">
        <v>32</v>
      </c>
      <c r="K340" s="42" t="s">
        <v>77</v>
      </c>
      <c r="N340" s="42" t="s">
        <v>2276</v>
      </c>
      <c r="O340" s="42">
        <v>33742</v>
      </c>
      <c r="T340" s="42">
        <v>29.8</v>
      </c>
      <c r="V340" s="42" t="s">
        <v>891</v>
      </c>
      <c r="W340" s="42" t="s">
        <v>892</v>
      </c>
      <c r="X340" s="1" t="str">
        <f t="shared" si="25"/>
        <v>IDN1992</v>
      </c>
      <c r="Y340" s="42">
        <v>21964.594999999998</v>
      </c>
      <c r="Z340" s="1">
        <f t="shared" si="26"/>
        <v>0</v>
      </c>
      <c r="AA340" s="1">
        <f t="shared" si="27"/>
        <v>0</v>
      </c>
      <c r="AB340" s="1">
        <f t="shared" si="28"/>
        <v>0</v>
      </c>
      <c r="AC340" s="1">
        <f t="shared" si="29"/>
        <v>6545.4493099999991</v>
      </c>
      <c r="AD340" s="1">
        <f>RANK(Z340,Z$17:Z$853,0)</f>
        <v>792</v>
      </c>
      <c r="AE340" s="1">
        <f>RANK(AA340,AA$17:AA$853,0)</f>
        <v>684</v>
      </c>
      <c r="AF340" s="1">
        <f>RANK(AB340,AB$17:AB$853,0)</f>
        <v>803</v>
      </c>
      <c r="AG340" s="1">
        <f>RANK(AC340,AC$17:AC$853,0)</f>
        <v>44</v>
      </c>
      <c r="AH340" s="1" t="str">
        <f>IFERROR(VLOOKUP(X340,'[1]Countries and Territories'!$C$5:$AW$253,47,FALSE),"")</f>
        <v/>
      </c>
      <c r="AI340" s="1" t="str">
        <f>IFERROR(VLOOKUP(X340,'[1]Countries and Territories'!$B$5:$AR$253,43,FALSE),"")</f>
        <v/>
      </c>
      <c r="AJ340" s="1" t="str">
        <f>IFERROR(VLOOKUP(X340,'[1]Countries and Territories'!$A$5:$AL$253,38,FALSE),"")</f>
        <v/>
      </c>
    </row>
    <row r="341" spans="1:36" x14ac:dyDescent="0.3">
      <c r="A341" s="1" t="s">
        <v>887</v>
      </c>
      <c r="B341" s="1" t="s">
        <v>888</v>
      </c>
      <c r="C341" s="34" t="s">
        <v>153</v>
      </c>
      <c r="D341" s="35">
        <v>1995</v>
      </c>
      <c r="E341" s="1" t="s">
        <v>72</v>
      </c>
      <c r="F341" s="1" t="s">
        <v>73</v>
      </c>
      <c r="G341" s="1" t="s">
        <v>74</v>
      </c>
      <c r="H341" s="1" t="s">
        <v>75</v>
      </c>
      <c r="I341" s="1" t="s">
        <v>242</v>
      </c>
      <c r="J341" s="1" t="s">
        <v>32</v>
      </c>
      <c r="K341" s="1" t="s">
        <v>77</v>
      </c>
      <c r="N341" s="1" t="s">
        <v>2277</v>
      </c>
      <c r="O341" s="1">
        <v>9227</v>
      </c>
      <c r="Q341" s="1">
        <v>14.9</v>
      </c>
      <c r="R341" s="1">
        <v>6.5</v>
      </c>
      <c r="S341" s="1">
        <v>48.1</v>
      </c>
      <c r="T341" s="1">
        <v>30.3</v>
      </c>
      <c r="U341" s="1" t="s">
        <v>113</v>
      </c>
      <c r="V341" s="1" t="s">
        <v>893</v>
      </c>
      <c r="W341" s="1" t="s">
        <v>894</v>
      </c>
      <c r="X341" s="1" t="str">
        <f t="shared" si="25"/>
        <v>IDN1995</v>
      </c>
      <c r="Y341" s="1">
        <v>21890.867999999999</v>
      </c>
      <c r="Z341" s="1">
        <f t="shared" si="26"/>
        <v>3261.7393319999996</v>
      </c>
      <c r="AA341" s="1">
        <f t="shared" si="27"/>
        <v>1422.90642</v>
      </c>
      <c r="AB341" s="1">
        <f t="shared" si="28"/>
        <v>10529.507508000001</v>
      </c>
      <c r="AC341" s="1">
        <f t="shared" si="29"/>
        <v>6632.9330039999995</v>
      </c>
      <c r="AD341" s="1">
        <f>RANK(Z341,Z$17:Z$853,0)</f>
        <v>24</v>
      </c>
      <c r="AE341" s="1">
        <f>RANK(AA341,AA$17:AA$853,0)</f>
        <v>28</v>
      </c>
      <c r="AF341" s="1">
        <f>RANK(AB341,AB$17:AB$853,0)</f>
        <v>28</v>
      </c>
      <c r="AG341" s="1">
        <f>RANK(AC341,AC$17:AC$853,0)</f>
        <v>41</v>
      </c>
      <c r="AH341" s="1" t="str">
        <f>IFERROR(VLOOKUP(X341,'[1]Countries and Territories'!$C$5:$AW$253,47,FALSE),"")</f>
        <v/>
      </c>
      <c r="AI341" s="1" t="str">
        <f>IFERROR(VLOOKUP(X341,'[1]Countries and Territories'!$B$5:$AR$253,43,FALSE),"")</f>
        <v/>
      </c>
      <c r="AJ341" s="1" t="str">
        <f>IFERROR(VLOOKUP(X341,'[1]Countries and Territories'!$A$5:$AL$253,38,FALSE),"")</f>
        <v/>
      </c>
    </row>
    <row r="342" spans="1:36" s="42" customFormat="1" x14ac:dyDescent="0.3">
      <c r="A342" s="42" t="s">
        <v>887</v>
      </c>
      <c r="B342" s="42" t="s">
        <v>888</v>
      </c>
      <c r="C342" s="40" t="s">
        <v>191</v>
      </c>
      <c r="D342" s="41">
        <v>1998</v>
      </c>
      <c r="E342" s="42" t="s">
        <v>72</v>
      </c>
      <c r="F342" s="42" t="s">
        <v>73</v>
      </c>
      <c r="G342" s="42" t="s">
        <v>74</v>
      </c>
      <c r="H342" s="42" t="s">
        <v>75</v>
      </c>
      <c r="I342" s="42" t="s">
        <v>242</v>
      </c>
      <c r="J342" s="42" t="s">
        <v>32</v>
      </c>
      <c r="K342" s="42" t="s">
        <v>77</v>
      </c>
      <c r="N342" s="42" t="s">
        <v>2276</v>
      </c>
      <c r="O342" s="42">
        <v>25505</v>
      </c>
      <c r="T342" s="42">
        <v>25.8</v>
      </c>
      <c r="V342" s="42" t="s">
        <v>891</v>
      </c>
      <c r="W342" s="42" t="s">
        <v>892</v>
      </c>
      <c r="X342" s="1" t="str">
        <f t="shared" si="25"/>
        <v>IDN1998</v>
      </c>
      <c r="Y342" s="42">
        <v>21544.137999999999</v>
      </c>
      <c r="Z342" s="1">
        <f t="shared" si="26"/>
        <v>0</v>
      </c>
      <c r="AA342" s="1">
        <f t="shared" si="27"/>
        <v>0</v>
      </c>
      <c r="AB342" s="1">
        <f t="shared" si="28"/>
        <v>0</v>
      </c>
      <c r="AC342" s="1">
        <f t="shared" si="29"/>
        <v>5558.3876039999996</v>
      </c>
      <c r="AD342" s="1">
        <f>RANK(Z342,Z$17:Z$853,0)</f>
        <v>792</v>
      </c>
      <c r="AE342" s="1">
        <f>RANK(AA342,AA$17:AA$853,0)</f>
        <v>684</v>
      </c>
      <c r="AF342" s="1">
        <f>RANK(AB342,AB$17:AB$853,0)</f>
        <v>803</v>
      </c>
      <c r="AG342" s="1">
        <f>RANK(AC342,AC$17:AC$853,0)</f>
        <v>57</v>
      </c>
      <c r="AH342" s="1" t="str">
        <f>IFERROR(VLOOKUP(X342,'[1]Countries and Territories'!$C$5:$AW$253,47,FALSE),"")</f>
        <v/>
      </c>
      <c r="AI342" s="1" t="str">
        <f>IFERROR(VLOOKUP(X342,'[1]Countries and Territories'!$B$5:$AR$253,43,FALSE),"")</f>
        <v/>
      </c>
      <c r="AJ342" s="1" t="str">
        <f>IFERROR(VLOOKUP(X342,'[1]Countries and Territories'!$A$5:$AL$253,38,FALSE),"")</f>
        <v/>
      </c>
    </row>
    <row r="343" spans="1:36" x14ac:dyDescent="0.3">
      <c r="A343" s="1" t="s">
        <v>887</v>
      </c>
      <c r="B343" s="1" t="s">
        <v>888</v>
      </c>
      <c r="C343" s="34" t="s">
        <v>261</v>
      </c>
      <c r="D343" s="35">
        <v>1999</v>
      </c>
      <c r="E343" s="1" t="s">
        <v>72</v>
      </c>
      <c r="F343" s="1" t="s">
        <v>73</v>
      </c>
      <c r="G343" s="1" t="s">
        <v>74</v>
      </c>
      <c r="H343" s="1" t="s">
        <v>75</v>
      </c>
      <c r="I343" s="1" t="s">
        <v>242</v>
      </c>
      <c r="J343" s="1" t="s">
        <v>32</v>
      </c>
      <c r="K343" s="1" t="s">
        <v>77</v>
      </c>
      <c r="N343" s="1" t="s">
        <v>2276</v>
      </c>
      <c r="O343" s="1">
        <v>78849</v>
      </c>
      <c r="T343" s="1">
        <v>22.8</v>
      </c>
      <c r="V343" s="1" t="s">
        <v>891</v>
      </c>
      <c r="W343" s="1" t="s">
        <v>892</v>
      </c>
      <c r="X343" s="1" t="str">
        <f t="shared" si="25"/>
        <v>IDN1999</v>
      </c>
      <c r="Y343" s="1">
        <v>21349.841999999997</v>
      </c>
      <c r="Z343" s="1">
        <f t="shared" si="26"/>
        <v>0</v>
      </c>
      <c r="AA343" s="1">
        <f t="shared" si="27"/>
        <v>0</v>
      </c>
      <c r="AB343" s="1">
        <f t="shared" si="28"/>
        <v>0</v>
      </c>
      <c r="AC343" s="1">
        <f t="shared" si="29"/>
        <v>4867.7639759999993</v>
      </c>
      <c r="AD343" s="1">
        <f>RANK(Z343,Z$17:Z$853,0)</f>
        <v>792</v>
      </c>
      <c r="AE343" s="1">
        <f>RANK(AA343,AA$17:AA$853,0)</f>
        <v>684</v>
      </c>
      <c r="AF343" s="1">
        <f>RANK(AB343,AB$17:AB$853,0)</f>
        <v>803</v>
      </c>
      <c r="AG343" s="1">
        <f>RANK(AC343,AC$17:AC$853,0)</f>
        <v>67</v>
      </c>
      <c r="AH343" s="1" t="str">
        <f>IFERROR(VLOOKUP(X343,'[1]Countries and Territories'!$C$5:$AW$253,47,FALSE),"")</f>
        <v/>
      </c>
      <c r="AI343" s="1" t="str">
        <f>IFERROR(VLOOKUP(X343,'[1]Countries and Territories'!$B$5:$AR$253,43,FALSE),"")</f>
        <v/>
      </c>
      <c r="AJ343" s="1" t="str">
        <f>IFERROR(VLOOKUP(X343,'[1]Countries and Territories'!$A$5:$AL$253,38,FALSE),"")</f>
        <v/>
      </c>
    </row>
    <row r="344" spans="1:36" s="42" customFormat="1" x14ac:dyDescent="0.3">
      <c r="A344" s="42" t="s">
        <v>887</v>
      </c>
      <c r="B344" s="42" t="s">
        <v>888</v>
      </c>
      <c r="C344" s="40" t="s">
        <v>132</v>
      </c>
      <c r="D344" s="41">
        <v>2000</v>
      </c>
      <c r="E344" s="42" t="s">
        <v>72</v>
      </c>
      <c r="F344" s="42" t="s">
        <v>73</v>
      </c>
      <c r="G344" s="42" t="s">
        <v>74</v>
      </c>
      <c r="H344" s="42" t="s">
        <v>75</v>
      </c>
      <c r="I344" s="42" t="s">
        <v>242</v>
      </c>
      <c r="J344" s="42" t="s">
        <v>32</v>
      </c>
      <c r="K344" s="42" t="s">
        <v>77</v>
      </c>
      <c r="N344" s="42" t="s">
        <v>2274</v>
      </c>
      <c r="O344" s="42">
        <v>106147</v>
      </c>
      <c r="P344" s="42">
        <v>0.9</v>
      </c>
      <c r="Q344" s="42">
        <v>5.5</v>
      </c>
      <c r="R344" s="42">
        <v>1.5</v>
      </c>
      <c r="S344" s="42">
        <v>42.4</v>
      </c>
      <c r="T344" s="42">
        <v>24.8</v>
      </c>
      <c r="V344" s="42" t="s">
        <v>895</v>
      </c>
      <c r="W344" s="42" t="s">
        <v>896</v>
      </c>
      <c r="X344" s="1" t="str">
        <f t="shared" si="25"/>
        <v>IDN2000</v>
      </c>
      <c r="Y344" s="42">
        <v>21307.215</v>
      </c>
      <c r="Z344" s="1">
        <f t="shared" si="26"/>
        <v>1171.896825</v>
      </c>
      <c r="AA344" s="1">
        <f t="shared" si="27"/>
        <v>319.608225</v>
      </c>
      <c r="AB344" s="1">
        <f t="shared" si="28"/>
        <v>9034.2591599999996</v>
      </c>
      <c r="AC344" s="1">
        <f t="shared" si="29"/>
        <v>5284.1893200000004</v>
      </c>
      <c r="AD344" s="1">
        <f>RANK(Z344,Z$17:Z$853,0)</f>
        <v>73</v>
      </c>
      <c r="AE344" s="1">
        <f>RANK(AA344,AA$17:AA$853,0)</f>
        <v>119</v>
      </c>
      <c r="AF344" s="1">
        <f>RANK(AB344,AB$17:AB$853,0)</f>
        <v>43</v>
      </c>
      <c r="AG344" s="1">
        <f>RANK(AC344,AC$17:AC$853,0)</f>
        <v>60</v>
      </c>
      <c r="AH344" s="1" t="str">
        <f>IFERROR(VLOOKUP(X344,'[1]Countries and Territories'!$C$5:$AW$253,47,FALSE),"")</f>
        <v/>
      </c>
      <c r="AI344" s="1" t="str">
        <f>IFERROR(VLOOKUP(X344,'[1]Countries and Territories'!$B$5:$AR$253,43,FALSE),"")</f>
        <v/>
      </c>
      <c r="AJ344" s="1" t="str">
        <f>IFERROR(VLOOKUP(X344,'[1]Countries and Territories'!$A$5:$AL$253,38,FALSE),"")</f>
        <v/>
      </c>
    </row>
    <row r="345" spans="1:36" x14ac:dyDescent="0.3">
      <c r="A345" s="1" t="s">
        <v>887</v>
      </c>
      <c r="B345" s="1" t="s">
        <v>888</v>
      </c>
      <c r="C345" s="34" t="s">
        <v>220</v>
      </c>
      <c r="D345" s="35">
        <v>2001</v>
      </c>
      <c r="E345" s="1" t="s">
        <v>72</v>
      </c>
      <c r="F345" s="1" t="s">
        <v>73</v>
      </c>
      <c r="G345" s="1" t="s">
        <v>74</v>
      </c>
      <c r="H345" s="1" t="s">
        <v>75</v>
      </c>
      <c r="I345" s="1" t="s">
        <v>242</v>
      </c>
      <c r="J345" s="1" t="s">
        <v>32</v>
      </c>
      <c r="K345" s="1" t="s">
        <v>77</v>
      </c>
      <c r="N345" s="1" t="s">
        <v>2274</v>
      </c>
      <c r="O345" s="1">
        <v>96417</v>
      </c>
      <c r="P345" s="1">
        <v>0.8</v>
      </c>
      <c r="Q345" s="1">
        <v>5.4</v>
      </c>
      <c r="R345" s="1">
        <v>1.5</v>
      </c>
      <c r="S345" s="1">
        <v>41.6</v>
      </c>
      <c r="T345" s="1">
        <v>23.4</v>
      </c>
      <c r="V345" s="1" t="s">
        <v>895</v>
      </c>
      <c r="W345" s="1" t="s">
        <v>896</v>
      </c>
      <c r="X345" s="1" t="str">
        <f t="shared" si="25"/>
        <v>IDN2001</v>
      </c>
      <c r="Y345" s="1">
        <v>21510.111999999997</v>
      </c>
      <c r="Z345" s="1">
        <f t="shared" si="26"/>
        <v>1161.5460479999999</v>
      </c>
      <c r="AA345" s="1">
        <f t="shared" si="27"/>
        <v>322.65167999999994</v>
      </c>
      <c r="AB345" s="1">
        <f t="shared" si="28"/>
        <v>8948.2065920000005</v>
      </c>
      <c r="AC345" s="1">
        <f t="shared" si="29"/>
        <v>5033.3662079999995</v>
      </c>
      <c r="AD345" s="1">
        <f>RANK(Z345,Z$17:Z$853,0)</f>
        <v>74</v>
      </c>
      <c r="AE345" s="1">
        <f>RANK(AA345,AA$17:AA$853,0)</f>
        <v>117</v>
      </c>
      <c r="AF345" s="1">
        <f>RANK(AB345,AB$17:AB$853,0)</f>
        <v>45</v>
      </c>
      <c r="AG345" s="1">
        <f>RANK(AC345,AC$17:AC$853,0)</f>
        <v>63</v>
      </c>
      <c r="AH345" s="1" t="str">
        <f>IFERROR(VLOOKUP(X345,'[1]Countries and Territories'!$C$5:$AW$253,47,FALSE),"")</f>
        <v/>
      </c>
      <c r="AI345" s="1" t="str">
        <f>IFERROR(VLOOKUP(X345,'[1]Countries and Territories'!$B$5:$AR$253,43,FALSE),"")</f>
        <v/>
      </c>
      <c r="AJ345" s="1" t="str">
        <f>IFERROR(VLOOKUP(X345,'[1]Countries and Territories'!$A$5:$AL$253,38,FALSE),"")</f>
        <v/>
      </c>
    </row>
    <row r="346" spans="1:36" s="42" customFormat="1" x14ac:dyDescent="0.3">
      <c r="A346" s="42" t="s">
        <v>887</v>
      </c>
      <c r="B346" s="42" t="s">
        <v>888</v>
      </c>
      <c r="C346" s="40" t="s">
        <v>158</v>
      </c>
      <c r="D346" s="41">
        <v>2002</v>
      </c>
      <c r="E346" s="42" t="s">
        <v>72</v>
      </c>
      <c r="F346" s="42" t="s">
        <v>73</v>
      </c>
      <c r="G346" s="42" t="s">
        <v>74</v>
      </c>
      <c r="H346" s="42" t="s">
        <v>75</v>
      </c>
      <c r="I346" s="42" t="s">
        <v>242</v>
      </c>
      <c r="J346" s="42" t="s">
        <v>32</v>
      </c>
      <c r="K346" s="42" t="s">
        <v>77</v>
      </c>
      <c r="N346" s="42" t="s">
        <v>2275</v>
      </c>
      <c r="O346" s="42">
        <v>74360</v>
      </c>
      <c r="T346" s="42">
        <v>23</v>
      </c>
      <c r="V346" s="42" t="s">
        <v>897</v>
      </c>
      <c r="W346" s="42" t="s">
        <v>898</v>
      </c>
      <c r="X346" s="1" t="str">
        <f t="shared" si="25"/>
        <v>IDN2002</v>
      </c>
      <c r="Y346" s="42">
        <v>21757.811000000002</v>
      </c>
      <c r="Z346" s="1">
        <f t="shared" si="26"/>
        <v>0</v>
      </c>
      <c r="AA346" s="1">
        <f t="shared" si="27"/>
        <v>0</v>
      </c>
      <c r="AB346" s="1">
        <f t="shared" si="28"/>
        <v>0</v>
      </c>
      <c r="AC346" s="1">
        <f t="shared" si="29"/>
        <v>5004.2965300000005</v>
      </c>
      <c r="AD346" s="1">
        <f>RANK(Z346,Z$17:Z$853,0)</f>
        <v>792</v>
      </c>
      <c r="AE346" s="1">
        <f>RANK(AA346,AA$17:AA$853,0)</f>
        <v>684</v>
      </c>
      <c r="AF346" s="1">
        <f>RANK(AB346,AB$17:AB$853,0)</f>
        <v>803</v>
      </c>
      <c r="AG346" s="1">
        <f>RANK(AC346,AC$17:AC$853,0)</f>
        <v>64</v>
      </c>
      <c r="AH346" s="1" t="str">
        <f>IFERROR(VLOOKUP(X346,'[1]Countries and Territories'!$C$5:$AW$253,47,FALSE),"")</f>
        <v/>
      </c>
      <c r="AI346" s="1" t="str">
        <f>IFERROR(VLOOKUP(X346,'[1]Countries and Territories'!$B$5:$AR$253,43,FALSE),"")</f>
        <v/>
      </c>
      <c r="AJ346" s="1" t="str">
        <f>IFERROR(VLOOKUP(X346,'[1]Countries and Territories'!$A$5:$AL$253,38,FALSE),"")</f>
        <v/>
      </c>
    </row>
    <row r="347" spans="1:36" x14ac:dyDescent="0.3">
      <c r="A347" s="1" t="s">
        <v>887</v>
      </c>
      <c r="B347" s="1" t="s">
        <v>888</v>
      </c>
      <c r="C347" s="34" t="s">
        <v>268</v>
      </c>
      <c r="D347" s="35">
        <v>2003</v>
      </c>
      <c r="E347" s="1" t="s">
        <v>72</v>
      </c>
      <c r="F347" s="1" t="s">
        <v>73</v>
      </c>
      <c r="G347" s="1" t="s">
        <v>74</v>
      </c>
      <c r="H347" s="1" t="s">
        <v>75</v>
      </c>
      <c r="I347" s="1" t="s">
        <v>242</v>
      </c>
      <c r="J347" s="1" t="s">
        <v>32</v>
      </c>
      <c r="K347" s="1" t="s">
        <v>77</v>
      </c>
      <c r="N347" s="1" t="s">
        <v>2273</v>
      </c>
      <c r="O347" s="1">
        <v>77110</v>
      </c>
      <c r="T347" s="1">
        <v>23.1</v>
      </c>
      <c r="V347" s="1" t="s">
        <v>889</v>
      </c>
      <c r="W347" s="1" t="s">
        <v>899</v>
      </c>
      <c r="X347" s="1" t="str">
        <f t="shared" si="25"/>
        <v>IDN2003</v>
      </c>
      <c r="Y347" s="1">
        <v>22064.383999999998</v>
      </c>
      <c r="Z347" s="1">
        <f t="shared" si="26"/>
        <v>0</v>
      </c>
      <c r="AA347" s="1">
        <f t="shared" si="27"/>
        <v>0</v>
      </c>
      <c r="AB347" s="1">
        <f t="shared" si="28"/>
        <v>0</v>
      </c>
      <c r="AC347" s="1">
        <f t="shared" si="29"/>
        <v>5096.8727039999994</v>
      </c>
      <c r="AD347" s="1">
        <f>RANK(Z347,Z$17:Z$853,0)</f>
        <v>792</v>
      </c>
      <c r="AE347" s="1">
        <f>RANK(AA347,AA$17:AA$853,0)</f>
        <v>684</v>
      </c>
      <c r="AF347" s="1">
        <f>RANK(AB347,AB$17:AB$853,0)</f>
        <v>803</v>
      </c>
      <c r="AG347" s="1">
        <f>RANK(AC347,AC$17:AC$853,0)</f>
        <v>62</v>
      </c>
      <c r="AH347" s="1" t="str">
        <f>IFERROR(VLOOKUP(X347,'[1]Countries and Territories'!$C$5:$AW$253,47,FALSE),"")</f>
        <v/>
      </c>
      <c r="AI347" s="1" t="str">
        <f>IFERROR(VLOOKUP(X347,'[1]Countries and Territories'!$B$5:$AR$253,43,FALSE),"")</f>
        <v/>
      </c>
      <c r="AJ347" s="1" t="str">
        <f>IFERROR(VLOOKUP(X347,'[1]Countries and Territories'!$A$5:$AL$253,38,FALSE),"")</f>
        <v/>
      </c>
    </row>
    <row r="348" spans="1:36" s="42" customFormat="1" x14ac:dyDescent="0.3">
      <c r="A348" s="42" t="s">
        <v>887</v>
      </c>
      <c r="B348" s="42" t="s">
        <v>888</v>
      </c>
      <c r="C348" s="40" t="s">
        <v>116</v>
      </c>
      <c r="D348" s="41">
        <v>2004</v>
      </c>
      <c r="E348" s="42" t="s">
        <v>72</v>
      </c>
      <c r="F348" s="42" t="s">
        <v>73</v>
      </c>
      <c r="G348" s="42" t="s">
        <v>74</v>
      </c>
      <c r="H348" s="42" t="s">
        <v>75</v>
      </c>
      <c r="I348" s="42" t="s">
        <v>242</v>
      </c>
      <c r="J348" s="42" t="s">
        <v>32</v>
      </c>
      <c r="K348" s="42" t="s">
        <v>77</v>
      </c>
      <c r="N348" s="42" t="s">
        <v>2271</v>
      </c>
      <c r="O348" s="42">
        <v>3116</v>
      </c>
      <c r="P348" s="42">
        <v>5.0999999999999996</v>
      </c>
      <c r="Q348" s="42">
        <v>14.4</v>
      </c>
      <c r="R348" s="42">
        <v>5.0999999999999996</v>
      </c>
      <c r="S348" s="42">
        <v>28.6</v>
      </c>
      <c r="T348" s="42">
        <v>19.7</v>
      </c>
      <c r="V348" s="42" t="s">
        <v>234</v>
      </c>
      <c r="W348" s="42" t="s">
        <v>900</v>
      </c>
      <c r="X348" s="1" t="str">
        <f t="shared" si="25"/>
        <v>IDN2004</v>
      </c>
      <c r="Y348" s="42">
        <v>22387.338000000003</v>
      </c>
      <c r="Z348" s="1">
        <f t="shared" si="26"/>
        <v>3223.7766720000009</v>
      </c>
      <c r="AA348" s="1">
        <f t="shared" si="27"/>
        <v>1141.754238</v>
      </c>
      <c r="AB348" s="1">
        <f t="shared" si="28"/>
        <v>6402.7786680000017</v>
      </c>
      <c r="AC348" s="1">
        <f t="shared" si="29"/>
        <v>4410.3055860000004</v>
      </c>
      <c r="AD348" s="1">
        <f>RANK(Z348,Z$17:Z$853,0)</f>
        <v>25</v>
      </c>
      <c r="AE348" s="1">
        <f>RANK(AA348,AA$17:AA$853,0)</f>
        <v>40</v>
      </c>
      <c r="AF348" s="1">
        <f>RANK(AB348,AB$17:AB$853,0)</f>
        <v>67</v>
      </c>
      <c r="AG348" s="1">
        <f>RANK(AC348,AC$17:AC$853,0)</f>
        <v>72</v>
      </c>
      <c r="AH348" s="1" t="str">
        <f>IFERROR(VLOOKUP(X348,'[1]Countries and Territories'!$C$5:$AW$253,47,FALSE),"")</f>
        <v/>
      </c>
      <c r="AI348" s="1" t="str">
        <f>IFERROR(VLOOKUP(X348,'[1]Countries and Territories'!$B$5:$AR$253,43,FALSE),"")</f>
        <v/>
      </c>
      <c r="AJ348" s="1" t="str">
        <f>IFERROR(VLOOKUP(X348,'[1]Countries and Territories'!$A$5:$AL$253,38,FALSE),"")</f>
        <v/>
      </c>
    </row>
    <row r="349" spans="1:36" x14ac:dyDescent="0.3">
      <c r="A349" s="1" t="s">
        <v>887</v>
      </c>
      <c r="B349" s="1" t="s">
        <v>888</v>
      </c>
      <c r="C349" s="34" t="s">
        <v>135</v>
      </c>
      <c r="D349" s="35">
        <v>2005</v>
      </c>
      <c r="E349" s="1" t="s">
        <v>72</v>
      </c>
      <c r="F349" s="1" t="s">
        <v>73</v>
      </c>
      <c r="G349" s="1" t="s">
        <v>74</v>
      </c>
      <c r="H349" s="1" t="s">
        <v>75</v>
      </c>
      <c r="I349" s="1" t="s">
        <v>242</v>
      </c>
      <c r="J349" s="1" t="s">
        <v>32</v>
      </c>
      <c r="K349" s="1" t="s">
        <v>77</v>
      </c>
      <c r="N349" s="1" t="s">
        <v>2272</v>
      </c>
      <c r="O349" s="1">
        <v>94652</v>
      </c>
      <c r="T349" s="1">
        <v>24.4</v>
      </c>
      <c r="V349" s="1" t="s">
        <v>889</v>
      </c>
      <c r="W349" s="1" t="s">
        <v>901</v>
      </c>
      <c r="X349" s="1" t="str">
        <f t="shared" si="25"/>
        <v>IDN2005</v>
      </c>
      <c r="Y349" s="1">
        <v>22680.511999999999</v>
      </c>
      <c r="Z349" s="1">
        <f t="shared" si="26"/>
        <v>0</v>
      </c>
      <c r="AA349" s="1">
        <f t="shared" si="27"/>
        <v>0</v>
      </c>
      <c r="AB349" s="1">
        <f t="shared" si="28"/>
        <v>0</v>
      </c>
      <c r="AC349" s="1">
        <f t="shared" si="29"/>
        <v>5534.0449279999993</v>
      </c>
      <c r="AD349" s="1">
        <f>RANK(Z349,Z$17:Z$853,0)</f>
        <v>792</v>
      </c>
      <c r="AE349" s="1">
        <f>RANK(AA349,AA$17:AA$853,0)</f>
        <v>684</v>
      </c>
      <c r="AF349" s="1">
        <f>RANK(AB349,AB$17:AB$853,0)</f>
        <v>803</v>
      </c>
      <c r="AG349" s="1">
        <f>RANK(AC349,AC$17:AC$853,0)</f>
        <v>58</v>
      </c>
      <c r="AH349" s="1" t="str">
        <f>IFERROR(VLOOKUP(X349,'[1]Countries and Territories'!$C$5:$AW$253,47,FALSE),"")</f>
        <v/>
      </c>
      <c r="AI349" s="1" t="str">
        <f>IFERROR(VLOOKUP(X349,'[1]Countries and Territories'!$B$5:$AR$253,43,FALSE),"")</f>
        <v/>
      </c>
      <c r="AJ349" s="1" t="str">
        <f>IFERROR(VLOOKUP(X349,'[1]Countries and Territories'!$A$5:$AL$253,38,FALSE),"")</f>
        <v/>
      </c>
    </row>
    <row r="350" spans="1:36" s="42" customFormat="1" x14ac:dyDescent="0.3">
      <c r="A350" s="42" t="s">
        <v>887</v>
      </c>
      <c r="B350" s="42" t="s">
        <v>888</v>
      </c>
      <c r="C350" s="40" t="s">
        <v>173</v>
      </c>
      <c r="D350" s="41">
        <v>2007</v>
      </c>
      <c r="E350" s="42" t="s">
        <v>72</v>
      </c>
      <c r="F350" s="42" t="s">
        <v>73</v>
      </c>
      <c r="G350" s="42" t="s">
        <v>74</v>
      </c>
      <c r="H350" s="42" t="s">
        <v>75</v>
      </c>
      <c r="I350" s="42" t="s">
        <v>242</v>
      </c>
      <c r="J350" s="42" t="s">
        <v>32</v>
      </c>
      <c r="K350" s="42" t="s">
        <v>77</v>
      </c>
      <c r="N350" s="42" t="s">
        <v>2270</v>
      </c>
      <c r="O350" s="42">
        <v>77808</v>
      </c>
      <c r="P350" s="42">
        <v>6.8</v>
      </c>
      <c r="Q350" s="42">
        <v>14.8</v>
      </c>
      <c r="R350" s="42">
        <v>11.2</v>
      </c>
      <c r="S350" s="42">
        <v>40.1</v>
      </c>
      <c r="T350" s="42">
        <v>19.600000000000001</v>
      </c>
      <c r="V350" s="42" t="s">
        <v>902</v>
      </c>
      <c r="W350" s="42" t="s">
        <v>903</v>
      </c>
      <c r="X350" s="1" t="str">
        <f t="shared" si="25"/>
        <v>IDN2007</v>
      </c>
      <c r="Y350" s="42">
        <v>23122.405999999999</v>
      </c>
      <c r="Z350" s="1">
        <f t="shared" si="26"/>
        <v>3422.1160880000002</v>
      </c>
      <c r="AA350" s="1">
        <f t="shared" si="27"/>
        <v>2589.7094719999996</v>
      </c>
      <c r="AB350" s="1">
        <f t="shared" si="28"/>
        <v>9272.0848060000008</v>
      </c>
      <c r="AC350" s="1">
        <f t="shared" si="29"/>
        <v>4531.9915760000004</v>
      </c>
      <c r="AD350" s="1">
        <f>RANK(Z350,Z$17:Z$853,0)</f>
        <v>21</v>
      </c>
      <c r="AE350" s="1">
        <f>RANK(AA350,AA$17:AA$853,0)</f>
        <v>18</v>
      </c>
      <c r="AF350" s="1">
        <f>RANK(AB350,AB$17:AB$853,0)</f>
        <v>42</v>
      </c>
      <c r="AG350" s="1">
        <f>RANK(AC350,AC$17:AC$853,0)</f>
        <v>70</v>
      </c>
      <c r="AH350" s="1" t="str">
        <f>IFERROR(VLOOKUP(X350,'[1]Countries and Territories'!$C$5:$AW$253,47,FALSE),"")</f>
        <v/>
      </c>
      <c r="AI350" s="1" t="str">
        <f>IFERROR(VLOOKUP(X350,'[1]Countries and Territories'!$B$5:$AR$253,43,FALSE),"")</f>
        <v/>
      </c>
      <c r="AJ350" s="1" t="str">
        <f>IFERROR(VLOOKUP(X350,'[1]Countries and Territories'!$A$5:$AL$253,38,FALSE),"")</f>
        <v/>
      </c>
    </row>
    <row r="351" spans="1:36" x14ac:dyDescent="0.3">
      <c r="A351" s="1" t="s">
        <v>887</v>
      </c>
      <c r="B351" s="1" t="s">
        <v>888</v>
      </c>
      <c r="C351" s="34" t="s">
        <v>199</v>
      </c>
      <c r="D351" s="35">
        <v>2010</v>
      </c>
      <c r="E351" s="1" t="s">
        <v>72</v>
      </c>
      <c r="F351" s="1" t="s">
        <v>73</v>
      </c>
      <c r="G351" s="1" t="s">
        <v>74</v>
      </c>
      <c r="H351" s="1" t="s">
        <v>75</v>
      </c>
      <c r="I351" s="1" t="s">
        <v>242</v>
      </c>
      <c r="J351" s="1" t="s">
        <v>32</v>
      </c>
      <c r="K351" s="1" t="s">
        <v>77</v>
      </c>
      <c r="N351" s="1" t="s">
        <v>2269</v>
      </c>
      <c r="O351" s="1">
        <v>18768</v>
      </c>
      <c r="P351" s="1">
        <v>5.4</v>
      </c>
      <c r="Q351" s="1">
        <v>12.3</v>
      </c>
      <c r="R351" s="1">
        <v>12.3</v>
      </c>
      <c r="S351" s="1">
        <v>39.200000000000003</v>
      </c>
      <c r="T351" s="1">
        <v>18.600000000000001</v>
      </c>
      <c r="V351" s="1" t="s">
        <v>902</v>
      </c>
      <c r="W351" s="1" t="s">
        <v>904</v>
      </c>
      <c r="X351" s="1" t="str">
        <f t="shared" si="25"/>
        <v>IDN2010</v>
      </c>
      <c r="Y351" s="1">
        <v>23793.077999999998</v>
      </c>
      <c r="Z351" s="1">
        <f t="shared" si="26"/>
        <v>2926.5485939999999</v>
      </c>
      <c r="AA351" s="1">
        <f t="shared" si="27"/>
        <v>2926.5485939999999</v>
      </c>
      <c r="AB351" s="1">
        <f t="shared" si="28"/>
        <v>9326.886575999999</v>
      </c>
      <c r="AC351" s="1">
        <f t="shared" si="29"/>
        <v>4425.5125079999998</v>
      </c>
      <c r="AD351" s="1">
        <f>RANK(Z351,Z$17:Z$853,0)</f>
        <v>26</v>
      </c>
      <c r="AE351" s="1">
        <f>RANK(AA351,AA$17:AA$853,0)</f>
        <v>14</v>
      </c>
      <c r="AF351" s="1">
        <f>RANK(AB351,AB$17:AB$853,0)</f>
        <v>40</v>
      </c>
      <c r="AG351" s="1">
        <f>RANK(AC351,AC$17:AC$853,0)</f>
        <v>71</v>
      </c>
      <c r="AH351" s="1" t="str">
        <f>IFERROR(VLOOKUP(X351,'[1]Countries and Territories'!$C$5:$AW$253,47,FALSE),"")</f>
        <v/>
      </c>
      <c r="AI351" s="1" t="str">
        <f>IFERROR(VLOOKUP(X351,'[1]Countries and Territories'!$B$5:$AR$253,43,FALSE),"")</f>
        <v/>
      </c>
      <c r="AJ351" s="1" t="str">
        <f>IFERROR(VLOOKUP(X351,'[1]Countries and Territories'!$A$5:$AL$253,38,FALSE),"")</f>
        <v/>
      </c>
    </row>
    <row r="352" spans="1:36" s="42" customFormat="1" x14ac:dyDescent="0.3">
      <c r="A352" s="42" t="s">
        <v>887</v>
      </c>
      <c r="B352" s="42" t="s">
        <v>888</v>
      </c>
      <c r="C352" s="40" t="s">
        <v>228</v>
      </c>
      <c r="D352" s="41">
        <v>2013</v>
      </c>
      <c r="E352" s="42" t="s">
        <v>72</v>
      </c>
      <c r="F352" s="42" t="s">
        <v>73</v>
      </c>
      <c r="G352" s="42" t="s">
        <v>74</v>
      </c>
      <c r="H352" s="42" t="s">
        <v>75</v>
      </c>
      <c r="I352" s="42" t="s">
        <v>242</v>
      </c>
      <c r="J352" s="42" t="s">
        <v>32</v>
      </c>
      <c r="K352" s="42" t="s">
        <v>77</v>
      </c>
      <c r="N352" s="42" t="s">
        <v>2268</v>
      </c>
      <c r="O352" s="42">
        <v>75232</v>
      </c>
      <c r="P352" s="42">
        <v>6.7</v>
      </c>
      <c r="Q352" s="42">
        <v>13.5</v>
      </c>
      <c r="R352" s="42">
        <v>11.5</v>
      </c>
      <c r="S352" s="42">
        <v>36.4</v>
      </c>
      <c r="T352" s="42">
        <v>19.899999999999999</v>
      </c>
      <c r="V352" s="42" t="s">
        <v>902</v>
      </c>
      <c r="W352" s="42" t="s">
        <v>905</v>
      </c>
      <c r="X352" s="1" t="str">
        <f t="shared" si="25"/>
        <v>IDN2013</v>
      </c>
      <c r="Y352" s="42">
        <v>24249.407999999999</v>
      </c>
      <c r="Z352" s="1">
        <f t="shared" si="26"/>
        <v>3273.6700800000003</v>
      </c>
      <c r="AA352" s="1">
        <f t="shared" si="27"/>
        <v>2788.68192</v>
      </c>
      <c r="AB352" s="1">
        <f t="shared" si="28"/>
        <v>8826.7845120000002</v>
      </c>
      <c r="AC352" s="1">
        <f t="shared" si="29"/>
        <v>4825.6321919999991</v>
      </c>
      <c r="AD352" s="1">
        <f>RANK(Z352,Z$17:Z$853,0)</f>
        <v>23</v>
      </c>
      <c r="AE352" s="1">
        <f>RANK(AA352,AA$17:AA$853,0)</f>
        <v>15</v>
      </c>
      <c r="AF352" s="1">
        <f>RANK(AB352,AB$17:AB$853,0)</f>
        <v>46</v>
      </c>
      <c r="AG352" s="1">
        <f>RANK(AC352,AC$17:AC$853,0)</f>
        <v>68</v>
      </c>
      <c r="AH352" s="1">
        <f>IFERROR(VLOOKUP(X352,'[1]Countries and Territories'!$C$5:$AW$253,47,FALSE),"")</f>
        <v>3273.6700800000003</v>
      </c>
      <c r="AI352" s="1">
        <f>IFERROR(VLOOKUP(X352,'[1]Countries and Territories'!$B$5:$AR$253,43,FALSE),"")</f>
        <v>2788.68192</v>
      </c>
      <c r="AJ352" s="1">
        <f>IFERROR(VLOOKUP(X352,'[1]Countries and Territories'!$A$5:$AL$253,38,FALSE),"")</f>
        <v>8826.7845120000002</v>
      </c>
    </row>
    <row r="353" spans="1:36" x14ac:dyDescent="0.3">
      <c r="A353" s="1" t="s">
        <v>906</v>
      </c>
      <c r="B353" s="1" t="s">
        <v>907</v>
      </c>
      <c r="C353" s="34" t="s">
        <v>153</v>
      </c>
      <c r="D353" s="35">
        <v>1995</v>
      </c>
      <c r="E353" s="1" t="s">
        <v>109</v>
      </c>
      <c r="F353" s="1" t="s">
        <v>73</v>
      </c>
      <c r="G353" s="1" t="s">
        <v>110</v>
      </c>
      <c r="H353" s="1" t="s">
        <v>146</v>
      </c>
      <c r="I353" s="1" t="s">
        <v>112</v>
      </c>
      <c r="J353" s="1" t="s">
        <v>56</v>
      </c>
      <c r="K353" s="1" t="s">
        <v>147</v>
      </c>
      <c r="N353" s="1" t="s">
        <v>2282</v>
      </c>
      <c r="O353" s="1">
        <v>11139</v>
      </c>
      <c r="Q353" s="1">
        <v>8.1</v>
      </c>
      <c r="R353" s="1">
        <v>5.5</v>
      </c>
      <c r="S353" s="1">
        <v>24.4</v>
      </c>
      <c r="T353" s="1">
        <v>13.8</v>
      </c>
      <c r="U353" s="1" t="s">
        <v>113</v>
      </c>
      <c r="V353" s="1" t="s">
        <v>908</v>
      </c>
      <c r="W353" s="1" t="s">
        <v>909</v>
      </c>
      <c r="X353" s="1" t="str">
        <f t="shared" si="25"/>
        <v>IRN1995</v>
      </c>
      <c r="Y353" s="1">
        <v>7630.74</v>
      </c>
      <c r="Z353" s="1">
        <f t="shared" si="26"/>
        <v>618.08993999999996</v>
      </c>
      <c r="AA353" s="1">
        <f t="shared" si="27"/>
        <v>419.69069999999999</v>
      </c>
      <c r="AB353" s="1">
        <f t="shared" si="28"/>
        <v>1861.9005599999998</v>
      </c>
      <c r="AC353" s="1">
        <f t="shared" si="29"/>
        <v>1053.0421200000001</v>
      </c>
      <c r="AD353" s="1">
        <f>RANK(Z353,Z$17:Z$853,0)</f>
        <v>111</v>
      </c>
      <c r="AE353" s="1">
        <f>RANK(AA353,AA$17:AA$853,0)</f>
        <v>93</v>
      </c>
      <c r="AF353" s="1">
        <f>RANK(AB353,AB$17:AB$853,0)</f>
        <v>161</v>
      </c>
      <c r="AG353" s="1">
        <f>RANK(AC353,AC$17:AC$853,0)</f>
        <v>159</v>
      </c>
      <c r="AH353" s="1" t="str">
        <f>IFERROR(VLOOKUP(X353,'[1]Countries and Territories'!$C$5:$AW$253,47,FALSE),"")</f>
        <v/>
      </c>
      <c r="AI353" s="1" t="str">
        <f>IFERROR(VLOOKUP(X353,'[1]Countries and Territories'!$B$5:$AR$253,43,FALSE),"")</f>
        <v/>
      </c>
      <c r="AJ353" s="1" t="str">
        <f>IFERROR(VLOOKUP(X353,'[1]Countries and Territories'!$A$5:$AL$253,38,FALSE),"")</f>
        <v/>
      </c>
    </row>
    <row r="354" spans="1:36" s="42" customFormat="1" x14ac:dyDescent="0.3">
      <c r="A354" s="42" t="s">
        <v>906</v>
      </c>
      <c r="B354" s="42" t="s">
        <v>907</v>
      </c>
      <c r="C354" s="40" t="s">
        <v>191</v>
      </c>
      <c r="D354" s="41">
        <v>1998</v>
      </c>
      <c r="E354" s="42" t="s">
        <v>109</v>
      </c>
      <c r="F354" s="42" t="s">
        <v>73</v>
      </c>
      <c r="G354" s="42" t="s">
        <v>110</v>
      </c>
      <c r="H354" s="42" t="s">
        <v>146</v>
      </c>
      <c r="I354" s="42" t="s">
        <v>112</v>
      </c>
      <c r="J354" s="42" t="s">
        <v>56</v>
      </c>
      <c r="K354" s="42" t="s">
        <v>147</v>
      </c>
      <c r="N354" s="42" t="s">
        <v>2281</v>
      </c>
      <c r="O354" s="42">
        <v>2536</v>
      </c>
      <c r="Q354" s="42">
        <v>6.1</v>
      </c>
      <c r="R354" s="42">
        <v>6.9</v>
      </c>
      <c r="S354" s="42">
        <v>20.399999999999999</v>
      </c>
      <c r="T354" s="42">
        <v>9.5</v>
      </c>
      <c r="U354" s="42" t="s">
        <v>113</v>
      </c>
      <c r="V354" s="42" t="s">
        <v>910</v>
      </c>
      <c r="W354" s="42" t="s">
        <v>911</v>
      </c>
      <c r="X354" s="1" t="str">
        <f t="shared" si="25"/>
        <v>IRN1998</v>
      </c>
      <c r="Y354" s="42">
        <v>6747.56</v>
      </c>
      <c r="Z354" s="1">
        <f t="shared" si="26"/>
        <v>411.60115999999999</v>
      </c>
      <c r="AA354" s="1">
        <f t="shared" si="27"/>
        <v>465.58164000000005</v>
      </c>
      <c r="AB354" s="1">
        <f t="shared" si="28"/>
        <v>1376.50224</v>
      </c>
      <c r="AC354" s="1">
        <f t="shared" si="29"/>
        <v>641.01820000000009</v>
      </c>
      <c r="AD354" s="1">
        <f>RANK(Z354,Z$17:Z$853,0)</f>
        <v>150</v>
      </c>
      <c r="AE354" s="1">
        <f>RANK(AA354,AA$17:AA$853,0)</f>
        <v>83</v>
      </c>
      <c r="AF354" s="1">
        <f>RANK(AB354,AB$17:AB$853,0)</f>
        <v>198</v>
      </c>
      <c r="AG354" s="1">
        <f>RANK(AC354,AC$17:AC$853,0)</f>
        <v>226</v>
      </c>
      <c r="AH354" s="1" t="str">
        <f>IFERROR(VLOOKUP(X354,'[1]Countries and Territories'!$C$5:$AW$253,47,FALSE),"")</f>
        <v/>
      </c>
      <c r="AI354" s="1">
        <f>IFERROR(VLOOKUP(X354,'[1]Countries and Territories'!$B$5:$AR$253,43,FALSE),"")</f>
        <v>465.58164000000005</v>
      </c>
      <c r="AJ354" s="1" t="str">
        <f>IFERROR(VLOOKUP(X354,'[1]Countries and Territories'!$A$5:$AL$253,38,FALSE),"")</f>
        <v/>
      </c>
    </row>
    <row r="355" spans="1:36" x14ac:dyDescent="0.3">
      <c r="A355" s="1" t="s">
        <v>906</v>
      </c>
      <c r="B355" s="1" t="s">
        <v>907</v>
      </c>
      <c r="C355" s="34" t="s">
        <v>116</v>
      </c>
      <c r="D355" s="35">
        <v>2004</v>
      </c>
      <c r="E355" s="1" t="s">
        <v>109</v>
      </c>
      <c r="F355" s="1" t="s">
        <v>73</v>
      </c>
      <c r="G355" s="1" t="s">
        <v>110</v>
      </c>
      <c r="H355" s="1" t="s">
        <v>146</v>
      </c>
      <c r="I355" s="1" t="s">
        <v>112</v>
      </c>
      <c r="J355" s="1" t="s">
        <v>56</v>
      </c>
      <c r="K355" s="1" t="s">
        <v>147</v>
      </c>
      <c r="N355" s="1" t="s">
        <v>2280</v>
      </c>
      <c r="O355" s="1">
        <v>34200</v>
      </c>
      <c r="Q355" s="1">
        <v>4.8</v>
      </c>
      <c r="S355" s="1">
        <v>7.1</v>
      </c>
      <c r="T355" s="1">
        <v>4.5999999999999996</v>
      </c>
      <c r="U355" s="1" t="s">
        <v>113</v>
      </c>
      <c r="V355" s="1" t="s">
        <v>912</v>
      </c>
      <c r="W355" s="1" t="s">
        <v>913</v>
      </c>
      <c r="X355" s="1" t="str">
        <f t="shared" si="25"/>
        <v>IRN2004</v>
      </c>
      <c r="Y355" s="1">
        <v>5578.5389999999998</v>
      </c>
      <c r="Z355" s="1">
        <f t="shared" si="26"/>
        <v>267.76987200000002</v>
      </c>
      <c r="AA355" s="1">
        <f t="shared" si="27"/>
        <v>0</v>
      </c>
      <c r="AB355" s="1">
        <f t="shared" si="28"/>
        <v>396.07626899999997</v>
      </c>
      <c r="AC355" s="1">
        <f t="shared" si="29"/>
        <v>256.61279400000001</v>
      </c>
      <c r="AD355" s="1">
        <f>RANK(Z355,Z$17:Z$853,0)</f>
        <v>225</v>
      </c>
      <c r="AE355" s="1">
        <f>RANK(AA355,AA$17:AA$853,0)</f>
        <v>684</v>
      </c>
      <c r="AF355" s="1">
        <f>RANK(AB355,AB$17:AB$853,0)</f>
        <v>441</v>
      </c>
      <c r="AG355" s="1">
        <f>RANK(AC355,AC$17:AC$853,0)</f>
        <v>388</v>
      </c>
      <c r="AH355" s="1" t="str">
        <f>IFERROR(VLOOKUP(X355,'[1]Countries and Territories'!$C$5:$AW$253,47,FALSE),"")</f>
        <v/>
      </c>
      <c r="AI355" s="1" t="str">
        <f>IFERROR(VLOOKUP(X355,'[1]Countries and Territories'!$B$5:$AR$253,43,FALSE),"")</f>
        <v/>
      </c>
      <c r="AJ355" s="1" t="str">
        <f>IFERROR(VLOOKUP(X355,'[1]Countries and Territories'!$A$5:$AL$253,38,FALSE),"")</f>
        <v/>
      </c>
    </row>
    <row r="356" spans="1:36" s="42" customFormat="1" x14ac:dyDescent="0.3">
      <c r="A356" s="42" t="s">
        <v>906</v>
      </c>
      <c r="B356" s="42" t="s">
        <v>907</v>
      </c>
      <c r="C356" s="40" t="s">
        <v>415</v>
      </c>
      <c r="D356" s="41">
        <v>2011</v>
      </c>
      <c r="E356" s="42" t="s">
        <v>109</v>
      </c>
      <c r="F356" s="42" t="s">
        <v>73</v>
      </c>
      <c r="G356" s="42" t="s">
        <v>110</v>
      </c>
      <c r="H356" s="42" t="s">
        <v>146</v>
      </c>
      <c r="I356" s="42" t="s">
        <v>112</v>
      </c>
      <c r="J356" s="42" t="s">
        <v>56</v>
      </c>
      <c r="K356" s="42" t="s">
        <v>147</v>
      </c>
      <c r="N356" s="42" t="s">
        <v>2279</v>
      </c>
      <c r="P356" s="42">
        <v>1.4</v>
      </c>
      <c r="Q356" s="42">
        <v>4</v>
      </c>
      <c r="S356" s="42">
        <v>6.8</v>
      </c>
      <c r="T356" s="42">
        <v>4.0999999999999996</v>
      </c>
      <c r="U356" s="42" t="s">
        <v>50</v>
      </c>
      <c r="V356" s="42" t="s">
        <v>914</v>
      </c>
      <c r="W356" s="42" t="s">
        <v>915</v>
      </c>
      <c r="X356" s="1" t="str">
        <f t="shared" si="25"/>
        <v>IRN2011</v>
      </c>
      <c r="Y356" s="42">
        <v>6630.3969999999999</v>
      </c>
      <c r="Z356" s="1">
        <f t="shared" si="26"/>
        <v>265.21588000000003</v>
      </c>
      <c r="AA356" s="1">
        <f t="shared" si="27"/>
        <v>0</v>
      </c>
      <c r="AB356" s="1">
        <f t="shared" si="28"/>
        <v>450.86699600000003</v>
      </c>
      <c r="AC356" s="1">
        <f t="shared" si="29"/>
        <v>271.84627699999999</v>
      </c>
      <c r="AD356" s="1">
        <f>RANK(Z356,Z$17:Z$853,0)</f>
        <v>230</v>
      </c>
      <c r="AE356" s="1">
        <f>RANK(AA356,AA$17:AA$853,0)</f>
        <v>684</v>
      </c>
      <c r="AF356" s="1">
        <f>RANK(AB356,AB$17:AB$853,0)</f>
        <v>420</v>
      </c>
      <c r="AG356" s="1">
        <f>RANK(AC356,AC$17:AC$853,0)</f>
        <v>380</v>
      </c>
      <c r="AH356" s="1">
        <f>IFERROR(VLOOKUP(X356,'[1]Countries and Territories'!$C$5:$AW$253,47,FALSE),"")</f>
        <v>265.21588000000003</v>
      </c>
      <c r="AI356" s="1" t="str">
        <f>IFERROR(VLOOKUP(X356,'[1]Countries and Territories'!$B$5:$AR$253,43,FALSE),"")</f>
        <v/>
      </c>
      <c r="AJ356" s="1">
        <f>IFERROR(VLOOKUP(X356,'[1]Countries and Territories'!$A$5:$AL$253,38,FALSE),"")</f>
        <v>450.86699600000003</v>
      </c>
    </row>
    <row r="357" spans="1:36" x14ac:dyDescent="0.3">
      <c r="A357" s="1" t="s">
        <v>916</v>
      </c>
      <c r="B357" s="1" t="s">
        <v>917</v>
      </c>
      <c r="C357" s="34" t="s">
        <v>247</v>
      </c>
      <c r="D357" s="35">
        <v>1991</v>
      </c>
      <c r="E357" s="1" t="s">
        <v>192</v>
      </c>
      <c r="F357" s="1" t="s">
        <v>73</v>
      </c>
      <c r="G357" s="1" t="s">
        <v>145</v>
      </c>
      <c r="H357" s="1" t="s">
        <v>146</v>
      </c>
      <c r="I357" s="1" t="s">
        <v>112</v>
      </c>
      <c r="J357" s="1" t="s">
        <v>56</v>
      </c>
      <c r="K357" s="1" t="s">
        <v>147</v>
      </c>
      <c r="N357" s="1" t="s">
        <v>2288</v>
      </c>
      <c r="O357" s="1">
        <v>2565</v>
      </c>
      <c r="Q357" s="1">
        <v>4.4000000000000004</v>
      </c>
      <c r="S357" s="1">
        <v>27.6</v>
      </c>
      <c r="T357" s="1">
        <v>10.4</v>
      </c>
      <c r="U357" s="1" t="s">
        <v>113</v>
      </c>
      <c r="V357" s="1" t="s">
        <v>918</v>
      </c>
      <c r="W357" s="1" t="s">
        <v>919</v>
      </c>
      <c r="X357" s="1" t="str">
        <f t="shared" si="25"/>
        <v>IRQ1991</v>
      </c>
      <c r="Y357" s="1">
        <v>3066.48</v>
      </c>
      <c r="Z357" s="1">
        <f t="shared" si="26"/>
        <v>134.92512000000002</v>
      </c>
      <c r="AA357" s="1">
        <f t="shared" si="27"/>
        <v>0</v>
      </c>
      <c r="AB357" s="1">
        <f t="shared" si="28"/>
        <v>846.34848000000011</v>
      </c>
      <c r="AC357" s="1">
        <f t="shared" si="29"/>
        <v>318.91392000000002</v>
      </c>
      <c r="AD357" s="1">
        <f>RANK(Z357,Z$17:Z$853,0)</f>
        <v>342</v>
      </c>
      <c r="AE357" s="1">
        <f>RANK(AA357,AA$17:AA$853,0)</f>
        <v>684</v>
      </c>
      <c r="AF357" s="1">
        <f>RANK(AB357,AB$17:AB$853,0)</f>
        <v>292</v>
      </c>
      <c r="AG357" s="1">
        <f>RANK(AC357,AC$17:AC$853,0)</f>
        <v>352</v>
      </c>
      <c r="AH357" s="1" t="str">
        <f>IFERROR(VLOOKUP(X357,'[1]Countries and Territories'!$C$5:$AW$253,47,FALSE),"")</f>
        <v/>
      </c>
      <c r="AI357" s="1" t="str">
        <f>IFERROR(VLOOKUP(X357,'[1]Countries and Territories'!$B$5:$AR$253,43,FALSE),"")</f>
        <v/>
      </c>
      <c r="AJ357" s="1" t="str">
        <f>IFERROR(VLOOKUP(X357,'[1]Countries and Territories'!$A$5:$AL$253,38,FALSE),"")</f>
        <v/>
      </c>
    </row>
    <row r="358" spans="1:36" s="42" customFormat="1" x14ac:dyDescent="0.3">
      <c r="A358" s="42" t="s">
        <v>916</v>
      </c>
      <c r="B358" s="42" t="s">
        <v>917</v>
      </c>
      <c r="C358" s="40" t="s">
        <v>132</v>
      </c>
      <c r="D358" s="41">
        <v>2000</v>
      </c>
      <c r="E358" s="42" t="s">
        <v>192</v>
      </c>
      <c r="F358" s="42" t="s">
        <v>73</v>
      </c>
      <c r="G358" s="42" t="s">
        <v>145</v>
      </c>
      <c r="H358" s="42" t="s">
        <v>146</v>
      </c>
      <c r="I358" s="42" t="s">
        <v>112</v>
      </c>
      <c r="J358" s="42" t="s">
        <v>56</v>
      </c>
      <c r="K358" s="42" t="s">
        <v>147</v>
      </c>
      <c r="N358" s="42" t="s">
        <v>2287</v>
      </c>
      <c r="O358" s="42">
        <v>14301</v>
      </c>
      <c r="P358" s="42">
        <v>2.4</v>
      </c>
      <c r="Q358" s="42">
        <v>6.6</v>
      </c>
      <c r="R358" s="42">
        <v>5.5</v>
      </c>
      <c r="S358" s="42">
        <v>28.3</v>
      </c>
      <c r="T358" s="42">
        <v>12.9</v>
      </c>
      <c r="V358" s="42" t="s">
        <v>920</v>
      </c>
      <c r="W358" s="42" t="s">
        <v>921</v>
      </c>
      <c r="X358" s="1" t="str">
        <f t="shared" si="25"/>
        <v>IRQ2000</v>
      </c>
      <c r="Y358" s="42">
        <v>3840.7759999999998</v>
      </c>
      <c r="Z358" s="1">
        <f t="shared" si="26"/>
        <v>253.49121600000001</v>
      </c>
      <c r="AA358" s="1">
        <f t="shared" si="27"/>
        <v>211.24267999999998</v>
      </c>
      <c r="AB358" s="1">
        <f t="shared" si="28"/>
        <v>1086.9396080000001</v>
      </c>
      <c r="AC358" s="1">
        <f t="shared" si="29"/>
        <v>495.460104</v>
      </c>
      <c r="AD358" s="1">
        <f>RANK(Z358,Z$17:Z$853,0)</f>
        <v>241</v>
      </c>
      <c r="AE358" s="1">
        <f>RANK(AA358,AA$17:AA$853,0)</f>
        <v>173</v>
      </c>
      <c r="AF358" s="1">
        <f>RANK(AB358,AB$17:AB$853,0)</f>
        <v>235</v>
      </c>
      <c r="AG358" s="1">
        <f>RANK(AC358,AC$17:AC$853,0)</f>
        <v>263</v>
      </c>
      <c r="AH358" s="1" t="str">
        <f>IFERROR(VLOOKUP(X358,'[1]Countries and Territories'!$C$5:$AW$253,47,FALSE),"")</f>
        <v/>
      </c>
      <c r="AI358" s="1" t="str">
        <f>IFERROR(VLOOKUP(X358,'[1]Countries and Territories'!$B$5:$AR$253,43,FALSE),"")</f>
        <v/>
      </c>
      <c r="AJ358" s="1" t="str">
        <f>IFERROR(VLOOKUP(X358,'[1]Countries and Territories'!$A$5:$AL$253,38,FALSE),"")</f>
        <v/>
      </c>
    </row>
    <row r="359" spans="1:36" x14ac:dyDescent="0.3">
      <c r="A359" s="1" t="s">
        <v>916</v>
      </c>
      <c r="B359" s="1" t="s">
        <v>917</v>
      </c>
      <c r="C359" s="34" t="s">
        <v>268</v>
      </c>
      <c r="D359" s="35">
        <v>2003</v>
      </c>
      <c r="E359" s="1" t="s">
        <v>192</v>
      </c>
      <c r="F359" s="1" t="s">
        <v>73</v>
      </c>
      <c r="G359" s="1" t="s">
        <v>145</v>
      </c>
      <c r="H359" s="1" t="s">
        <v>146</v>
      </c>
      <c r="I359" s="1" t="s">
        <v>112</v>
      </c>
      <c r="J359" s="1" t="s">
        <v>56</v>
      </c>
      <c r="K359" s="1" t="s">
        <v>147</v>
      </c>
      <c r="N359" s="1" t="s">
        <v>2285</v>
      </c>
      <c r="Q359" s="1">
        <v>5.6</v>
      </c>
      <c r="S359" s="1">
        <v>33.700000000000003</v>
      </c>
      <c r="T359" s="1">
        <v>10.1</v>
      </c>
      <c r="U359" s="1" t="s">
        <v>113</v>
      </c>
      <c r="V359" s="1" t="s">
        <v>922</v>
      </c>
      <c r="W359" s="1" t="s">
        <v>923</v>
      </c>
      <c r="X359" s="1" t="str">
        <f t="shared" si="25"/>
        <v>IRQ2003</v>
      </c>
      <c r="Y359" s="1">
        <v>4095.05</v>
      </c>
      <c r="Z359" s="1">
        <f t="shared" si="26"/>
        <v>229.32279999999997</v>
      </c>
      <c r="AA359" s="1">
        <f t="shared" si="27"/>
        <v>0</v>
      </c>
      <c r="AB359" s="1">
        <f t="shared" si="28"/>
        <v>1380.0318500000001</v>
      </c>
      <c r="AC359" s="1">
        <f t="shared" si="29"/>
        <v>413.60005000000001</v>
      </c>
      <c r="AD359" s="1">
        <f>RANK(Z359,Z$17:Z$853,0)</f>
        <v>264</v>
      </c>
      <c r="AE359" s="1">
        <f>RANK(AA359,AA$17:AA$853,0)</f>
        <v>684</v>
      </c>
      <c r="AF359" s="1">
        <f>RANK(AB359,AB$17:AB$853,0)</f>
        <v>197</v>
      </c>
      <c r="AG359" s="1">
        <f>RANK(AC359,AC$17:AC$853,0)</f>
        <v>302</v>
      </c>
      <c r="AH359" s="1" t="str">
        <f>IFERROR(VLOOKUP(X359,'[1]Countries and Territories'!$C$5:$AW$253,47,FALSE),"")</f>
        <v/>
      </c>
      <c r="AI359" s="1" t="str">
        <f>IFERROR(VLOOKUP(X359,'[1]Countries and Territories'!$B$5:$AR$253,43,FALSE),"")</f>
        <v/>
      </c>
      <c r="AJ359" s="1" t="str">
        <f>IFERROR(VLOOKUP(X359,'[1]Countries and Territories'!$A$5:$AL$253,38,FALSE),"")</f>
        <v/>
      </c>
    </row>
    <row r="360" spans="1:36" s="42" customFormat="1" x14ac:dyDescent="0.3">
      <c r="A360" s="42" t="s">
        <v>916</v>
      </c>
      <c r="B360" s="42" t="s">
        <v>917</v>
      </c>
      <c r="C360" s="40" t="s">
        <v>116</v>
      </c>
      <c r="D360" s="41">
        <v>2004</v>
      </c>
      <c r="E360" s="42" t="s">
        <v>192</v>
      </c>
      <c r="F360" s="42" t="s">
        <v>73</v>
      </c>
      <c r="G360" s="42" t="s">
        <v>145</v>
      </c>
      <c r="H360" s="42" t="s">
        <v>146</v>
      </c>
      <c r="I360" s="42" t="s">
        <v>112</v>
      </c>
      <c r="J360" s="42" t="s">
        <v>56</v>
      </c>
      <c r="K360" s="42" t="s">
        <v>147</v>
      </c>
      <c r="N360" s="42" t="s">
        <v>2284</v>
      </c>
      <c r="O360" s="42">
        <v>16464</v>
      </c>
      <c r="Q360" s="42">
        <v>6.9</v>
      </c>
      <c r="S360" s="42">
        <v>20</v>
      </c>
      <c r="T360" s="42">
        <v>8</v>
      </c>
      <c r="U360" s="42" t="s">
        <v>113</v>
      </c>
      <c r="V360" s="42" t="s">
        <v>924</v>
      </c>
      <c r="W360" s="42" t="s">
        <v>925</v>
      </c>
      <c r="X360" s="1" t="str">
        <f t="shared" si="25"/>
        <v>IRQ2004</v>
      </c>
      <c r="Y360" s="42">
        <v>4161.09</v>
      </c>
      <c r="Z360" s="1">
        <f t="shared" si="26"/>
        <v>287.11521000000005</v>
      </c>
      <c r="AA360" s="1">
        <f t="shared" si="27"/>
        <v>0</v>
      </c>
      <c r="AB360" s="1">
        <f t="shared" si="28"/>
        <v>832.21800000000007</v>
      </c>
      <c r="AC360" s="1">
        <f t="shared" si="29"/>
        <v>332.88720000000001</v>
      </c>
      <c r="AD360" s="1">
        <f>RANK(Z360,Z$17:Z$853,0)</f>
        <v>210</v>
      </c>
      <c r="AE360" s="1">
        <f>RANK(AA360,AA$17:AA$853,0)</f>
        <v>684</v>
      </c>
      <c r="AF360" s="1">
        <f>RANK(AB360,AB$17:AB$853,0)</f>
        <v>299</v>
      </c>
      <c r="AG360" s="1">
        <f>RANK(AC360,AC$17:AC$853,0)</f>
        <v>342</v>
      </c>
      <c r="AH360" s="1" t="str">
        <f>IFERROR(VLOOKUP(X360,'[1]Countries and Territories'!$C$5:$AW$253,47,FALSE),"")</f>
        <v/>
      </c>
      <c r="AI360" s="1" t="str">
        <f>IFERROR(VLOOKUP(X360,'[1]Countries and Territories'!$B$5:$AR$253,43,FALSE),"")</f>
        <v/>
      </c>
      <c r="AJ360" s="1" t="str">
        <f>IFERROR(VLOOKUP(X360,'[1]Countries and Territories'!$A$5:$AL$253,38,FALSE),"")</f>
        <v/>
      </c>
    </row>
    <row r="361" spans="1:36" x14ac:dyDescent="0.3">
      <c r="A361" s="1" t="s">
        <v>916</v>
      </c>
      <c r="B361" s="1" t="s">
        <v>917</v>
      </c>
      <c r="C361" s="34" t="s">
        <v>223</v>
      </c>
      <c r="D361" s="35">
        <v>2006</v>
      </c>
      <c r="E361" s="1" t="s">
        <v>192</v>
      </c>
      <c r="F361" s="1" t="s">
        <v>73</v>
      </c>
      <c r="G361" s="1" t="s">
        <v>145</v>
      </c>
      <c r="H361" s="1" t="s">
        <v>146</v>
      </c>
      <c r="I361" s="1" t="s">
        <v>112</v>
      </c>
      <c r="J361" s="1" t="s">
        <v>56</v>
      </c>
      <c r="K361" s="1" t="s">
        <v>147</v>
      </c>
      <c r="N361" s="1" t="s">
        <v>2286</v>
      </c>
      <c r="O361" s="1">
        <v>16309</v>
      </c>
      <c r="P361" s="1">
        <v>2.7</v>
      </c>
      <c r="Q361" s="1">
        <v>5.8</v>
      </c>
      <c r="R361" s="1">
        <v>15</v>
      </c>
      <c r="S361" s="1">
        <v>27.5</v>
      </c>
      <c r="T361" s="1">
        <v>7.1</v>
      </c>
      <c r="V361" s="1" t="s">
        <v>926</v>
      </c>
      <c r="W361" s="1" t="s">
        <v>927</v>
      </c>
      <c r="X361" s="1" t="str">
        <f t="shared" si="25"/>
        <v>IRQ2006</v>
      </c>
      <c r="Y361" s="1">
        <v>4318.21</v>
      </c>
      <c r="Z361" s="1">
        <f t="shared" si="26"/>
        <v>250.45617999999999</v>
      </c>
      <c r="AA361" s="1">
        <f t="shared" si="27"/>
        <v>647.73149999999998</v>
      </c>
      <c r="AB361" s="1">
        <f t="shared" si="28"/>
        <v>1187.5077500000002</v>
      </c>
      <c r="AC361" s="1">
        <f t="shared" si="29"/>
        <v>306.59290999999996</v>
      </c>
      <c r="AD361" s="1">
        <f>RANK(Z361,Z$17:Z$853,0)</f>
        <v>243</v>
      </c>
      <c r="AE361" s="1">
        <f>RANK(AA361,AA$17:AA$853,0)</f>
        <v>58</v>
      </c>
      <c r="AF361" s="1">
        <f>RANK(AB361,AB$17:AB$853,0)</f>
        <v>220</v>
      </c>
      <c r="AG361" s="1">
        <f>RANK(AC361,AC$17:AC$853,0)</f>
        <v>358</v>
      </c>
      <c r="AH361" s="1" t="str">
        <f>IFERROR(VLOOKUP(X361,'[1]Countries and Territories'!$C$5:$AW$253,47,FALSE),"")</f>
        <v/>
      </c>
      <c r="AI361" s="1" t="str">
        <f>IFERROR(VLOOKUP(X361,'[1]Countries and Territories'!$B$5:$AR$253,43,FALSE),"")</f>
        <v/>
      </c>
      <c r="AJ361" s="1" t="str">
        <f>IFERROR(VLOOKUP(X361,'[1]Countries and Territories'!$A$5:$AL$253,38,FALSE),"")</f>
        <v/>
      </c>
    </row>
    <row r="362" spans="1:36" s="42" customFormat="1" x14ac:dyDescent="0.3">
      <c r="A362" s="42" t="s">
        <v>916</v>
      </c>
      <c r="B362" s="42" t="s">
        <v>917</v>
      </c>
      <c r="C362" s="40" t="s">
        <v>277</v>
      </c>
      <c r="D362" s="41">
        <v>2011</v>
      </c>
      <c r="E362" s="42" t="s">
        <v>192</v>
      </c>
      <c r="F362" s="42" t="s">
        <v>73</v>
      </c>
      <c r="G362" s="42" t="s">
        <v>145</v>
      </c>
      <c r="H362" s="42" t="s">
        <v>146</v>
      </c>
      <c r="I362" s="42" t="s">
        <v>112</v>
      </c>
      <c r="J362" s="42" t="s">
        <v>56</v>
      </c>
      <c r="K362" s="42" t="s">
        <v>147</v>
      </c>
      <c r="N362" s="42" t="s">
        <v>2283</v>
      </c>
      <c r="O362" s="42">
        <v>35635</v>
      </c>
      <c r="P362" s="42">
        <v>3.6</v>
      </c>
      <c r="Q362" s="42">
        <v>7.4</v>
      </c>
      <c r="R362" s="42">
        <v>11.8</v>
      </c>
      <c r="S362" s="42">
        <v>22.6</v>
      </c>
      <c r="T362" s="42">
        <v>8.5</v>
      </c>
      <c r="U362" s="42" t="s">
        <v>50</v>
      </c>
      <c r="V362" s="42" t="s">
        <v>928</v>
      </c>
      <c r="W362" s="42" t="s">
        <v>929</v>
      </c>
      <c r="X362" s="1" t="str">
        <f t="shared" si="25"/>
        <v>IRQ2011</v>
      </c>
      <c r="Y362" s="42">
        <v>5018.1589999999997</v>
      </c>
      <c r="Z362" s="1">
        <f t="shared" si="26"/>
        <v>371.34376600000002</v>
      </c>
      <c r="AA362" s="1">
        <f t="shared" si="27"/>
        <v>592.14276199999995</v>
      </c>
      <c r="AB362" s="1">
        <f t="shared" si="28"/>
        <v>1134.103934</v>
      </c>
      <c r="AC362" s="1">
        <f t="shared" si="29"/>
        <v>426.54351500000001</v>
      </c>
      <c r="AD362" s="1">
        <f>RANK(Z362,Z$17:Z$853,0)</f>
        <v>170</v>
      </c>
      <c r="AE362" s="1">
        <f>RANK(AA362,AA$17:AA$853,0)</f>
        <v>63</v>
      </c>
      <c r="AF362" s="1">
        <f>RANK(AB362,AB$17:AB$853,0)</f>
        <v>225</v>
      </c>
      <c r="AG362" s="1">
        <f>RANK(AC362,AC$17:AC$853,0)</f>
        <v>298</v>
      </c>
      <c r="AH362" s="1">
        <f>IFERROR(VLOOKUP(X362,'[1]Countries and Territories'!$C$5:$AW$253,47,FALSE),"")</f>
        <v>371.34376600000002</v>
      </c>
      <c r="AI362" s="1">
        <f>IFERROR(VLOOKUP(X362,'[1]Countries and Territories'!$B$5:$AR$253,43,FALSE),"")</f>
        <v>592.14276199999995</v>
      </c>
      <c r="AJ362" s="1">
        <f>IFERROR(VLOOKUP(X362,'[1]Countries and Territories'!$A$5:$AL$253,38,FALSE),"")</f>
        <v>1134.103934</v>
      </c>
    </row>
    <row r="363" spans="1:36" x14ac:dyDescent="0.3">
      <c r="A363" s="1" t="s">
        <v>930</v>
      </c>
      <c r="B363" s="1" t="s">
        <v>931</v>
      </c>
      <c r="C363" s="34" t="s">
        <v>233</v>
      </c>
      <c r="D363" s="35">
        <v>1989</v>
      </c>
      <c r="E363" s="1" t="s">
        <v>101</v>
      </c>
      <c r="F363" s="1" t="s">
        <v>29</v>
      </c>
      <c r="G363" s="1" t="s">
        <v>29</v>
      </c>
      <c r="H363" s="1" t="s">
        <v>30</v>
      </c>
      <c r="I363" s="1" t="s">
        <v>31</v>
      </c>
      <c r="J363" s="1" t="s">
        <v>56</v>
      </c>
      <c r="K363" s="1" t="s">
        <v>33</v>
      </c>
      <c r="M363" s="1" t="s">
        <v>103</v>
      </c>
      <c r="N363" s="1" t="s">
        <v>2307</v>
      </c>
      <c r="O363" s="1">
        <v>860</v>
      </c>
      <c r="Q363" s="1">
        <v>4.4000000000000004</v>
      </c>
      <c r="S363" s="1">
        <v>12.4</v>
      </c>
      <c r="T363" s="1">
        <v>6.3</v>
      </c>
      <c r="U363" s="1" t="s">
        <v>113</v>
      </c>
      <c r="V363" s="1" t="s">
        <v>932</v>
      </c>
      <c r="W363" s="1" t="s">
        <v>933</v>
      </c>
      <c r="X363" s="1" t="str">
        <f t="shared" si="25"/>
        <v>JAM1989</v>
      </c>
      <c r="Y363" s="1">
        <v>296.68299999999999</v>
      </c>
      <c r="Z363" s="1">
        <f t="shared" si="26"/>
        <v>13.054052</v>
      </c>
      <c r="AA363" s="1">
        <f t="shared" si="27"/>
        <v>0</v>
      </c>
      <c r="AB363" s="1">
        <f t="shared" si="28"/>
        <v>36.788691999999998</v>
      </c>
      <c r="AC363" s="1">
        <f t="shared" si="29"/>
        <v>18.691029</v>
      </c>
      <c r="AD363" s="1">
        <f>RANK(Z363,Z$17:Z$853,0)</f>
        <v>618</v>
      </c>
      <c r="AE363" s="1">
        <f>RANK(AA363,AA$17:AA$853,0)</f>
        <v>684</v>
      </c>
      <c r="AF363" s="1">
        <f>RANK(AB363,AB$17:AB$853,0)</f>
        <v>666</v>
      </c>
      <c r="AG363" s="1">
        <f>RANK(AC363,AC$17:AC$853,0)</f>
        <v>645</v>
      </c>
      <c r="AH363" s="1" t="str">
        <f>IFERROR(VLOOKUP(X363,'[1]Countries and Territories'!$C$5:$AW$253,47,FALSE),"")</f>
        <v/>
      </c>
      <c r="AI363" s="1" t="str">
        <f>IFERROR(VLOOKUP(X363,'[1]Countries and Territories'!$B$5:$AR$253,43,FALSE),"")</f>
        <v/>
      </c>
      <c r="AJ363" s="1" t="str">
        <f>IFERROR(VLOOKUP(X363,'[1]Countries and Territories'!$A$5:$AL$253,38,FALSE),"")</f>
        <v/>
      </c>
    </row>
    <row r="364" spans="1:36" s="42" customFormat="1" x14ac:dyDescent="0.3">
      <c r="A364" s="42" t="s">
        <v>930</v>
      </c>
      <c r="B364" s="42" t="s">
        <v>931</v>
      </c>
      <c r="C364" s="40" t="s">
        <v>247</v>
      </c>
      <c r="D364" s="41">
        <v>1991</v>
      </c>
      <c r="E364" s="42" t="s">
        <v>101</v>
      </c>
      <c r="F364" s="42" t="s">
        <v>29</v>
      </c>
      <c r="G364" s="42" t="s">
        <v>29</v>
      </c>
      <c r="H364" s="42" t="s">
        <v>30</v>
      </c>
      <c r="I364" s="42" t="s">
        <v>31</v>
      </c>
      <c r="J364" s="42" t="s">
        <v>56</v>
      </c>
      <c r="K364" s="42" t="s">
        <v>33</v>
      </c>
      <c r="M364" s="42" t="s">
        <v>103</v>
      </c>
      <c r="N364" s="42" t="s">
        <v>2306</v>
      </c>
      <c r="O364" s="42">
        <v>358</v>
      </c>
      <c r="Q364" s="42">
        <v>5.3</v>
      </c>
      <c r="S364" s="42">
        <v>9.1</v>
      </c>
      <c r="T364" s="42">
        <v>4</v>
      </c>
      <c r="U364" s="42" t="s">
        <v>113</v>
      </c>
      <c r="V364" s="42" t="s">
        <v>932</v>
      </c>
      <c r="W364" s="42" t="s">
        <v>934</v>
      </c>
      <c r="X364" s="1" t="str">
        <f t="shared" si="25"/>
        <v>JAM1991</v>
      </c>
      <c r="Y364" s="42">
        <v>288.85599999999999</v>
      </c>
      <c r="Z364" s="1">
        <f t="shared" si="26"/>
        <v>15.309367999999999</v>
      </c>
      <c r="AA364" s="1">
        <f t="shared" si="27"/>
        <v>0</v>
      </c>
      <c r="AB364" s="1">
        <f t="shared" si="28"/>
        <v>26.285895999999997</v>
      </c>
      <c r="AC364" s="1">
        <f t="shared" si="29"/>
        <v>11.55424</v>
      </c>
      <c r="AD364" s="1">
        <f>RANK(Z364,Z$17:Z$853,0)</f>
        <v>604</v>
      </c>
      <c r="AE364" s="1">
        <f>RANK(AA364,AA$17:AA$853,0)</f>
        <v>684</v>
      </c>
      <c r="AF364" s="1">
        <f>RANK(AB364,AB$17:AB$853,0)</f>
        <v>702</v>
      </c>
      <c r="AG364" s="1">
        <f>RANK(AC364,AC$17:AC$853,0)</f>
        <v>685</v>
      </c>
      <c r="AH364" s="1" t="str">
        <f>IFERROR(VLOOKUP(X364,'[1]Countries and Territories'!$C$5:$AW$253,47,FALSE),"")</f>
        <v/>
      </c>
      <c r="AI364" s="1" t="str">
        <f>IFERROR(VLOOKUP(X364,'[1]Countries and Territories'!$B$5:$AR$253,43,FALSE),"")</f>
        <v/>
      </c>
      <c r="AJ364" s="1" t="str">
        <f>IFERROR(VLOOKUP(X364,'[1]Countries and Territories'!$A$5:$AL$253,38,FALSE),"")</f>
        <v/>
      </c>
    </row>
    <row r="365" spans="1:36" x14ac:dyDescent="0.3">
      <c r="A365" s="1" t="s">
        <v>930</v>
      </c>
      <c r="B365" s="1" t="s">
        <v>931</v>
      </c>
      <c r="C365" s="34" t="s">
        <v>150</v>
      </c>
      <c r="D365" s="35">
        <v>1992</v>
      </c>
      <c r="E365" s="1" t="s">
        <v>101</v>
      </c>
      <c r="F365" s="1" t="s">
        <v>29</v>
      </c>
      <c r="G365" s="1" t="s">
        <v>29</v>
      </c>
      <c r="H365" s="1" t="s">
        <v>30</v>
      </c>
      <c r="I365" s="1" t="s">
        <v>31</v>
      </c>
      <c r="J365" s="1" t="s">
        <v>56</v>
      </c>
      <c r="K365" s="1" t="s">
        <v>33</v>
      </c>
      <c r="M365" s="1" t="s">
        <v>103</v>
      </c>
      <c r="N365" s="1" t="s">
        <v>2305</v>
      </c>
      <c r="O365" s="1">
        <v>1327</v>
      </c>
      <c r="Q365" s="1">
        <v>3.2</v>
      </c>
      <c r="R365" s="1">
        <v>4.4000000000000004</v>
      </c>
      <c r="S365" s="1">
        <v>14.7</v>
      </c>
      <c r="T365" s="1">
        <v>7</v>
      </c>
      <c r="U365" s="1" t="s">
        <v>113</v>
      </c>
      <c r="V365" s="1" t="s">
        <v>932</v>
      </c>
      <c r="W365" s="1" t="s">
        <v>935</v>
      </c>
      <c r="X365" s="1" t="str">
        <f t="shared" si="25"/>
        <v>JAM1992</v>
      </c>
      <c r="Y365" s="1">
        <v>287.54500000000002</v>
      </c>
      <c r="Z365" s="1">
        <f t="shared" si="26"/>
        <v>9.2014399999999998</v>
      </c>
      <c r="AA365" s="1">
        <f t="shared" si="27"/>
        <v>12.651980000000002</v>
      </c>
      <c r="AB365" s="1">
        <f t="shared" si="28"/>
        <v>42.269114999999999</v>
      </c>
      <c r="AC365" s="1">
        <f t="shared" si="29"/>
        <v>20.128150000000002</v>
      </c>
      <c r="AD365" s="1">
        <f>RANK(Z365,Z$17:Z$853,0)</f>
        <v>647</v>
      </c>
      <c r="AE365" s="1">
        <f>RANK(AA365,AA$17:AA$853,0)</f>
        <v>593</v>
      </c>
      <c r="AF365" s="1">
        <f>RANK(AB365,AB$17:AB$853,0)</f>
        <v>653</v>
      </c>
      <c r="AG365" s="1">
        <f>RANK(AC365,AC$17:AC$853,0)</f>
        <v>642</v>
      </c>
      <c r="AH365" s="1" t="str">
        <f>IFERROR(VLOOKUP(X365,'[1]Countries and Territories'!$C$5:$AW$253,47,FALSE),"")</f>
        <v/>
      </c>
      <c r="AI365" s="1" t="str">
        <f>IFERROR(VLOOKUP(X365,'[1]Countries and Territories'!$B$5:$AR$253,43,FALSE),"")</f>
        <v/>
      </c>
      <c r="AJ365" s="1" t="str">
        <f>IFERROR(VLOOKUP(X365,'[1]Countries and Territories'!$A$5:$AL$253,38,FALSE),"")</f>
        <v/>
      </c>
    </row>
    <row r="366" spans="1:36" s="42" customFormat="1" x14ac:dyDescent="0.3">
      <c r="A366" s="42" t="s">
        <v>930</v>
      </c>
      <c r="B366" s="42" t="s">
        <v>931</v>
      </c>
      <c r="C366" s="40" t="s">
        <v>252</v>
      </c>
      <c r="D366" s="41">
        <v>1993</v>
      </c>
      <c r="E366" s="42" t="s">
        <v>101</v>
      </c>
      <c r="F366" s="42" t="s">
        <v>29</v>
      </c>
      <c r="G366" s="42" t="s">
        <v>29</v>
      </c>
      <c r="H366" s="42" t="s">
        <v>30</v>
      </c>
      <c r="I366" s="42" t="s">
        <v>31</v>
      </c>
      <c r="J366" s="42" t="s">
        <v>56</v>
      </c>
      <c r="K366" s="42" t="s">
        <v>33</v>
      </c>
      <c r="M366" s="42" t="s">
        <v>103</v>
      </c>
      <c r="N366" s="42" t="s">
        <v>2304</v>
      </c>
      <c r="O366" s="42">
        <v>663</v>
      </c>
      <c r="Q366" s="42">
        <v>4.5</v>
      </c>
      <c r="R366" s="42">
        <v>9.3000000000000007</v>
      </c>
      <c r="S366" s="42">
        <v>13.5</v>
      </c>
      <c r="T366" s="42">
        <v>8.9</v>
      </c>
      <c r="U366" s="42" t="s">
        <v>113</v>
      </c>
      <c r="V366" s="42" t="s">
        <v>932</v>
      </c>
      <c r="W366" s="42" t="s">
        <v>936</v>
      </c>
      <c r="X366" s="1" t="str">
        <f t="shared" si="25"/>
        <v>JAM1993</v>
      </c>
      <c r="Y366" s="42">
        <v>288.71100000000001</v>
      </c>
      <c r="Z366" s="1">
        <f t="shared" si="26"/>
        <v>12.991994999999999</v>
      </c>
      <c r="AA366" s="1">
        <f t="shared" si="27"/>
        <v>26.850123000000004</v>
      </c>
      <c r="AB366" s="1">
        <f t="shared" si="28"/>
        <v>38.975985000000001</v>
      </c>
      <c r="AC366" s="1">
        <f t="shared" si="29"/>
        <v>25.695279000000003</v>
      </c>
      <c r="AD366" s="1">
        <f>RANK(Z366,Z$17:Z$853,0)</f>
        <v>619</v>
      </c>
      <c r="AE366" s="1">
        <f>RANK(AA366,AA$17:AA$853,0)</f>
        <v>492</v>
      </c>
      <c r="AF366" s="1">
        <f>RANK(AB366,AB$17:AB$853,0)</f>
        <v>661</v>
      </c>
      <c r="AG366" s="1">
        <f>RANK(AC366,AC$17:AC$853,0)</f>
        <v>624</v>
      </c>
      <c r="AH366" s="1" t="str">
        <f>IFERROR(VLOOKUP(X366,'[1]Countries and Territories'!$C$5:$AW$253,47,FALSE),"")</f>
        <v/>
      </c>
      <c r="AI366" s="1" t="str">
        <f>IFERROR(VLOOKUP(X366,'[1]Countries and Territories'!$B$5:$AR$253,43,FALSE),"")</f>
        <v/>
      </c>
      <c r="AJ366" s="1" t="str">
        <f>IFERROR(VLOOKUP(X366,'[1]Countries and Territories'!$A$5:$AL$253,38,FALSE),"")</f>
        <v/>
      </c>
    </row>
    <row r="367" spans="1:36" x14ac:dyDescent="0.3">
      <c r="A367" s="1" t="s">
        <v>930</v>
      </c>
      <c r="B367" s="1" t="s">
        <v>931</v>
      </c>
      <c r="C367" s="34" t="s">
        <v>180</v>
      </c>
      <c r="D367" s="35">
        <v>1994</v>
      </c>
      <c r="E367" s="1" t="s">
        <v>101</v>
      </c>
      <c r="F367" s="1" t="s">
        <v>29</v>
      </c>
      <c r="G367" s="1" t="s">
        <v>29</v>
      </c>
      <c r="H367" s="1" t="s">
        <v>30</v>
      </c>
      <c r="I367" s="1" t="s">
        <v>31</v>
      </c>
      <c r="J367" s="1" t="s">
        <v>56</v>
      </c>
      <c r="K367" s="1" t="s">
        <v>33</v>
      </c>
      <c r="M367" s="1" t="s">
        <v>103</v>
      </c>
      <c r="N367" s="1" t="s">
        <v>2303</v>
      </c>
      <c r="O367" s="1">
        <v>982</v>
      </c>
      <c r="P367" s="1">
        <v>0.8</v>
      </c>
      <c r="Q367" s="1">
        <v>2.9</v>
      </c>
      <c r="R367" s="1">
        <v>6.2</v>
      </c>
      <c r="S367" s="1">
        <v>11.9</v>
      </c>
      <c r="T367" s="1">
        <v>4.5</v>
      </c>
      <c r="V367" s="1" t="s">
        <v>932</v>
      </c>
      <c r="W367" s="1" t="s">
        <v>937</v>
      </c>
      <c r="X367" s="1" t="str">
        <f t="shared" si="25"/>
        <v>JAM1994</v>
      </c>
      <c r="Y367" s="1">
        <v>290.48</v>
      </c>
      <c r="Z367" s="1">
        <f t="shared" si="26"/>
        <v>8.4239200000000007</v>
      </c>
      <c r="AA367" s="1">
        <f t="shared" si="27"/>
        <v>18.00976</v>
      </c>
      <c r="AB367" s="1">
        <f t="shared" si="28"/>
        <v>34.567120000000003</v>
      </c>
      <c r="AC367" s="1">
        <f t="shared" si="29"/>
        <v>13.0716</v>
      </c>
      <c r="AD367" s="1">
        <f>RANK(Z367,Z$17:Z$853,0)</f>
        <v>655</v>
      </c>
      <c r="AE367" s="1">
        <f>RANK(AA367,AA$17:AA$853,0)</f>
        <v>552</v>
      </c>
      <c r="AF367" s="1">
        <f>RANK(AB367,AB$17:AB$853,0)</f>
        <v>675</v>
      </c>
      <c r="AG367" s="1">
        <f>RANK(AC367,AC$17:AC$853,0)</f>
        <v>674</v>
      </c>
      <c r="AH367" s="1" t="str">
        <f>IFERROR(VLOOKUP(X367,'[1]Countries and Territories'!$C$5:$AW$253,47,FALSE),"")</f>
        <v/>
      </c>
      <c r="AI367" s="1" t="str">
        <f>IFERROR(VLOOKUP(X367,'[1]Countries and Territories'!$B$5:$AR$253,43,FALSE),"")</f>
        <v/>
      </c>
      <c r="AJ367" s="1" t="str">
        <f>IFERROR(VLOOKUP(X367,'[1]Countries and Territories'!$A$5:$AL$253,38,FALSE),"")</f>
        <v/>
      </c>
    </row>
    <row r="368" spans="1:36" s="42" customFormat="1" x14ac:dyDescent="0.3">
      <c r="A368" s="42" t="s">
        <v>930</v>
      </c>
      <c r="B368" s="42" t="s">
        <v>931</v>
      </c>
      <c r="C368" s="40" t="s">
        <v>153</v>
      </c>
      <c r="D368" s="41">
        <v>1995</v>
      </c>
      <c r="E368" s="42" t="s">
        <v>101</v>
      </c>
      <c r="F368" s="42" t="s">
        <v>29</v>
      </c>
      <c r="G368" s="42" t="s">
        <v>29</v>
      </c>
      <c r="H368" s="42" t="s">
        <v>30</v>
      </c>
      <c r="I368" s="42" t="s">
        <v>31</v>
      </c>
      <c r="J368" s="42" t="s">
        <v>56</v>
      </c>
      <c r="K368" s="42" t="s">
        <v>33</v>
      </c>
      <c r="M368" s="42" t="s">
        <v>103</v>
      </c>
      <c r="N368" s="42" t="s">
        <v>2302</v>
      </c>
      <c r="O368" s="42">
        <v>959</v>
      </c>
      <c r="P368" s="42">
        <v>0.5</v>
      </c>
      <c r="Q368" s="42">
        <v>4.5</v>
      </c>
      <c r="R368" s="42">
        <v>5.2</v>
      </c>
      <c r="S368" s="42">
        <v>9.5</v>
      </c>
      <c r="T368" s="42">
        <v>4</v>
      </c>
      <c r="V368" s="42" t="s">
        <v>932</v>
      </c>
      <c r="W368" s="42" t="s">
        <v>938</v>
      </c>
      <c r="X368" s="1" t="str">
        <f t="shared" si="25"/>
        <v>JAM1995</v>
      </c>
      <c r="Y368" s="42">
        <v>291.55100000000004</v>
      </c>
      <c r="Z368" s="1">
        <f t="shared" si="26"/>
        <v>13.119795000000002</v>
      </c>
      <c r="AA368" s="1">
        <f t="shared" si="27"/>
        <v>15.160652000000004</v>
      </c>
      <c r="AB368" s="1">
        <f t="shared" si="28"/>
        <v>27.697345000000006</v>
      </c>
      <c r="AC368" s="1">
        <f t="shared" si="29"/>
        <v>11.662040000000003</v>
      </c>
      <c r="AD368" s="1">
        <f>RANK(Z368,Z$17:Z$853,0)</f>
        <v>617</v>
      </c>
      <c r="AE368" s="1">
        <f>RANK(AA368,AA$17:AA$853,0)</f>
        <v>574</v>
      </c>
      <c r="AF368" s="1">
        <f>RANK(AB368,AB$17:AB$853,0)</f>
        <v>696</v>
      </c>
      <c r="AG368" s="1">
        <f>RANK(AC368,AC$17:AC$853,0)</f>
        <v>684</v>
      </c>
      <c r="AH368" s="1" t="str">
        <f>IFERROR(VLOOKUP(X368,'[1]Countries and Territories'!$C$5:$AW$253,47,FALSE),"")</f>
        <v/>
      </c>
      <c r="AI368" s="1" t="str">
        <f>IFERROR(VLOOKUP(X368,'[1]Countries and Territories'!$B$5:$AR$253,43,FALSE),"")</f>
        <v/>
      </c>
      <c r="AJ368" s="1" t="str">
        <f>IFERROR(VLOOKUP(X368,'[1]Countries and Territories'!$A$5:$AL$253,38,FALSE),"")</f>
        <v/>
      </c>
    </row>
    <row r="369" spans="1:36" x14ac:dyDescent="0.3">
      <c r="A369" s="1" t="s">
        <v>930</v>
      </c>
      <c r="B369" s="1" t="s">
        <v>931</v>
      </c>
      <c r="C369" s="34" t="s">
        <v>168</v>
      </c>
      <c r="D369" s="35">
        <v>1996</v>
      </c>
      <c r="E369" s="1" t="s">
        <v>101</v>
      </c>
      <c r="F369" s="1" t="s">
        <v>29</v>
      </c>
      <c r="G369" s="1" t="s">
        <v>29</v>
      </c>
      <c r="H369" s="1" t="s">
        <v>30</v>
      </c>
      <c r="I369" s="1" t="s">
        <v>31</v>
      </c>
      <c r="J369" s="1" t="s">
        <v>56</v>
      </c>
      <c r="K369" s="1" t="s">
        <v>33</v>
      </c>
      <c r="M369" s="1" t="s">
        <v>103</v>
      </c>
      <c r="N369" s="1" t="s">
        <v>2301</v>
      </c>
      <c r="O369" s="1">
        <v>1002</v>
      </c>
      <c r="P369" s="1">
        <v>0.1</v>
      </c>
      <c r="Q369" s="1">
        <v>2.5</v>
      </c>
      <c r="R369" s="1">
        <v>3.8</v>
      </c>
      <c r="S369" s="1">
        <v>11.1</v>
      </c>
      <c r="T369" s="1">
        <v>5.6</v>
      </c>
      <c r="V369" s="1" t="s">
        <v>932</v>
      </c>
      <c r="W369" s="1" t="s">
        <v>939</v>
      </c>
      <c r="X369" s="1" t="str">
        <f t="shared" si="25"/>
        <v>JAM1996</v>
      </c>
      <c r="Y369" s="1">
        <v>293.44699999999995</v>
      </c>
      <c r="Z369" s="1">
        <f t="shared" si="26"/>
        <v>7.336174999999999</v>
      </c>
      <c r="AA369" s="1">
        <f t="shared" si="27"/>
        <v>11.150985999999998</v>
      </c>
      <c r="AB369" s="1">
        <f t="shared" si="28"/>
        <v>32.572616999999994</v>
      </c>
      <c r="AC369" s="1">
        <f t="shared" si="29"/>
        <v>16.433031999999994</v>
      </c>
      <c r="AD369" s="1">
        <f>RANK(Z369,Z$17:Z$853,0)</f>
        <v>678</v>
      </c>
      <c r="AE369" s="1">
        <f>RANK(AA369,AA$17:AA$853,0)</f>
        <v>599</v>
      </c>
      <c r="AF369" s="1">
        <f>RANK(AB369,AB$17:AB$853,0)</f>
        <v>682</v>
      </c>
      <c r="AG369" s="1">
        <f>RANK(AC369,AC$17:AC$853,0)</f>
        <v>652</v>
      </c>
      <c r="AH369" s="1" t="str">
        <f>IFERROR(VLOOKUP(X369,'[1]Countries and Territories'!$C$5:$AW$253,47,FALSE),"")</f>
        <v/>
      </c>
      <c r="AI369" s="1" t="str">
        <f>IFERROR(VLOOKUP(X369,'[1]Countries and Territories'!$B$5:$AR$253,43,FALSE),"")</f>
        <v/>
      </c>
      <c r="AJ369" s="1" t="str">
        <f>IFERROR(VLOOKUP(X369,'[1]Countries and Territories'!$A$5:$AL$253,38,FALSE),"")</f>
        <v/>
      </c>
    </row>
    <row r="370" spans="1:36" s="42" customFormat="1" x14ac:dyDescent="0.3">
      <c r="A370" s="42" t="s">
        <v>930</v>
      </c>
      <c r="B370" s="42" t="s">
        <v>931</v>
      </c>
      <c r="C370" s="40" t="s">
        <v>108</v>
      </c>
      <c r="D370" s="41">
        <v>1997</v>
      </c>
      <c r="E370" s="42" t="s">
        <v>101</v>
      </c>
      <c r="F370" s="42" t="s">
        <v>29</v>
      </c>
      <c r="G370" s="42" t="s">
        <v>29</v>
      </c>
      <c r="H370" s="42" t="s">
        <v>30</v>
      </c>
      <c r="I370" s="42" t="s">
        <v>31</v>
      </c>
      <c r="J370" s="42" t="s">
        <v>56</v>
      </c>
      <c r="K370" s="42" t="s">
        <v>33</v>
      </c>
      <c r="M370" s="42" t="s">
        <v>103</v>
      </c>
      <c r="N370" s="42" t="s">
        <v>2300</v>
      </c>
      <c r="O370" s="42">
        <v>932</v>
      </c>
      <c r="P370" s="42">
        <v>0.4</v>
      </c>
      <c r="Q370" s="42">
        <v>2.2999999999999998</v>
      </c>
      <c r="R370" s="42">
        <v>5.5</v>
      </c>
      <c r="S370" s="42">
        <v>8.6</v>
      </c>
      <c r="T370" s="42">
        <v>3.5</v>
      </c>
      <c r="V370" s="42" t="s">
        <v>932</v>
      </c>
      <c r="W370" s="42" t="s">
        <v>940</v>
      </c>
      <c r="X370" s="1" t="str">
        <f t="shared" si="25"/>
        <v>JAM1997</v>
      </c>
      <c r="Y370" s="42">
        <v>294.21199999999999</v>
      </c>
      <c r="Z370" s="1">
        <f t="shared" si="26"/>
        <v>6.7668759999999999</v>
      </c>
      <c r="AA370" s="1">
        <f t="shared" si="27"/>
        <v>16.181660000000001</v>
      </c>
      <c r="AB370" s="1">
        <f t="shared" si="28"/>
        <v>25.302231999999997</v>
      </c>
      <c r="AC370" s="1">
        <f t="shared" si="29"/>
        <v>10.297420000000001</v>
      </c>
      <c r="AD370" s="1">
        <f>RANK(Z370,Z$17:Z$853,0)</f>
        <v>687</v>
      </c>
      <c r="AE370" s="1">
        <f>RANK(AA370,AA$17:AA$853,0)</f>
        <v>567</v>
      </c>
      <c r="AF370" s="1">
        <f>RANK(AB370,AB$17:AB$853,0)</f>
        <v>706</v>
      </c>
      <c r="AG370" s="1">
        <f>RANK(AC370,AC$17:AC$853,0)</f>
        <v>697</v>
      </c>
      <c r="AH370" s="1" t="str">
        <f>IFERROR(VLOOKUP(X370,'[1]Countries and Territories'!$C$5:$AW$253,47,FALSE),"")</f>
        <v/>
      </c>
      <c r="AI370" s="1" t="str">
        <f>IFERROR(VLOOKUP(X370,'[1]Countries and Territories'!$B$5:$AR$253,43,FALSE),"")</f>
        <v/>
      </c>
      <c r="AJ370" s="1" t="str">
        <f>IFERROR(VLOOKUP(X370,'[1]Countries and Territories'!$A$5:$AL$253,38,FALSE),"")</f>
        <v/>
      </c>
    </row>
    <row r="371" spans="1:36" x14ac:dyDescent="0.3">
      <c r="A371" s="1" t="s">
        <v>930</v>
      </c>
      <c r="B371" s="1" t="s">
        <v>931</v>
      </c>
      <c r="C371" s="34" t="s">
        <v>191</v>
      </c>
      <c r="D371" s="35">
        <v>1998</v>
      </c>
      <c r="E371" s="1" t="s">
        <v>101</v>
      </c>
      <c r="F371" s="1" t="s">
        <v>29</v>
      </c>
      <c r="G371" s="1" t="s">
        <v>29</v>
      </c>
      <c r="H371" s="1" t="s">
        <v>30</v>
      </c>
      <c r="I371" s="1" t="s">
        <v>31</v>
      </c>
      <c r="J371" s="1" t="s">
        <v>56</v>
      </c>
      <c r="K371" s="1" t="s">
        <v>33</v>
      </c>
      <c r="M371" s="1" t="s">
        <v>103</v>
      </c>
      <c r="N371" s="1" t="s">
        <v>2299</v>
      </c>
      <c r="O371" s="1">
        <v>3142</v>
      </c>
      <c r="P371" s="1">
        <v>0.8</v>
      </c>
      <c r="Q371" s="1">
        <v>2.9</v>
      </c>
      <c r="R371" s="1">
        <v>5.2</v>
      </c>
      <c r="S371" s="1">
        <v>8.3000000000000007</v>
      </c>
      <c r="T371" s="1">
        <v>3.4</v>
      </c>
      <c r="V371" s="1" t="s">
        <v>932</v>
      </c>
      <c r="W371" s="1" t="s">
        <v>941</v>
      </c>
      <c r="X371" s="1" t="str">
        <f t="shared" si="25"/>
        <v>JAM1998</v>
      </c>
      <c r="Y371" s="1">
        <v>293.68700000000001</v>
      </c>
      <c r="Z371" s="1">
        <f t="shared" si="26"/>
        <v>8.5169230000000002</v>
      </c>
      <c r="AA371" s="1">
        <f t="shared" si="27"/>
        <v>15.271724000000003</v>
      </c>
      <c r="AB371" s="1">
        <f t="shared" si="28"/>
        <v>24.376021000000001</v>
      </c>
      <c r="AC371" s="1">
        <f t="shared" si="29"/>
        <v>9.9853580000000015</v>
      </c>
      <c r="AD371" s="1">
        <f>RANK(Z371,Z$17:Z$853,0)</f>
        <v>652</v>
      </c>
      <c r="AE371" s="1">
        <f>RANK(AA371,AA$17:AA$853,0)</f>
        <v>573</v>
      </c>
      <c r="AF371" s="1">
        <f>RANK(AB371,AB$17:AB$853,0)</f>
        <v>710</v>
      </c>
      <c r="AG371" s="1">
        <f>RANK(AC371,AC$17:AC$853,0)</f>
        <v>700</v>
      </c>
      <c r="AH371" s="1" t="str">
        <f>IFERROR(VLOOKUP(X371,'[1]Countries and Territories'!$C$5:$AW$253,47,FALSE),"")</f>
        <v/>
      </c>
      <c r="AI371" s="1" t="str">
        <f>IFERROR(VLOOKUP(X371,'[1]Countries and Territories'!$B$5:$AR$253,43,FALSE),"")</f>
        <v/>
      </c>
      <c r="AJ371" s="1" t="str">
        <f>IFERROR(VLOOKUP(X371,'[1]Countries and Territories'!$A$5:$AL$253,38,FALSE),"")</f>
        <v/>
      </c>
    </row>
    <row r="372" spans="1:36" s="42" customFormat="1" x14ac:dyDescent="0.3">
      <c r="A372" s="42" t="s">
        <v>930</v>
      </c>
      <c r="B372" s="42" t="s">
        <v>931</v>
      </c>
      <c r="C372" s="40" t="s">
        <v>261</v>
      </c>
      <c r="D372" s="41">
        <v>1999</v>
      </c>
      <c r="E372" s="42" t="s">
        <v>101</v>
      </c>
      <c r="F372" s="42" t="s">
        <v>29</v>
      </c>
      <c r="G372" s="42" t="s">
        <v>29</v>
      </c>
      <c r="H372" s="42" t="s">
        <v>30</v>
      </c>
      <c r="I372" s="42" t="s">
        <v>31</v>
      </c>
      <c r="J372" s="42" t="s">
        <v>56</v>
      </c>
      <c r="K372" s="42" t="s">
        <v>33</v>
      </c>
      <c r="M372" s="42" t="s">
        <v>103</v>
      </c>
      <c r="N372" s="42" t="s">
        <v>2298</v>
      </c>
      <c r="O372" s="42">
        <v>810</v>
      </c>
      <c r="P372" s="42">
        <v>0.8</v>
      </c>
      <c r="Q372" s="42">
        <v>2.5</v>
      </c>
      <c r="R372" s="42">
        <v>5.9</v>
      </c>
      <c r="S372" s="42">
        <v>6.3</v>
      </c>
      <c r="T372" s="42">
        <v>2.2999999999999998</v>
      </c>
      <c r="V372" s="42" t="s">
        <v>932</v>
      </c>
      <c r="W372" s="42" t="s">
        <v>942</v>
      </c>
      <c r="X372" s="1" t="str">
        <f t="shared" si="25"/>
        <v>JAM1999</v>
      </c>
      <c r="Y372" s="42">
        <v>291.93600000000004</v>
      </c>
      <c r="Z372" s="1">
        <f t="shared" si="26"/>
        <v>7.2984000000000009</v>
      </c>
      <c r="AA372" s="1">
        <f t="shared" si="27"/>
        <v>17.224224000000003</v>
      </c>
      <c r="AB372" s="1">
        <f t="shared" si="28"/>
        <v>18.391968000000002</v>
      </c>
      <c r="AC372" s="1">
        <f t="shared" si="29"/>
        <v>6.7145280000000005</v>
      </c>
      <c r="AD372" s="1">
        <f>RANK(Z372,Z$17:Z$853,0)</f>
        <v>679</v>
      </c>
      <c r="AE372" s="1">
        <f>RANK(AA372,AA$17:AA$853,0)</f>
        <v>560</v>
      </c>
      <c r="AF372" s="1">
        <f>RANK(AB372,AB$17:AB$853,0)</f>
        <v>721</v>
      </c>
      <c r="AG372" s="1">
        <f>RANK(AC372,AC$17:AC$853,0)</f>
        <v>746</v>
      </c>
      <c r="AH372" s="1" t="str">
        <f>IFERROR(VLOOKUP(X372,'[1]Countries and Territories'!$C$5:$AW$253,47,FALSE),"")</f>
        <v/>
      </c>
      <c r="AI372" s="1" t="str">
        <f>IFERROR(VLOOKUP(X372,'[1]Countries and Territories'!$B$5:$AR$253,43,FALSE),"")</f>
        <v/>
      </c>
      <c r="AJ372" s="1" t="str">
        <f>IFERROR(VLOOKUP(X372,'[1]Countries and Territories'!$A$5:$AL$253,38,FALSE),"")</f>
        <v/>
      </c>
    </row>
    <row r="373" spans="1:36" x14ac:dyDescent="0.3">
      <c r="A373" s="1" t="s">
        <v>930</v>
      </c>
      <c r="B373" s="1" t="s">
        <v>931</v>
      </c>
      <c r="C373" s="34" t="s">
        <v>132</v>
      </c>
      <c r="D373" s="35">
        <v>2000</v>
      </c>
      <c r="E373" s="1" t="s">
        <v>101</v>
      </c>
      <c r="F373" s="1" t="s">
        <v>29</v>
      </c>
      <c r="G373" s="1" t="s">
        <v>29</v>
      </c>
      <c r="H373" s="1" t="s">
        <v>30</v>
      </c>
      <c r="I373" s="1" t="s">
        <v>31</v>
      </c>
      <c r="J373" s="1" t="s">
        <v>56</v>
      </c>
      <c r="K373" s="1" t="s">
        <v>33</v>
      </c>
      <c r="M373" s="1" t="s">
        <v>103</v>
      </c>
      <c r="N373" s="1" t="s">
        <v>2297</v>
      </c>
      <c r="O373" s="1">
        <v>771</v>
      </c>
      <c r="P373" s="1">
        <v>1.5</v>
      </c>
      <c r="Q373" s="1">
        <v>3</v>
      </c>
      <c r="R373" s="1">
        <v>7.3</v>
      </c>
      <c r="S373" s="1">
        <v>6.6</v>
      </c>
      <c r="T373" s="1">
        <v>3.8</v>
      </c>
      <c r="V373" s="1" t="s">
        <v>932</v>
      </c>
      <c r="W373" s="1" t="s">
        <v>943</v>
      </c>
      <c r="X373" s="1" t="str">
        <f t="shared" si="25"/>
        <v>JAM2000</v>
      </c>
      <c r="Y373" s="1">
        <v>289.01900000000001</v>
      </c>
      <c r="Z373" s="1">
        <f t="shared" si="26"/>
        <v>8.6705699999999997</v>
      </c>
      <c r="AA373" s="1">
        <f t="shared" si="27"/>
        <v>21.098386999999999</v>
      </c>
      <c r="AB373" s="1">
        <f t="shared" si="28"/>
        <v>19.075254000000001</v>
      </c>
      <c r="AC373" s="1">
        <f t="shared" si="29"/>
        <v>10.982722000000001</v>
      </c>
      <c r="AD373" s="1">
        <f>RANK(Z373,Z$17:Z$853,0)</f>
        <v>651</v>
      </c>
      <c r="AE373" s="1">
        <f>RANK(AA373,AA$17:AA$853,0)</f>
        <v>528</v>
      </c>
      <c r="AF373" s="1">
        <f>RANK(AB373,AB$17:AB$853,0)</f>
        <v>718</v>
      </c>
      <c r="AG373" s="1">
        <f>RANK(AC373,AC$17:AC$853,0)</f>
        <v>692</v>
      </c>
      <c r="AH373" s="1" t="str">
        <f>IFERROR(VLOOKUP(X373,'[1]Countries and Territories'!$C$5:$AW$253,47,FALSE),"")</f>
        <v/>
      </c>
      <c r="AI373" s="1" t="str">
        <f>IFERROR(VLOOKUP(X373,'[1]Countries and Territories'!$B$5:$AR$253,43,FALSE),"")</f>
        <v/>
      </c>
      <c r="AJ373" s="1" t="str">
        <f>IFERROR(VLOOKUP(X373,'[1]Countries and Territories'!$A$5:$AL$253,38,FALSE),"")</f>
        <v/>
      </c>
    </row>
    <row r="374" spans="1:36" s="42" customFormat="1" x14ac:dyDescent="0.3">
      <c r="A374" s="42" t="s">
        <v>930</v>
      </c>
      <c r="B374" s="42" t="s">
        <v>931</v>
      </c>
      <c r="C374" s="40" t="s">
        <v>220</v>
      </c>
      <c r="D374" s="41">
        <v>2001</v>
      </c>
      <c r="E374" s="42" t="s">
        <v>101</v>
      </c>
      <c r="F374" s="42" t="s">
        <v>29</v>
      </c>
      <c r="G374" s="42" t="s">
        <v>29</v>
      </c>
      <c r="H374" s="42" t="s">
        <v>30</v>
      </c>
      <c r="I374" s="42" t="s">
        <v>31</v>
      </c>
      <c r="J374" s="42" t="s">
        <v>56</v>
      </c>
      <c r="K374" s="42" t="s">
        <v>33</v>
      </c>
      <c r="M374" s="42" t="s">
        <v>103</v>
      </c>
      <c r="N374" s="42" t="s">
        <v>2296</v>
      </c>
      <c r="O374" s="42">
        <v>630</v>
      </c>
      <c r="P374" s="42">
        <v>1</v>
      </c>
      <c r="Q374" s="42">
        <v>2.9</v>
      </c>
      <c r="R374" s="42">
        <v>5.7</v>
      </c>
      <c r="S374" s="42">
        <v>6.4</v>
      </c>
      <c r="T374" s="42">
        <v>4.0999999999999996</v>
      </c>
      <c r="V374" s="42" t="s">
        <v>932</v>
      </c>
      <c r="W374" s="42" t="s">
        <v>944</v>
      </c>
      <c r="X374" s="1" t="str">
        <f t="shared" si="25"/>
        <v>JAM2001</v>
      </c>
      <c r="Y374" s="42">
        <v>285.733</v>
      </c>
      <c r="Z374" s="1">
        <f t="shared" si="26"/>
        <v>8.2862569999999991</v>
      </c>
      <c r="AA374" s="1">
        <f t="shared" si="27"/>
        <v>16.286781000000001</v>
      </c>
      <c r="AB374" s="1">
        <f t="shared" si="28"/>
        <v>18.286912000000001</v>
      </c>
      <c r="AC374" s="1">
        <f t="shared" si="29"/>
        <v>11.715052999999999</v>
      </c>
      <c r="AD374" s="1">
        <f>RANK(Z374,Z$17:Z$853,0)</f>
        <v>658</v>
      </c>
      <c r="AE374" s="1">
        <f>RANK(AA374,AA$17:AA$853,0)</f>
        <v>564</v>
      </c>
      <c r="AF374" s="1">
        <f>RANK(AB374,AB$17:AB$853,0)</f>
        <v>722</v>
      </c>
      <c r="AG374" s="1">
        <f>RANK(AC374,AC$17:AC$853,0)</f>
        <v>683</v>
      </c>
      <c r="AH374" s="1" t="str">
        <f>IFERROR(VLOOKUP(X374,'[1]Countries and Territories'!$C$5:$AW$253,47,FALSE),"")</f>
        <v/>
      </c>
      <c r="AI374" s="1" t="str">
        <f>IFERROR(VLOOKUP(X374,'[1]Countries and Territories'!$B$5:$AR$253,43,FALSE),"")</f>
        <v/>
      </c>
      <c r="AJ374" s="1" t="str">
        <f>IFERROR(VLOOKUP(X374,'[1]Countries and Territories'!$A$5:$AL$253,38,FALSE),"")</f>
        <v/>
      </c>
    </row>
    <row r="375" spans="1:36" x14ac:dyDescent="0.3">
      <c r="A375" s="1" t="s">
        <v>930</v>
      </c>
      <c r="B375" s="1" t="s">
        <v>931</v>
      </c>
      <c r="C375" s="34" t="s">
        <v>158</v>
      </c>
      <c r="D375" s="35">
        <v>2002</v>
      </c>
      <c r="E375" s="1" t="s">
        <v>101</v>
      </c>
      <c r="F375" s="1" t="s">
        <v>29</v>
      </c>
      <c r="G375" s="1" t="s">
        <v>29</v>
      </c>
      <c r="H375" s="1" t="s">
        <v>30</v>
      </c>
      <c r="I375" s="1" t="s">
        <v>31</v>
      </c>
      <c r="J375" s="1" t="s">
        <v>56</v>
      </c>
      <c r="K375" s="1" t="s">
        <v>33</v>
      </c>
      <c r="M375" s="1" t="s">
        <v>103</v>
      </c>
      <c r="N375" s="1" t="s">
        <v>2295</v>
      </c>
      <c r="O375" s="1">
        <v>3275</v>
      </c>
      <c r="P375" s="1">
        <v>0.7</v>
      </c>
      <c r="Q375" s="1">
        <v>2.2999999999999998</v>
      </c>
      <c r="R375" s="1">
        <v>8.5</v>
      </c>
      <c r="S375" s="1">
        <v>6.6</v>
      </c>
      <c r="T375" s="1">
        <v>2.6</v>
      </c>
      <c r="V375" s="1" t="s">
        <v>932</v>
      </c>
      <c r="W375" s="1" t="s">
        <v>945</v>
      </c>
      <c r="X375" s="1" t="str">
        <f t="shared" si="25"/>
        <v>JAM2002</v>
      </c>
      <c r="Y375" s="1">
        <v>279.72199999999998</v>
      </c>
      <c r="Z375" s="1">
        <f t="shared" si="26"/>
        <v>6.4336059999999993</v>
      </c>
      <c r="AA375" s="1">
        <f t="shared" si="27"/>
        <v>23.77637</v>
      </c>
      <c r="AB375" s="1">
        <f t="shared" si="28"/>
        <v>18.461652000000001</v>
      </c>
      <c r="AC375" s="1">
        <f t="shared" si="29"/>
        <v>7.2727719999999998</v>
      </c>
      <c r="AD375" s="1">
        <f>RANK(Z375,Z$17:Z$853,0)</f>
        <v>698</v>
      </c>
      <c r="AE375" s="1">
        <f>RANK(AA375,AA$17:AA$853,0)</f>
        <v>512</v>
      </c>
      <c r="AF375" s="1">
        <f>RANK(AB375,AB$17:AB$853,0)</f>
        <v>720</v>
      </c>
      <c r="AG375" s="1">
        <f>RANK(AC375,AC$17:AC$853,0)</f>
        <v>744</v>
      </c>
      <c r="AH375" s="1" t="str">
        <f>IFERROR(VLOOKUP(X375,'[1]Countries and Territories'!$C$5:$AW$253,47,FALSE),"")</f>
        <v/>
      </c>
      <c r="AI375" s="1" t="str">
        <f>IFERROR(VLOOKUP(X375,'[1]Countries and Territories'!$B$5:$AR$253,43,FALSE),"")</f>
        <v/>
      </c>
      <c r="AJ375" s="1" t="str">
        <f>IFERROR(VLOOKUP(X375,'[1]Countries and Territories'!$A$5:$AL$253,38,FALSE),"")</f>
        <v/>
      </c>
    </row>
    <row r="376" spans="1:36" s="42" customFormat="1" x14ac:dyDescent="0.3">
      <c r="A376" s="42" t="s">
        <v>930</v>
      </c>
      <c r="B376" s="42" t="s">
        <v>931</v>
      </c>
      <c r="C376" s="40" t="s">
        <v>116</v>
      </c>
      <c r="D376" s="41">
        <v>2004</v>
      </c>
      <c r="E376" s="42" t="s">
        <v>101</v>
      </c>
      <c r="F376" s="42" t="s">
        <v>29</v>
      </c>
      <c r="G376" s="42" t="s">
        <v>29</v>
      </c>
      <c r="H376" s="42" t="s">
        <v>30</v>
      </c>
      <c r="I376" s="42" t="s">
        <v>31</v>
      </c>
      <c r="J376" s="42" t="s">
        <v>56</v>
      </c>
      <c r="K376" s="42" t="s">
        <v>33</v>
      </c>
      <c r="M376" s="42" t="s">
        <v>103</v>
      </c>
      <c r="N376" s="42" t="s">
        <v>2294</v>
      </c>
      <c r="O376" s="42">
        <v>793</v>
      </c>
      <c r="P376" s="42">
        <v>1.1000000000000001</v>
      </c>
      <c r="Q376" s="42">
        <v>4.5</v>
      </c>
      <c r="R376" s="42">
        <v>7.5</v>
      </c>
      <c r="S376" s="42">
        <v>4.5</v>
      </c>
      <c r="T376" s="42">
        <v>3.1</v>
      </c>
      <c r="V376" s="42" t="s">
        <v>932</v>
      </c>
      <c r="W376" s="42" t="s">
        <v>946</v>
      </c>
      <c r="X376" s="1" t="str">
        <f t="shared" si="25"/>
        <v>JAM2004</v>
      </c>
      <c r="Y376" s="42">
        <v>264.375</v>
      </c>
      <c r="Z376" s="1">
        <f t="shared" si="26"/>
        <v>11.896875</v>
      </c>
      <c r="AA376" s="1">
        <f t="shared" si="27"/>
        <v>19.828125</v>
      </c>
      <c r="AB376" s="1">
        <f t="shared" si="28"/>
        <v>11.896875</v>
      </c>
      <c r="AC376" s="1">
        <f t="shared" si="29"/>
        <v>8.1956249999999997</v>
      </c>
      <c r="AD376" s="1">
        <f>RANK(Z376,Z$17:Z$853,0)</f>
        <v>626</v>
      </c>
      <c r="AE376" s="1">
        <f>RANK(AA376,AA$17:AA$853,0)</f>
        <v>536</v>
      </c>
      <c r="AF376" s="1">
        <f>RANK(AB376,AB$17:AB$853,0)</f>
        <v>746</v>
      </c>
      <c r="AG376" s="1">
        <f>RANK(AC376,AC$17:AC$853,0)</f>
        <v>728</v>
      </c>
      <c r="AH376" s="1" t="str">
        <f>IFERROR(VLOOKUP(X376,'[1]Countries and Territories'!$C$5:$AW$253,47,FALSE),"")</f>
        <v/>
      </c>
      <c r="AI376" s="1" t="str">
        <f>IFERROR(VLOOKUP(X376,'[1]Countries and Territories'!$B$5:$AR$253,43,FALSE),"")</f>
        <v/>
      </c>
      <c r="AJ376" s="1" t="str">
        <f>IFERROR(VLOOKUP(X376,'[1]Countries and Territories'!$A$5:$AL$253,38,FALSE),"")</f>
        <v/>
      </c>
    </row>
    <row r="377" spans="1:36" x14ac:dyDescent="0.3">
      <c r="A377" s="1" t="s">
        <v>930</v>
      </c>
      <c r="B377" s="1" t="s">
        <v>931</v>
      </c>
      <c r="C377" s="34" t="s">
        <v>223</v>
      </c>
      <c r="D377" s="35">
        <v>2006</v>
      </c>
      <c r="E377" s="1" t="s">
        <v>101</v>
      </c>
      <c r="F377" s="1" t="s">
        <v>29</v>
      </c>
      <c r="G377" s="1" t="s">
        <v>29</v>
      </c>
      <c r="H377" s="1" t="s">
        <v>30</v>
      </c>
      <c r="I377" s="1" t="s">
        <v>31</v>
      </c>
      <c r="J377" s="1" t="s">
        <v>56</v>
      </c>
      <c r="K377" s="1" t="s">
        <v>33</v>
      </c>
      <c r="M377" s="1" t="s">
        <v>103</v>
      </c>
      <c r="N377" s="1" t="s">
        <v>2293</v>
      </c>
      <c r="O377" s="1">
        <v>454</v>
      </c>
      <c r="Q377" s="1">
        <v>3.3</v>
      </c>
      <c r="R377" s="1">
        <v>6.1</v>
      </c>
      <c r="S377" s="1">
        <v>5.6</v>
      </c>
      <c r="T377" s="1">
        <v>3.7</v>
      </c>
      <c r="V377" s="1" t="s">
        <v>932</v>
      </c>
      <c r="W377" s="1" t="s">
        <v>947</v>
      </c>
      <c r="X377" s="1" t="str">
        <f t="shared" si="25"/>
        <v>JAM2006</v>
      </c>
      <c r="Y377" s="1">
        <v>247.68600000000001</v>
      </c>
      <c r="Z377" s="1">
        <f t="shared" si="26"/>
        <v>8.1736380000000004</v>
      </c>
      <c r="AA377" s="1">
        <f t="shared" si="27"/>
        <v>15.108846</v>
      </c>
      <c r="AB377" s="1">
        <f t="shared" si="28"/>
        <v>13.870415999999999</v>
      </c>
      <c r="AC377" s="1">
        <f t="shared" si="29"/>
        <v>9.1643820000000016</v>
      </c>
      <c r="AD377" s="1">
        <f>RANK(Z377,Z$17:Z$853,0)</f>
        <v>661</v>
      </c>
      <c r="AE377" s="1">
        <f>RANK(AA377,AA$17:AA$853,0)</f>
        <v>576</v>
      </c>
      <c r="AF377" s="1">
        <f>RANK(AB377,AB$17:AB$853,0)</f>
        <v>737</v>
      </c>
      <c r="AG377" s="1">
        <f>RANK(AC377,AC$17:AC$853,0)</f>
        <v>715</v>
      </c>
      <c r="AH377" s="1" t="str">
        <f>IFERROR(VLOOKUP(X377,'[1]Countries and Territories'!$C$5:$AW$253,47,FALSE),"")</f>
        <v/>
      </c>
      <c r="AI377" s="1" t="str">
        <f>IFERROR(VLOOKUP(X377,'[1]Countries and Territories'!$B$5:$AR$253,43,FALSE),"")</f>
        <v/>
      </c>
      <c r="AJ377" s="1" t="str">
        <f>IFERROR(VLOOKUP(X377,'[1]Countries and Territories'!$A$5:$AL$253,38,FALSE),"")</f>
        <v/>
      </c>
    </row>
    <row r="378" spans="1:36" s="42" customFormat="1" x14ac:dyDescent="0.3">
      <c r="A378" s="42" t="s">
        <v>930</v>
      </c>
      <c r="B378" s="42" t="s">
        <v>931</v>
      </c>
      <c r="C378" s="40" t="s">
        <v>173</v>
      </c>
      <c r="D378" s="41">
        <v>2007</v>
      </c>
      <c r="E378" s="42" t="s">
        <v>101</v>
      </c>
      <c r="F378" s="42" t="s">
        <v>29</v>
      </c>
      <c r="G378" s="42" t="s">
        <v>29</v>
      </c>
      <c r="H378" s="42" t="s">
        <v>30</v>
      </c>
      <c r="I378" s="42" t="s">
        <v>31</v>
      </c>
      <c r="J378" s="42" t="s">
        <v>56</v>
      </c>
      <c r="K378" s="42" t="s">
        <v>33</v>
      </c>
      <c r="M378" s="42" t="s">
        <v>103</v>
      </c>
      <c r="N378" s="42" t="s">
        <v>2292</v>
      </c>
      <c r="O378" s="42">
        <v>496</v>
      </c>
      <c r="Q378" s="42">
        <v>2.2999999999999998</v>
      </c>
      <c r="R378" s="42">
        <v>8.5</v>
      </c>
      <c r="S378" s="42">
        <v>3.8</v>
      </c>
      <c r="T378" s="42">
        <v>1.8</v>
      </c>
      <c r="V378" s="42" t="s">
        <v>932</v>
      </c>
      <c r="W378" s="42" t="s">
        <v>948</v>
      </c>
      <c r="X378" s="1" t="str">
        <f t="shared" si="25"/>
        <v>JAM2007</v>
      </c>
      <c r="Y378" s="42">
        <v>241.84700000000004</v>
      </c>
      <c r="Z378" s="1">
        <f t="shared" si="26"/>
        <v>5.5624810000000009</v>
      </c>
      <c r="AA378" s="1">
        <f t="shared" si="27"/>
        <v>20.556995000000004</v>
      </c>
      <c r="AB378" s="1">
        <f t="shared" si="28"/>
        <v>9.1901860000000006</v>
      </c>
      <c r="AC378" s="1">
        <f t="shared" si="29"/>
        <v>4.3532460000000013</v>
      </c>
      <c r="AD378" s="1">
        <f>RANK(Z378,Z$17:Z$853,0)</f>
        <v>711</v>
      </c>
      <c r="AE378" s="1">
        <f>RANK(AA378,AA$17:AA$853,0)</f>
        <v>529</v>
      </c>
      <c r="AF378" s="1">
        <f>RANK(AB378,AB$17:AB$853,0)</f>
        <v>762</v>
      </c>
      <c r="AG378" s="1">
        <f>RANK(AC378,AC$17:AC$853,0)</f>
        <v>781</v>
      </c>
      <c r="AH378" s="1" t="str">
        <f>IFERROR(VLOOKUP(X378,'[1]Countries and Territories'!$C$5:$AW$253,47,FALSE),"")</f>
        <v/>
      </c>
      <c r="AI378" s="1" t="str">
        <f>IFERROR(VLOOKUP(X378,'[1]Countries and Territories'!$B$5:$AR$253,43,FALSE),"")</f>
        <v/>
      </c>
      <c r="AJ378" s="1" t="str">
        <f>IFERROR(VLOOKUP(X378,'[1]Countries and Territories'!$A$5:$AL$253,38,FALSE),"")</f>
        <v/>
      </c>
    </row>
    <row r="379" spans="1:36" x14ac:dyDescent="0.3">
      <c r="A379" s="1" t="s">
        <v>930</v>
      </c>
      <c r="B379" s="1" t="s">
        <v>931</v>
      </c>
      <c r="C379" s="34" t="s">
        <v>323</v>
      </c>
      <c r="D379" s="35">
        <v>2008</v>
      </c>
      <c r="E379" s="1" t="s">
        <v>101</v>
      </c>
      <c r="F379" s="1" t="s">
        <v>29</v>
      </c>
      <c r="G379" s="1" t="s">
        <v>29</v>
      </c>
      <c r="H379" s="1" t="s">
        <v>30</v>
      </c>
      <c r="I379" s="1" t="s">
        <v>31</v>
      </c>
      <c r="J379" s="1" t="s">
        <v>56</v>
      </c>
      <c r="K379" s="1" t="s">
        <v>33</v>
      </c>
      <c r="M379" s="1" t="s">
        <v>103</v>
      </c>
      <c r="N379" s="1" t="s">
        <v>2290</v>
      </c>
      <c r="O379" s="1">
        <v>1324</v>
      </c>
      <c r="Q379" s="1">
        <v>2.1</v>
      </c>
      <c r="R379" s="1">
        <v>6.1</v>
      </c>
      <c r="S379" s="1">
        <v>5.2</v>
      </c>
      <c r="T379" s="1">
        <v>2</v>
      </c>
      <c r="V379" s="1" t="s">
        <v>932</v>
      </c>
      <c r="W379" s="1" t="s">
        <v>949</v>
      </c>
      <c r="X379" s="1" t="str">
        <f t="shared" si="25"/>
        <v>JAM2008</v>
      </c>
      <c r="Y379" s="1">
        <v>238.482</v>
      </c>
      <c r="Z379" s="1">
        <f t="shared" si="26"/>
        <v>5.0081220000000002</v>
      </c>
      <c r="AA379" s="1">
        <f t="shared" si="27"/>
        <v>14.547402</v>
      </c>
      <c r="AB379" s="1">
        <f t="shared" si="28"/>
        <v>12.401064000000002</v>
      </c>
      <c r="AC379" s="1">
        <f t="shared" si="29"/>
        <v>4.7696399999999999</v>
      </c>
      <c r="AD379" s="1">
        <f>RANK(Z379,Z$17:Z$853,0)</f>
        <v>715</v>
      </c>
      <c r="AE379" s="1">
        <f>RANK(AA379,AA$17:AA$853,0)</f>
        <v>580</v>
      </c>
      <c r="AF379" s="1">
        <f>RANK(AB379,AB$17:AB$853,0)</f>
        <v>744</v>
      </c>
      <c r="AG379" s="1">
        <f>RANK(AC379,AC$17:AC$853,0)</f>
        <v>776</v>
      </c>
      <c r="AH379" s="1" t="str">
        <f>IFERROR(VLOOKUP(X379,'[1]Countries and Territories'!$C$5:$AW$253,47,FALSE),"")</f>
        <v/>
      </c>
      <c r="AI379" s="1" t="str">
        <f>IFERROR(VLOOKUP(X379,'[1]Countries and Territories'!$B$5:$AR$253,43,FALSE),"")</f>
        <v/>
      </c>
      <c r="AJ379" s="1" t="str">
        <f>IFERROR(VLOOKUP(X379,'[1]Countries and Territories'!$A$5:$AL$253,38,FALSE),"")</f>
        <v/>
      </c>
    </row>
    <row r="380" spans="1:36" s="42" customFormat="1" x14ac:dyDescent="0.3">
      <c r="A380" s="42" t="s">
        <v>930</v>
      </c>
      <c r="B380" s="42" t="s">
        <v>931</v>
      </c>
      <c r="C380" s="40" t="s">
        <v>199</v>
      </c>
      <c r="D380" s="41">
        <v>2010</v>
      </c>
      <c r="E380" s="42" t="s">
        <v>101</v>
      </c>
      <c r="F380" s="42" t="s">
        <v>29</v>
      </c>
      <c r="G380" s="42" t="s">
        <v>29</v>
      </c>
      <c r="H380" s="42" t="s">
        <v>30</v>
      </c>
      <c r="I380" s="42" t="s">
        <v>31</v>
      </c>
      <c r="J380" s="42" t="s">
        <v>56</v>
      </c>
      <c r="K380" s="42" t="s">
        <v>33</v>
      </c>
      <c r="M380" s="42" t="s">
        <v>103</v>
      </c>
      <c r="N380" s="42" t="s">
        <v>2291</v>
      </c>
      <c r="O380" s="42">
        <v>377</v>
      </c>
      <c r="Q380" s="42">
        <v>3.5</v>
      </c>
      <c r="R380" s="42">
        <v>4</v>
      </c>
      <c r="S380" s="42">
        <v>4.8</v>
      </c>
      <c r="T380" s="42">
        <v>3.2</v>
      </c>
      <c r="V380" s="42" t="s">
        <v>932</v>
      </c>
      <c r="W380" s="42" t="s">
        <v>950</v>
      </c>
      <c r="X380" s="1" t="str">
        <f t="shared" si="25"/>
        <v>JAM2010</v>
      </c>
      <c r="Y380" s="42">
        <v>230.56700000000001</v>
      </c>
      <c r="Z380" s="1">
        <f t="shared" si="26"/>
        <v>8.0698450000000008</v>
      </c>
      <c r="AA380" s="1">
        <f t="shared" si="27"/>
        <v>9.2226800000000004</v>
      </c>
      <c r="AB380" s="1">
        <f t="shared" si="28"/>
        <v>11.067216</v>
      </c>
      <c r="AC380" s="1">
        <f t="shared" si="29"/>
        <v>7.3781440000000007</v>
      </c>
      <c r="AD380" s="1">
        <f>RANK(Z380,Z$17:Z$853,0)</f>
        <v>662</v>
      </c>
      <c r="AE380" s="1">
        <f>RANK(AA380,AA$17:AA$853,0)</f>
        <v>609</v>
      </c>
      <c r="AF380" s="1">
        <f>RANK(AB380,AB$17:AB$853,0)</f>
        <v>752</v>
      </c>
      <c r="AG380" s="1">
        <f>RANK(AC380,AC$17:AC$853,0)</f>
        <v>743</v>
      </c>
      <c r="AH380" s="1" t="str">
        <f>IFERROR(VLOOKUP(X380,'[1]Countries and Territories'!$C$5:$AW$253,47,FALSE),"")</f>
        <v/>
      </c>
      <c r="AI380" s="1" t="str">
        <f>IFERROR(VLOOKUP(X380,'[1]Countries and Territories'!$B$5:$AR$253,43,FALSE),"")</f>
        <v/>
      </c>
      <c r="AJ380" s="1" t="str">
        <f>IFERROR(VLOOKUP(X380,'[1]Countries and Territories'!$A$5:$AL$253,38,FALSE),"")</f>
        <v/>
      </c>
    </row>
    <row r="381" spans="1:36" x14ac:dyDescent="0.3">
      <c r="A381" s="1" t="s">
        <v>930</v>
      </c>
      <c r="B381" s="1" t="s">
        <v>931</v>
      </c>
      <c r="C381" s="34">
        <v>2012</v>
      </c>
      <c r="D381" s="35">
        <v>2012</v>
      </c>
      <c r="E381" s="1" t="s">
        <v>101</v>
      </c>
      <c r="F381" s="1" t="s">
        <v>29</v>
      </c>
      <c r="G381" s="1" t="s">
        <v>29</v>
      </c>
      <c r="H381" s="1" t="s">
        <v>30</v>
      </c>
      <c r="I381" s="1" t="s">
        <v>31</v>
      </c>
      <c r="J381" s="1" t="s">
        <v>56</v>
      </c>
      <c r="K381" s="1" t="s">
        <v>33</v>
      </c>
      <c r="M381" s="1" t="s">
        <v>103</v>
      </c>
      <c r="N381" s="1" t="s">
        <v>2289</v>
      </c>
      <c r="O381" s="1">
        <v>1370</v>
      </c>
      <c r="Q381" s="1">
        <v>3</v>
      </c>
      <c r="R381" s="1">
        <v>7.8</v>
      </c>
      <c r="S381" s="1">
        <v>5.7</v>
      </c>
      <c r="T381" s="1">
        <v>2.5</v>
      </c>
      <c r="V381" s="1" t="s">
        <v>932</v>
      </c>
      <c r="W381" s="1" t="s">
        <v>951</v>
      </c>
      <c r="X381" s="1" t="str">
        <f t="shared" si="25"/>
        <v>JAM2012</v>
      </c>
      <c r="Y381" s="1">
        <v>222.66399999999999</v>
      </c>
      <c r="Z381" s="1">
        <f t="shared" si="26"/>
        <v>6.6799199999999992</v>
      </c>
      <c r="AA381" s="1">
        <f t="shared" si="27"/>
        <v>17.367791999999998</v>
      </c>
      <c r="AB381" s="1">
        <f t="shared" si="28"/>
        <v>12.691848</v>
      </c>
      <c r="AC381" s="1">
        <f t="shared" si="29"/>
        <v>5.5666000000000002</v>
      </c>
      <c r="AD381" s="1">
        <f>RANK(Z381,Z$17:Z$853,0)</f>
        <v>690</v>
      </c>
      <c r="AE381" s="1">
        <f>RANK(AA381,AA$17:AA$853,0)</f>
        <v>558</v>
      </c>
      <c r="AF381" s="1">
        <f>RANK(AB381,AB$17:AB$853,0)</f>
        <v>743</v>
      </c>
      <c r="AG381" s="1">
        <f>RANK(AC381,AC$17:AC$853,0)</f>
        <v>764</v>
      </c>
      <c r="AH381" s="1" t="str">
        <f>IFERROR(VLOOKUP(X381,'[1]Countries and Territories'!$C$5:$AW$253,47,FALSE),"")</f>
        <v/>
      </c>
      <c r="AI381" s="1" t="str">
        <f>IFERROR(VLOOKUP(X381,'[1]Countries and Territories'!$B$5:$AR$253,43,FALSE),"")</f>
        <v/>
      </c>
      <c r="AJ381" s="1" t="str">
        <f>IFERROR(VLOOKUP(X381,'[1]Countries and Territories'!$A$5:$AL$253,38,FALSE),"")</f>
        <v/>
      </c>
    </row>
    <row r="382" spans="1:36" s="42" customFormat="1" x14ac:dyDescent="0.3">
      <c r="A382" s="42" t="s">
        <v>930</v>
      </c>
      <c r="B382" s="42" t="s">
        <v>931</v>
      </c>
      <c r="C382" s="40" t="s">
        <v>284</v>
      </c>
      <c r="D382" s="41">
        <v>2014</v>
      </c>
      <c r="E382" s="42" t="s">
        <v>101</v>
      </c>
      <c r="F382" s="42" t="s">
        <v>29</v>
      </c>
      <c r="G382" s="42" t="s">
        <v>29</v>
      </c>
      <c r="H382" s="42" t="s">
        <v>30</v>
      </c>
      <c r="I382" s="42" t="s">
        <v>31</v>
      </c>
      <c r="J382" s="42" t="s">
        <v>56</v>
      </c>
      <c r="K382" s="42" t="s">
        <v>33</v>
      </c>
      <c r="M382" s="42" t="s">
        <v>103</v>
      </c>
      <c r="N382" s="42" t="s">
        <v>1942</v>
      </c>
      <c r="Q382" s="42">
        <v>3.6</v>
      </c>
      <c r="R382" s="42">
        <v>8.5</v>
      </c>
      <c r="S382" s="42">
        <v>6.2</v>
      </c>
      <c r="T382" s="42">
        <v>2.2999999999999998</v>
      </c>
      <c r="U382" s="42" t="s">
        <v>50</v>
      </c>
      <c r="V382" s="42" t="s">
        <v>932</v>
      </c>
      <c r="W382" s="42" t="s">
        <v>952</v>
      </c>
      <c r="X382" s="1" t="str">
        <f t="shared" si="25"/>
        <v>JAM2014</v>
      </c>
      <c r="Y382" s="42">
        <v>208.84499999999997</v>
      </c>
      <c r="Z382" s="1">
        <f t="shared" si="26"/>
        <v>7.5184199999999999</v>
      </c>
      <c r="AA382" s="1">
        <f t="shared" si="27"/>
        <v>17.751825</v>
      </c>
      <c r="AB382" s="1">
        <f t="shared" si="28"/>
        <v>12.948389999999998</v>
      </c>
      <c r="AC382" s="1">
        <f t="shared" si="29"/>
        <v>4.8034349999999995</v>
      </c>
      <c r="AD382" s="1">
        <f>RANK(Z382,Z$17:Z$853,0)</f>
        <v>670</v>
      </c>
      <c r="AE382" s="1">
        <f>RANK(AA382,AA$17:AA$853,0)</f>
        <v>554</v>
      </c>
      <c r="AF382" s="1">
        <f>RANK(AB382,AB$17:AB$853,0)</f>
        <v>742</v>
      </c>
      <c r="AG382" s="1">
        <f>RANK(AC382,AC$17:AC$853,0)</f>
        <v>774</v>
      </c>
      <c r="AH382" s="1">
        <f>IFERROR(VLOOKUP(X382,'[1]Countries and Territories'!$C$5:$AW$253,47,FALSE),"")</f>
        <v>7.5184199999999999</v>
      </c>
      <c r="AI382" s="1">
        <f>IFERROR(VLOOKUP(X382,'[1]Countries and Territories'!$B$5:$AR$253,43,FALSE),"")</f>
        <v>17.751825</v>
      </c>
      <c r="AJ382" s="1">
        <f>IFERROR(VLOOKUP(X382,'[1]Countries and Territories'!$A$5:$AL$253,38,FALSE),"")</f>
        <v>12.948389999999998</v>
      </c>
    </row>
    <row r="383" spans="1:36" x14ac:dyDescent="0.3">
      <c r="A383" s="1" t="s">
        <v>953</v>
      </c>
      <c r="B383" s="1" t="s">
        <v>954</v>
      </c>
      <c r="C383" s="34" t="s">
        <v>199</v>
      </c>
      <c r="D383" s="35">
        <v>2010</v>
      </c>
      <c r="E383" s="1" t="s">
        <v>511</v>
      </c>
      <c r="F383" s="1" t="s">
        <v>73</v>
      </c>
      <c r="G383" s="1" t="s">
        <v>74</v>
      </c>
      <c r="H383" s="1" t="s">
        <v>75</v>
      </c>
      <c r="I383" s="1" t="s">
        <v>76</v>
      </c>
      <c r="J383" s="1" t="s">
        <v>102</v>
      </c>
      <c r="K383" s="1" t="s">
        <v>77</v>
      </c>
      <c r="N383" s="1" t="s">
        <v>2308</v>
      </c>
      <c r="O383" s="1">
        <v>6643</v>
      </c>
      <c r="P383" s="1">
        <v>0.2</v>
      </c>
      <c r="Q383" s="1">
        <v>2.2999999999999998</v>
      </c>
      <c r="R383" s="1">
        <v>1.5</v>
      </c>
      <c r="S383" s="1">
        <v>7.1</v>
      </c>
      <c r="T383" s="1">
        <v>3.4</v>
      </c>
      <c r="V383" s="1" t="s">
        <v>955</v>
      </c>
      <c r="W383" s="1" t="s">
        <v>956</v>
      </c>
      <c r="X383" s="1" t="str">
        <f t="shared" si="25"/>
        <v>JPN2010</v>
      </c>
      <c r="Y383" s="1">
        <v>5554.5949999999993</v>
      </c>
      <c r="Z383" s="1">
        <f t="shared" si="26"/>
        <v>127.75568499999999</v>
      </c>
      <c r="AA383" s="1">
        <f t="shared" si="27"/>
        <v>83.318924999999993</v>
      </c>
      <c r="AB383" s="1">
        <f t="shared" si="28"/>
        <v>394.37624499999993</v>
      </c>
      <c r="AC383" s="1">
        <f t="shared" si="29"/>
        <v>188.85622999999998</v>
      </c>
      <c r="AD383" s="1">
        <f>RANK(Z383,Z$17:Z$853,0)</f>
        <v>348</v>
      </c>
      <c r="AE383" s="1">
        <f>RANK(AA383,AA$17:AA$853,0)</f>
        <v>328</v>
      </c>
      <c r="AF383" s="1">
        <f>RANK(AB383,AB$17:AB$853,0)</f>
        <v>443</v>
      </c>
      <c r="AG383" s="1">
        <f>RANK(AC383,AC$17:AC$853,0)</f>
        <v>423</v>
      </c>
      <c r="AH383" s="1">
        <f>IFERROR(VLOOKUP(X383,'[1]Countries and Territories'!$C$5:$AW$253,47,FALSE),"")</f>
        <v>127.75568499999999</v>
      </c>
      <c r="AI383" s="1">
        <f>IFERROR(VLOOKUP(X383,'[1]Countries and Territories'!$B$5:$AR$253,43,FALSE),"")</f>
        <v>83.318924999999993</v>
      </c>
      <c r="AJ383" s="1">
        <f>IFERROR(VLOOKUP(X383,'[1]Countries and Territories'!$A$5:$AL$253,38,FALSE),"")</f>
        <v>394.37624499999993</v>
      </c>
    </row>
    <row r="384" spans="1:36" s="42" customFormat="1" x14ac:dyDescent="0.3">
      <c r="A384" s="42" t="s">
        <v>957</v>
      </c>
      <c r="B384" s="42" t="s">
        <v>958</v>
      </c>
      <c r="C384" s="40" t="s">
        <v>333</v>
      </c>
      <c r="D384" s="41">
        <v>1990</v>
      </c>
      <c r="E384" s="42" t="s">
        <v>192</v>
      </c>
      <c r="F384" s="42" t="s">
        <v>73</v>
      </c>
      <c r="G384" s="42" t="s">
        <v>145</v>
      </c>
      <c r="H384" s="42" t="s">
        <v>146</v>
      </c>
      <c r="I384" s="42" t="s">
        <v>112</v>
      </c>
      <c r="J384" s="42" t="s">
        <v>32</v>
      </c>
      <c r="K384" s="42" t="s">
        <v>147</v>
      </c>
      <c r="N384" s="42" t="s">
        <v>2313</v>
      </c>
      <c r="O384" s="42">
        <v>6601</v>
      </c>
      <c r="P384" s="42">
        <v>1.3</v>
      </c>
      <c r="Q384" s="42">
        <v>3.8</v>
      </c>
      <c r="R384" s="42">
        <v>8.6</v>
      </c>
      <c r="S384" s="42">
        <v>20.5</v>
      </c>
      <c r="T384" s="42">
        <v>4.8</v>
      </c>
      <c r="V384" s="42" t="s">
        <v>959</v>
      </c>
      <c r="W384" s="42" t="s">
        <v>960</v>
      </c>
      <c r="X384" s="1" t="str">
        <f t="shared" si="25"/>
        <v>JOR1990</v>
      </c>
      <c r="Y384" s="42">
        <v>598.14499999999998</v>
      </c>
      <c r="Z384" s="1">
        <f t="shared" si="26"/>
        <v>22.729509999999998</v>
      </c>
      <c r="AA384" s="1">
        <f t="shared" si="27"/>
        <v>51.440469999999998</v>
      </c>
      <c r="AB384" s="1">
        <f t="shared" si="28"/>
        <v>122.61972499999999</v>
      </c>
      <c r="AC384" s="1">
        <f t="shared" si="29"/>
        <v>28.71096</v>
      </c>
      <c r="AD384" s="1">
        <f>RANK(Z384,Z$17:Z$853,0)</f>
        <v>546</v>
      </c>
      <c r="AE384" s="1">
        <f>RANK(AA384,AA$17:AA$853,0)</f>
        <v>397</v>
      </c>
      <c r="AF384" s="1">
        <f>RANK(AB384,AB$17:AB$853,0)</f>
        <v>556</v>
      </c>
      <c r="AG384" s="1">
        <f>RANK(AC384,AC$17:AC$853,0)</f>
        <v>614</v>
      </c>
      <c r="AH384" s="1" t="str">
        <f>IFERROR(VLOOKUP(X384,'[1]Countries and Territories'!$C$5:$AW$253,47,FALSE),"")</f>
        <v/>
      </c>
      <c r="AI384" s="1" t="str">
        <f>IFERROR(VLOOKUP(X384,'[1]Countries and Territories'!$B$5:$AR$253,43,FALSE),"")</f>
        <v/>
      </c>
      <c r="AJ384" s="1" t="str">
        <f>IFERROR(VLOOKUP(X384,'[1]Countries and Territories'!$A$5:$AL$253,38,FALSE),"")</f>
        <v/>
      </c>
    </row>
    <row r="385" spans="1:36" x14ac:dyDescent="0.3">
      <c r="A385" s="1" t="s">
        <v>957</v>
      </c>
      <c r="B385" s="1" t="s">
        <v>958</v>
      </c>
      <c r="C385" s="34" t="s">
        <v>108</v>
      </c>
      <c r="D385" s="35">
        <v>1997</v>
      </c>
      <c r="E385" s="1" t="s">
        <v>192</v>
      </c>
      <c r="F385" s="1" t="s">
        <v>73</v>
      </c>
      <c r="G385" s="1" t="s">
        <v>145</v>
      </c>
      <c r="H385" s="1" t="s">
        <v>146</v>
      </c>
      <c r="I385" s="1" t="s">
        <v>112</v>
      </c>
      <c r="J385" s="1" t="s">
        <v>32</v>
      </c>
      <c r="K385" s="1" t="s">
        <v>147</v>
      </c>
      <c r="N385" s="1" t="s">
        <v>2312</v>
      </c>
      <c r="O385" s="1">
        <v>5651</v>
      </c>
      <c r="P385" s="1">
        <v>0.6</v>
      </c>
      <c r="Q385" s="1">
        <v>2.4</v>
      </c>
      <c r="R385" s="1">
        <v>4.4000000000000004</v>
      </c>
      <c r="S385" s="1">
        <v>11.1</v>
      </c>
      <c r="T385" s="1">
        <v>3.8</v>
      </c>
      <c r="V385" s="1" t="s">
        <v>961</v>
      </c>
      <c r="W385" s="1" t="s">
        <v>962</v>
      </c>
      <c r="X385" s="1" t="str">
        <f t="shared" si="25"/>
        <v>JOR1997</v>
      </c>
      <c r="Y385" s="1">
        <v>722.15100000000007</v>
      </c>
      <c r="Z385" s="1">
        <f t="shared" si="26"/>
        <v>17.331624000000001</v>
      </c>
      <c r="AA385" s="1">
        <f t="shared" si="27"/>
        <v>31.774644000000006</v>
      </c>
      <c r="AB385" s="1">
        <f t="shared" si="28"/>
        <v>80.158761000000013</v>
      </c>
      <c r="AC385" s="1">
        <f t="shared" si="29"/>
        <v>27.441738000000001</v>
      </c>
      <c r="AD385" s="1">
        <f>RANK(Z385,Z$17:Z$853,0)</f>
        <v>590</v>
      </c>
      <c r="AE385" s="1">
        <f>RANK(AA385,AA$17:AA$853,0)</f>
        <v>467</v>
      </c>
      <c r="AF385" s="1">
        <f>RANK(AB385,AB$17:AB$853,0)</f>
        <v>595</v>
      </c>
      <c r="AG385" s="1">
        <f>RANK(AC385,AC$17:AC$853,0)</f>
        <v>617</v>
      </c>
      <c r="AH385" s="1" t="str">
        <f>IFERROR(VLOOKUP(X385,'[1]Countries and Territories'!$C$5:$AW$253,47,FALSE),"")</f>
        <v/>
      </c>
      <c r="AI385" s="1" t="str">
        <f>IFERROR(VLOOKUP(X385,'[1]Countries and Territories'!$B$5:$AR$253,43,FALSE),"")</f>
        <v/>
      </c>
      <c r="AJ385" s="1" t="str">
        <f>IFERROR(VLOOKUP(X385,'[1]Countries and Territories'!$A$5:$AL$253,38,FALSE),"")</f>
        <v/>
      </c>
    </row>
    <row r="386" spans="1:36" s="42" customFormat="1" x14ac:dyDescent="0.3">
      <c r="A386" s="42" t="s">
        <v>957</v>
      </c>
      <c r="B386" s="42" t="s">
        <v>958</v>
      </c>
      <c r="C386" s="40" t="s">
        <v>158</v>
      </c>
      <c r="D386" s="41">
        <v>2002</v>
      </c>
      <c r="E386" s="42" t="s">
        <v>192</v>
      </c>
      <c r="F386" s="42" t="s">
        <v>73</v>
      </c>
      <c r="G386" s="42" t="s">
        <v>145</v>
      </c>
      <c r="H386" s="42" t="s">
        <v>146</v>
      </c>
      <c r="I386" s="42" t="s">
        <v>112</v>
      </c>
      <c r="J386" s="42" t="s">
        <v>32</v>
      </c>
      <c r="K386" s="42" t="s">
        <v>147</v>
      </c>
      <c r="N386" s="42" t="s">
        <v>2311</v>
      </c>
      <c r="O386" s="42">
        <v>4678</v>
      </c>
      <c r="P386" s="42">
        <v>0.8</v>
      </c>
      <c r="Q386" s="42">
        <v>2.5</v>
      </c>
      <c r="R386" s="42">
        <v>4.7</v>
      </c>
      <c r="S386" s="42">
        <v>12</v>
      </c>
      <c r="T386" s="42">
        <v>3.6</v>
      </c>
      <c r="V386" s="42" t="s">
        <v>963</v>
      </c>
      <c r="W386" s="42" t="s">
        <v>964</v>
      </c>
      <c r="X386" s="1" t="str">
        <f t="shared" si="25"/>
        <v>JOR2002</v>
      </c>
      <c r="Y386" s="42">
        <v>754.69599999999991</v>
      </c>
      <c r="Z386" s="1">
        <f t="shared" si="26"/>
        <v>18.8674</v>
      </c>
      <c r="AA386" s="1">
        <f t="shared" si="27"/>
        <v>35.470711999999999</v>
      </c>
      <c r="AB386" s="1">
        <f t="shared" si="28"/>
        <v>90.563519999999983</v>
      </c>
      <c r="AC386" s="1">
        <f t="shared" si="29"/>
        <v>27.169056000000001</v>
      </c>
      <c r="AD386" s="1">
        <f>RANK(Z386,Z$17:Z$853,0)</f>
        <v>575</v>
      </c>
      <c r="AE386" s="1">
        <f>RANK(AA386,AA$17:AA$853,0)</f>
        <v>449</v>
      </c>
      <c r="AF386" s="1">
        <f>RANK(AB386,AB$17:AB$853,0)</f>
        <v>586</v>
      </c>
      <c r="AG386" s="1">
        <f>RANK(AC386,AC$17:AC$853,0)</f>
        <v>618</v>
      </c>
      <c r="AH386" s="1" t="str">
        <f>IFERROR(VLOOKUP(X386,'[1]Countries and Territories'!$C$5:$AW$253,47,FALSE),"")</f>
        <v/>
      </c>
      <c r="AI386" s="1" t="str">
        <f>IFERROR(VLOOKUP(X386,'[1]Countries and Territories'!$B$5:$AR$253,43,FALSE),"")</f>
        <v/>
      </c>
      <c r="AJ386" s="1" t="str">
        <f>IFERROR(VLOOKUP(X386,'[1]Countries and Territories'!$A$5:$AL$253,38,FALSE),"")</f>
        <v/>
      </c>
    </row>
    <row r="387" spans="1:36" x14ac:dyDescent="0.3">
      <c r="A387" s="1" t="s">
        <v>957</v>
      </c>
      <c r="B387" s="1" t="s">
        <v>958</v>
      </c>
      <c r="C387" s="34" t="s">
        <v>380</v>
      </c>
      <c r="D387" s="35">
        <v>2009</v>
      </c>
      <c r="E387" s="1" t="s">
        <v>192</v>
      </c>
      <c r="F387" s="1" t="s">
        <v>73</v>
      </c>
      <c r="G387" s="1" t="s">
        <v>145</v>
      </c>
      <c r="H387" s="1" t="s">
        <v>146</v>
      </c>
      <c r="I387" s="1" t="s">
        <v>112</v>
      </c>
      <c r="J387" s="1" t="s">
        <v>32</v>
      </c>
      <c r="K387" s="1" t="s">
        <v>147</v>
      </c>
      <c r="N387" s="1" t="s">
        <v>2310</v>
      </c>
      <c r="O387" s="1">
        <v>4095</v>
      </c>
      <c r="P387" s="1">
        <v>0.2</v>
      </c>
      <c r="Q387" s="1">
        <v>1.6</v>
      </c>
      <c r="R387" s="1">
        <v>6.6</v>
      </c>
      <c r="S387" s="1">
        <v>8.3000000000000007</v>
      </c>
      <c r="T387" s="1">
        <v>1.9</v>
      </c>
      <c r="V387" s="1" t="s">
        <v>965</v>
      </c>
      <c r="W387" s="1" t="s">
        <v>966</v>
      </c>
      <c r="X387" s="1" t="str">
        <f t="shared" si="25"/>
        <v>JOR2009</v>
      </c>
      <c r="Y387" s="1">
        <v>922.84199999999998</v>
      </c>
      <c r="Z387" s="1">
        <f t="shared" si="26"/>
        <v>14.765472000000001</v>
      </c>
      <c r="AA387" s="1">
        <f t="shared" si="27"/>
        <v>60.907572000000002</v>
      </c>
      <c r="AB387" s="1">
        <f t="shared" si="28"/>
        <v>76.595886000000007</v>
      </c>
      <c r="AC387" s="1">
        <f t="shared" si="29"/>
        <v>17.533998</v>
      </c>
      <c r="AD387" s="1">
        <f>RANK(Z387,Z$17:Z$853,0)</f>
        <v>608</v>
      </c>
      <c r="AE387" s="1">
        <f>RANK(AA387,AA$17:AA$853,0)</f>
        <v>370</v>
      </c>
      <c r="AF387" s="1">
        <f>RANK(AB387,AB$17:AB$853,0)</f>
        <v>604</v>
      </c>
      <c r="AG387" s="1">
        <f>RANK(AC387,AC$17:AC$853,0)</f>
        <v>649</v>
      </c>
      <c r="AH387" s="1" t="str">
        <f>IFERROR(VLOOKUP(X387,'[1]Countries and Territories'!$C$5:$AW$253,47,FALSE),"")</f>
        <v/>
      </c>
      <c r="AI387" s="1" t="str">
        <f>IFERROR(VLOOKUP(X387,'[1]Countries and Territories'!$B$5:$AR$253,43,FALSE),"")</f>
        <v/>
      </c>
      <c r="AJ387" s="1" t="str">
        <f>IFERROR(VLOOKUP(X387,'[1]Countries and Territories'!$A$5:$AL$253,38,FALSE),"")</f>
        <v/>
      </c>
    </row>
    <row r="388" spans="1:36" s="42" customFormat="1" x14ac:dyDescent="0.3">
      <c r="A388" s="42" t="s">
        <v>957</v>
      </c>
      <c r="B388" s="42" t="s">
        <v>958</v>
      </c>
      <c r="C388" s="40" t="s">
        <v>288</v>
      </c>
      <c r="D388" s="41">
        <v>2012</v>
      </c>
      <c r="E388" s="42" t="s">
        <v>192</v>
      </c>
      <c r="F388" s="42" t="s">
        <v>73</v>
      </c>
      <c r="G388" s="42" t="s">
        <v>145</v>
      </c>
      <c r="H388" s="42" t="s">
        <v>146</v>
      </c>
      <c r="I388" s="42" t="s">
        <v>112</v>
      </c>
      <c r="J388" s="42" t="s">
        <v>32</v>
      </c>
      <c r="K388" s="42" t="s">
        <v>147</v>
      </c>
      <c r="N388" s="42" t="s">
        <v>2309</v>
      </c>
      <c r="O388" s="42">
        <v>5903</v>
      </c>
      <c r="P388" s="42">
        <v>0.7</v>
      </c>
      <c r="Q388" s="42">
        <v>2.4</v>
      </c>
      <c r="R388" s="42">
        <v>4.7</v>
      </c>
      <c r="S388" s="42">
        <v>7.8</v>
      </c>
      <c r="T388" s="42">
        <v>3</v>
      </c>
      <c r="V388" s="42" t="s">
        <v>967</v>
      </c>
      <c r="W388" s="42" t="s">
        <v>968</v>
      </c>
      <c r="X388" s="1" t="str">
        <f t="shared" si="25"/>
        <v>JOR2012</v>
      </c>
      <c r="Y388" s="42">
        <v>1084.7740000000001</v>
      </c>
      <c r="Z388" s="1">
        <f t="shared" si="26"/>
        <v>26.034576000000005</v>
      </c>
      <c r="AA388" s="1">
        <f t="shared" si="27"/>
        <v>50.984378000000007</v>
      </c>
      <c r="AB388" s="1">
        <f t="shared" si="28"/>
        <v>84.612372000000008</v>
      </c>
      <c r="AC388" s="1">
        <f t="shared" si="29"/>
        <v>32.543220000000005</v>
      </c>
      <c r="AD388" s="1">
        <f>RANK(Z388,Z$17:Z$853,0)</f>
        <v>525</v>
      </c>
      <c r="AE388" s="1">
        <f>RANK(AA388,AA$17:AA$853,0)</f>
        <v>399</v>
      </c>
      <c r="AF388" s="1">
        <f>RANK(AB388,AB$17:AB$853,0)</f>
        <v>589</v>
      </c>
      <c r="AG388" s="1">
        <f>RANK(AC388,AC$17:AC$853,0)</f>
        <v>605</v>
      </c>
      <c r="AH388" s="1">
        <f>IFERROR(VLOOKUP(X388,'[1]Countries and Territories'!$C$5:$AW$253,47,FALSE),"")</f>
        <v>26.034576000000005</v>
      </c>
      <c r="AI388" s="1">
        <f>IFERROR(VLOOKUP(X388,'[1]Countries and Territories'!$B$5:$AR$253,43,FALSE),"")</f>
        <v>50.984378000000007</v>
      </c>
      <c r="AJ388" s="1">
        <f>IFERROR(VLOOKUP(X388,'[1]Countries and Territories'!$A$5:$AL$253,38,FALSE),"")</f>
        <v>84.612372000000008</v>
      </c>
    </row>
    <row r="389" spans="1:36" x14ac:dyDescent="0.3">
      <c r="A389" s="1" t="s">
        <v>969</v>
      </c>
      <c r="B389" s="1" t="s">
        <v>970</v>
      </c>
      <c r="C389" s="34" t="s">
        <v>153</v>
      </c>
      <c r="D389" s="35">
        <v>1995</v>
      </c>
      <c r="E389" s="1" t="s">
        <v>971</v>
      </c>
      <c r="F389" s="1" t="s">
        <v>73</v>
      </c>
      <c r="G389" s="1" t="s">
        <v>110</v>
      </c>
      <c r="H389" s="1" t="s">
        <v>127</v>
      </c>
      <c r="I389" s="1" t="s">
        <v>128</v>
      </c>
      <c r="J389" s="1" t="s">
        <v>56</v>
      </c>
      <c r="K389" s="1" t="s">
        <v>129</v>
      </c>
      <c r="M389" s="1" t="s">
        <v>34</v>
      </c>
      <c r="N389" s="1" t="s">
        <v>2318</v>
      </c>
      <c r="O389" s="1">
        <v>729</v>
      </c>
      <c r="P389" s="1">
        <v>1.8</v>
      </c>
      <c r="Q389" s="1">
        <v>6.4</v>
      </c>
      <c r="R389" s="1">
        <v>4.0999999999999996</v>
      </c>
      <c r="S389" s="1">
        <v>23.3</v>
      </c>
      <c r="T389" s="1">
        <v>4.4000000000000004</v>
      </c>
      <c r="U389" s="1" t="s">
        <v>307</v>
      </c>
      <c r="V389" s="1" t="s">
        <v>871</v>
      </c>
      <c r="W389" s="1" t="s">
        <v>972</v>
      </c>
      <c r="X389" s="1" t="str">
        <f t="shared" si="25"/>
        <v>KAZ1995</v>
      </c>
      <c r="Y389" s="1">
        <v>1470.319</v>
      </c>
      <c r="Z389" s="1">
        <f t="shared" si="26"/>
        <v>94.100415999999996</v>
      </c>
      <c r="AA389" s="1">
        <f t="shared" si="27"/>
        <v>60.283078999999994</v>
      </c>
      <c r="AB389" s="1">
        <f t="shared" si="28"/>
        <v>342.58432700000003</v>
      </c>
      <c r="AC389" s="1">
        <f t="shared" si="29"/>
        <v>64.694036000000011</v>
      </c>
      <c r="AD389" s="1">
        <f>RANK(Z389,Z$17:Z$853,0)</f>
        <v>400</v>
      </c>
      <c r="AE389" s="1">
        <f>RANK(AA389,AA$17:AA$853,0)</f>
        <v>372</v>
      </c>
      <c r="AF389" s="1">
        <f>RANK(AB389,AB$17:AB$853,0)</f>
        <v>469</v>
      </c>
      <c r="AG389" s="1">
        <f>RANK(AC389,AC$17:AC$853,0)</f>
        <v>545</v>
      </c>
      <c r="AH389" s="1" t="str">
        <f>IFERROR(VLOOKUP(X389,'[1]Countries and Territories'!$C$5:$AW$253,47,FALSE),"")</f>
        <v/>
      </c>
      <c r="AI389" s="1" t="str">
        <f>IFERROR(VLOOKUP(X389,'[1]Countries and Territories'!$B$5:$AR$253,43,FALSE),"")</f>
        <v/>
      </c>
      <c r="AJ389" s="1" t="str">
        <f>IFERROR(VLOOKUP(X389,'[1]Countries and Territories'!$A$5:$AL$253,38,FALSE),"")</f>
        <v/>
      </c>
    </row>
    <row r="390" spans="1:36" s="42" customFormat="1" x14ac:dyDescent="0.3">
      <c r="A390" s="42" t="s">
        <v>969</v>
      </c>
      <c r="B390" s="42" t="s">
        <v>970</v>
      </c>
      <c r="C390" s="40" t="s">
        <v>261</v>
      </c>
      <c r="D390" s="41">
        <v>1999</v>
      </c>
      <c r="E390" s="42" t="s">
        <v>971</v>
      </c>
      <c r="F390" s="42" t="s">
        <v>73</v>
      </c>
      <c r="G390" s="42" t="s">
        <v>110</v>
      </c>
      <c r="H390" s="42" t="s">
        <v>127</v>
      </c>
      <c r="I390" s="42" t="s">
        <v>128</v>
      </c>
      <c r="J390" s="42" t="s">
        <v>56</v>
      </c>
      <c r="K390" s="42" t="s">
        <v>129</v>
      </c>
      <c r="M390" s="42" t="s">
        <v>34</v>
      </c>
      <c r="N390" s="42" t="s">
        <v>2317</v>
      </c>
      <c r="O390" s="42">
        <v>626</v>
      </c>
      <c r="P390" s="42">
        <v>1</v>
      </c>
      <c r="Q390" s="42">
        <v>2.5</v>
      </c>
      <c r="R390" s="42">
        <v>5.3</v>
      </c>
      <c r="S390" s="42">
        <v>13.9</v>
      </c>
      <c r="T390" s="42">
        <v>3.8</v>
      </c>
      <c r="V390" s="42" t="s">
        <v>973</v>
      </c>
      <c r="W390" s="42" t="s">
        <v>974</v>
      </c>
      <c r="X390" s="1" t="str">
        <f t="shared" si="25"/>
        <v>KAZ1999</v>
      </c>
      <c r="Y390" s="42">
        <v>1139.462</v>
      </c>
      <c r="Z390" s="1">
        <f t="shared" si="26"/>
        <v>28.486550000000001</v>
      </c>
      <c r="AA390" s="1">
        <f t="shared" si="27"/>
        <v>60.391486</v>
      </c>
      <c r="AB390" s="1">
        <f t="shared" si="28"/>
        <v>158.38521800000001</v>
      </c>
      <c r="AC390" s="1">
        <f t="shared" si="29"/>
        <v>43.299555999999995</v>
      </c>
      <c r="AD390" s="1">
        <f>RANK(Z390,Z$17:Z$853,0)</f>
        <v>519</v>
      </c>
      <c r="AE390" s="1">
        <f>RANK(AA390,AA$17:AA$853,0)</f>
        <v>371</v>
      </c>
      <c r="AF390" s="1">
        <f>RANK(AB390,AB$17:AB$853,0)</f>
        <v>539</v>
      </c>
      <c r="AG390" s="1">
        <f>RANK(AC390,AC$17:AC$853,0)</f>
        <v>575</v>
      </c>
      <c r="AH390" s="1" t="str">
        <f>IFERROR(VLOOKUP(X390,'[1]Countries and Territories'!$C$5:$AW$253,47,FALSE),"")</f>
        <v/>
      </c>
      <c r="AI390" s="1" t="str">
        <f>IFERROR(VLOOKUP(X390,'[1]Countries and Territories'!$B$5:$AR$253,43,FALSE),"")</f>
        <v/>
      </c>
      <c r="AJ390" s="1" t="str">
        <f>IFERROR(VLOOKUP(X390,'[1]Countries and Territories'!$A$5:$AL$253,38,FALSE),"")</f>
        <v/>
      </c>
    </row>
    <row r="391" spans="1:36" x14ac:dyDescent="0.3">
      <c r="A391" s="1" t="s">
        <v>969</v>
      </c>
      <c r="B391" s="1" t="s">
        <v>970</v>
      </c>
      <c r="C391" s="34" t="s">
        <v>223</v>
      </c>
      <c r="D391" s="35">
        <v>2006</v>
      </c>
      <c r="E391" s="1" t="s">
        <v>971</v>
      </c>
      <c r="F391" s="1" t="s">
        <v>73</v>
      </c>
      <c r="G391" s="1" t="s">
        <v>110</v>
      </c>
      <c r="H391" s="1" t="s">
        <v>127</v>
      </c>
      <c r="I391" s="1" t="s">
        <v>128</v>
      </c>
      <c r="J391" s="1" t="s">
        <v>56</v>
      </c>
      <c r="K391" s="1" t="s">
        <v>129</v>
      </c>
      <c r="M391" s="1" t="s">
        <v>34</v>
      </c>
      <c r="N391" s="1" t="s">
        <v>2316</v>
      </c>
      <c r="O391" s="1">
        <v>4400</v>
      </c>
      <c r="P391" s="1">
        <v>2.2999999999999998</v>
      </c>
      <c r="Q391" s="1">
        <v>4.9000000000000004</v>
      </c>
      <c r="R391" s="1">
        <v>16.899999999999999</v>
      </c>
      <c r="S391" s="1">
        <v>17.5</v>
      </c>
      <c r="T391" s="1">
        <v>4.9000000000000004</v>
      </c>
      <c r="V391" s="1" t="s">
        <v>975</v>
      </c>
      <c r="W391" s="1" t="s">
        <v>976</v>
      </c>
      <c r="X391" s="1" t="str">
        <f t="shared" si="25"/>
        <v>KAZ2006</v>
      </c>
      <c r="Y391" s="1">
        <v>1313.7359999999999</v>
      </c>
      <c r="Z391" s="1">
        <f t="shared" si="26"/>
        <v>64.373063999999999</v>
      </c>
      <c r="AA391" s="1">
        <f t="shared" si="27"/>
        <v>222.02138399999995</v>
      </c>
      <c r="AB391" s="1">
        <f t="shared" si="28"/>
        <v>229.90379999999996</v>
      </c>
      <c r="AC391" s="1">
        <f t="shared" si="29"/>
        <v>64.373063999999999</v>
      </c>
      <c r="AD391" s="1">
        <f>RANK(Z391,Z$17:Z$853,0)</f>
        <v>441</v>
      </c>
      <c r="AE391" s="1">
        <f>RANK(AA391,AA$17:AA$853,0)</f>
        <v>162</v>
      </c>
      <c r="AF391" s="1">
        <f>RANK(AB391,AB$17:AB$853,0)</f>
        <v>506</v>
      </c>
      <c r="AG391" s="1">
        <f>RANK(AC391,AC$17:AC$853,0)</f>
        <v>546</v>
      </c>
      <c r="AH391" s="1" t="str">
        <f>IFERROR(VLOOKUP(X391,'[1]Countries and Territories'!$C$5:$AW$253,47,FALSE),"")</f>
        <v/>
      </c>
      <c r="AI391" s="1" t="str">
        <f>IFERROR(VLOOKUP(X391,'[1]Countries and Territories'!$B$5:$AR$253,43,FALSE),"")</f>
        <v/>
      </c>
      <c r="AJ391" s="1" t="str">
        <f>IFERROR(VLOOKUP(X391,'[1]Countries and Territories'!$A$5:$AL$253,38,FALSE),"")</f>
        <v/>
      </c>
    </row>
    <row r="392" spans="1:36" s="42" customFormat="1" x14ac:dyDescent="0.3">
      <c r="A392" s="42" t="s">
        <v>969</v>
      </c>
      <c r="B392" s="42" t="s">
        <v>970</v>
      </c>
      <c r="C392" s="40" t="s">
        <v>415</v>
      </c>
      <c r="D392" s="41">
        <v>2010</v>
      </c>
      <c r="E392" s="42" t="s">
        <v>971</v>
      </c>
      <c r="F392" s="42" t="s">
        <v>73</v>
      </c>
      <c r="G392" s="42" t="s">
        <v>110</v>
      </c>
      <c r="H392" s="42" t="s">
        <v>127</v>
      </c>
      <c r="I392" s="42" t="s">
        <v>128</v>
      </c>
      <c r="J392" s="42" t="s">
        <v>56</v>
      </c>
      <c r="K392" s="42" t="s">
        <v>129</v>
      </c>
      <c r="M392" s="42" t="s">
        <v>34</v>
      </c>
      <c r="N392" s="42" t="s">
        <v>2315</v>
      </c>
      <c r="O392" s="42">
        <v>5015</v>
      </c>
      <c r="P392" s="42">
        <v>1.7</v>
      </c>
      <c r="Q392" s="42">
        <v>4.0999999999999996</v>
      </c>
      <c r="R392" s="42">
        <v>13.3</v>
      </c>
      <c r="S392" s="42">
        <v>13.1</v>
      </c>
      <c r="T392" s="42">
        <v>3.7</v>
      </c>
      <c r="V392" s="42" t="s">
        <v>977</v>
      </c>
      <c r="W392" s="42" t="s">
        <v>978</v>
      </c>
      <c r="X392" s="1" t="str">
        <f t="shared" si="25"/>
        <v>KAZ2010</v>
      </c>
      <c r="Y392" s="42">
        <v>1606.2370000000001</v>
      </c>
      <c r="Z392" s="1">
        <f t="shared" si="26"/>
        <v>65.855716999999999</v>
      </c>
      <c r="AA392" s="1">
        <f t="shared" si="27"/>
        <v>213.62952100000001</v>
      </c>
      <c r="AB392" s="1">
        <f t="shared" si="28"/>
        <v>210.41704700000003</v>
      </c>
      <c r="AC392" s="1">
        <f t="shared" si="29"/>
        <v>59.430769000000012</v>
      </c>
      <c r="AD392" s="1">
        <f>RANK(Z392,Z$17:Z$853,0)</f>
        <v>436</v>
      </c>
      <c r="AE392" s="1">
        <f>RANK(AA392,AA$17:AA$853,0)</f>
        <v>172</v>
      </c>
      <c r="AF392" s="1">
        <f>RANK(AB392,AB$17:AB$853,0)</f>
        <v>514</v>
      </c>
      <c r="AG392" s="1">
        <f>RANK(AC392,AC$17:AC$853,0)</f>
        <v>550</v>
      </c>
      <c r="AH392" s="1" t="str">
        <f>IFERROR(VLOOKUP(X392,'[1]Countries and Territories'!$C$5:$AW$253,47,FALSE),"")</f>
        <v/>
      </c>
      <c r="AI392" s="1" t="str">
        <f>IFERROR(VLOOKUP(X392,'[1]Countries and Territories'!$B$5:$AR$253,43,FALSE),"")</f>
        <v/>
      </c>
      <c r="AJ392" s="1" t="str">
        <f>IFERROR(VLOOKUP(X392,'[1]Countries and Territories'!$A$5:$AL$253,38,FALSE),"")</f>
        <v/>
      </c>
    </row>
    <row r="393" spans="1:36" x14ac:dyDescent="0.3">
      <c r="A393" s="1" t="s">
        <v>969</v>
      </c>
      <c r="B393" s="1" t="s">
        <v>970</v>
      </c>
      <c r="C393" s="34">
        <v>2015</v>
      </c>
      <c r="D393" s="35">
        <v>2015</v>
      </c>
      <c r="E393" s="1" t="s">
        <v>971</v>
      </c>
      <c r="F393" s="1" t="s">
        <v>73</v>
      </c>
      <c r="G393" s="1" t="s">
        <v>110</v>
      </c>
      <c r="H393" s="1" t="s">
        <v>127</v>
      </c>
      <c r="I393" s="1" t="s">
        <v>128</v>
      </c>
      <c r="J393" s="1" t="s">
        <v>56</v>
      </c>
      <c r="K393" s="1" t="s">
        <v>129</v>
      </c>
      <c r="M393" s="1" t="s">
        <v>34</v>
      </c>
      <c r="N393" s="1" t="s">
        <v>2314</v>
      </c>
      <c r="P393" s="1">
        <v>1.1000000000000001</v>
      </c>
      <c r="Q393" s="1">
        <v>3.1</v>
      </c>
      <c r="R393" s="1">
        <v>9.3000000000000007</v>
      </c>
      <c r="S393" s="1">
        <v>8</v>
      </c>
      <c r="T393" s="1">
        <v>2</v>
      </c>
      <c r="U393" s="1" t="s">
        <v>50</v>
      </c>
      <c r="V393" s="1" t="s">
        <v>979</v>
      </c>
      <c r="W393" s="1" t="s">
        <v>980</v>
      </c>
      <c r="X393" s="1" t="str">
        <f t="shared" si="25"/>
        <v>KAZ2015</v>
      </c>
      <c r="Y393" s="1">
        <v>1991.066</v>
      </c>
      <c r="Z393" s="1">
        <f t="shared" si="26"/>
        <v>61.723046000000004</v>
      </c>
      <c r="AA393" s="1">
        <f t="shared" si="27"/>
        <v>185.16913800000003</v>
      </c>
      <c r="AB393" s="1">
        <f t="shared" si="28"/>
        <v>159.28528</v>
      </c>
      <c r="AC393" s="1">
        <f t="shared" si="29"/>
        <v>39.82132</v>
      </c>
      <c r="AD393" s="1">
        <f>RANK(Z393,Z$17:Z$853,0)</f>
        <v>447</v>
      </c>
      <c r="AE393" s="1">
        <f>RANK(AA393,AA$17:AA$853,0)</f>
        <v>188</v>
      </c>
      <c r="AF393" s="1">
        <f>RANK(AB393,AB$17:AB$853,0)</f>
        <v>538</v>
      </c>
      <c r="AG393" s="1">
        <f>RANK(AC393,AC$17:AC$853,0)</f>
        <v>589</v>
      </c>
      <c r="AH393" s="1">
        <f>IFERROR(VLOOKUP(X393,'[1]Countries and Territories'!$C$5:$AW$253,47,FALSE),"")</f>
        <v>61.723046000000004</v>
      </c>
      <c r="AI393" s="1">
        <f>IFERROR(VLOOKUP(X393,'[1]Countries and Territories'!$B$5:$AR$253,43,FALSE),"")</f>
        <v>185.16913800000003</v>
      </c>
      <c r="AJ393" s="1">
        <f>IFERROR(VLOOKUP(X393,'[1]Countries and Territories'!$A$5:$AL$253,38,FALSE),"")</f>
        <v>159.28528</v>
      </c>
    </row>
    <row r="394" spans="1:36" s="42" customFormat="1" x14ac:dyDescent="0.3">
      <c r="A394" s="42" t="s">
        <v>981</v>
      </c>
      <c r="B394" s="42" t="s">
        <v>982</v>
      </c>
      <c r="C394" s="40" t="s">
        <v>983</v>
      </c>
      <c r="D394" s="41">
        <v>1987</v>
      </c>
      <c r="E394" s="42" t="s">
        <v>408</v>
      </c>
      <c r="F394" s="42" t="s">
        <v>40</v>
      </c>
      <c r="G394" s="42" t="s">
        <v>41</v>
      </c>
      <c r="H394" s="42" t="s">
        <v>170</v>
      </c>
      <c r="I394" s="42" t="s">
        <v>43</v>
      </c>
      <c r="J394" s="42" t="s">
        <v>32</v>
      </c>
      <c r="K394" s="42" t="s">
        <v>41</v>
      </c>
      <c r="N394" s="42" t="s">
        <v>2327</v>
      </c>
      <c r="O394" s="42">
        <v>6957</v>
      </c>
      <c r="Q394" s="42">
        <v>5.5</v>
      </c>
      <c r="S394" s="42">
        <v>37</v>
      </c>
      <c r="U394" s="42" t="s">
        <v>984</v>
      </c>
      <c r="V394" s="42" t="s">
        <v>985</v>
      </c>
      <c r="W394" s="42" t="s">
        <v>986</v>
      </c>
      <c r="X394" s="1" t="str">
        <f t="shared" si="25"/>
        <v>KEN1987</v>
      </c>
      <c r="Y394" s="42">
        <v>4204.8100000000004</v>
      </c>
      <c r="Z394" s="1">
        <f t="shared" si="26"/>
        <v>231.26455000000001</v>
      </c>
      <c r="AA394" s="1">
        <f t="shared" si="27"/>
        <v>0</v>
      </c>
      <c r="AB394" s="1">
        <f t="shared" si="28"/>
        <v>1555.7797</v>
      </c>
      <c r="AC394" s="1">
        <f t="shared" si="29"/>
        <v>0</v>
      </c>
      <c r="AD394" s="1">
        <f>RANK(Z394,Z$17:Z$853,0)</f>
        <v>262</v>
      </c>
      <c r="AE394" s="1">
        <f>RANK(AA394,AA$17:AA$853,0)</f>
        <v>684</v>
      </c>
      <c r="AF394" s="1">
        <f>RANK(AB394,AB$17:AB$853,0)</f>
        <v>187</v>
      </c>
      <c r="AG394" s="1">
        <f>RANK(AC394,AC$17:AC$853,0)</f>
        <v>822</v>
      </c>
      <c r="AH394" s="1" t="str">
        <f>IFERROR(VLOOKUP(X394,'[1]Countries and Territories'!$C$5:$AW$253,47,FALSE),"")</f>
        <v/>
      </c>
      <c r="AI394" s="1" t="str">
        <f>IFERROR(VLOOKUP(X394,'[1]Countries and Territories'!$B$5:$AR$253,43,FALSE),"")</f>
        <v/>
      </c>
      <c r="AJ394" s="1" t="str">
        <f>IFERROR(VLOOKUP(X394,'[1]Countries and Territories'!$A$5:$AL$253,38,FALSE),"")</f>
        <v/>
      </c>
    </row>
    <row r="395" spans="1:36" x14ac:dyDescent="0.3">
      <c r="A395" s="1" t="s">
        <v>981</v>
      </c>
      <c r="B395" s="1" t="s">
        <v>982</v>
      </c>
      <c r="C395" s="34" t="s">
        <v>252</v>
      </c>
      <c r="D395" s="35">
        <v>1993</v>
      </c>
      <c r="E395" s="1" t="s">
        <v>408</v>
      </c>
      <c r="F395" s="1" t="s">
        <v>40</v>
      </c>
      <c r="G395" s="1" t="s">
        <v>41</v>
      </c>
      <c r="H395" s="1" t="s">
        <v>170</v>
      </c>
      <c r="I395" s="1" t="s">
        <v>43</v>
      </c>
      <c r="J395" s="1" t="s">
        <v>32</v>
      </c>
      <c r="K395" s="1" t="s">
        <v>41</v>
      </c>
      <c r="N395" s="1" t="s">
        <v>2326</v>
      </c>
      <c r="O395" s="1">
        <v>5111</v>
      </c>
      <c r="P395" s="1">
        <v>2.6</v>
      </c>
      <c r="Q395" s="1">
        <v>7.1</v>
      </c>
      <c r="R395" s="1">
        <v>5.9</v>
      </c>
      <c r="S395" s="1">
        <v>40.200000000000003</v>
      </c>
      <c r="T395" s="1">
        <v>20.100000000000001</v>
      </c>
      <c r="V395" s="1" t="s">
        <v>987</v>
      </c>
      <c r="W395" s="1" t="s">
        <v>988</v>
      </c>
      <c r="X395" s="1" t="str">
        <f t="shared" si="25"/>
        <v>KEN1993</v>
      </c>
      <c r="Y395" s="1">
        <v>4565.4260000000004</v>
      </c>
      <c r="Z395" s="1">
        <f t="shared" si="26"/>
        <v>324.14524599999999</v>
      </c>
      <c r="AA395" s="1">
        <f t="shared" si="27"/>
        <v>269.36013400000002</v>
      </c>
      <c r="AB395" s="1">
        <f t="shared" si="28"/>
        <v>1835.3012520000002</v>
      </c>
      <c r="AC395" s="1">
        <f t="shared" si="29"/>
        <v>917.6506260000001</v>
      </c>
      <c r="AD395" s="1">
        <f>RANK(Z395,Z$17:Z$853,0)</f>
        <v>194</v>
      </c>
      <c r="AE395" s="1">
        <f>RANK(AA395,AA$17:AA$853,0)</f>
        <v>140</v>
      </c>
      <c r="AF395" s="1">
        <f>RANK(AB395,AB$17:AB$853,0)</f>
        <v>162</v>
      </c>
      <c r="AG395" s="1">
        <f>RANK(AC395,AC$17:AC$853,0)</f>
        <v>175</v>
      </c>
      <c r="AH395" s="1" t="str">
        <f>IFERROR(VLOOKUP(X395,'[1]Countries and Territories'!$C$5:$AW$253,47,FALSE),"")</f>
        <v/>
      </c>
      <c r="AI395" s="1" t="str">
        <f>IFERROR(VLOOKUP(X395,'[1]Countries and Territories'!$B$5:$AR$253,43,FALSE),"")</f>
        <v/>
      </c>
      <c r="AJ395" s="1" t="str">
        <f>IFERROR(VLOOKUP(X395,'[1]Countries and Territories'!$A$5:$AL$253,38,FALSE),"")</f>
        <v/>
      </c>
    </row>
    <row r="396" spans="1:36" s="42" customFormat="1" x14ac:dyDescent="0.3">
      <c r="A396" s="42" t="s">
        <v>981</v>
      </c>
      <c r="B396" s="42" t="s">
        <v>982</v>
      </c>
      <c r="C396" s="40" t="s">
        <v>180</v>
      </c>
      <c r="D396" s="41">
        <v>1994</v>
      </c>
      <c r="E396" s="42" t="s">
        <v>408</v>
      </c>
      <c r="F396" s="42" t="s">
        <v>40</v>
      </c>
      <c r="G396" s="42" t="s">
        <v>41</v>
      </c>
      <c r="H396" s="42" t="s">
        <v>170</v>
      </c>
      <c r="I396" s="42" t="s">
        <v>43</v>
      </c>
      <c r="J396" s="42" t="s">
        <v>32</v>
      </c>
      <c r="K396" s="42" t="s">
        <v>41</v>
      </c>
      <c r="N396" s="42" t="s">
        <v>2325</v>
      </c>
      <c r="O396" s="42">
        <v>8944</v>
      </c>
      <c r="Q396" s="42">
        <v>9.4</v>
      </c>
      <c r="S396" s="42">
        <v>39.799999999999997</v>
      </c>
      <c r="T396" s="42">
        <v>19.8</v>
      </c>
      <c r="U396" s="42" t="s">
        <v>113</v>
      </c>
      <c r="V396" s="42" t="s">
        <v>989</v>
      </c>
      <c r="W396" s="42" t="s">
        <v>990</v>
      </c>
      <c r="X396" s="1" t="str">
        <f t="shared" si="25"/>
        <v>KEN1994</v>
      </c>
      <c r="Y396" s="42">
        <v>4598.7960000000003</v>
      </c>
      <c r="Z396" s="1">
        <f t="shared" si="26"/>
        <v>432.28682400000002</v>
      </c>
      <c r="AA396" s="1">
        <f t="shared" si="27"/>
        <v>0</v>
      </c>
      <c r="AB396" s="1">
        <f t="shared" si="28"/>
        <v>1830.3208079999999</v>
      </c>
      <c r="AC396" s="1">
        <f t="shared" si="29"/>
        <v>910.56160800000009</v>
      </c>
      <c r="AD396" s="1">
        <f>RANK(Z396,Z$17:Z$853,0)</f>
        <v>144</v>
      </c>
      <c r="AE396" s="1">
        <f>RANK(AA396,AA$17:AA$853,0)</f>
        <v>684</v>
      </c>
      <c r="AF396" s="1">
        <f>RANK(AB396,AB$17:AB$853,0)</f>
        <v>163</v>
      </c>
      <c r="AG396" s="1">
        <f>RANK(AC396,AC$17:AC$853,0)</f>
        <v>176</v>
      </c>
      <c r="AH396" s="1" t="str">
        <f>IFERROR(VLOOKUP(X396,'[1]Countries and Territories'!$C$5:$AW$253,47,FALSE),"")</f>
        <v/>
      </c>
      <c r="AI396" s="1" t="str">
        <f>IFERROR(VLOOKUP(X396,'[1]Countries and Territories'!$B$5:$AR$253,43,FALSE),"")</f>
        <v/>
      </c>
      <c r="AJ396" s="1" t="str">
        <f>IFERROR(VLOOKUP(X396,'[1]Countries and Territories'!$A$5:$AL$253,38,FALSE),"")</f>
        <v/>
      </c>
    </row>
    <row r="397" spans="1:36" x14ac:dyDescent="0.3">
      <c r="A397" s="1" t="s">
        <v>981</v>
      </c>
      <c r="B397" s="1" t="s">
        <v>982</v>
      </c>
      <c r="C397" s="34" t="s">
        <v>191</v>
      </c>
      <c r="D397" s="35">
        <v>1998</v>
      </c>
      <c r="E397" s="1" t="s">
        <v>408</v>
      </c>
      <c r="F397" s="1" t="s">
        <v>40</v>
      </c>
      <c r="G397" s="1" t="s">
        <v>41</v>
      </c>
      <c r="H397" s="1" t="s">
        <v>170</v>
      </c>
      <c r="I397" s="1" t="s">
        <v>43</v>
      </c>
      <c r="J397" s="1" t="s">
        <v>32</v>
      </c>
      <c r="K397" s="1" t="s">
        <v>41</v>
      </c>
      <c r="N397" s="1" t="s">
        <v>2324</v>
      </c>
      <c r="O397" s="1">
        <v>3050</v>
      </c>
      <c r="P397" s="1">
        <v>3.1</v>
      </c>
      <c r="Q397" s="1">
        <v>7.2</v>
      </c>
      <c r="R397" s="1">
        <v>5.8</v>
      </c>
      <c r="S397" s="1">
        <v>37.4</v>
      </c>
      <c r="T397" s="1">
        <v>17.5</v>
      </c>
      <c r="U397" s="1" t="s">
        <v>307</v>
      </c>
      <c r="V397" s="1" t="s">
        <v>991</v>
      </c>
      <c r="W397" s="1" t="s">
        <v>992</v>
      </c>
      <c r="X397" s="1" t="str">
        <f t="shared" si="25"/>
        <v>KEN1998</v>
      </c>
      <c r="Y397" s="1">
        <v>5062.8269999999993</v>
      </c>
      <c r="Z397" s="1">
        <f t="shared" si="26"/>
        <v>364.52354400000002</v>
      </c>
      <c r="AA397" s="1">
        <f t="shared" si="27"/>
        <v>293.64396599999992</v>
      </c>
      <c r="AB397" s="1">
        <f t="shared" si="28"/>
        <v>1893.4972979999998</v>
      </c>
      <c r="AC397" s="1">
        <f t="shared" si="29"/>
        <v>885.99472499999979</v>
      </c>
      <c r="AD397" s="1">
        <f>RANK(Z397,Z$17:Z$853,0)</f>
        <v>173</v>
      </c>
      <c r="AE397" s="1">
        <f>RANK(AA397,AA$17:AA$853,0)</f>
        <v>127</v>
      </c>
      <c r="AF397" s="1">
        <f>RANK(AB397,AB$17:AB$853,0)</f>
        <v>156</v>
      </c>
      <c r="AG397" s="1">
        <f>RANK(AC397,AC$17:AC$853,0)</f>
        <v>179</v>
      </c>
      <c r="AH397" s="1" t="str">
        <f>IFERROR(VLOOKUP(X397,'[1]Countries and Territories'!$C$5:$AW$253,47,FALSE),"")</f>
        <v/>
      </c>
      <c r="AI397" s="1" t="str">
        <f>IFERROR(VLOOKUP(X397,'[1]Countries and Territories'!$B$5:$AR$253,43,FALSE),"")</f>
        <v/>
      </c>
      <c r="AJ397" s="1" t="str">
        <f>IFERROR(VLOOKUP(X397,'[1]Countries and Territories'!$A$5:$AL$253,38,FALSE),"")</f>
        <v/>
      </c>
    </row>
    <row r="398" spans="1:36" s="42" customFormat="1" x14ac:dyDescent="0.3">
      <c r="A398" s="42" t="s">
        <v>981</v>
      </c>
      <c r="B398" s="42" t="s">
        <v>982</v>
      </c>
      <c r="C398" s="40" t="s">
        <v>132</v>
      </c>
      <c r="D398" s="41">
        <v>2000</v>
      </c>
      <c r="E398" s="42" t="s">
        <v>408</v>
      </c>
      <c r="F398" s="42" t="s">
        <v>40</v>
      </c>
      <c r="G398" s="42" t="s">
        <v>41</v>
      </c>
      <c r="H398" s="42" t="s">
        <v>170</v>
      </c>
      <c r="I398" s="42" t="s">
        <v>43</v>
      </c>
      <c r="J398" s="42" t="s">
        <v>32</v>
      </c>
      <c r="K398" s="42" t="s">
        <v>41</v>
      </c>
      <c r="N398" s="42" t="s">
        <v>2323</v>
      </c>
      <c r="O398" s="42">
        <v>6635</v>
      </c>
      <c r="P398" s="42">
        <v>2.9</v>
      </c>
      <c r="Q398" s="42">
        <v>7.4</v>
      </c>
      <c r="R398" s="42">
        <v>8.1</v>
      </c>
      <c r="S398" s="42">
        <v>41</v>
      </c>
      <c r="T398" s="42">
        <v>17.5</v>
      </c>
      <c r="V398" s="42" t="s">
        <v>993</v>
      </c>
      <c r="W398" s="42" t="s">
        <v>994</v>
      </c>
      <c r="X398" s="1" t="str">
        <f t="shared" si="25"/>
        <v>KEN2000</v>
      </c>
      <c r="Y398" s="42">
        <v>5422.6930000000002</v>
      </c>
      <c r="Z398" s="1">
        <f t="shared" si="26"/>
        <v>401.27928200000008</v>
      </c>
      <c r="AA398" s="1">
        <f t="shared" si="27"/>
        <v>439.238133</v>
      </c>
      <c r="AB398" s="1">
        <f t="shared" si="28"/>
        <v>2223.30413</v>
      </c>
      <c r="AC398" s="1">
        <f t="shared" si="29"/>
        <v>948.97127499999999</v>
      </c>
      <c r="AD398" s="1">
        <f>RANK(Z398,Z$17:Z$853,0)</f>
        <v>157</v>
      </c>
      <c r="AE398" s="1">
        <f>RANK(AA398,AA$17:AA$853,0)</f>
        <v>89</v>
      </c>
      <c r="AF398" s="1">
        <f>RANK(AB398,AB$17:AB$853,0)</f>
        <v>134</v>
      </c>
      <c r="AG398" s="1">
        <f>RANK(AC398,AC$17:AC$853,0)</f>
        <v>170</v>
      </c>
      <c r="AH398" s="1" t="str">
        <f>IFERROR(VLOOKUP(X398,'[1]Countries and Territories'!$C$5:$AW$253,47,FALSE),"")</f>
        <v/>
      </c>
      <c r="AI398" s="1" t="str">
        <f>IFERROR(VLOOKUP(X398,'[1]Countries and Territories'!$B$5:$AR$253,43,FALSE),"")</f>
        <v/>
      </c>
      <c r="AJ398" s="1" t="str">
        <f>IFERROR(VLOOKUP(X398,'[1]Countries and Territories'!$A$5:$AL$253,38,FALSE),"")</f>
        <v/>
      </c>
    </row>
    <row r="399" spans="1:36" x14ac:dyDescent="0.3">
      <c r="A399" s="1" t="s">
        <v>981</v>
      </c>
      <c r="B399" s="1" t="s">
        <v>982</v>
      </c>
      <c r="C399" s="34" t="s">
        <v>268</v>
      </c>
      <c r="D399" s="35">
        <v>2003</v>
      </c>
      <c r="E399" s="1" t="s">
        <v>408</v>
      </c>
      <c r="F399" s="1" t="s">
        <v>40</v>
      </c>
      <c r="G399" s="1" t="s">
        <v>41</v>
      </c>
      <c r="H399" s="1" t="s">
        <v>170</v>
      </c>
      <c r="I399" s="1" t="s">
        <v>43</v>
      </c>
      <c r="J399" s="1" t="s">
        <v>32</v>
      </c>
      <c r="K399" s="1" t="s">
        <v>41</v>
      </c>
      <c r="N399" s="1" t="s">
        <v>2322</v>
      </c>
      <c r="O399" s="1">
        <v>5536</v>
      </c>
      <c r="P399" s="1">
        <v>2.4</v>
      </c>
      <c r="Q399" s="1">
        <v>6.2</v>
      </c>
      <c r="R399" s="1">
        <v>5.8</v>
      </c>
      <c r="S399" s="1">
        <v>35.799999999999997</v>
      </c>
      <c r="T399" s="1">
        <v>16.5</v>
      </c>
      <c r="V399" s="1" t="s">
        <v>995</v>
      </c>
      <c r="W399" s="1" t="s">
        <v>996</v>
      </c>
      <c r="X399" s="1" t="str">
        <f t="shared" si="25"/>
        <v>KEN2003</v>
      </c>
      <c r="Y399" s="1">
        <v>5881.0969999999998</v>
      </c>
      <c r="Z399" s="1">
        <f t="shared" si="26"/>
        <v>364.62801400000001</v>
      </c>
      <c r="AA399" s="1">
        <f t="shared" si="27"/>
        <v>341.10362599999996</v>
      </c>
      <c r="AB399" s="1">
        <f t="shared" si="28"/>
        <v>2105.432726</v>
      </c>
      <c r="AC399" s="1">
        <f t="shared" si="29"/>
        <v>970.38100499999996</v>
      </c>
      <c r="AD399" s="1">
        <f>RANK(Z399,Z$17:Z$853,0)</f>
        <v>172</v>
      </c>
      <c r="AE399" s="1">
        <f>RANK(AA399,AA$17:AA$853,0)</f>
        <v>110</v>
      </c>
      <c r="AF399" s="1">
        <f>RANK(AB399,AB$17:AB$853,0)</f>
        <v>145</v>
      </c>
      <c r="AG399" s="1">
        <f>RANK(AC399,AC$17:AC$853,0)</f>
        <v>165</v>
      </c>
      <c r="AH399" s="1" t="str">
        <f>IFERROR(VLOOKUP(X399,'[1]Countries and Territories'!$C$5:$AW$253,47,FALSE),"")</f>
        <v/>
      </c>
      <c r="AI399" s="1" t="str">
        <f>IFERROR(VLOOKUP(X399,'[1]Countries and Territories'!$B$5:$AR$253,43,FALSE),"")</f>
        <v/>
      </c>
      <c r="AJ399" s="1" t="str">
        <f>IFERROR(VLOOKUP(X399,'[1]Countries and Territories'!$A$5:$AL$253,38,FALSE),"")</f>
        <v/>
      </c>
    </row>
    <row r="400" spans="1:36" s="42" customFormat="1" x14ac:dyDescent="0.3">
      <c r="A400" s="42" t="s">
        <v>981</v>
      </c>
      <c r="B400" s="42" t="s">
        <v>982</v>
      </c>
      <c r="C400" s="40" t="s">
        <v>55</v>
      </c>
      <c r="D400" s="41">
        <v>2005</v>
      </c>
      <c r="E400" s="42" t="s">
        <v>408</v>
      </c>
      <c r="F400" s="42" t="s">
        <v>40</v>
      </c>
      <c r="G400" s="42" t="s">
        <v>41</v>
      </c>
      <c r="H400" s="42" t="s">
        <v>170</v>
      </c>
      <c r="I400" s="42" t="s">
        <v>43</v>
      </c>
      <c r="J400" s="42" t="s">
        <v>32</v>
      </c>
      <c r="K400" s="42" t="s">
        <v>41</v>
      </c>
      <c r="N400" s="42" t="s">
        <v>2320</v>
      </c>
      <c r="O400" s="42">
        <v>3687372</v>
      </c>
      <c r="Q400" s="42">
        <v>7.7</v>
      </c>
      <c r="S400" s="42">
        <v>40.9</v>
      </c>
      <c r="T400" s="42">
        <v>18.399999999999999</v>
      </c>
      <c r="U400" s="42" t="s">
        <v>113</v>
      </c>
      <c r="V400" s="42" t="s">
        <v>997</v>
      </c>
      <c r="W400" s="42" t="s">
        <v>998</v>
      </c>
      <c r="X400" s="1" t="str">
        <f t="shared" si="25"/>
        <v>KEN2005</v>
      </c>
      <c r="Y400" s="42">
        <v>6079.7300000000005</v>
      </c>
      <c r="Z400" s="1">
        <f t="shared" si="26"/>
        <v>468.13921000000005</v>
      </c>
      <c r="AA400" s="1">
        <f t="shared" si="27"/>
        <v>0</v>
      </c>
      <c r="AB400" s="1">
        <f t="shared" si="28"/>
        <v>2486.6095700000001</v>
      </c>
      <c r="AC400" s="1">
        <f t="shared" si="29"/>
        <v>1118.6703200000002</v>
      </c>
      <c r="AD400" s="1">
        <f>RANK(Z400,Z$17:Z$853,0)</f>
        <v>133</v>
      </c>
      <c r="AE400" s="1">
        <f>RANK(AA400,AA$17:AA$853,0)</f>
        <v>684</v>
      </c>
      <c r="AF400" s="1">
        <f>RANK(AB400,AB$17:AB$853,0)</f>
        <v>119</v>
      </c>
      <c r="AG400" s="1">
        <f>RANK(AC400,AC$17:AC$853,0)</f>
        <v>152</v>
      </c>
      <c r="AH400" s="1" t="str">
        <f>IFERROR(VLOOKUP(X400,'[1]Countries and Territories'!$C$5:$AW$253,47,FALSE),"")</f>
        <v/>
      </c>
      <c r="AI400" s="1" t="str">
        <f>IFERROR(VLOOKUP(X400,'[1]Countries and Territories'!$B$5:$AR$253,43,FALSE),"")</f>
        <v/>
      </c>
      <c r="AJ400" s="1" t="str">
        <f>IFERROR(VLOOKUP(X400,'[1]Countries and Territories'!$A$5:$AL$253,38,FALSE),"")</f>
        <v/>
      </c>
    </row>
    <row r="401" spans="1:36" x14ac:dyDescent="0.3">
      <c r="A401" s="1" t="s">
        <v>981</v>
      </c>
      <c r="B401" s="1" t="s">
        <v>982</v>
      </c>
      <c r="C401" s="34" t="s">
        <v>138</v>
      </c>
      <c r="D401" s="35">
        <v>2009</v>
      </c>
      <c r="E401" s="1" t="s">
        <v>408</v>
      </c>
      <c r="F401" s="1" t="s">
        <v>40</v>
      </c>
      <c r="G401" s="1" t="s">
        <v>41</v>
      </c>
      <c r="H401" s="1" t="s">
        <v>170</v>
      </c>
      <c r="I401" s="1" t="s">
        <v>43</v>
      </c>
      <c r="J401" s="1" t="s">
        <v>32</v>
      </c>
      <c r="K401" s="1" t="s">
        <v>41</v>
      </c>
      <c r="N401" s="1" t="s">
        <v>2321</v>
      </c>
      <c r="O401" s="1">
        <v>5726</v>
      </c>
      <c r="P401" s="1">
        <v>2.1</v>
      </c>
      <c r="Q401" s="1">
        <v>7</v>
      </c>
      <c r="R401" s="1">
        <v>5</v>
      </c>
      <c r="S401" s="1">
        <v>35.200000000000003</v>
      </c>
      <c r="T401" s="1">
        <v>16.399999999999999</v>
      </c>
      <c r="V401" s="1" t="s">
        <v>999</v>
      </c>
      <c r="W401" s="1" t="s">
        <v>1000</v>
      </c>
      <c r="X401" s="1" t="str">
        <f t="shared" ref="X401:X464" si="30">A401&amp;D401</f>
        <v>KEN2009</v>
      </c>
      <c r="Y401" s="1">
        <v>6614.54</v>
      </c>
      <c r="Z401" s="1">
        <f t="shared" si="26"/>
        <v>463.01780000000002</v>
      </c>
      <c r="AA401" s="1">
        <f t="shared" si="27"/>
        <v>330.72700000000003</v>
      </c>
      <c r="AB401" s="1">
        <f t="shared" si="28"/>
        <v>2328.31808</v>
      </c>
      <c r="AC401" s="1">
        <f t="shared" si="29"/>
        <v>1084.7845599999998</v>
      </c>
      <c r="AD401" s="1">
        <f>RANK(Z401,Z$17:Z$853,0)</f>
        <v>136</v>
      </c>
      <c r="AE401" s="1">
        <f>RANK(AA401,AA$17:AA$853,0)</f>
        <v>115</v>
      </c>
      <c r="AF401" s="1">
        <f>RANK(AB401,AB$17:AB$853,0)</f>
        <v>125</v>
      </c>
      <c r="AG401" s="1">
        <f>RANK(AC401,AC$17:AC$853,0)</f>
        <v>156</v>
      </c>
      <c r="AH401" s="1" t="str">
        <f>IFERROR(VLOOKUP(X401,'[1]Countries and Territories'!$C$5:$AW$253,47,FALSE),"")</f>
        <v/>
      </c>
      <c r="AI401" s="1" t="str">
        <f>IFERROR(VLOOKUP(X401,'[1]Countries and Territories'!$B$5:$AR$253,43,FALSE),"")</f>
        <v/>
      </c>
      <c r="AJ401" s="1" t="str">
        <f>IFERROR(VLOOKUP(X401,'[1]Countries and Territories'!$A$5:$AL$253,38,FALSE),"")</f>
        <v/>
      </c>
    </row>
    <row r="402" spans="1:36" s="42" customFormat="1" x14ac:dyDescent="0.3">
      <c r="A402" s="42" t="s">
        <v>981</v>
      </c>
      <c r="B402" s="42" t="s">
        <v>982</v>
      </c>
      <c r="C402" s="40" t="s">
        <v>284</v>
      </c>
      <c r="D402" s="41">
        <v>2014</v>
      </c>
      <c r="E402" s="42" t="s">
        <v>408</v>
      </c>
      <c r="F402" s="42" t="s">
        <v>40</v>
      </c>
      <c r="G402" s="42" t="s">
        <v>41</v>
      </c>
      <c r="H402" s="42" t="s">
        <v>170</v>
      </c>
      <c r="I402" s="42" t="s">
        <v>43</v>
      </c>
      <c r="J402" s="42" t="s">
        <v>32</v>
      </c>
      <c r="K402" s="42" t="s">
        <v>41</v>
      </c>
      <c r="N402" s="42" t="s">
        <v>2319</v>
      </c>
      <c r="O402" s="42">
        <v>18986</v>
      </c>
      <c r="P402" s="42">
        <v>0.9</v>
      </c>
      <c r="Q402" s="42">
        <v>4</v>
      </c>
      <c r="R402" s="42">
        <v>4.0999999999999996</v>
      </c>
      <c r="S402" s="42">
        <v>26</v>
      </c>
      <c r="T402" s="42">
        <v>11</v>
      </c>
      <c r="U402" s="42" t="s">
        <v>50</v>
      </c>
      <c r="V402" s="42" t="s">
        <v>1001</v>
      </c>
      <c r="W402" s="42" t="s">
        <v>1002</v>
      </c>
      <c r="X402" s="1" t="str">
        <f t="shared" si="30"/>
        <v>KEN2014</v>
      </c>
      <c r="Y402" s="42">
        <v>6950.4039999999995</v>
      </c>
      <c r="Z402" s="1">
        <f t="shared" ref="Z402:Z465" si="31">$Y402*(Q402/100)</f>
        <v>278.01616000000001</v>
      </c>
      <c r="AA402" s="1">
        <f t="shared" ref="AA402:AA465" si="32">$Y402*(R402/100)</f>
        <v>284.96656399999995</v>
      </c>
      <c r="AB402" s="1">
        <f t="shared" ref="AB402:AB465" si="33">$Y402*(S402/100)</f>
        <v>1807.1050399999999</v>
      </c>
      <c r="AC402" s="1">
        <f t="shared" ref="AC402:AC465" si="34">$Y402*(T402/100)</f>
        <v>764.54444000000001</v>
      </c>
      <c r="AD402" s="1">
        <f>RANK(Z402,Z$17:Z$853,0)</f>
        <v>216</v>
      </c>
      <c r="AE402" s="1">
        <f>RANK(AA402,AA$17:AA$853,0)</f>
        <v>130</v>
      </c>
      <c r="AF402" s="1">
        <f>RANK(AB402,AB$17:AB$853,0)</f>
        <v>166</v>
      </c>
      <c r="AG402" s="1">
        <f>RANK(AC402,AC$17:AC$853,0)</f>
        <v>199</v>
      </c>
      <c r="AH402" s="1">
        <f>IFERROR(VLOOKUP(X402,'[1]Countries and Territories'!$C$5:$AW$253,47,FALSE),"")</f>
        <v>278.01616000000001</v>
      </c>
      <c r="AI402" s="1">
        <f>IFERROR(VLOOKUP(X402,'[1]Countries and Territories'!$B$5:$AR$253,43,FALSE),"")</f>
        <v>284.96656399999995</v>
      </c>
      <c r="AJ402" s="1">
        <f>IFERROR(VLOOKUP(X402,'[1]Countries and Territories'!$A$5:$AL$253,38,FALSE),"")</f>
        <v>1807.1050399999999</v>
      </c>
    </row>
    <row r="403" spans="1:36" x14ac:dyDescent="0.3">
      <c r="A403" s="1" t="s">
        <v>1003</v>
      </c>
      <c r="B403" s="1" t="s">
        <v>1004</v>
      </c>
      <c r="C403" s="34" t="s">
        <v>422</v>
      </c>
      <c r="D403" s="35">
        <v>1985</v>
      </c>
      <c r="E403" s="1" t="s">
        <v>1005</v>
      </c>
      <c r="F403" s="1" t="s">
        <v>207</v>
      </c>
      <c r="G403" s="1" t="s">
        <v>737</v>
      </c>
      <c r="H403" s="1" t="s">
        <v>75</v>
      </c>
      <c r="I403" s="1" t="s">
        <v>76</v>
      </c>
      <c r="J403" s="1" t="s">
        <v>32</v>
      </c>
      <c r="K403" s="1" t="s">
        <v>77</v>
      </c>
      <c r="L403" s="1" t="s">
        <v>9</v>
      </c>
      <c r="M403" s="1" t="s">
        <v>103</v>
      </c>
      <c r="N403" s="1" t="s">
        <v>2329</v>
      </c>
      <c r="O403" s="1">
        <v>2941</v>
      </c>
      <c r="Q403" s="1">
        <v>12.6</v>
      </c>
      <c r="R403" s="1">
        <v>15.9</v>
      </c>
      <c r="S403" s="1">
        <v>34.4</v>
      </c>
      <c r="T403" s="1">
        <v>11.3</v>
      </c>
      <c r="U403" s="1" t="s">
        <v>113</v>
      </c>
      <c r="V403" s="1" t="s">
        <v>1006</v>
      </c>
      <c r="W403" s="1" t="s">
        <v>1007</v>
      </c>
      <c r="X403" s="1" t="str">
        <f t="shared" si="30"/>
        <v>KIR1985</v>
      </c>
      <c r="Y403" s="1">
        <v>10.009</v>
      </c>
      <c r="Z403" s="1">
        <f t="shared" si="31"/>
        <v>1.261134</v>
      </c>
      <c r="AA403" s="1">
        <f t="shared" si="32"/>
        <v>1.591431</v>
      </c>
      <c r="AB403" s="1">
        <f t="shared" si="33"/>
        <v>3.4430959999999997</v>
      </c>
      <c r="AC403" s="1">
        <f t="shared" si="34"/>
        <v>1.1310170000000002</v>
      </c>
      <c r="AD403" s="1">
        <f>RANK(Z403,Z$17:Z$853,0)</f>
        <v>772</v>
      </c>
      <c r="AE403" s="1">
        <f>RANK(AA403,AA$17:AA$853,0)</f>
        <v>669</v>
      </c>
      <c r="AF403" s="1">
        <f>RANK(AB403,AB$17:AB$853,0)</f>
        <v>791</v>
      </c>
      <c r="AG403" s="1">
        <f>RANK(AC403,AC$17:AC$853,0)</f>
        <v>810</v>
      </c>
      <c r="AH403" s="1">
        <f>IFERROR(VLOOKUP(X403,'[1]Countries and Territories'!$C$5:$AW$253,47,FALSE),"")</f>
        <v>1.261134</v>
      </c>
      <c r="AI403" s="1">
        <f>IFERROR(VLOOKUP(X403,'[1]Countries and Territories'!$B$5:$AR$253,43,FALSE),"")</f>
        <v>1.591431</v>
      </c>
      <c r="AJ403" s="1">
        <f>IFERROR(VLOOKUP(X403,'[1]Countries and Territories'!$A$5:$AL$253,38,FALSE),"")</f>
        <v>3.4430959999999997</v>
      </c>
    </row>
    <row r="404" spans="1:36" s="42" customFormat="1" x14ac:dyDescent="0.3">
      <c r="A404" s="42" t="s">
        <v>1003</v>
      </c>
      <c r="B404" s="42" t="s">
        <v>1004</v>
      </c>
      <c r="C404" s="40" t="s">
        <v>380</v>
      </c>
      <c r="D404" s="41">
        <v>2009</v>
      </c>
      <c r="E404" s="42" t="s">
        <v>1005</v>
      </c>
      <c r="F404" s="42" t="s">
        <v>207</v>
      </c>
      <c r="G404" s="42" t="s">
        <v>737</v>
      </c>
      <c r="H404" s="42" t="s">
        <v>75</v>
      </c>
      <c r="I404" s="42" t="s">
        <v>76</v>
      </c>
      <c r="J404" s="42" t="s">
        <v>32</v>
      </c>
      <c r="K404" s="42" t="s">
        <v>77</v>
      </c>
      <c r="L404" s="42" t="s">
        <v>9</v>
      </c>
      <c r="M404" s="42" t="s">
        <v>103</v>
      </c>
      <c r="N404" s="42" t="s">
        <v>2328</v>
      </c>
      <c r="O404" s="42">
        <v>1045</v>
      </c>
      <c r="T404" s="42">
        <v>14.9</v>
      </c>
      <c r="V404" s="42" t="s">
        <v>1008</v>
      </c>
      <c r="W404" s="42" t="s">
        <v>1009</v>
      </c>
      <c r="X404" s="1" t="str">
        <f t="shared" si="30"/>
        <v>KIR2009</v>
      </c>
      <c r="Y404" s="42">
        <v>13.196</v>
      </c>
      <c r="Z404" s="1">
        <f t="shared" si="31"/>
        <v>0</v>
      </c>
      <c r="AA404" s="1">
        <f t="shared" si="32"/>
        <v>0</v>
      </c>
      <c r="AB404" s="1">
        <f t="shared" si="33"/>
        <v>0</v>
      </c>
      <c r="AC404" s="1">
        <f t="shared" si="34"/>
        <v>1.9662039999999998</v>
      </c>
      <c r="AD404" s="1">
        <f>RANK(Z404,Z$17:Z$853,0)</f>
        <v>792</v>
      </c>
      <c r="AE404" s="1">
        <f>RANK(AA404,AA$17:AA$853,0)</f>
        <v>684</v>
      </c>
      <c r="AF404" s="1">
        <f>RANK(AB404,AB$17:AB$853,0)</f>
        <v>803</v>
      </c>
      <c r="AG404" s="1">
        <f>RANK(AC404,AC$17:AC$853,0)</f>
        <v>805</v>
      </c>
      <c r="AH404" s="1" t="str">
        <f>IFERROR(VLOOKUP(X404,'[1]Countries and Territories'!$C$5:$AW$253,47,FALSE),"")</f>
        <v/>
      </c>
      <c r="AI404" s="1" t="str">
        <f>IFERROR(VLOOKUP(X404,'[1]Countries and Territories'!$B$5:$AR$253,43,FALSE),"")</f>
        <v/>
      </c>
      <c r="AJ404" s="1" t="str">
        <f>IFERROR(VLOOKUP(X404,'[1]Countries and Territories'!$A$5:$AL$253,38,FALSE),"")</f>
        <v/>
      </c>
    </row>
    <row r="405" spans="1:36" x14ac:dyDescent="0.3">
      <c r="A405" s="1" t="s">
        <v>1010</v>
      </c>
      <c r="B405" s="1" t="s">
        <v>1011</v>
      </c>
      <c r="C405" s="34" t="s">
        <v>257</v>
      </c>
      <c r="D405" s="35">
        <v>1996</v>
      </c>
      <c r="E405" s="1" t="s">
        <v>192</v>
      </c>
      <c r="F405" s="1" t="s">
        <v>73</v>
      </c>
      <c r="G405" s="1" t="s">
        <v>145</v>
      </c>
      <c r="H405" s="1" t="s">
        <v>146</v>
      </c>
      <c r="I405" s="1" t="s">
        <v>112</v>
      </c>
      <c r="J405" s="1" t="s">
        <v>102</v>
      </c>
      <c r="K405" s="1" t="s">
        <v>147</v>
      </c>
      <c r="N405" s="1" t="s">
        <v>2335</v>
      </c>
      <c r="O405" s="1">
        <v>12376</v>
      </c>
      <c r="Q405" s="1">
        <v>1.7</v>
      </c>
      <c r="R405" s="1">
        <v>8.9</v>
      </c>
      <c r="S405" s="1">
        <v>5</v>
      </c>
      <c r="T405" s="1">
        <v>1.5</v>
      </c>
      <c r="U405" s="1" t="s">
        <v>1012</v>
      </c>
      <c r="V405" s="1" t="s">
        <v>1013</v>
      </c>
      <c r="W405" s="1" t="s">
        <v>1014</v>
      </c>
      <c r="X405" s="1" t="str">
        <f t="shared" si="30"/>
        <v>KWT1996</v>
      </c>
      <c r="Y405" s="1">
        <v>172.82999999999998</v>
      </c>
      <c r="Z405" s="1">
        <f t="shared" si="31"/>
        <v>2.93811</v>
      </c>
      <c r="AA405" s="1">
        <f t="shared" si="32"/>
        <v>15.381870000000001</v>
      </c>
      <c r="AB405" s="1">
        <f t="shared" si="33"/>
        <v>8.6414999999999988</v>
      </c>
      <c r="AC405" s="1">
        <f t="shared" si="34"/>
        <v>2.5924499999999995</v>
      </c>
      <c r="AD405" s="1">
        <f>RANK(Z405,Z$17:Z$853,0)</f>
        <v>755</v>
      </c>
      <c r="AE405" s="1">
        <f>RANK(AA405,AA$17:AA$853,0)</f>
        <v>572</v>
      </c>
      <c r="AF405" s="1">
        <f>RANK(AB405,AB$17:AB$853,0)</f>
        <v>767</v>
      </c>
      <c r="AG405" s="1">
        <f>RANK(AC405,AC$17:AC$853,0)</f>
        <v>798</v>
      </c>
      <c r="AH405" s="1" t="str">
        <f>IFERROR(VLOOKUP(X405,'[1]Countries and Territories'!$C$5:$AW$253,47,FALSE),"")</f>
        <v/>
      </c>
      <c r="AI405" s="1" t="str">
        <f>IFERROR(VLOOKUP(X405,'[1]Countries and Territories'!$B$5:$AR$253,43,FALSE),"")</f>
        <v/>
      </c>
      <c r="AJ405" s="1" t="str">
        <f>IFERROR(VLOOKUP(X405,'[1]Countries and Territories'!$A$5:$AL$253,38,FALSE),"")</f>
        <v/>
      </c>
    </row>
    <row r="406" spans="1:36" s="42" customFormat="1" x14ac:dyDescent="0.3">
      <c r="A406" s="42" t="s">
        <v>1010</v>
      </c>
      <c r="B406" s="42" t="s">
        <v>1011</v>
      </c>
      <c r="C406" s="40" t="s">
        <v>220</v>
      </c>
      <c r="D406" s="41">
        <v>2001</v>
      </c>
      <c r="E406" s="42" t="s">
        <v>192</v>
      </c>
      <c r="F406" s="42" t="s">
        <v>73</v>
      </c>
      <c r="G406" s="42" t="s">
        <v>145</v>
      </c>
      <c r="H406" s="42" t="s">
        <v>146</v>
      </c>
      <c r="I406" s="42" t="s">
        <v>112</v>
      </c>
      <c r="J406" s="42" t="s">
        <v>102</v>
      </c>
      <c r="K406" s="42" t="s">
        <v>147</v>
      </c>
      <c r="N406" s="42" t="s">
        <v>2334</v>
      </c>
      <c r="O406" s="42">
        <v>4878</v>
      </c>
      <c r="P406" s="42">
        <v>0.4</v>
      </c>
      <c r="Q406" s="42">
        <v>2.2000000000000002</v>
      </c>
      <c r="R406" s="42">
        <v>11</v>
      </c>
      <c r="S406" s="42">
        <v>4</v>
      </c>
      <c r="T406" s="42">
        <v>2.2000000000000002</v>
      </c>
      <c r="U406" s="42" t="s">
        <v>1015</v>
      </c>
      <c r="V406" s="42" t="s">
        <v>1016</v>
      </c>
      <c r="W406" s="42" t="s">
        <v>1017</v>
      </c>
      <c r="X406" s="1" t="str">
        <f t="shared" si="30"/>
        <v>KWT2001</v>
      </c>
      <c r="Y406" s="42">
        <v>231.22399999999999</v>
      </c>
      <c r="Z406" s="1">
        <f t="shared" si="31"/>
        <v>5.0869280000000003</v>
      </c>
      <c r="AA406" s="1">
        <f t="shared" si="32"/>
        <v>25.434639999999998</v>
      </c>
      <c r="AB406" s="1">
        <f t="shared" si="33"/>
        <v>9.2489600000000003</v>
      </c>
      <c r="AC406" s="1">
        <f t="shared" si="34"/>
        <v>5.0869280000000003</v>
      </c>
      <c r="AD406" s="1">
        <f>RANK(Z406,Z$17:Z$853,0)</f>
        <v>713</v>
      </c>
      <c r="AE406" s="1">
        <f>RANK(AA406,AA$17:AA$853,0)</f>
        <v>497</v>
      </c>
      <c r="AF406" s="1">
        <f>RANK(AB406,AB$17:AB$853,0)</f>
        <v>761</v>
      </c>
      <c r="AG406" s="1">
        <f>RANK(AC406,AC$17:AC$853,0)</f>
        <v>771</v>
      </c>
      <c r="AH406" s="1" t="str">
        <f>IFERROR(VLOOKUP(X406,'[1]Countries and Territories'!$C$5:$AW$253,47,FALSE),"")</f>
        <v/>
      </c>
      <c r="AI406" s="1" t="str">
        <f>IFERROR(VLOOKUP(X406,'[1]Countries and Territories'!$B$5:$AR$253,43,FALSE),"")</f>
        <v/>
      </c>
      <c r="AJ406" s="1" t="str">
        <f>IFERROR(VLOOKUP(X406,'[1]Countries and Territories'!$A$5:$AL$253,38,FALSE),"")</f>
        <v/>
      </c>
    </row>
    <row r="407" spans="1:36" x14ac:dyDescent="0.3">
      <c r="A407" s="1" t="s">
        <v>1010</v>
      </c>
      <c r="B407" s="1" t="s">
        <v>1011</v>
      </c>
      <c r="C407" s="34" t="s">
        <v>158</v>
      </c>
      <c r="D407" s="35">
        <v>2002</v>
      </c>
      <c r="E407" s="1" t="s">
        <v>192</v>
      </c>
      <c r="F407" s="1" t="s">
        <v>73</v>
      </c>
      <c r="G407" s="1" t="s">
        <v>145</v>
      </c>
      <c r="H407" s="1" t="s">
        <v>146</v>
      </c>
      <c r="I407" s="1" t="s">
        <v>112</v>
      </c>
      <c r="J407" s="1" t="s">
        <v>102</v>
      </c>
      <c r="K407" s="1" t="s">
        <v>147</v>
      </c>
      <c r="N407" s="1" t="s">
        <v>2334</v>
      </c>
      <c r="O407" s="1">
        <v>3842</v>
      </c>
      <c r="P407" s="1">
        <v>0.5</v>
      </c>
      <c r="Q407" s="1">
        <v>2.2000000000000002</v>
      </c>
      <c r="R407" s="1">
        <v>6.6</v>
      </c>
      <c r="S407" s="1">
        <v>3.6</v>
      </c>
      <c r="T407" s="1">
        <v>2.1</v>
      </c>
      <c r="U407" s="1" t="s">
        <v>1015</v>
      </c>
      <c r="V407" s="1" t="s">
        <v>1016</v>
      </c>
      <c r="W407" s="1" t="s">
        <v>1017</v>
      </c>
      <c r="X407" s="1" t="str">
        <f t="shared" si="30"/>
        <v>KWT2002</v>
      </c>
      <c r="Y407" s="1">
        <v>227.48400000000004</v>
      </c>
      <c r="Z407" s="1">
        <f t="shared" si="31"/>
        <v>5.0046480000000013</v>
      </c>
      <c r="AA407" s="1">
        <f t="shared" si="32"/>
        <v>15.013944000000004</v>
      </c>
      <c r="AB407" s="1">
        <f t="shared" si="33"/>
        <v>8.1894240000000025</v>
      </c>
      <c r="AC407" s="1">
        <f t="shared" si="34"/>
        <v>4.7771640000000009</v>
      </c>
      <c r="AD407" s="1">
        <f>RANK(Z407,Z$17:Z$853,0)</f>
        <v>716</v>
      </c>
      <c r="AE407" s="1">
        <f>RANK(AA407,AA$17:AA$853,0)</f>
        <v>578</v>
      </c>
      <c r="AF407" s="1">
        <f>RANK(AB407,AB$17:AB$853,0)</f>
        <v>771</v>
      </c>
      <c r="AG407" s="1">
        <f>RANK(AC407,AC$17:AC$853,0)</f>
        <v>775</v>
      </c>
      <c r="AH407" s="1" t="str">
        <f>IFERROR(VLOOKUP(X407,'[1]Countries and Territories'!$C$5:$AW$253,47,FALSE),"")</f>
        <v/>
      </c>
      <c r="AI407" s="1" t="str">
        <f>IFERROR(VLOOKUP(X407,'[1]Countries and Territories'!$B$5:$AR$253,43,FALSE),"")</f>
        <v/>
      </c>
      <c r="AJ407" s="1" t="str">
        <f>IFERROR(VLOOKUP(X407,'[1]Countries and Territories'!$A$5:$AL$253,38,FALSE),"")</f>
        <v/>
      </c>
    </row>
    <row r="408" spans="1:36" s="42" customFormat="1" x14ac:dyDescent="0.3">
      <c r="A408" s="42" t="s">
        <v>1010</v>
      </c>
      <c r="B408" s="42" t="s">
        <v>1011</v>
      </c>
      <c r="C408" s="40" t="s">
        <v>268</v>
      </c>
      <c r="D408" s="41">
        <v>2003</v>
      </c>
      <c r="E408" s="42" t="s">
        <v>192</v>
      </c>
      <c r="F408" s="42" t="s">
        <v>73</v>
      </c>
      <c r="G408" s="42" t="s">
        <v>145</v>
      </c>
      <c r="H408" s="42" t="s">
        <v>146</v>
      </c>
      <c r="I408" s="42" t="s">
        <v>112</v>
      </c>
      <c r="J408" s="42" t="s">
        <v>102</v>
      </c>
      <c r="K408" s="42" t="s">
        <v>147</v>
      </c>
      <c r="N408" s="42" t="s">
        <v>2334</v>
      </c>
      <c r="O408" s="42">
        <v>4308</v>
      </c>
      <c r="P408" s="42">
        <v>0.7</v>
      </c>
      <c r="Q408" s="42">
        <v>2.6</v>
      </c>
      <c r="R408" s="42">
        <v>6.8</v>
      </c>
      <c r="S408" s="42">
        <v>3.9</v>
      </c>
      <c r="T408" s="42">
        <v>2.2999999999999998</v>
      </c>
      <c r="U408" s="42" t="s">
        <v>1015</v>
      </c>
      <c r="V408" s="42" t="s">
        <v>1016</v>
      </c>
      <c r="W408" s="42" t="s">
        <v>1017</v>
      </c>
      <c r="X408" s="1" t="str">
        <f t="shared" si="30"/>
        <v>KWT2003</v>
      </c>
      <c r="Y408" s="42">
        <v>218.64</v>
      </c>
      <c r="Z408" s="1">
        <f t="shared" si="31"/>
        <v>5.6846399999999999</v>
      </c>
      <c r="AA408" s="1">
        <f t="shared" si="32"/>
        <v>14.867520000000001</v>
      </c>
      <c r="AB408" s="1">
        <f t="shared" si="33"/>
        <v>8.526959999999999</v>
      </c>
      <c r="AC408" s="1">
        <f t="shared" si="34"/>
        <v>5.0287199999999999</v>
      </c>
      <c r="AD408" s="1">
        <f>RANK(Z408,Z$17:Z$853,0)</f>
        <v>709</v>
      </c>
      <c r="AE408" s="1">
        <f>RANK(AA408,AA$17:AA$853,0)</f>
        <v>579</v>
      </c>
      <c r="AF408" s="1">
        <f>RANK(AB408,AB$17:AB$853,0)</f>
        <v>768</v>
      </c>
      <c r="AG408" s="1">
        <f>RANK(AC408,AC$17:AC$853,0)</f>
        <v>772</v>
      </c>
      <c r="AH408" s="1" t="str">
        <f>IFERROR(VLOOKUP(X408,'[1]Countries and Territories'!$C$5:$AW$253,47,FALSE),"")</f>
        <v/>
      </c>
      <c r="AI408" s="1" t="str">
        <f>IFERROR(VLOOKUP(X408,'[1]Countries and Territories'!$B$5:$AR$253,43,FALSE),"")</f>
        <v/>
      </c>
      <c r="AJ408" s="1" t="str">
        <f>IFERROR(VLOOKUP(X408,'[1]Countries and Territories'!$A$5:$AL$253,38,FALSE),"")</f>
        <v/>
      </c>
    </row>
    <row r="409" spans="1:36" x14ac:dyDescent="0.3">
      <c r="A409" s="1" t="s">
        <v>1010</v>
      </c>
      <c r="B409" s="1" t="s">
        <v>1011</v>
      </c>
      <c r="C409" s="34" t="s">
        <v>116</v>
      </c>
      <c r="D409" s="35">
        <v>2004</v>
      </c>
      <c r="E409" s="1" t="s">
        <v>192</v>
      </c>
      <c r="F409" s="1" t="s">
        <v>73</v>
      </c>
      <c r="G409" s="1" t="s">
        <v>145</v>
      </c>
      <c r="H409" s="1" t="s">
        <v>146</v>
      </c>
      <c r="I409" s="1" t="s">
        <v>112</v>
      </c>
      <c r="J409" s="1" t="s">
        <v>102</v>
      </c>
      <c r="K409" s="1" t="s">
        <v>147</v>
      </c>
      <c r="N409" s="1" t="s">
        <v>2334</v>
      </c>
      <c r="O409" s="1">
        <v>4381</v>
      </c>
      <c r="P409" s="1">
        <v>1.1000000000000001</v>
      </c>
      <c r="Q409" s="1">
        <v>3.4</v>
      </c>
      <c r="R409" s="1">
        <v>7.1</v>
      </c>
      <c r="S409" s="1">
        <v>4.0999999999999996</v>
      </c>
      <c r="T409" s="1">
        <v>2.8</v>
      </c>
      <c r="U409" s="1" t="s">
        <v>1015</v>
      </c>
      <c r="V409" s="1" t="s">
        <v>1016</v>
      </c>
      <c r="W409" s="1" t="s">
        <v>1017</v>
      </c>
      <c r="X409" s="1" t="str">
        <f t="shared" si="30"/>
        <v>KWT2004</v>
      </c>
      <c r="Y409" s="1">
        <v>211.95499999999998</v>
      </c>
      <c r="Z409" s="1">
        <f t="shared" si="31"/>
        <v>7.2064700000000004</v>
      </c>
      <c r="AA409" s="1">
        <f t="shared" si="32"/>
        <v>15.048804999999998</v>
      </c>
      <c r="AB409" s="1">
        <f t="shared" si="33"/>
        <v>8.690154999999999</v>
      </c>
      <c r="AC409" s="1">
        <f t="shared" si="34"/>
        <v>5.9347399999999988</v>
      </c>
      <c r="AD409" s="1">
        <f>RANK(Z409,Z$17:Z$853,0)</f>
        <v>682</v>
      </c>
      <c r="AE409" s="1">
        <f>RANK(AA409,AA$17:AA$853,0)</f>
        <v>577</v>
      </c>
      <c r="AF409" s="1">
        <f>RANK(AB409,AB$17:AB$853,0)</f>
        <v>766</v>
      </c>
      <c r="AG409" s="1">
        <f>RANK(AC409,AC$17:AC$853,0)</f>
        <v>758</v>
      </c>
      <c r="AH409" s="1" t="str">
        <f>IFERROR(VLOOKUP(X409,'[1]Countries and Territories'!$C$5:$AW$253,47,FALSE),"")</f>
        <v/>
      </c>
      <c r="AI409" s="1" t="str">
        <f>IFERROR(VLOOKUP(X409,'[1]Countries and Territories'!$B$5:$AR$253,43,FALSE),"")</f>
        <v/>
      </c>
      <c r="AJ409" s="1" t="str">
        <f>IFERROR(VLOOKUP(X409,'[1]Countries and Territories'!$A$5:$AL$253,38,FALSE),"")</f>
        <v/>
      </c>
    </row>
    <row r="410" spans="1:36" s="42" customFormat="1" x14ac:dyDescent="0.3">
      <c r="A410" s="42" t="s">
        <v>1010</v>
      </c>
      <c r="B410" s="42" t="s">
        <v>1011</v>
      </c>
      <c r="C410" s="40" t="s">
        <v>135</v>
      </c>
      <c r="D410" s="41">
        <v>2005</v>
      </c>
      <c r="E410" s="42" t="s">
        <v>192</v>
      </c>
      <c r="F410" s="42" t="s">
        <v>73</v>
      </c>
      <c r="G410" s="42" t="s">
        <v>145</v>
      </c>
      <c r="H410" s="42" t="s">
        <v>146</v>
      </c>
      <c r="I410" s="42" t="s">
        <v>112</v>
      </c>
      <c r="J410" s="42" t="s">
        <v>102</v>
      </c>
      <c r="K410" s="42" t="s">
        <v>147</v>
      </c>
      <c r="N410" s="42" t="s">
        <v>2334</v>
      </c>
      <c r="O410" s="42">
        <v>5601</v>
      </c>
      <c r="P410" s="42">
        <v>1</v>
      </c>
      <c r="Q410" s="42">
        <v>3.3</v>
      </c>
      <c r="R410" s="42">
        <v>7.5</v>
      </c>
      <c r="S410" s="42">
        <v>4.5</v>
      </c>
      <c r="T410" s="42">
        <v>2.7</v>
      </c>
      <c r="U410" s="42" t="s">
        <v>1015</v>
      </c>
      <c r="V410" s="42" t="s">
        <v>1016</v>
      </c>
      <c r="W410" s="42" t="s">
        <v>1017</v>
      </c>
      <c r="X410" s="1" t="str">
        <f t="shared" si="30"/>
        <v>KWT2005</v>
      </c>
      <c r="Y410" s="42">
        <v>213.65200000000004</v>
      </c>
      <c r="Z410" s="1">
        <f t="shared" si="31"/>
        <v>7.0505160000000018</v>
      </c>
      <c r="AA410" s="1">
        <f t="shared" si="32"/>
        <v>16.023900000000001</v>
      </c>
      <c r="AB410" s="1">
        <f t="shared" si="33"/>
        <v>9.6143400000000021</v>
      </c>
      <c r="AC410" s="1">
        <f t="shared" si="34"/>
        <v>5.7686040000000016</v>
      </c>
      <c r="AD410" s="1">
        <f>RANK(Z410,Z$17:Z$853,0)</f>
        <v>684</v>
      </c>
      <c r="AE410" s="1">
        <f>RANK(AA410,AA$17:AA$853,0)</f>
        <v>569</v>
      </c>
      <c r="AF410" s="1">
        <f>RANK(AB410,AB$17:AB$853,0)</f>
        <v>760</v>
      </c>
      <c r="AG410" s="1">
        <f>RANK(AC410,AC$17:AC$853,0)</f>
        <v>760</v>
      </c>
      <c r="AH410" s="1" t="str">
        <f>IFERROR(VLOOKUP(X410,'[1]Countries and Territories'!$C$5:$AW$253,47,FALSE),"")</f>
        <v/>
      </c>
      <c r="AI410" s="1" t="str">
        <f>IFERROR(VLOOKUP(X410,'[1]Countries and Territories'!$B$5:$AR$253,43,FALSE),"")</f>
        <v/>
      </c>
      <c r="AJ410" s="1" t="str">
        <f>IFERROR(VLOOKUP(X410,'[1]Countries and Territories'!$A$5:$AL$253,38,FALSE),"")</f>
        <v/>
      </c>
    </row>
    <row r="411" spans="1:36" x14ac:dyDescent="0.3">
      <c r="A411" s="1" t="s">
        <v>1010</v>
      </c>
      <c r="B411" s="1" t="s">
        <v>1011</v>
      </c>
      <c r="C411" s="34" t="s">
        <v>223</v>
      </c>
      <c r="D411" s="35">
        <v>2006</v>
      </c>
      <c r="E411" s="1" t="s">
        <v>192</v>
      </c>
      <c r="F411" s="1" t="s">
        <v>73</v>
      </c>
      <c r="G411" s="1" t="s">
        <v>145</v>
      </c>
      <c r="H411" s="1" t="s">
        <v>146</v>
      </c>
      <c r="I411" s="1" t="s">
        <v>112</v>
      </c>
      <c r="J411" s="1" t="s">
        <v>102</v>
      </c>
      <c r="K411" s="1" t="s">
        <v>147</v>
      </c>
      <c r="N411" s="1" t="s">
        <v>2333</v>
      </c>
      <c r="O411" s="1">
        <v>3422</v>
      </c>
      <c r="P411" s="1">
        <v>0.6</v>
      </c>
      <c r="Q411" s="1">
        <v>2.8</v>
      </c>
      <c r="R411" s="1">
        <v>8.6999999999999993</v>
      </c>
      <c r="S411" s="1">
        <v>4.5999999999999996</v>
      </c>
      <c r="T411" s="1">
        <v>2.7</v>
      </c>
      <c r="U411" s="1" t="s">
        <v>1015</v>
      </c>
      <c r="V411" s="1" t="s">
        <v>1016</v>
      </c>
      <c r="W411" s="1" t="s">
        <v>1018</v>
      </c>
      <c r="X411" s="1" t="str">
        <f t="shared" si="30"/>
        <v>KWT2006</v>
      </c>
      <c r="Y411" s="1">
        <v>211.59800000000001</v>
      </c>
      <c r="Z411" s="1">
        <f t="shared" si="31"/>
        <v>5.9247439999999996</v>
      </c>
      <c r="AA411" s="1">
        <f t="shared" si="32"/>
        <v>18.409026000000001</v>
      </c>
      <c r="AB411" s="1">
        <f t="shared" si="33"/>
        <v>9.7335080000000005</v>
      </c>
      <c r="AC411" s="1">
        <f t="shared" si="34"/>
        <v>5.7131460000000009</v>
      </c>
      <c r="AD411" s="1">
        <f>RANK(Z411,Z$17:Z$853,0)</f>
        <v>708</v>
      </c>
      <c r="AE411" s="1">
        <f>RANK(AA411,AA$17:AA$853,0)</f>
        <v>548</v>
      </c>
      <c r="AF411" s="1">
        <f>RANK(AB411,AB$17:AB$853,0)</f>
        <v>758</v>
      </c>
      <c r="AG411" s="1">
        <f>RANK(AC411,AC$17:AC$853,0)</f>
        <v>762</v>
      </c>
      <c r="AH411" s="1" t="str">
        <f>IFERROR(VLOOKUP(X411,'[1]Countries and Territories'!$C$5:$AW$253,47,FALSE),"")</f>
        <v/>
      </c>
      <c r="AI411" s="1" t="str">
        <f>IFERROR(VLOOKUP(X411,'[1]Countries and Territories'!$B$5:$AR$253,43,FALSE),"")</f>
        <v/>
      </c>
      <c r="AJ411" s="1" t="str">
        <f>IFERROR(VLOOKUP(X411,'[1]Countries and Territories'!$A$5:$AL$253,38,FALSE),"")</f>
        <v/>
      </c>
    </row>
    <row r="412" spans="1:36" s="42" customFormat="1" x14ac:dyDescent="0.3">
      <c r="A412" s="42" t="s">
        <v>1010</v>
      </c>
      <c r="B412" s="42" t="s">
        <v>1011</v>
      </c>
      <c r="C412" s="40" t="s">
        <v>173</v>
      </c>
      <c r="D412" s="41">
        <v>2007</v>
      </c>
      <c r="E412" s="42" t="s">
        <v>192</v>
      </c>
      <c r="F412" s="42" t="s">
        <v>73</v>
      </c>
      <c r="G412" s="42" t="s">
        <v>145</v>
      </c>
      <c r="H412" s="42" t="s">
        <v>146</v>
      </c>
      <c r="I412" s="42" t="s">
        <v>112</v>
      </c>
      <c r="J412" s="42" t="s">
        <v>102</v>
      </c>
      <c r="K412" s="42" t="s">
        <v>147</v>
      </c>
      <c r="N412" s="42" t="s">
        <v>2333</v>
      </c>
      <c r="O412" s="42">
        <v>3949</v>
      </c>
      <c r="P412" s="42">
        <v>0.8</v>
      </c>
      <c r="Q412" s="42">
        <v>3.6</v>
      </c>
      <c r="R412" s="42">
        <v>8.5</v>
      </c>
      <c r="S412" s="42">
        <v>5.0999999999999996</v>
      </c>
      <c r="T412" s="42">
        <v>2.9</v>
      </c>
      <c r="U412" s="42" t="s">
        <v>1015</v>
      </c>
      <c r="V412" s="42" t="s">
        <v>1016</v>
      </c>
      <c r="W412" s="42" t="s">
        <v>1018</v>
      </c>
      <c r="X412" s="1" t="str">
        <f t="shared" si="30"/>
        <v>KWT2007</v>
      </c>
      <c r="Y412" s="42">
        <v>220.34899999999999</v>
      </c>
      <c r="Z412" s="1">
        <f t="shared" si="31"/>
        <v>7.9325640000000002</v>
      </c>
      <c r="AA412" s="1">
        <f t="shared" si="32"/>
        <v>18.729665000000001</v>
      </c>
      <c r="AB412" s="1">
        <f t="shared" si="33"/>
        <v>11.237798999999999</v>
      </c>
      <c r="AC412" s="1">
        <f t="shared" si="34"/>
        <v>6.3901209999999988</v>
      </c>
      <c r="AD412" s="1">
        <f>RANK(Z412,Z$17:Z$853,0)</f>
        <v>665</v>
      </c>
      <c r="AE412" s="1">
        <f>RANK(AA412,AA$17:AA$853,0)</f>
        <v>542</v>
      </c>
      <c r="AF412" s="1">
        <f>RANK(AB412,AB$17:AB$853,0)</f>
        <v>749</v>
      </c>
      <c r="AG412" s="1">
        <f>RANK(AC412,AC$17:AC$853,0)</f>
        <v>749</v>
      </c>
      <c r="AH412" s="1" t="str">
        <f>IFERROR(VLOOKUP(X412,'[1]Countries and Territories'!$C$5:$AW$253,47,FALSE),"")</f>
        <v/>
      </c>
      <c r="AI412" s="1" t="str">
        <f>IFERROR(VLOOKUP(X412,'[1]Countries and Territories'!$B$5:$AR$253,43,FALSE),"")</f>
        <v/>
      </c>
      <c r="AJ412" s="1" t="str">
        <f>IFERROR(VLOOKUP(X412,'[1]Countries and Territories'!$A$5:$AL$253,38,FALSE),"")</f>
        <v/>
      </c>
    </row>
    <row r="413" spans="1:36" x14ac:dyDescent="0.3">
      <c r="A413" s="1" t="s">
        <v>1010</v>
      </c>
      <c r="B413" s="1" t="s">
        <v>1011</v>
      </c>
      <c r="C413" s="34" t="s">
        <v>323</v>
      </c>
      <c r="D413" s="35">
        <v>2008</v>
      </c>
      <c r="E413" s="1" t="s">
        <v>192</v>
      </c>
      <c r="F413" s="1" t="s">
        <v>73</v>
      </c>
      <c r="G413" s="1" t="s">
        <v>145</v>
      </c>
      <c r="H413" s="1" t="s">
        <v>146</v>
      </c>
      <c r="I413" s="1" t="s">
        <v>112</v>
      </c>
      <c r="J413" s="1" t="s">
        <v>102</v>
      </c>
      <c r="K413" s="1" t="s">
        <v>147</v>
      </c>
      <c r="N413" s="1" t="s">
        <v>2333</v>
      </c>
      <c r="O413" s="1">
        <v>4199</v>
      </c>
      <c r="P413" s="1">
        <v>0.5</v>
      </c>
      <c r="Q413" s="1">
        <v>2.2000000000000002</v>
      </c>
      <c r="R413" s="1">
        <v>9.3000000000000007</v>
      </c>
      <c r="S413" s="1">
        <v>5.0999999999999996</v>
      </c>
      <c r="T413" s="1">
        <v>2.2999999999999998</v>
      </c>
      <c r="U413" s="1" t="s">
        <v>1015</v>
      </c>
      <c r="V413" s="1" t="s">
        <v>1016</v>
      </c>
      <c r="W413" s="1" t="s">
        <v>1018</v>
      </c>
      <c r="X413" s="1" t="str">
        <f t="shared" si="30"/>
        <v>KWT2008</v>
      </c>
      <c r="Y413" s="1">
        <v>237.334</v>
      </c>
      <c r="Z413" s="1">
        <f t="shared" si="31"/>
        <v>5.2213480000000008</v>
      </c>
      <c r="AA413" s="1">
        <f t="shared" si="32"/>
        <v>22.072062000000003</v>
      </c>
      <c r="AB413" s="1">
        <f t="shared" si="33"/>
        <v>12.104033999999999</v>
      </c>
      <c r="AC413" s="1">
        <f t="shared" si="34"/>
        <v>5.4586819999999996</v>
      </c>
      <c r="AD413" s="1">
        <f>RANK(Z413,Z$17:Z$853,0)</f>
        <v>712</v>
      </c>
      <c r="AE413" s="1">
        <f>RANK(AA413,AA$17:AA$853,0)</f>
        <v>521</v>
      </c>
      <c r="AF413" s="1">
        <f>RANK(AB413,AB$17:AB$853,0)</f>
        <v>745</v>
      </c>
      <c r="AG413" s="1">
        <f>RANK(AC413,AC$17:AC$853,0)</f>
        <v>765</v>
      </c>
      <c r="AH413" s="1" t="str">
        <f>IFERROR(VLOOKUP(X413,'[1]Countries and Territories'!$C$5:$AW$253,47,FALSE),"")</f>
        <v/>
      </c>
      <c r="AI413" s="1" t="str">
        <f>IFERROR(VLOOKUP(X413,'[1]Countries and Territories'!$B$5:$AR$253,43,FALSE),"")</f>
        <v/>
      </c>
      <c r="AJ413" s="1" t="str">
        <f>IFERROR(VLOOKUP(X413,'[1]Countries and Territories'!$A$5:$AL$253,38,FALSE),"")</f>
        <v/>
      </c>
    </row>
    <row r="414" spans="1:36" s="42" customFormat="1" x14ac:dyDescent="0.3">
      <c r="A414" s="42" t="s">
        <v>1010</v>
      </c>
      <c r="B414" s="42" t="s">
        <v>1011</v>
      </c>
      <c r="C414" s="40" t="s">
        <v>380</v>
      </c>
      <c r="D414" s="41">
        <v>2009</v>
      </c>
      <c r="E414" s="42" t="s">
        <v>192</v>
      </c>
      <c r="F414" s="42" t="s">
        <v>73</v>
      </c>
      <c r="G414" s="42" t="s">
        <v>145</v>
      </c>
      <c r="H414" s="42" t="s">
        <v>146</v>
      </c>
      <c r="I414" s="42" t="s">
        <v>112</v>
      </c>
      <c r="J414" s="42" t="s">
        <v>102</v>
      </c>
      <c r="K414" s="42" t="s">
        <v>147</v>
      </c>
      <c r="N414" s="42" t="s">
        <v>2333</v>
      </c>
      <c r="O414" s="42">
        <v>4099</v>
      </c>
      <c r="P414" s="42">
        <v>0.3</v>
      </c>
      <c r="Q414" s="42">
        <v>1.8</v>
      </c>
      <c r="R414" s="42">
        <v>9</v>
      </c>
      <c r="S414" s="42">
        <v>3.8</v>
      </c>
      <c r="T414" s="42">
        <v>1.7</v>
      </c>
      <c r="U414" s="42" t="s">
        <v>1015</v>
      </c>
      <c r="V414" s="42" t="s">
        <v>1016</v>
      </c>
      <c r="W414" s="42" t="s">
        <v>1018</v>
      </c>
      <c r="X414" s="1" t="str">
        <f t="shared" si="30"/>
        <v>KWT2009</v>
      </c>
      <c r="Y414" s="42">
        <v>256.791</v>
      </c>
      <c r="Z414" s="1">
        <f t="shared" si="31"/>
        <v>4.6222380000000003</v>
      </c>
      <c r="AA414" s="1">
        <f t="shared" si="32"/>
        <v>23.111190000000001</v>
      </c>
      <c r="AB414" s="1">
        <f t="shared" si="33"/>
        <v>9.7580580000000001</v>
      </c>
      <c r="AC414" s="1">
        <f t="shared" si="34"/>
        <v>4.3654470000000005</v>
      </c>
      <c r="AD414" s="1">
        <f>RANK(Z414,Z$17:Z$853,0)</f>
        <v>723</v>
      </c>
      <c r="AE414" s="1">
        <f>RANK(AA414,AA$17:AA$853,0)</f>
        <v>515</v>
      </c>
      <c r="AF414" s="1">
        <f>RANK(AB414,AB$17:AB$853,0)</f>
        <v>757</v>
      </c>
      <c r="AG414" s="1">
        <f>RANK(AC414,AC$17:AC$853,0)</f>
        <v>780</v>
      </c>
      <c r="AH414" s="1" t="str">
        <f>IFERROR(VLOOKUP(X414,'[1]Countries and Territories'!$C$5:$AW$253,47,FALSE),"")</f>
        <v/>
      </c>
      <c r="AI414" s="1" t="str">
        <f>IFERROR(VLOOKUP(X414,'[1]Countries and Territories'!$B$5:$AR$253,43,FALSE),"")</f>
        <v/>
      </c>
      <c r="AJ414" s="1" t="str">
        <f>IFERROR(VLOOKUP(X414,'[1]Countries and Territories'!$A$5:$AL$253,38,FALSE),"")</f>
        <v/>
      </c>
    </row>
    <row r="415" spans="1:36" x14ac:dyDescent="0.3">
      <c r="A415" s="1" t="s">
        <v>1010</v>
      </c>
      <c r="B415" s="1" t="s">
        <v>1011</v>
      </c>
      <c r="C415" s="34" t="s">
        <v>199</v>
      </c>
      <c r="D415" s="35">
        <v>2010</v>
      </c>
      <c r="E415" s="1" t="s">
        <v>192</v>
      </c>
      <c r="F415" s="1" t="s">
        <v>73</v>
      </c>
      <c r="G415" s="1" t="s">
        <v>145</v>
      </c>
      <c r="H415" s="1" t="s">
        <v>146</v>
      </c>
      <c r="I415" s="1" t="s">
        <v>112</v>
      </c>
      <c r="J415" s="1" t="s">
        <v>102</v>
      </c>
      <c r="K415" s="1" t="s">
        <v>147</v>
      </c>
      <c r="N415" s="1" t="s">
        <v>2332</v>
      </c>
      <c r="O415" s="1">
        <v>4062</v>
      </c>
      <c r="P415" s="1">
        <v>0.6</v>
      </c>
      <c r="Q415" s="1">
        <v>2.4</v>
      </c>
      <c r="R415" s="1">
        <v>7.8</v>
      </c>
      <c r="S415" s="1">
        <v>4.0999999999999996</v>
      </c>
      <c r="T415" s="1">
        <v>1.7</v>
      </c>
      <c r="V415" s="1" t="s">
        <v>1019</v>
      </c>
      <c r="W415" s="1" t="s">
        <v>1020</v>
      </c>
      <c r="X415" s="1" t="str">
        <f t="shared" si="30"/>
        <v>KWT2010</v>
      </c>
      <c r="Y415" s="1">
        <v>273.83800000000002</v>
      </c>
      <c r="Z415" s="1">
        <f t="shared" si="31"/>
        <v>6.5721120000000006</v>
      </c>
      <c r="AA415" s="1">
        <f t="shared" si="32"/>
        <v>21.359364000000003</v>
      </c>
      <c r="AB415" s="1">
        <f t="shared" si="33"/>
        <v>11.227357999999999</v>
      </c>
      <c r="AC415" s="1">
        <f t="shared" si="34"/>
        <v>4.6552460000000009</v>
      </c>
      <c r="AD415" s="1">
        <f>RANK(Z415,Z$17:Z$853,0)</f>
        <v>694</v>
      </c>
      <c r="AE415" s="1">
        <f>RANK(AA415,AA$17:AA$853,0)</f>
        <v>527</v>
      </c>
      <c r="AF415" s="1">
        <f>RANK(AB415,AB$17:AB$853,0)</f>
        <v>751</v>
      </c>
      <c r="AG415" s="1">
        <f>RANK(AC415,AC$17:AC$853,0)</f>
        <v>779</v>
      </c>
      <c r="AH415" s="1" t="str">
        <f>IFERROR(VLOOKUP(X415,'[1]Countries and Territories'!$C$5:$AW$253,47,FALSE),"")</f>
        <v/>
      </c>
      <c r="AI415" s="1" t="str">
        <f>IFERROR(VLOOKUP(X415,'[1]Countries and Territories'!$B$5:$AR$253,43,FALSE),"")</f>
        <v/>
      </c>
      <c r="AJ415" s="1" t="str">
        <f>IFERROR(VLOOKUP(X415,'[1]Countries and Territories'!$A$5:$AL$253,38,FALSE),"")</f>
        <v/>
      </c>
    </row>
    <row r="416" spans="1:36" s="42" customFormat="1" x14ac:dyDescent="0.3">
      <c r="A416" s="42" t="s">
        <v>1010</v>
      </c>
      <c r="B416" s="42" t="s">
        <v>1011</v>
      </c>
      <c r="C416" s="40" t="s">
        <v>277</v>
      </c>
      <c r="D416" s="41">
        <v>2011</v>
      </c>
      <c r="E416" s="42" t="s">
        <v>192</v>
      </c>
      <c r="F416" s="42" t="s">
        <v>73</v>
      </c>
      <c r="G416" s="42" t="s">
        <v>145</v>
      </c>
      <c r="H416" s="42" t="s">
        <v>146</v>
      </c>
      <c r="I416" s="42" t="s">
        <v>112</v>
      </c>
      <c r="J416" s="42" t="s">
        <v>102</v>
      </c>
      <c r="K416" s="42" t="s">
        <v>147</v>
      </c>
      <c r="N416" s="42" t="s">
        <v>2332</v>
      </c>
      <c r="O416" s="42">
        <v>4200</v>
      </c>
      <c r="P416" s="42">
        <v>0.4</v>
      </c>
      <c r="Q416" s="42">
        <v>1.7</v>
      </c>
      <c r="R416" s="42">
        <v>8.3000000000000007</v>
      </c>
      <c r="S416" s="42">
        <v>4</v>
      </c>
      <c r="T416" s="42">
        <v>2.1</v>
      </c>
      <c r="V416" s="42" t="s">
        <v>1019</v>
      </c>
      <c r="W416" s="42" t="s">
        <v>1020</v>
      </c>
      <c r="X416" s="1" t="str">
        <f t="shared" si="30"/>
        <v>KWT2011</v>
      </c>
      <c r="Y416" s="42">
        <v>291.37</v>
      </c>
      <c r="Z416" s="1">
        <f t="shared" si="31"/>
        <v>4.9532900000000009</v>
      </c>
      <c r="AA416" s="1">
        <f t="shared" si="32"/>
        <v>24.183710000000001</v>
      </c>
      <c r="AB416" s="1">
        <f t="shared" si="33"/>
        <v>11.6548</v>
      </c>
      <c r="AC416" s="1">
        <f t="shared" si="34"/>
        <v>6.1187700000000005</v>
      </c>
      <c r="AD416" s="1">
        <f>RANK(Z416,Z$17:Z$853,0)</f>
        <v>717</v>
      </c>
      <c r="AE416" s="1">
        <f>RANK(AA416,AA$17:AA$853,0)</f>
        <v>506</v>
      </c>
      <c r="AF416" s="1">
        <f>RANK(AB416,AB$17:AB$853,0)</f>
        <v>747</v>
      </c>
      <c r="AG416" s="1">
        <f>RANK(AC416,AC$17:AC$853,0)</f>
        <v>752</v>
      </c>
      <c r="AH416" s="1" t="str">
        <f>IFERROR(VLOOKUP(X416,'[1]Countries and Territories'!$C$5:$AW$253,47,FALSE),"")</f>
        <v/>
      </c>
      <c r="AI416" s="1" t="str">
        <f>IFERROR(VLOOKUP(X416,'[1]Countries and Territories'!$B$5:$AR$253,43,FALSE),"")</f>
        <v/>
      </c>
      <c r="AJ416" s="1" t="str">
        <f>IFERROR(VLOOKUP(X416,'[1]Countries and Territories'!$A$5:$AL$253,38,FALSE),"")</f>
        <v/>
      </c>
    </row>
    <row r="417" spans="1:36" x14ac:dyDescent="0.3">
      <c r="A417" s="1" t="s">
        <v>1010</v>
      </c>
      <c r="B417" s="1" t="s">
        <v>1011</v>
      </c>
      <c r="C417" s="34" t="s">
        <v>288</v>
      </c>
      <c r="D417" s="35">
        <v>2012</v>
      </c>
      <c r="E417" s="1" t="s">
        <v>192</v>
      </c>
      <c r="F417" s="1" t="s">
        <v>73</v>
      </c>
      <c r="G417" s="1" t="s">
        <v>145</v>
      </c>
      <c r="H417" s="1" t="s">
        <v>146</v>
      </c>
      <c r="I417" s="1" t="s">
        <v>112</v>
      </c>
      <c r="J417" s="1" t="s">
        <v>102</v>
      </c>
      <c r="K417" s="1" t="s">
        <v>147</v>
      </c>
      <c r="N417" s="1" t="s">
        <v>2332</v>
      </c>
      <c r="O417" s="1">
        <v>3860</v>
      </c>
      <c r="P417" s="1">
        <v>0.6</v>
      </c>
      <c r="Q417" s="1">
        <v>2.4</v>
      </c>
      <c r="R417" s="1">
        <v>9.5</v>
      </c>
      <c r="S417" s="1">
        <v>4.3</v>
      </c>
      <c r="T417" s="1">
        <v>2.2000000000000002</v>
      </c>
      <c r="V417" s="1" t="s">
        <v>1019</v>
      </c>
      <c r="W417" s="1" t="s">
        <v>1020</v>
      </c>
      <c r="X417" s="1" t="str">
        <f t="shared" si="30"/>
        <v>KWT2012</v>
      </c>
      <c r="Y417" s="1">
        <v>302.62299999999999</v>
      </c>
      <c r="Z417" s="1">
        <f t="shared" si="31"/>
        <v>7.2629520000000003</v>
      </c>
      <c r="AA417" s="1">
        <f t="shared" si="32"/>
        <v>28.749185000000001</v>
      </c>
      <c r="AB417" s="1">
        <f t="shared" si="33"/>
        <v>13.012788999999998</v>
      </c>
      <c r="AC417" s="1">
        <f t="shared" si="34"/>
        <v>6.6577060000000001</v>
      </c>
      <c r="AD417" s="1">
        <f>RANK(Z417,Z$17:Z$853,0)</f>
        <v>681</v>
      </c>
      <c r="AE417" s="1">
        <f>RANK(AA417,AA$17:AA$853,0)</f>
        <v>486</v>
      </c>
      <c r="AF417" s="1">
        <f>RANK(AB417,AB$17:AB$853,0)</f>
        <v>741</v>
      </c>
      <c r="AG417" s="1">
        <f>RANK(AC417,AC$17:AC$853,0)</f>
        <v>747</v>
      </c>
      <c r="AH417" s="1" t="str">
        <f>IFERROR(VLOOKUP(X417,'[1]Countries and Territories'!$C$5:$AW$253,47,FALSE),"")</f>
        <v/>
      </c>
      <c r="AI417" s="1" t="str">
        <f>IFERROR(VLOOKUP(X417,'[1]Countries and Territories'!$B$5:$AR$253,43,FALSE),"")</f>
        <v/>
      </c>
      <c r="AJ417" s="1" t="str">
        <f>IFERROR(VLOOKUP(X417,'[1]Countries and Territories'!$A$5:$AL$253,38,FALSE),"")</f>
        <v/>
      </c>
    </row>
    <row r="418" spans="1:36" s="42" customFormat="1" x14ac:dyDescent="0.3">
      <c r="A418" s="42" t="s">
        <v>1010</v>
      </c>
      <c r="B418" s="42" t="s">
        <v>1011</v>
      </c>
      <c r="C418" s="40" t="s">
        <v>228</v>
      </c>
      <c r="D418" s="41">
        <v>2013</v>
      </c>
      <c r="E418" s="42" t="s">
        <v>192</v>
      </c>
      <c r="F418" s="42" t="s">
        <v>73</v>
      </c>
      <c r="G418" s="42" t="s">
        <v>145</v>
      </c>
      <c r="H418" s="42" t="s">
        <v>146</v>
      </c>
      <c r="I418" s="42" t="s">
        <v>112</v>
      </c>
      <c r="J418" s="42" t="s">
        <v>102</v>
      </c>
      <c r="K418" s="42" t="s">
        <v>147</v>
      </c>
      <c r="N418" s="42" t="s">
        <v>2331</v>
      </c>
      <c r="O418" s="42">
        <v>3571</v>
      </c>
      <c r="P418" s="42">
        <v>0.7</v>
      </c>
      <c r="Q418" s="42">
        <v>2.7</v>
      </c>
      <c r="R418" s="42">
        <v>7.8</v>
      </c>
      <c r="S418" s="42">
        <v>4.8</v>
      </c>
      <c r="T418" s="42">
        <v>3.1</v>
      </c>
      <c r="V418" s="42" t="s">
        <v>1019</v>
      </c>
      <c r="W418" s="42" t="s">
        <v>1021</v>
      </c>
      <c r="X418" s="1" t="str">
        <f t="shared" si="30"/>
        <v>KWT2013</v>
      </c>
      <c r="Y418" s="42">
        <v>307.95</v>
      </c>
      <c r="Z418" s="1">
        <f t="shared" si="31"/>
        <v>8.3146500000000003</v>
      </c>
      <c r="AA418" s="1">
        <f t="shared" si="32"/>
        <v>24.020099999999999</v>
      </c>
      <c r="AB418" s="1">
        <f t="shared" si="33"/>
        <v>14.781599999999999</v>
      </c>
      <c r="AC418" s="1">
        <f t="shared" si="34"/>
        <v>9.5464500000000001</v>
      </c>
      <c r="AD418" s="1">
        <f>RANK(Z418,Z$17:Z$853,0)</f>
        <v>657</v>
      </c>
      <c r="AE418" s="1">
        <f>RANK(AA418,AA$17:AA$853,0)</f>
        <v>508</v>
      </c>
      <c r="AF418" s="1">
        <f>RANK(AB418,AB$17:AB$853,0)</f>
        <v>730</v>
      </c>
      <c r="AG418" s="1">
        <f>RANK(AC418,AC$17:AC$853,0)</f>
        <v>708</v>
      </c>
      <c r="AH418" s="1" t="str">
        <f>IFERROR(VLOOKUP(X418,'[1]Countries and Territories'!$C$5:$AW$253,47,FALSE),"")</f>
        <v/>
      </c>
      <c r="AI418" s="1" t="str">
        <f>IFERROR(VLOOKUP(X418,'[1]Countries and Territories'!$B$5:$AR$253,43,FALSE),"")</f>
        <v/>
      </c>
      <c r="AJ418" s="1" t="str">
        <f>IFERROR(VLOOKUP(X418,'[1]Countries and Territories'!$A$5:$AL$253,38,FALSE),"")</f>
        <v/>
      </c>
    </row>
    <row r="419" spans="1:36" x14ac:dyDescent="0.3">
      <c r="A419" s="1" t="s">
        <v>1010</v>
      </c>
      <c r="B419" s="1" t="s">
        <v>1011</v>
      </c>
      <c r="C419" s="34" t="s">
        <v>284</v>
      </c>
      <c r="D419" s="35">
        <v>2014</v>
      </c>
      <c r="E419" s="1" t="s">
        <v>192</v>
      </c>
      <c r="F419" s="1" t="s">
        <v>73</v>
      </c>
      <c r="G419" s="1" t="s">
        <v>145</v>
      </c>
      <c r="H419" s="1" t="s">
        <v>146</v>
      </c>
      <c r="I419" s="1" t="s">
        <v>112</v>
      </c>
      <c r="J419" s="1" t="s">
        <v>102</v>
      </c>
      <c r="K419" s="1" t="s">
        <v>147</v>
      </c>
      <c r="N419" s="1" t="s">
        <v>2331</v>
      </c>
      <c r="O419" s="1">
        <v>2864</v>
      </c>
      <c r="P419" s="1">
        <v>0.6</v>
      </c>
      <c r="Q419" s="1">
        <v>2.4</v>
      </c>
      <c r="R419" s="1">
        <v>8.6999999999999993</v>
      </c>
      <c r="S419" s="1">
        <v>5.8</v>
      </c>
      <c r="T419" s="1">
        <v>3</v>
      </c>
      <c r="V419" s="1" t="s">
        <v>1019</v>
      </c>
      <c r="W419" s="1" t="s">
        <v>1021</v>
      </c>
      <c r="X419" s="1" t="str">
        <f t="shared" si="30"/>
        <v>KWT2014</v>
      </c>
      <c r="Y419" s="1">
        <v>309.91200000000003</v>
      </c>
      <c r="Z419" s="1">
        <f t="shared" si="31"/>
        <v>7.4378880000000009</v>
      </c>
      <c r="AA419" s="1">
        <f t="shared" si="32"/>
        <v>26.962344000000002</v>
      </c>
      <c r="AB419" s="1">
        <f t="shared" si="33"/>
        <v>17.974896000000001</v>
      </c>
      <c r="AC419" s="1">
        <f t="shared" si="34"/>
        <v>9.2973600000000012</v>
      </c>
      <c r="AD419" s="1">
        <f>RANK(Z419,Z$17:Z$853,0)</f>
        <v>673</v>
      </c>
      <c r="AE419" s="1">
        <f>RANK(AA419,AA$17:AA$853,0)</f>
        <v>491</v>
      </c>
      <c r="AF419" s="1">
        <f>RANK(AB419,AB$17:AB$853,0)</f>
        <v>723</v>
      </c>
      <c r="AG419" s="1">
        <f>RANK(AC419,AC$17:AC$853,0)</f>
        <v>714</v>
      </c>
      <c r="AH419" s="1" t="str">
        <f>IFERROR(VLOOKUP(X419,'[1]Countries and Territories'!$C$5:$AW$253,47,FALSE),"")</f>
        <v/>
      </c>
      <c r="AI419" s="1" t="str">
        <f>IFERROR(VLOOKUP(X419,'[1]Countries and Territories'!$B$5:$AR$253,43,FALSE),"")</f>
        <v/>
      </c>
      <c r="AJ419" s="1" t="str">
        <f>IFERROR(VLOOKUP(X419,'[1]Countries and Territories'!$A$5:$AL$253,38,FALSE),"")</f>
        <v/>
      </c>
    </row>
    <row r="420" spans="1:36" s="42" customFormat="1" x14ac:dyDescent="0.3">
      <c r="A420" s="42" t="s">
        <v>1010</v>
      </c>
      <c r="B420" s="42" t="s">
        <v>1011</v>
      </c>
      <c r="C420" s="40">
        <v>2015</v>
      </c>
      <c r="D420" s="41">
        <v>2015</v>
      </c>
      <c r="E420" s="42" t="s">
        <v>192</v>
      </c>
      <c r="F420" s="42" t="s">
        <v>73</v>
      </c>
      <c r="G420" s="42" t="s">
        <v>145</v>
      </c>
      <c r="H420" s="42" t="s">
        <v>146</v>
      </c>
      <c r="I420" s="42" t="s">
        <v>112</v>
      </c>
      <c r="J420" s="42" t="s">
        <v>102</v>
      </c>
      <c r="K420" s="42" t="s">
        <v>147</v>
      </c>
      <c r="N420" s="42" t="s">
        <v>2330</v>
      </c>
      <c r="O420" s="42">
        <v>3571</v>
      </c>
      <c r="Q420" s="42">
        <v>3.1</v>
      </c>
      <c r="R420" s="42">
        <v>6</v>
      </c>
      <c r="S420" s="42">
        <v>4.9000000000000004</v>
      </c>
      <c r="U420" s="42" t="s">
        <v>1022</v>
      </c>
      <c r="V420" s="42" t="s">
        <v>1023</v>
      </c>
      <c r="W420" s="42" t="s">
        <v>1024</v>
      </c>
      <c r="X420" s="1" t="str">
        <f t="shared" si="30"/>
        <v>KWT2015</v>
      </c>
      <c r="Y420" s="42">
        <v>310.78399999999999</v>
      </c>
      <c r="Z420" s="1">
        <f t="shared" si="31"/>
        <v>9.6343040000000002</v>
      </c>
      <c r="AA420" s="1">
        <f t="shared" si="32"/>
        <v>18.647040000000001</v>
      </c>
      <c r="AB420" s="1">
        <f t="shared" si="33"/>
        <v>15.228416000000001</v>
      </c>
      <c r="AC420" s="1">
        <f t="shared" si="34"/>
        <v>0</v>
      </c>
      <c r="AD420" s="1">
        <f>RANK(Z420,Z$17:Z$853,0)</f>
        <v>642</v>
      </c>
      <c r="AE420" s="1">
        <f>RANK(AA420,AA$17:AA$853,0)</f>
        <v>545</v>
      </c>
      <c r="AF420" s="1">
        <f>RANK(AB420,AB$17:AB$853,0)</f>
        <v>728</v>
      </c>
      <c r="AG420" s="1">
        <f>RANK(AC420,AC$17:AC$853,0)</f>
        <v>822</v>
      </c>
      <c r="AH420" s="1">
        <f>IFERROR(VLOOKUP(X420,'[1]Countries and Territories'!$C$5:$AW$253,47,FALSE),"")</f>
        <v>9.6343040000000002</v>
      </c>
      <c r="AI420" s="1">
        <f>IFERROR(VLOOKUP(X420,'[1]Countries and Territories'!$B$5:$AR$253,43,FALSE),"")</f>
        <v>18.647040000000001</v>
      </c>
      <c r="AJ420" s="1">
        <f>IFERROR(VLOOKUP(X420,'[1]Countries and Territories'!$A$5:$AL$253,38,FALSE),"")</f>
        <v>15.228416000000001</v>
      </c>
    </row>
    <row r="421" spans="1:36" x14ac:dyDescent="0.3">
      <c r="A421" s="1" t="s">
        <v>1025</v>
      </c>
      <c r="B421" s="1" t="s">
        <v>1026</v>
      </c>
      <c r="C421" s="34" t="s">
        <v>108</v>
      </c>
      <c r="D421" s="35">
        <v>1997</v>
      </c>
      <c r="E421" s="1" t="s">
        <v>971</v>
      </c>
      <c r="F421" s="1" t="s">
        <v>73</v>
      </c>
      <c r="G421" s="1" t="s">
        <v>110</v>
      </c>
      <c r="H421" s="1" t="s">
        <v>127</v>
      </c>
      <c r="I421" s="1" t="s">
        <v>128</v>
      </c>
      <c r="J421" s="1" t="s">
        <v>32</v>
      </c>
      <c r="K421" s="1" t="s">
        <v>129</v>
      </c>
      <c r="M421" s="1" t="s">
        <v>34</v>
      </c>
      <c r="N421" s="1" t="s">
        <v>2340</v>
      </c>
      <c r="O421" s="1">
        <v>1034</v>
      </c>
      <c r="P421" s="1">
        <v>0.8</v>
      </c>
      <c r="Q421" s="1">
        <v>2.9</v>
      </c>
      <c r="R421" s="1">
        <v>8.1</v>
      </c>
      <c r="S421" s="1">
        <v>36.200000000000003</v>
      </c>
      <c r="T421" s="1">
        <v>10.4</v>
      </c>
      <c r="U421" s="1" t="s">
        <v>307</v>
      </c>
      <c r="V421" s="1" t="s">
        <v>1027</v>
      </c>
      <c r="W421" s="1" t="s">
        <v>1028</v>
      </c>
      <c r="X421" s="1" t="str">
        <f t="shared" si="30"/>
        <v>KGZ1997</v>
      </c>
      <c r="Y421" s="1">
        <v>564.40099999999995</v>
      </c>
      <c r="Z421" s="1">
        <f t="shared" si="31"/>
        <v>16.367628999999997</v>
      </c>
      <c r="AA421" s="1">
        <f t="shared" si="32"/>
        <v>45.716480999999995</v>
      </c>
      <c r="AB421" s="1">
        <f t="shared" si="33"/>
        <v>204.31316200000001</v>
      </c>
      <c r="AC421" s="1">
        <f t="shared" si="34"/>
        <v>58.697704000000002</v>
      </c>
      <c r="AD421" s="1">
        <f>RANK(Z421,Z$17:Z$853,0)</f>
        <v>598</v>
      </c>
      <c r="AE421" s="1">
        <f>RANK(AA421,AA$17:AA$853,0)</f>
        <v>415</v>
      </c>
      <c r="AF421" s="1">
        <f>RANK(AB421,AB$17:AB$853,0)</f>
        <v>517</v>
      </c>
      <c r="AG421" s="1">
        <f>RANK(AC421,AC$17:AC$853,0)</f>
        <v>552</v>
      </c>
      <c r="AH421" s="1" t="str">
        <f>IFERROR(VLOOKUP(X421,'[1]Countries and Territories'!$C$5:$AW$253,47,FALSE),"")</f>
        <v/>
      </c>
      <c r="AI421" s="1" t="str">
        <f>IFERROR(VLOOKUP(X421,'[1]Countries and Territories'!$B$5:$AR$253,43,FALSE),"")</f>
        <v/>
      </c>
      <c r="AJ421" s="1" t="str">
        <f>IFERROR(VLOOKUP(X421,'[1]Countries and Territories'!$A$5:$AL$253,38,FALSE),"")</f>
        <v/>
      </c>
    </row>
    <row r="422" spans="1:36" s="42" customFormat="1" x14ac:dyDescent="0.3">
      <c r="A422" s="42" t="s">
        <v>1025</v>
      </c>
      <c r="B422" s="42" t="s">
        <v>1026</v>
      </c>
      <c r="C422" s="40" t="s">
        <v>55</v>
      </c>
      <c r="D422" s="41">
        <v>2006</v>
      </c>
      <c r="E422" s="42" t="s">
        <v>971</v>
      </c>
      <c r="F422" s="42" t="s">
        <v>73</v>
      </c>
      <c r="G422" s="42" t="s">
        <v>110</v>
      </c>
      <c r="H422" s="42" t="s">
        <v>127</v>
      </c>
      <c r="I422" s="42" t="s">
        <v>128</v>
      </c>
      <c r="J422" s="42" t="s">
        <v>32</v>
      </c>
      <c r="K422" s="42" t="s">
        <v>129</v>
      </c>
      <c r="M422" s="42" t="s">
        <v>34</v>
      </c>
      <c r="N422" s="42" t="s">
        <v>2339</v>
      </c>
      <c r="O422" s="42">
        <v>2944</v>
      </c>
      <c r="P422" s="42">
        <v>1</v>
      </c>
      <c r="Q422" s="42">
        <v>3.4</v>
      </c>
      <c r="R422" s="42">
        <v>10.7</v>
      </c>
      <c r="S422" s="42">
        <v>18.100000000000001</v>
      </c>
      <c r="T422" s="42">
        <v>2.7</v>
      </c>
      <c r="V422" s="42" t="s">
        <v>1029</v>
      </c>
      <c r="W422" s="42" t="s">
        <v>1030</v>
      </c>
      <c r="X422" s="1" t="str">
        <f t="shared" si="30"/>
        <v>KGZ2006</v>
      </c>
      <c r="Y422" s="42">
        <v>495.77099999999996</v>
      </c>
      <c r="Z422" s="1">
        <f t="shared" si="31"/>
        <v>16.856214000000001</v>
      </c>
      <c r="AA422" s="1">
        <f t="shared" si="32"/>
        <v>53.047496999999993</v>
      </c>
      <c r="AB422" s="1">
        <f t="shared" si="33"/>
        <v>89.73455100000001</v>
      </c>
      <c r="AC422" s="1">
        <f t="shared" si="34"/>
        <v>13.385817000000001</v>
      </c>
      <c r="AD422" s="1">
        <f>RANK(Z422,Z$17:Z$853,0)</f>
        <v>592</v>
      </c>
      <c r="AE422" s="1">
        <f>RANK(AA422,AA$17:AA$853,0)</f>
        <v>392</v>
      </c>
      <c r="AF422" s="1">
        <f>RANK(AB422,AB$17:AB$853,0)</f>
        <v>587</v>
      </c>
      <c r="AG422" s="1">
        <f>RANK(AC422,AC$17:AC$853,0)</f>
        <v>670</v>
      </c>
      <c r="AH422" s="1" t="str">
        <f>IFERROR(VLOOKUP(X422,'[1]Countries and Territories'!$C$5:$AW$253,47,FALSE),"")</f>
        <v/>
      </c>
      <c r="AI422" s="1" t="str">
        <f>IFERROR(VLOOKUP(X422,'[1]Countries and Territories'!$B$5:$AR$253,43,FALSE),"")</f>
        <v/>
      </c>
      <c r="AJ422" s="1" t="str">
        <f>IFERROR(VLOOKUP(X422,'[1]Countries and Territories'!$A$5:$AL$253,38,FALSE),"")</f>
        <v/>
      </c>
    </row>
    <row r="423" spans="1:36" x14ac:dyDescent="0.3">
      <c r="A423" s="1" t="s">
        <v>1025</v>
      </c>
      <c r="B423" s="1" t="s">
        <v>1026</v>
      </c>
      <c r="C423" s="34" t="s">
        <v>380</v>
      </c>
      <c r="D423" s="35">
        <v>2009</v>
      </c>
      <c r="E423" s="1" t="s">
        <v>971</v>
      </c>
      <c r="F423" s="1" t="s">
        <v>73</v>
      </c>
      <c r="G423" s="1" t="s">
        <v>110</v>
      </c>
      <c r="H423" s="1" t="s">
        <v>127</v>
      </c>
      <c r="I423" s="1" t="s">
        <v>128</v>
      </c>
      <c r="J423" s="1" t="s">
        <v>32</v>
      </c>
      <c r="K423" s="1" t="s">
        <v>129</v>
      </c>
      <c r="M423" s="1" t="s">
        <v>34</v>
      </c>
      <c r="N423" s="1" t="s">
        <v>2337</v>
      </c>
      <c r="O423" s="1">
        <v>1743</v>
      </c>
      <c r="P423" s="1">
        <v>0.3</v>
      </c>
      <c r="Q423" s="1">
        <v>1.3</v>
      </c>
      <c r="R423" s="1">
        <v>4.4000000000000004</v>
      </c>
      <c r="S423" s="1">
        <v>22.6</v>
      </c>
      <c r="T423" s="1">
        <v>4.7</v>
      </c>
      <c r="V423" s="1" t="s">
        <v>1031</v>
      </c>
      <c r="W423" s="1" t="s">
        <v>1032</v>
      </c>
      <c r="X423" s="1" t="str">
        <f t="shared" si="30"/>
        <v>KGZ2009</v>
      </c>
      <c r="Y423" s="1">
        <v>573.16300000000001</v>
      </c>
      <c r="Z423" s="1">
        <f t="shared" si="31"/>
        <v>7.4511190000000012</v>
      </c>
      <c r="AA423" s="1">
        <f t="shared" si="32"/>
        <v>25.219172000000004</v>
      </c>
      <c r="AB423" s="1">
        <f t="shared" si="33"/>
        <v>129.53483800000001</v>
      </c>
      <c r="AC423" s="1">
        <f t="shared" si="34"/>
        <v>26.938661</v>
      </c>
      <c r="AD423" s="1">
        <f>RANK(Z423,Z$17:Z$853,0)</f>
        <v>672</v>
      </c>
      <c r="AE423" s="1">
        <f>RANK(AA423,AA$17:AA$853,0)</f>
        <v>498</v>
      </c>
      <c r="AF423" s="1">
        <f>RANK(AB423,AB$17:AB$853,0)</f>
        <v>551</v>
      </c>
      <c r="AG423" s="1">
        <f>RANK(AC423,AC$17:AC$853,0)</f>
        <v>620</v>
      </c>
      <c r="AH423" s="1" t="str">
        <f>IFERROR(VLOOKUP(X423,'[1]Countries and Territories'!$C$5:$AW$253,47,FALSE),"")</f>
        <v/>
      </c>
      <c r="AI423" s="1" t="str">
        <f>IFERROR(VLOOKUP(X423,'[1]Countries and Territories'!$B$5:$AR$253,43,FALSE),"")</f>
        <v/>
      </c>
      <c r="AJ423" s="1" t="str">
        <f>IFERROR(VLOOKUP(X423,'[1]Countries and Territories'!$A$5:$AL$253,38,FALSE),"")</f>
        <v/>
      </c>
    </row>
    <row r="424" spans="1:36" s="42" customFormat="1" x14ac:dyDescent="0.3">
      <c r="A424" s="42" t="s">
        <v>1025</v>
      </c>
      <c r="B424" s="42" t="s">
        <v>1026</v>
      </c>
      <c r="C424" s="40" t="s">
        <v>288</v>
      </c>
      <c r="D424" s="41">
        <v>2012</v>
      </c>
      <c r="E424" s="42" t="s">
        <v>971</v>
      </c>
      <c r="F424" s="42" t="s">
        <v>73</v>
      </c>
      <c r="G424" s="42" t="s">
        <v>110</v>
      </c>
      <c r="H424" s="42" t="s">
        <v>127</v>
      </c>
      <c r="I424" s="42" t="s">
        <v>128</v>
      </c>
      <c r="J424" s="42" t="s">
        <v>32</v>
      </c>
      <c r="K424" s="42" t="s">
        <v>129</v>
      </c>
      <c r="M424" s="42" t="s">
        <v>34</v>
      </c>
      <c r="N424" s="42" t="s">
        <v>2338</v>
      </c>
      <c r="O424" s="42">
        <v>4389</v>
      </c>
      <c r="P424" s="42">
        <v>1.3</v>
      </c>
      <c r="Q424" s="42">
        <v>2.8</v>
      </c>
      <c r="R424" s="42">
        <v>9</v>
      </c>
      <c r="S424" s="42">
        <v>17.8</v>
      </c>
      <c r="T424" s="42">
        <v>3.7</v>
      </c>
      <c r="V424" s="42" t="s">
        <v>1033</v>
      </c>
      <c r="W424" s="42" t="s">
        <v>1034</v>
      </c>
      <c r="X424" s="1" t="str">
        <f t="shared" si="30"/>
        <v>KGZ2012</v>
      </c>
      <c r="Y424" s="42">
        <v>678.74899999999991</v>
      </c>
      <c r="Z424" s="1">
        <f t="shared" si="31"/>
        <v>19.004971999999995</v>
      </c>
      <c r="AA424" s="1">
        <f t="shared" si="32"/>
        <v>61.087409999999991</v>
      </c>
      <c r="AB424" s="1">
        <f t="shared" si="33"/>
        <v>120.81732199999999</v>
      </c>
      <c r="AC424" s="1">
        <f t="shared" si="34"/>
        <v>25.113713000000001</v>
      </c>
      <c r="AD424" s="1">
        <f>RANK(Z424,Z$17:Z$853,0)</f>
        <v>574</v>
      </c>
      <c r="AE424" s="1">
        <f>RANK(AA424,AA$17:AA$853,0)</f>
        <v>369</v>
      </c>
      <c r="AF424" s="1">
        <f>RANK(AB424,AB$17:AB$853,0)</f>
        <v>558</v>
      </c>
      <c r="AG424" s="1">
        <f>RANK(AC424,AC$17:AC$853,0)</f>
        <v>627</v>
      </c>
      <c r="AH424" s="1" t="str">
        <f>IFERROR(VLOOKUP(X424,'[1]Countries and Territories'!$C$5:$AW$253,47,FALSE),"")</f>
        <v/>
      </c>
      <c r="AI424" s="1" t="str">
        <f>IFERROR(VLOOKUP(X424,'[1]Countries and Territories'!$B$5:$AR$253,43,FALSE),"")</f>
        <v/>
      </c>
      <c r="AJ424" s="1" t="str">
        <f>IFERROR(VLOOKUP(X424,'[1]Countries and Territories'!$A$5:$AL$253,38,FALSE),"")</f>
        <v/>
      </c>
    </row>
    <row r="425" spans="1:36" x14ac:dyDescent="0.3">
      <c r="A425" s="1" t="s">
        <v>1025</v>
      </c>
      <c r="B425" s="1" t="s">
        <v>1026</v>
      </c>
      <c r="C425" s="34" t="s">
        <v>284</v>
      </c>
      <c r="D425" s="35">
        <v>2014</v>
      </c>
      <c r="E425" s="1" t="s">
        <v>971</v>
      </c>
      <c r="F425" s="1" t="s">
        <v>73</v>
      </c>
      <c r="G425" s="1" t="s">
        <v>110</v>
      </c>
      <c r="H425" s="1" t="s">
        <v>127</v>
      </c>
      <c r="I425" s="1" t="s">
        <v>128</v>
      </c>
      <c r="J425" s="1" t="s">
        <v>32</v>
      </c>
      <c r="K425" s="1" t="s">
        <v>129</v>
      </c>
      <c r="M425" s="1" t="s">
        <v>34</v>
      </c>
      <c r="N425" s="1" t="s">
        <v>2336</v>
      </c>
      <c r="P425" s="1">
        <v>0.8</v>
      </c>
      <c r="Q425" s="1">
        <v>2.8</v>
      </c>
      <c r="R425" s="1">
        <v>7</v>
      </c>
      <c r="S425" s="1">
        <v>12.9</v>
      </c>
      <c r="T425" s="1">
        <v>2.8</v>
      </c>
      <c r="V425" s="1" t="s">
        <v>1035</v>
      </c>
      <c r="W425" s="1" t="s">
        <v>1036</v>
      </c>
      <c r="X425" s="1" t="str">
        <f t="shared" si="30"/>
        <v>KGZ2014</v>
      </c>
      <c r="Y425" s="1">
        <v>732.29499999999996</v>
      </c>
      <c r="Z425" s="1">
        <f t="shared" si="31"/>
        <v>20.504259999999995</v>
      </c>
      <c r="AA425" s="1">
        <f t="shared" si="32"/>
        <v>51.260650000000005</v>
      </c>
      <c r="AB425" s="1">
        <f t="shared" si="33"/>
        <v>94.466054999999997</v>
      </c>
      <c r="AC425" s="1">
        <f t="shared" si="34"/>
        <v>20.504259999999995</v>
      </c>
      <c r="AD425" s="1">
        <f>RANK(Z425,Z$17:Z$853,0)</f>
        <v>565</v>
      </c>
      <c r="AE425" s="1">
        <f>RANK(AA425,AA$17:AA$853,0)</f>
        <v>398</v>
      </c>
      <c r="AF425" s="1">
        <f>RANK(AB425,AB$17:AB$853,0)</f>
        <v>581</v>
      </c>
      <c r="AG425" s="1">
        <f>RANK(AC425,AC$17:AC$853,0)</f>
        <v>641</v>
      </c>
      <c r="AH425" s="1">
        <f>IFERROR(VLOOKUP(X425,'[1]Countries and Territories'!$C$5:$AW$253,47,FALSE),"")</f>
        <v>20.504259999999995</v>
      </c>
      <c r="AI425" s="1">
        <f>IFERROR(VLOOKUP(X425,'[1]Countries and Territories'!$B$5:$AR$253,43,FALSE),"")</f>
        <v>51.260650000000005</v>
      </c>
      <c r="AJ425" s="1">
        <f>IFERROR(VLOOKUP(X425,'[1]Countries and Territories'!$A$5:$AL$253,38,FALSE),"")</f>
        <v>94.466054999999997</v>
      </c>
    </row>
    <row r="426" spans="1:36" s="42" customFormat="1" x14ac:dyDescent="0.3">
      <c r="A426" s="42" t="s">
        <v>1037</v>
      </c>
      <c r="B426" s="42" t="s">
        <v>1038</v>
      </c>
      <c r="C426" s="40" t="s">
        <v>252</v>
      </c>
      <c r="D426" s="41">
        <v>1993</v>
      </c>
      <c r="E426" s="42" t="s">
        <v>72</v>
      </c>
      <c r="F426" s="42" t="s">
        <v>73</v>
      </c>
      <c r="G426" s="42" t="s">
        <v>74</v>
      </c>
      <c r="H426" s="42" t="s">
        <v>75</v>
      </c>
      <c r="I426" s="42" t="s">
        <v>76</v>
      </c>
      <c r="J426" s="42" t="s">
        <v>32</v>
      </c>
      <c r="K426" s="42" t="s">
        <v>77</v>
      </c>
      <c r="L426" s="42" t="s">
        <v>9</v>
      </c>
      <c r="M426" s="42" t="s">
        <v>34</v>
      </c>
      <c r="N426" s="42" t="s">
        <v>2344</v>
      </c>
      <c r="O426" s="42">
        <v>1365</v>
      </c>
      <c r="Q426" s="42">
        <v>11.8</v>
      </c>
      <c r="S426" s="42">
        <v>53.6</v>
      </c>
      <c r="T426" s="42">
        <v>39.799999999999997</v>
      </c>
      <c r="U426" s="42" t="s">
        <v>113</v>
      </c>
      <c r="V426" s="42" t="s">
        <v>1039</v>
      </c>
      <c r="W426" s="42" t="s">
        <v>1040</v>
      </c>
      <c r="X426" s="1" t="str">
        <f t="shared" si="30"/>
        <v>LAO1993</v>
      </c>
      <c r="Y426" s="42">
        <v>819.67399999999998</v>
      </c>
      <c r="Z426" s="1">
        <f t="shared" si="31"/>
        <v>96.72153200000001</v>
      </c>
      <c r="AA426" s="1">
        <f t="shared" si="32"/>
        <v>0</v>
      </c>
      <c r="AB426" s="1">
        <f t="shared" si="33"/>
        <v>439.34526400000004</v>
      </c>
      <c r="AC426" s="1">
        <f t="shared" si="34"/>
        <v>326.23025199999995</v>
      </c>
      <c r="AD426" s="1">
        <f>RANK(Z426,Z$17:Z$853,0)</f>
        <v>393</v>
      </c>
      <c r="AE426" s="1">
        <f>RANK(AA426,AA$17:AA$853,0)</f>
        <v>684</v>
      </c>
      <c r="AF426" s="1">
        <f>RANK(AB426,AB$17:AB$853,0)</f>
        <v>426</v>
      </c>
      <c r="AG426" s="1">
        <f>RANK(AC426,AC$17:AC$853,0)</f>
        <v>345</v>
      </c>
      <c r="AH426" s="1" t="str">
        <f>IFERROR(VLOOKUP(X426,'[1]Countries and Territories'!$C$5:$AW$253,47,FALSE),"")</f>
        <v/>
      </c>
      <c r="AI426" s="1" t="str">
        <f>IFERROR(VLOOKUP(X426,'[1]Countries and Territories'!$B$5:$AR$253,43,FALSE),"")</f>
        <v/>
      </c>
      <c r="AJ426" s="1" t="str">
        <f>IFERROR(VLOOKUP(X426,'[1]Countries and Territories'!$A$5:$AL$253,38,FALSE),"")</f>
        <v/>
      </c>
    </row>
    <row r="427" spans="1:36" x14ac:dyDescent="0.3">
      <c r="A427" s="1" t="s">
        <v>1037</v>
      </c>
      <c r="B427" s="1" t="s">
        <v>1038</v>
      </c>
      <c r="C427" s="34" t="s">
        <v>180</v>
      </c>
      <c r="D427" s="35">
        <v>1994</v>
      </c>
      <c r="E427" s="1" t="s">
        <v>72</v>
      </c>
      <c r="F427" s="1" t="s">
        <v>73</v>
      </c>
      <c r="G427" s="1" t="s">
        <v>74</v>
      </c>
      <c r="H427" s="1" t="s">
        <v>75</v>
      </c>
      <c r="I427" s="1" t="s">
        <v>76</v>
      </c>
      <c r="J427" s="1" t="s">
        <v>32</v>
      </c>
      <c r="K427" s="1" t="s">
        <v>77</v>
      </c>
      <c r="L427" s="1" t="s">
        <v>9</v>
      </c>
      <c r="M427" s="1" t="s">
        <v>34</v>
      </c>
      <c r="N427" s="1" t="s">
        <v>2345</v>
      </c>
      <c r="O427" s="1">
        <v>2950</v>
      </c>
      <c r="Q427" s="1">
        <v>12.3</v>
      </c>
      <c r="S427" s="1">
        <v>52.9</v>
      </c>
      <c r="T427" s="1">
        <v>35.9</v>
      </c>
      <c r="U427" s="1" t="s">
        <v>113</v>
      </c>
      <c r="V427" s="1" t="s">
        <v>1041</v>
      </c>
      <c r="W427" s="1" t="s">
        <v>1042</v>
      </c>
      <c r="X427" s="1" t="str">
        <f t="shared" si="30"/>
        <v>LAO1994</v>
      </c>
      <c r="Y427" s="1">
        <v>832.15000000000009</v>
      </c>
      <c r="Z427" s="1">
        <f t="shared" si="31"/>
        <v>102.35445000000003</v>
      </c>
      <c r="AA427" s="1">
        <f t="shared" si="32"/>
        <v>0</v>
      </c>
      <c r="AB427" s="1">
        <f t="shared" si="33"/>
        <v>440.20735000000008</v>
      </c>
      <c r="AC427" s="1">
        <f t="shared" si="34"/>
        <v>298.74185</v>
      </c>
      <c r="AD427" s="1">
        <f>RANK(Z427,Z$17:Z$853,0)</f>
        <v>384</v>
      </c>
      <c r="AE427" s="1">
        <f>RANK(AA427,AA$17:AA$853,0)</f>
        <v>684</v>
      </c>
      <c r="AF427" s="1">
        <f>RANK(AB427,AB$17:AB$853,0)</f>
        <v>423</v>
      </c>
      <c r="AG427" s="1">
        <f>RANK(AC427,AC$17:AC$853,0)</f>
        <v>361</v>
      </c>
      <c r="AH427" s="1" t="str">
        <f>IFERROR(VLOOKUP(X427,'[1]Countries and Territories'!$C$5:$AW$253,47,FALSE),"")</f>
        <v/>
      </c>
      <c r="AI427" s="1" t="str">
        <f>IFERROR(VLOOKUP(X427,'[1]Countries and Territories'!$B$5:$AR$253,43,FALSE),"")</f>
        <v/>
      </c>
      <c r="AJ427" s="1" t="str">
        <f>IFERROR(VLOOKUP(X427,'[1]Countries and Territories'!$A$5:$AL$253,38,FALSE),"")</f>
        <v/>
      </c>
    </row>
    <row r="428" spans="1:36" s="42" customFormat="1" x14ac:dyDescent="0.3">
      <c r="A428" s="42" t="s">
        <v>1037</v>
      </c>
      <c r="B428" s="42" t="s">
        <v>1038</v>
      </c>
      <c r="C428" s="40" t="s">
        <v>132</v>
      </c>
      <c r="D428" s="41">
        <v>2000</v>
      </c>
      <c r="E428" s="42" t="s">
        <v>72</v>
      </c>
      <c r="F428" s="42" t="s">
        <v>73</v>
      </c>
      <c r="G428" s="42" t="s">
        <v>74</v>
      </c>
      <c r="H428" s="42" t="s">
        <v>75</v>
      </c>
      <c r="I428" s="42" t="s">
        <v>76</v>
      </c>
      <c r="J428" s="42" t="s">
        <v>32</v>
      </c>
      <c r="K428" s="42" t="s">
        <v>77</v>
      </c>
      <c r="L428" s="42" t="s">
        <v>9</v>
      </c>
      <c r="M428" s="42" t="s">
        <v>34</v>
      </c>
      <c r="N428" s="42" t="s">
        <v>2343</v>
      </c>
      <c r="O428" s="42">
        <v>1505</v>
      </c>
      <c r="P428" s="42">
        <v>7.6</v>
      </c>
      <c r="Q428" s="42">
        <v>17.5</v>
      </c>
      <c r="R428" s="42">
        <v>2.7</v>
      </c>
      <c r="S428" s="42">
        <v>48.2</v>
      </c>
      <c r="T428" s="42">
        <v>36.4</v>
      </c>
      <c r="V428" s="42" t="s">
        <v>1043</v>
      </c>
      <c r="W428" s="42" t="s">
        <v>1044</v>
      </c>
      <c r="X428" s="1" t="str">
        <f t="shared" si="30"/>
        <v>LAO2000</v>
      </c>
      <c r="Y428" s="42">
        <v>796.6690000000001</v>
      </c>
      <c r="Z428" s="1">
        <f t="shared" si="31"/>
        <v>139.41707500000001</v>
      </c>
      <c r="AA428" s="1">
        <f t="shared" si="32"/>
        <v>21.510063000000006</v>
      </c>
      <c r="AB428" s="1">
        <f t="shared" si="33"/>
        <v>383.99445800000007</v>
      </c>
      <c r="AC428" s="1">
        <f t="shared" si="34"/>
        <v>289.98751600000003</v>
      </c>
      <c r="AD428" s="1">
        <f>RANK(Z428,Z$17:Z$853,0)</f>
        <v>335</v>
      </c>
      <c r="AE428" s="1">
        <f>RANK(AA428,AA$17:AA$853,0)</f>
        <v>526</v>
      </c>
      <c r="AF428" s="1">
        <f>RANK(AB428,AB$17:AB$853,0)</f>
        <v>448</v>
      </c>
      <c r="AG428" s="1">
        <f>RANK(AC428,AC$17:AC$853,0)</f>
        <v>365</v>
      </c>
      <c r="AH428" s="1" t="str">
        <f>IFERROR(VLOOKUP(X428,'[1]Countries and Territories'!$C$5:$AW$253,47,FALSE),"")</f>
        <v/>
      </c>
      <c r="AI428" s="1" t="str">
        <f>IFERROR(VLOOKUP(X428,'[1]Countries and Territories'!$B$5:$AR$253,43,FALSE),"")</f>
        <v/>
      </c>
      <c r="AJ428" s="1" t="str">
        <f>IFERROR(VLOOKUP(X428,'[1]Countries and Territories'!$A$5:$AL$253,38,FALSE),"")</f>
        <v/>
      </c>
    </row>
    <row r="429" spans="1:36" x14ac:dyDescent="0.3">
      <c r="A429" s="1" t="s">
        <v>1037</v>
      </c>
      <c r="B429" s="1" t="s">
        <v>1038</v>
      </c>
      <c r="C429" s="34" t="s">
        <v>223</v>
      </c>
      <c r="D429" s="35">
        <v>2006</v>
      </c>
      <c r="E429" s="1" t="s">
        <v>72</v>
      </c>
      <c r="F429" s="1" t="s">
        <v>73</v>
      </c>
      <c r="G429" s="1" t="s">
        <v>74</v>
      </c>
      <c r="H429" s="1" t="s">
        <v>75</v>
      </c>
      <c r="I429" s="1" t="s">
        <v>76</v>
      </c>
      <c r="J429" s="1" t="s">
        <v>32</v>
      </c>
      <c r="K429" s="1" t="s">
        <v>77</v>
      </c>
      <c r="L429" s="1" t="s">
        <v>9</v>
      </c>
      <c r="M429" s="1" t="s">
        <v>34</v>
      </c>
      <c r="N429" s="1" t="s">
        <v>2342</v>
      </c>
      <c r="O429" s="1">
        <v>4014</v>
      </c>
      <c r="P429" s="1">
        <v>1.7</v>
      </c>
      <c r="Q429" s="1">
        <v>7.3</v>
      </c>
      <c r="R429" s="1">
        <v>1.3</v>
      </c>
      <c r="S429" s="1">
        <v>47.6</v>
      </c>
      <c r="T429" s="1">
        <v>31.6</v>
      </c>
      <c r="V429" s="1" t="s">
        <v>1045</v>
      </c>
      <c r="W429" s="1" t="s">
        <v>1046</v>
      </c>
      <c r="X429" s="1" t="str">
        <f t="shared" si="30"/>
        <v>LAO2006</v>
      </c>
      <c r="Y429" s="1">
        <v>755.65099999999995</v>
      </c>
      <c r="Z429" s="1">
        <f t="shared" si="31"/>
        <v>55.162522999999993</v>
      </c>
      <c r="AA429" s="1">
        <f t="shared" si="32"/>
        <v>9.8234630000000003</v>
      </c>
      <c r="AB429" s="1">
        <f t="shared" si="33"/>
        <v>359.68987600000003</v>
      </c>
      <c r="AC429" s="1">
        <f t="shared" si="34"/>
        <v>238.78571599999998</v>
      </c>
      <c r="AD429" s="1">
        <f>RANK(Z429,Z$17:Z$853,0)</f>
        <v>457</v>
      </c>
      <c r="AE429" s="1">
        <f>RANK(AA429,AA$17:AA$853,0)</f>
        <v>608</v>
      </c>
      <c r="AF429" s="1">
        <f>RANK(AB429,AB$17:AB$853,0)</f>
        <v>460</v>
      </c>
      <c r="AG429" s="1">
        <f>RANK(AC429,AC$17:AC$853,0)</f>
        <v>396</v>
      </c>
      <c r="AH429" s="1" t="str">
        <f>IFERROR(VLOOKUP(X429,'[1]Countries and Territories'!$C$5:$AW$253,47,FALSE),"")</f>
        <v/>
      </c>
      <c r="AI429" s="1" t="str">
        <f>IFERROR(VLOOKUP(X429,'[1]Countries and Territories'!$B$5:$AR$253,43,FALSE),"")</f>
        <v/>
      </c>
      <c r="AJ429" s="1" t="str">
        <f>IFERROR(VLOOKUP(X429,'[1]Countries and Territories'!$A$5:$AL$253,38,FALSE),"")</f>
        <v/>
      </c>
    </row>
    <row r="430" spans="1:36" s="42" customFormat="1" x14ac:dyDescent="0.3">
      <c r="A430" s="42" t="s">
        <v>1037</v>
      </c>
      <c r="B430" s="42" t="s">
        <v>1038</v>
      </c>
      <c r="C430" s="40" t="s">
        <v>82</v>
      </c>
      <c r="D430" s="41">
        <v>2011</v>
      </c>
      <c r="E430" s="42" t="s">
        <v>72</v>
      </c>
      <c r="F430" s="42" t="s">
        <v>73</v>
      </c>
      <c r="G430" s="42" t="s">
        <v>74</v>
      </c>
      <c r="H430" s="42" t="s">
        <v>75</v>
      </c>
      <c r="I430" s="42" t="s">
        <v>76</v>
      </c>
      <c r="J430" s="42" t="s">
        <v>32</v>
      </c>
      <c r="K430" s="42" t="s">
        <v>77</v>
      </c>
      <c r="L430" s="42" t="s">
        <v>9</v>
      </c>
      <c r="M430" s="42" t="s">
        <v>34</v>
      </c>
      <c r="N430" s="42" t="s">
        <v>2341</v>
      </c>
      <c r="O430" s="42">
        <v>10826</v>
      </c>
      <c r="P430" s="42">
        <v>1.9</v>
      </c>
      <c r="Q430" s="42">
        <v>6.4</v>
      </c>
      <c r="R430" s="42">
        <v>2</v>
      </c>
      <c r="S430" s="42">
        <v>43.8</v>
      </c>
      <c r="T430" s="42">
        <v>26.5</v>
      </c>
      <c r="V430" s="42" t="s">
        <v>1047</v>
      </c>
      <c r="W430" s="42" t="s">
        <v>1048</v>
      </c>
      <c r="X430" s="1" t="str">
        <f t="shared" si="30"/>
        <v>LAO2011</v>
      </c>
      <c r="Y430" s="42">
        <v>789.46299999999997</v>
      </c>
      <c r="Z430" s="1">
        <f t="shared" si="31"/>
        <v>50.525632000000002</v>
      </c>
      <c r="AA430" s="1">
        <f t="shared" si="32"/>
        <v>15.789260000000001</v>
      </c>
      <c r="AB430" s="1">
        <f t="shared" si="33"/>
        <v>345.78479399999992</v>
      </c>
      <c r="AC430" s="1">
        <f t="shared" si="34"/>
        <v>209.207695</v>
      </c>
      <c r="AD430" s="1">
        <f>RANK(Z430,Z$17:Z$853,0)</f>
        <v>465</v>
      </c>
      <c r="AE430" s="1">
        <f>RANK(AA430,AA$17:AA$853,0)</f>
        <v>571</v>
      </c>
      <c r="AF430" s="1">
        <f>RANK(AB430,AB$17:AB$853,0)</f>
        <v>465</v>
      </c>
      <c r="AG430" s="1">
        <f>RANK(AC430,AC$17:AC$853,0)</f>
        <v>411</v>
      </c>
      <c r="AH430" s="1">
        <f>IFERROR(VLOOKUP(X430,'[1]Countries and Territories'!$C$5:$AW$253,47,FALSE),"")</f>
        <v>50.525632000000002</v>
      </c>
      <c r="AI430" s="1">
        <f>IFERROR(VLOOKUP(X430,'[1]Countries and Territories'!$B$5:$AR$253,43,FALSE),"")</f>
        <v>15.789260000000001</v>
      </c>
      <c r="AJ430" s="1">
        <f>IFERROR(VLOOKUP(X430,'[1]Countries and Territories'!$A$5:$AL$253,38,FALSE),"")</f>
        <v>345.78479399999992</v>
      </c>
    </row>
    <row r="431" spans="1:36" x14ac:dyDescent="0.3">
      <c r="A431" s="1" t="s">
        <v>1049</v>
      </c>
      <c r="B431" s="1" t="s">
        <v>1050</v>
      </c>
      <c r="C431" s="34" t="s">
        <v>168</v>
      </c>
      <c r="D431" s="35">
        <v>1996</v>
      </c>
      <c r="E431" s="1" t="s">
        <v>192</v>
      </c>
      <c r="F431" s="1" t="s">
        <v>73</v>
      </c>
      <c r="G431" s="1" t="s">
        <v>145</v>
      </c>
      <c r="H431" s="1" t="s">
        <v>146</v>
      </c>
      <c r="I431" s="1" t="s">
        <v>112</v>
      </c>
      <c r="J431" s="1" t="s">
        <v>56</v>
      </c>
      <c r="K431" s="1" t="s">
        <v>147</v>
      </c>
      <c r="N431" s="1" t="s">
        <v>2347</v>
      </c>
      <c r="O431" s="1">
        <v>1824</v>
      </c>
      <c r="P431" s="1">
        <v>1.6</v>
      </c>
      <c r="Q431" s="1">
        <v>3.6</v>
      </c>
      <c r="R431" s="1">
        <v>20.8</v>
      </c>
      <c r="S431" s="1">
        <v>17.2</v>
      </c>
      <c r="T431" s="1">
        <v>3.5</v>
      </c>
      <c r="V431" s="1" t="s">
        <v>1051</v>
      </c>
      <c r="W431" s="1" t="s">
        <v>1052</v>
      </c>
      <c r="X431" s="1" t="str">
        <f t="shared" si="30"/>
        <v>LBN1996</v>
      </c>
      <c r="Y431" s="1">
        <v>328.072</v>
      </c>
      <c r="Z431" s="1">
        <f t="shared" si="31"/>
        <v>11.810592000000002</v>
      </c>
      <c r="AA431" s="1">
        <f t="shared" si="32"/>
        <v>68.238976000000008</v>
      </c>
      <c r="AB431" s="1">
        <f t="shared" si="33"/>
        <v>56.428383999999994</v>
      </c>
      <c r="AC431" s="1">
        <f t="shared" si="34"/>
        <v>11.482520000000001</v>
      </c>
      <c r="AD431" s="1">
        <f>RANK(Z431,Z$17:Z$853,0)</f>
        <v>628</v>
      </c>
      <c r="AE431" s="1">
        <f>RANK(AA431,AA$17:AA$853,0)</f>
        <v>354</v>
      </c>
      <c r="AF431" s="1">
        <f>RANK(AB431,AB$17:AB$853,0)</f>
        <v>631</v>
      </c>
      <c r="AG431" s="1">
        <f>RANK(AC431,AC$17:AC$853,0)</f>
        <v>686</v>
      </c>
      <c r="AH431" s="1" t="str">
        <f>IFERROR(VLOOKUP(X431,'[1]Countries and Territories'!$C$5:$AW$253,47,FALSE),"")</f>
        <v/>
      </c>
      <c r="AI431" s="1" t="str">
        <f>IFERROR(VLOOKUP(X431,'[1]Countries and Territories'!$B$5:$AR$253,43,FALSE),"")</f>
        <v/>
      </c>
      <c r="AJ431" s="1" t="str">
        <f>IFERROR(VLOOKUP(X431,'[1]Countries and Territories'!$A$5:$AL$253,38,FALSE),"")</f>
        <v/>
      </c>
    </row>
    <row r="432" spans="1:36" s="42" customFormat="1" x14ac:dyDescent="0.3">
      <c r="A432" s="42" t="s">
        <v>1049</v>
      </c>
      <c r="B432" s="42" t="s">
        <v>1050</v>
      </c>
      <c r="C432" s="40" t="s">
        <v>116</v>
      </c>
      <c r="D432" s="41">
        <v>2004</v>
      </c>
      <c r="E432" s="42" t="s">
        <v>192</v>
      </c>
      <c r="F432" s="42" t="s">
        <v>73</v>
      </c>
      <c r="G432" s="42" t="s">
        <v>145</v>
      </c>
      <c r="H432" s="42" t="s">
        <v>146</v>
      </c>
      <c r="I432" s="42" t="s">
        <v>112</v>
      </c>
      <c r="J432" s="42" t="s">
        <v>56</v>
      </c>
      <c r="K432" s="42" t="s">
        <v>147</v>
      </c>
      <c r="N432" s="42" t="s">
        <v>2346</v>
      </c>
      <c r="O432" s="42">
        <v>1128</v>
      </c>
      <c r="P432" s="42">
        <v>2.9</v>
      </c>
      <c r="Q432" s="42">
        <v>6.6</v>
      </c>
      <c r="R432" s="42">
        <v>16.7</v>
      </c>
      <c r="S432" s="42">
        <v>16.5</v>
      </c>
      <c r="T432" s="42">
        <v>4.2</v>
      </c>
      <c r="V432" s="42" t="s">
        <v>1053</v>
      </c>
      <c r="W432" s="42" t="s">
        <v>1054</v>
      </c>
      <c r="X432" s="1" t="str">
        <f t="shared" si="30"/>
        <v>LBN2004</v>
      </c>
      <c r="Y432" s="42">
        <v>328.82499999999999</v>
      </c>
      <c r="Z432" s="1">
        <f t="shared" si="31"/>
        <v>21.702449999999999</v>
      </c>
      <c r="AA432" s="1">
        <f t="shared" si="32"/>
        <v>54.913774999999994</v>
      </c>
      <c r="AB432" s="1">
        <f t="shared" si="33"/>
        <v>54.256124999999997</v>
      </c>
      <c r="AC432" s="1">
        <f t="shared" si="34"/>
        <v>13.810650000000001</v>
      </c>
      <c r="AD432" s="1">
        <f>RANK(Z432,Z$17:Z$853,0)</f>
        <v>552</v>
      </c>
      <c r="AE432" s="1">
        <f>RANK(AA432,AA$17:AA$853,0)</f>
        <v>388</v>
      </c>
      <c r="AF432" s="1">
        <f>RANK(AB432,AB$17:AB$853,0)</f>
        <v>635</v>
      </c>
      <c r="AG432" s="1">
        <f>RANK(AC432,AC$17:AC$853,0)</f>
        <v>668</v>
      </c>
      <c r="AH432" s="1">
        <f>IFERROR(VLOOKUP(X432,'[1]Countries and Territories'!$C$5:$AW$253,47,FALSE),"")</f>
        <v>21.702449999999999</v>
      </c>
      <c r="AI432" s="1">
        <f>IFERROR(VLOOKUP(X432,'[1]Countries and Territories'!$B$5:$AR$253,43,FALSE),"")</f>
        <v>54.913774999999994</v>
      </c>
      <c r="AJ432" s="1">
        <f>IFERROR(VLOOKUP(X432,'[1]Countries and Territories'!$A$5:$AL$253,38,FALSE),"")</f>
        <v>54.256124999999997</v>
      </c>
    </row>
    <row r="433" spans="1:36" x14ac:dyDescent="0.3">
      <c r="A433" s="1" t="s">
        <v>1055</v>
      </c>
      <c r="B433" s="1" t="s">
        <v>1056</v>
      </c>
      <c r="C433" s="34" t="s">
        <v>150</v>
      </c>
      <c r="D433" s="35">
        <v>1992</v>
      </c>
      <c r="E433" s="1" t="s">
        <v>358</v>
      </c>
      <c r="F433" s="1" t="s">
        <v>40</v>
      </c>
      <c r="G433" s="1" t="s">
        <v>41</v>
      </c>
      <c r="H433" s="1" t="s">
        <v>170</v>
      </c>
      <c r="I433" s="1" t="s">
        <v>43</v>
      </c>
      <c r="J433" s="1" t="s">
        <v>32</v>
      </c>
      <c r="K433" s="1" t="s">
        <v>41</v>
      </c>
      <c r="L433" s="1" t="s">
        <v>9</v>
      </c>
      <c r="M433" s="1" t="s">
        <v>34</v>
      </c>
      <c r="N433" s="1" t="s">
        <v>2353</v>
      </c>
      <c r="O433" s="1">
        <v>4687</v>
      </c>
      <c r="Q433" s="1">
        <v>3.2</v>
      </c>
      <c r="S433" s="1">
        <v>39.200000000000003</v>
      </c>
      <c r="T433" s="1">
        <v>13.8</v>
      </c>
      <c r="U433" s="1" t="s">
        <v>113</v>
      </c>
      <c r="V433" s="1" t="s">
        <v>1057</v>
      </c>
      <c r="W433" s="1" t="s">
        <v>1058</v>
      </c>
      <c r="X433" s="1" t="str">
        <f t="shared" si="30"/>
        <v>LSO1992</v>
      </c>
      <c r="Y433" s="1">
        <v>257.09199999999998</v>
      </c>
      <c r="Z433" s="1">
        <f t="shared" si="31"/>
        <v>8.2269439999999996</v>
      </c>
      <c r="AA433" s="1">
        <f t="shared" si="32"/>
        <v>0</v>
      </c>
      <c r="AB433" s="1">
        <f t="shared" si="33"/>
        <v>100.780064</v>
      </c>
      <c r="AC433" s="1">
        <f t="shared" si="34"/>
        <v>35.478695999999999</v>
      </c>
      <c r="AD433" s="1">
        <f>RANK(Z433,Z$17:Z$853,0)</f>
        <v>660</v>
      </c>
      <c r="AE433" s="1">
        <f>RANK(AA433,AA$17:AA$853,0)</f>
        <v>684</v>
      </c>
      <c r="AF433" s="1">
        <f>RANK(AB433,AB$17:AB$853,0)</f>
        <v>575</v>
      </c>
      <c r="AG433" s="1">
        <f>RANK(AC433,AC$17:AC$853,0)</f>
        <v>599</v>
      </c>
      <c r="AH433" s="1" t="str">
        <f>IFERROR(VLOOKUP(X433,'[1]Countries and Territories'!$C$5:$AW$253,47,FALSE),"")</f>
        <v/>
      </c>
      <c r="AI433" s="1" t="str">
        <f>IFERROR(VLOOKUP(X433,'[1]Countries and Territories'!$B$5:$AR$253,43,FALSE),"")</f>
        <v/>
      </c>
      <c r="AJ433" s="1" t="str">
        <f>IFERROR(VLOOKUP(X433,'[1]Countries and Territories'!$A$5:$AL$253,38,FALSE),"")</f>
        <v/>
      </c>
    </row>
    <row r="434" spans="1:36" s="42" customFormat="1" x14ac:dyDescent="0.3">
      <c r="A434" s="42" t="s">
        <v>1055</v>
      </c>
      <c r="B434" s="42" t="s">
        <v>1056</v>
      </c>
      <c r="C434" s="40" t="s">
        <v>252</v>
      </c>
      <c r="D434" s="41">
        <v>1993</v>
      </c>
      <c r="E434" s="42" t="s">
        <v>358</v>
      </c>
      <c r="F434" s="42" t="s">
        <v>40</v>
      </c>
      <c r="G434" s="42" t="s">
        <v>41</v>
      </c>
      <c r="H434" s="42" t="s">
        <v>170</v>
      </c>
      <c r="I434" s="42" t="s">
        <v>43</v>
      </c>
      <c r="J434" s="42" t="s">
        <v>32</v>
      </c>
      <c r="K434" s="42" t="s">
        <v>41</v>
      </c>
      <c r="L434" s="42" t="s">
        <v>9</v>
      </c>
      <c r="M434" s="42" t="s">
        <v>34</v>
      </c>
      <c r="N434" s="42" t="s">
        <v>2352</v>
      </c>
      <c r="O434" s="42">
        <v>449</v>
      </c>
      <c r="Q434" s="42">
        <v>22.4</v>
      </c>
      <c r="S434" s="42">
        <v>37.5</v>
      </c>
      <c r="T434" s="42">
        <v>18.899999999999999</v>
      </c>
      <c r="U434" s="42" t="s">
        <v>1059</v>
      </c>
      <c r="V434" s="42" t="s">
        <v>234</v>
      </c>
      <c r="W434" s="42" t="s">
        <v>1060</v>
      </c>
      <c r="X434" s="1" t="str">
        <f t="shared" si="30"/>
        <v>LSO1993</v>
      </c>
      <c r="Y434" s="42">
        <v>259.601</v>
      </c>
      <c r="Z434" s="1">
        <f t="shared" si="31"/>
        <v>58.150623999999993</v>
      </c>
      <c r="AA434" s="1">
        <f t="shared" si="32"/>
        <v>0</v>
      </c>
      <c r="AB434" s="1">
        <f t="shared" si="33"/>
        <v>97.350375</v>
      </c>
      <c r="AC434" s="1">
        <f t="shared" si="34"/>
        <v>49.064588999999991</v>
      </c>
      <c r="AD434" s="1">
        <f>RANK(Z434,Z$17:Z$853,0)</f>
        <v>452</v>
      </c>
      <c r="AE434" s="1">
        <f>RANK(AA434,AA$17:AA$853,0)</f>
        <v>684</v>
      </c>
      <c r="AF434" s="1">
        <f>RANK(AB434,AB$17:AB$853,0)</f>
        <v>580</v>
      </c>
      <c r="AG434" s="1">
        <f>RANK(AC434,AC$17:AC$853,0)</f>
        <v>563</v>
      </c>
      <c r="AH434" s="1" t="str">
        <f>IFERROR(VLOOKUP(X434,'[1]Countries and Territories'!$C$5:$AW$253,47,FALSE),"")</f>
        <v/>
      </c>
      <c r="AI434" s="1" t="str">
        <f>IFERROR(VLOOKUP(X434,'[1]Countries and Territories'!$B$5:$AR$253,43,FALSE),"")</f>
        <v/>
      </c>
      <c r="AJ434" s="1" t="str">
        <f>IFERROR(VLOOKUP(X434,'[1]Countries and Territories'!$A$5:$AL$253,38,FALSE),"")</f>
        <v/>
      </c>
    </row>
    <row r="435" spans="1:36" x14ac:dyDescent="0.3">
      <c r="A435" s="1" t="s">
        <v>1055</v>
      </c>
      <c r="B435" s="1" t="s">
        <v>1056</v>
      </c>
      <c r="C435" s="34" t="s">
        <v>132</v>
      </c>
      <c r="D435" s="35">
        <v>2000</v>
      </c>
      <c r="E435" s="1" t="s">
        <v>358</v>
      </c>
      <c r="F435" s="1" t="s">
        <v>40</v>
      </c>
      <c r="G435" s="1" t="s">
        <v>41</v>
      </c>
      <c r="H435" s="1" t="s">
        <v>170</v>
      </c>
      <c r="I435" s="1" t="s">
        <v>43</v>
      </c>
      <c r="J435" s="1" t="s">
        <v>32</v>
      </c>
      <c r="K435" s="1" t="s">
        <v>41</v>
      </c>
      <c r="L435" s="1" t="s">
        <v>9</v>
      </c>
      <c r="M435" s="1" t="s">
        <v>34</v>
      </c>
      <c r="N435" s="1" t="s">
        <v>2351</v>
      </c>
      <c r="O435" s="1">
        <v>3585</v>
      </c>
      <c r="P435" s="1">
        <v>2.9</v>
      </c>
      <c r="Q435" s="1">
        <v>6.7</v>
      </c>
      <c r="R435" s="1">
        <v>21</v>
      </c>
      <c r="S435" s="1">
        <v>53</v>
      </c>
      <c r="T435" s="1">
        <v>15</v>
      </c>
      <c r="V435" s="1" t="s">
        <v>1061</v>
      </c>
      <c r="W435" s="1" t="s">
        <v>1062</v>
      </c>
      <c r="X435" s="1" t="str">
        <f t="shared" si="30"/>
        <v>LSO2000</v>
      </c>
      <c r="Y435" s="1">
        <v>272.42899999999997</v>
      </c>
      <c r="Z435" s="1">
        <f t="shared" si="31"/>
        <v>18.252742999999999</v>
      </c>
      <c r="AA435" s="1">
        <f t="shared" si="32"/>
        <v>57.210089999999994</v>
      </c>
      <c r="AB435" s="1">
        <f t="shared" si="33"/>
        <v>144.38737</v>
      </c>
      <c r="AC435" s="1">
        <f t="shared" si="34"/>
        <v>40.864349999999995</v>
      </c>
      <c r="AD435" s="1">
        <f>RANK(Z435,Z$17:Z$853,0)</f>
        <v>582</v>
      </c>
      <c r="AE435" s="1">
        <f>RANK(AA435,AA$17:AA$853,0)</f>
        <v>383</v>
      </c>
      <c r="AF435" s="1">
        <f>RANK(AB435,AB$17:AB$853,0)</f>
        <v>544</v>
      </c>
      <c r="AG435" s="1">
        <f>RANK(AC435,AC$17:AC$853,0)</f>
        <v>583</v>
      </c>
      <c r="AH435" s="1" t="str">
        <f>IFERROR(VLOOKUP(X435,'[1]Countries and Territories'!$C$5:$AW$253,47,FALSE),"")</f>
        <v/>
      </c>
      <c r="AI435" s="1" t="str">
        <f>IFERROR(VLOOKUP(X435,'[1]Countries and Territories'!$B$5:$AR$253,43,FALSE),"")</f>
        <v/>
      </c>
      <c r="AJ435" s="1" t="str">
        <f>IFERROR(VLOOKUP(X435,'[1]Countries and Territories'!$A$5:$AL$253,38,FALSE),"")</f>
        <v/>
      </c>
    </row>
    <row r="436" spans="1:36" s="42" customFormat="1" x14ac:dyDescent="0.3">
      <c r="A436" s="42" t="s">
        <v>1055</v>
      </c>
      <c r="B436" s="42" t="s">
        <v>1056</v>
      </c>
      <c r="C436" s="40" t="s">
        <v>186</v>
      </c>
      <c r="D436" s="41">
        <v>2004</v>
      </c>
      <c r="E436" s="42" t="s">
        <v>358</v>
      </c>
      <c r="F436" s="42" t="s">
        <v>40</v>
      </c>
      <c r="G436" s="42" t="s">
        <v>41</v>
      </c>
      <c r="H436" s="42" t="s">
        <v>170</v>
      </c>
      <c r="I436" s="42" t="s">
        <v>43</v>
      </c>
      <c r="J436" s="42" t="s">
        <v>32</v>
      </c>
      <c r="K436" s="42" t="s">
        <v>41</v>
      </c>
      <c r="L436" s="42" t="s">
        <v>9</v>
      </c>
      <c r="M436" s="42" t="s">
        <v>34</v>
      </c>
      <c r="N436" s="42" t="s">
        <v>2350</v>
      </c>
      <c r="O436" s="42">
        <v>1785</v>
      </c>
      <c r="P436" s="42">
        <v>2.2999999999999998</v>
      </c>
      <c r="Q436" s="42">
        <v>5.6</v>
      </c>
      <c r="R436" s="42">
        <v>6.8</v>
      </c>
      <c r="S436" s="42">
        <v>45.2</v>
      </c>
      <c r="T436" s="42">
        <v>16.600000000000001</v>
      </c>
      <c r="V436" s="42" t="s">
        <v>1063</v>
      </c>
      <c r="W436" s="42" t="s">
        <v>1064</v>
      </c>
      <c r="X436" s="1" t="str">
        <f t="shared" si="30"/>
        <v>LSO2004</v>
      </c>
      <c r="Y436" s="42">
        <v>260.18600000000004</v>
      </c>
      <c r="Z436" s="1">
        <f t="shared" si="31"/>
        <v>14.570416</v>
      </c>
      <c r="AA436" s="1">
        <f t="shared" si="32"/>
        <v>17.692648000000002</v>
      </c>
      <c r="AB436" s="1">
        <f t="shared" si="33"/>
        <v>117.60407200000002</v>
      </c>
      <c r="AC436" s="1">
        <f t="shared" si="34"/>
        <v>43.19087600000001</v>
      </c>
      <c r="AD436" s="1">
        <f>RANK(Z436,Z$17:Z$853,0)</f>
        <v>609</v>
      </c>
      <c r="AE436" s="1">
        <f>RANK(AA436,AA$17:AA$853,0)</f>
        <v>556</v>
      </c>
      <c r="AF436" s="1">
        <f>RANK(AB436,AB$17:AB$853,0)</f>
        <v>563</v>
      </c>
      <c r="AG436" s="1">
        <f>RANK(AC436,AC$17:AC$853,0)</f>
        <v>576</v>
      </c>
      <c r="AH436" s="1" t="str">
        <f>IFERROR(VLOOKUP(X436,'[1]Countries and Territories'!$C$5:$AW$253,47,FALSE),"")</f>
        <v/>
      </c>
      <c r="AI436" s="1" t="str">
        <f>IFERROR(VLOOKUP(X436,'[1]Countries and Territories'!$B$5:$AR$253,43,FALSE),"")</f>
        <v/>
      </c>
      <c r="AJ436" s="1" t="str">
        <f>IFERROR(VLOOKUP(X436,'[1]Countries and Territories'!$A$5:$AL$253,38,FALSE),"")</f>
        <v/>
      </c>
    </row>
    <row r="437" spans="1:36" x14ac:dyDescent="0.3">
      <c r="A437" s="1" t="s">
        <v>1055</v>
      </c>
      <c r="B437" s="1" t="s">
        <v>1056</v>
      </c>
      <c r="C437" s="34" t="s">
        <v>545</v>
      </c>
      <c r="D437" s="35">
        <v>2009</v>
      </c>
      <c r="E437" s="1" t="s">
        <v>358</v>
      </c>
      <c r="F437" s="1" t="s">
        <v>40</v>
      </c>
      <c r="G437" s="1" t="s">
        <v>41</v>
      </c>
      <c r="H437" s="1" t="s">
        <v>170</v>
      </c>
      <c r="I437" s="1" t="s">
        <v>43</v>
      </c>
      <c r="J437" s="1" t="s">
        <v>32</v>
      </c>
      <c r="K437" s="1" t="s">
        <v>41</v>
      </c>
      <c r="L437" s="1" t="s">
        <v>9</v>
      </c>
      <c r="M437" s="1" t="s">
        <v>34</v>
      </c>
      <c r="N437" s="1" t="s">
        <v>2349</v>
      </c>
      <c r="O437" s="1">
        <v>2139</v>
      </c>
      <c r="P437" s="1">
        <v>1.5</v>
      </c>
      <c r="Q437" s="1">
        <v>3.9</v>
      </c>
      <c r="R437" s="1">
        <v>7.3</v>
      </c>
      <c r="S437" s="1">
        <v>39</v>
      </c>
      <c r="T437" s="1">
        <v>13.5</v>
      </c>
      <c r="V437" s="1" t="s">
        <v>1065</v>
      </c>
      <c r="W437" s="1" t="s">
        <v>1066</v>
      </c>
      <c r="X437" s="1" t="str">
        <f t="shared" si="30"/>
        <v>LSO2009</v>
      </c>
      <c r="Y437" s="1">
        <v>254.94900000000001</v>
      </c>
      <c r="Z437" s="1">
        <f t="shared" si="31"/>
        <v>9.9430110000000003</v>
      </c>
      <c r="AA437" s="1">
        <f t="shared" si="32"/>
        <v>18.611277000000001</v>
      </c>
      <c r="AB437" s="1">
        <f t="shared" si="33"/>
        <v>99.430110000000013</v>
      </c>
      <c r="AC437" s="1">
        <f t="shared" si="34"/>
        <v>34.418115000000007</v>
      </c>
      <c r="AD437" s="1">
        <f>RANK(Z437,Z$17:Z$853,0)</f>
        <v>637</v>
      </c>
      <c r="AE437" s="1">
        <f>RANK(AA437,AA$17:AA$853,0)</f>
        <v>546</v>
      </c>
      <c r="AF437" s="1">
        <f>RANK(AB437,AB$17:AB$853,0)</f>
        <v>577</v>
      </c>
      <c r="AG437" s="1">
        <f>RANK(AC437,AC$17:AC$853,0)</f>
        <v>600</v>
      </c>
      <c r="AH437" s="1" t="str">
        <f>IFERROR(VLOOKUP(X437,'[1]Countries and Territories'!$C$5:$AW$253,47,FALSE),"")</f>
        <v/>
      </c>
      <c r="AI437" s="1" t="str">
        <f>IFERROR(VLOOKUP(X437,'[1]Countries and Territories'!$B$5:$AR$253,43,FALSE),"")</f>
        <v/>
      </c>
      <c r="AJ437" s="1" t="str">
        <f>IFERROR(VLOOKUP(X437,'[1]Countries and Territories'!$A$5:$AL$253,38,FALSE),"")</f>
        <v/>
      </c>
    </row>
    <row r="438" spans="1:36" s="42" customFormat="1" x14ac:dyDescent="0.3">
      <c r="A438" s="42" t="s">
        <v>1055</v>
      </c>
      <c r="B438" s="42" t="s">
        <v>1056</v>
      </c>
      <c r="C438" s="40" t="s">
        <v>284</v>
      </c>
      <c r="D438" s="41">
        <v>2014</v>
      </c>
      <c r="E438" s="42" t="s">
        <v>358</v>
      </c>
      <c r="F438" s="42" t="s">
        <v>40</v>
      </c>
      <c r="G438" s="42" t="s">
        <v>41</v>
      </c>
      <c r="H438" s="42" t="s">
        <v>170</v>
      </c>
      <c r="I438" s="42" t="s">
        <v>43</v>
      </c>
      <c r="J438" s="42" t="s">
        <v>32</v>
      </c>
      <c r="K438" s="42" t="s">
        <v>41</v>
      </c>
      <c r="L438" s="42" t="s">
        <v>9</v>
      </c>
      <c r="M438" s="42" t="s">
        <v>34</v>
      </c>
      <c r="N438" s="42" t="s">
        <v>2348</v>
      </c>
      <c r="O438" s="42">
        <v>1869</v>
      </c>
      <c r="P438" s="42">
        <v>0.6</v>
      </c>
      <c r="Q438" s="42">
        <v>2.8</v>
      </c>
      <c r="R438" s="42">
        <v>7.4</v>
      </c>
      <c r="S438" s="42">
        <v>33.200000000000003</v>
      </c>
      <c r="T438" s="42">
        <v>10.3</v>
      </c>
      <c r="U438" s="42" t="s">
        <v>50</v>
      </c>
      <c r="V438" s="42" t="s">
        <v>1067</v>
      </c>
      <c r="W438" s="42" t="s">
        <v>1068</v>
      </c>
      <c r="X438" s="1" t="str">
        <f t="shared" si="30"/>
        <v>LSO2014</v>
      </c>
      <c r="Y438" s="42">
        <v>276.04199999999997</v>
      </c>
      <c r="Z438" s="1">
        <f t="shared" si="31"/>
        <v>7.729175999999998</v>
      </c>
      <c r="AA438" s="1">
        <f t="shared" si="32"/>
        <v>20.427108</v>
      </c>
      <c r="AB438" s="1">
        <f t="shared" si="33"/>
        <v>91.645944</v>
      </c>
      <c r="AC438" s="1">
        <f t="shared" si="34"/>
        <v>28.432326</v>
      </c>
      <c r="AD438" s="1">
        <f>RANK(Z438,Z$17:Z$853,0)</f>
        <v>667</v>
      </c>
      <c r="AE438" s="1">
        <f>RANK(AA438,AA$17:AA$853,0)</f>
        <v>530</v>
      </c>
      <c r="AF438" s="1">
        <f>RANK(AB438,AB$17:AB$853,0)</f>
        <v>585</v>
      </c>
      <c r="AG438" s="1">
        <f>RANK(AC438,AC$17:AC$853,0)</f>
        <v>615</v>
      </c>
      <c r="AH438" s="1">
        <f>IFERROR(VLOOKUP(X438,'[1]Countries and Territories'!$C$5:$AW$253,47,FALSE),"")</f>
        <v>7.729175999999998</v>
      </c>
      <c r="AI438" s="1">
        <f>IFERROR(VLOOKUP(X438,'[1]Countries and Territories'!$B$5:$AR$253,43,FALSE),"")</f>
        <v>20.427108</v>
      </c>
      <c r="AJ438" s="1">
        <f>IFERROR(VLOOKUP(X438,'[1]Countries and Territories'!$A$5:$AL$253,38,FALSE),"")</f>
        <v>91.645944</v>
      </c>
    </row>
    <row r="439" spans="1:36" x14ac:dyDescent="0.3">
      <c r="A439" s="1" t="s">
        <v>1069</v>
      </c>
      <c r="B439" s="1" t="s">
        <v>1070</v>
      </c>
      <c r="C439" s="34" t="s">
        <v>263</v>
      </c>
      <c r="D439" s="35">
        <v>2000</v>
      </c>
      <c r="E439" s="1" t="s">
        <v>39</v>
      </c>
      <c r="F439" s="1" t="s">
        <v>40</v>
      </c>
      <c r="G439" s="1" t="s">
        <v>41</v>
      </c>
      <c r="H439" s="1" t="s">
        <v>42</v>
      </c>
      <c r="I439" s="1" t="s">
        <v>43</v>
      </c>
      <c r="J439" s="1" t="s">
        <v>44</v>
      </c>
      <c r="K439" s="1" t="s">
        <v>41</v>
      </c>
      <c r="L439" s="1" t="s">
        <v>9</v>
      </c>
      <c r="N439" s="1" t="s">
        <v>2357</v>
      </c>
      <c r="O439" s="1">
        <v>4702</v>
      </c>
      <c r="P439" s="1">
        <v>2.2000000000000002</v>
      </c>
      <c r="Q439" s="1">
        <v>7.4</v>
      </c>
      <c r="R439" s="1">
        <v>4.5999999999999996</v>
      </c>
      <c r="S439" s="1">
        <v>45.3</v>
      </c>
      <c r="T439" s="1">
        <v>22.8</v>
      </c>
      <c r="V439" s="1" t="s">
        <v>1071</v>
      </c>
      <c r="W439" s="1" t="s">
        <v>1072</v>
      </c>
      <c r="X439" s="1" t="str">
        <f t="shared" si="30"/>
        <v>LBR2000</v>
      </c>
      <c r="Y439" s="1">
        <v>495.149</v>
      </c>
      <c r="Z439" s="1">
        <f t="shared" si="31"/>
        <v>36.641026000000004</v>
      </c>
      <c r="AA439" s="1">
        <f t="shared" si="32"/>
        <v>22.776854</v>
      </c>
      <c r="AB439" s="1">
        <f t="shared" si="33"/>
        <v>224.30249699999999</v>
      </c>
      <c r="AC439" s="1">
        <f t="shared" si="34"/>
        <v>112.89397200000001</v>
      </c>
      <c r="AD439" s="1">
        <f>RANK(Z439,Z$17:Z$853,0)</f>
        <v>494</v>
      </c>
      <c r="AE439" s="1">
        <f>RANK(AA439,AA$17:AA$853,0)</f>
        <v>519</v>
      </c>
      <c r="AF439" s="1">
        <f>RANK(AB439,AB$17:AB$853,0)</f>
        <v>508</v>
      </c>
      <c r="AG439" s="1">
        <f>RANK(AC439,AC$17:AC$853,0)</f>
        <v>490</v>
      </c>
      <c r="AH439" s="1" t="str">
        <f>IFERROR(VLOOKUP(X439,'[1]Countries and Territories'!$C$5:$AW$253,47,FALSE),"")</f>
        <v/>
      </c>
      <c r="AI439" s="1" t="str">
        <f>IFERROR(VLOOKUP(X439,'[1]Countries and Territories'!$B$5:$AR$253,43,FALSE),"")</f>
        <v/>
      </c>
      <c r="AJ439" s="1" t="str">
        <f>IFERROR(VLOOKUP(X439,'[1]Countries and Territories'!$A$5:$AL$253,38,FALSE),"")</f>
        <v/>
      </c>
    </row>
    <row r="440" spans="1:36" s="42" customFormat="1" x14ac:dyDescent="0.3">
      <c r="A440" s="42" t="s">
        <v>1069</v>
      </c>
      <c r="B440" s="42" t="s">
        <v>1070</v>
      </c>
      <c r="C440" s="40" t="s">
        <v>375</v>
      </c>
      <c r="D440" s="41">
        <v>2007</v>
      </c>
      <c r="E440" s="42" t="s">
        <v>39</v>
      </c>
      <c r="F440" s="42" t="s">
        <v>40</v>
      </c>
      <c r="G440" s="42" t="s">
        <v>41</v>
      </c>
      <c r="H440" s="42" t="s">
        <v>42</v>
      </c>
      <c r="I440" s="42" t="s">
        <v>43</v>
      </c>
      <c r="J440" s="42" t="s">
        <v>44</v>
      </c>
      <c r="K440" s="42" t="s">
        <v>41</v>
      </c>
      <c r="L440" s="42" t="s">
        <v>9</v>
      </c>
      <c r="N440" s="42" t="s">
        <v>2356</v>
      </c>
      <c r="O440" s="42">
        <v>5492</v>
      </c>
      <c r="P440" s="42">
        <v>3</v>
      </c>
      <c r="Q440" s="42">
        <v>7.8</v>
      </c>
      <c r="R440" s="42">
        <v>4.2</v>
      </c>
      <c r="S440" s="42">
        <v>39.4</v>
      </c>
      <c r="T440" s="42">
        <v>20.399999999999999</v>
      </c>
      <c r="V440" s="42" t="s">
        <v>1073</v>
      </c>
      <c r="W440" s="42" t="s">
        <v>1074</v>
      </c>
      <c r="X440" s="1" t="str">
        <f t="shared" si="30"/>
        <v>LBR2007</v>
      </c>
      <c r="Y440" s="42">
        <v>598.80399999999997</v>
      </c>
      <c r="Z440" s="1">
        <f t="shared" si="31"/>
        <v>46.706711999999996</v>
      </c>
      <c r="AA440" s="1">
        <f t="shared" si="32"/>
        <v>25.149768000000002</v>
      </c>
      <c r="AB440" s="1">
        <f t="shared" si="33"/>
        <v>235.92877599999997</v>
      </c>
      <c r="AC440" s="1">
        <f t="shared" si="34"/>
        <v>122.15601599999998</v>
      </c>
      <c r="AD440" s="1">
        <f>RANK(Z440,Z$17:Z$853,0)</f>
        <v>474</v>
      </c>
      <c r="AE440" s="1">
        <f>RANK(AA440,AA$17:AA$853,0)</f>
        <v>499</v>
      </c>
      <c r="AF440" s="1">
        <f>RANK(AB440,AB$17:AB$853,0)</f>
        <v>505</v>
      </c>
      <c r="AG440" s="1">
        <f>RANK(AC440,AC$17:AC$853,0)</f>
        <v>480</v>
      </c>
      <c r="AH440" s="1" t="str">
        <f>IFERROR(VLOOKUP(X440,'[1]Countries and Territories'!$C$5:$AW$253,47,FALSE),"")</f>
        <v/>
      </c>
      <c r="AI440" s="1" t="str">
        <f>IFERROR(VLOOKUP(X440,'[1]Countries and Territories'!$B$5:$AR$253,43,FALSE),"")</f>
        <v/>
      </c>
      <c r="AJ440" s="1" t="str">
        <f>IFERROR(VLOOKUP(X440,'[1]Countries and Territories'!$A$5:$AL$253,38,FALSE),"")</f>
        <v/>
      </c>
    </row>
    <row r="441" spans="1:36" x14ac:dyDescent="0.3">
      <c r="A441" s="1" t="s">
        <v>1069</v>
      </c>
      <c r="B441" s="1" t="s">
        <v>1070</v>
      </c>
      <c r="C441" s="34">
        <v>2010</v>
      </c>
      <c r="D441" s="35">
        <v>2010</v>
      </c>
      <c r="E441" s="1" t="s">
        <v>39</v>
      </c>
      <c r="F441" s="1" t="s">
        <v>40</v>
      </c>
      <c r="G441" s="1" t="s">
        <v>41</v>
      </c>
      <c r="H441" s="1" t="s">
        <v>42</v>
      </c>
      <c r="I441" s="1" t="s">
        <v>43</v>
      </c>
      <c r="J441" s="1" t="s">
        <v>44</v>
      </c>
      <c r="K441" s="1" t="s">
        <v>41</v>
      </c>
      <c r="L441" s="1" t="s">
        <v>9</v>
      </c>
      <c r="N441" s="1" t="s">
        <v>2354</v>
      </c>
      <c r="O441" s="1">
        <v>6288</v>
      </c>
      <c r="P441" s="1">
        <v>0.2</v>
      </c>
      <c r="Q441" s="1">
        <v>2.8</v>
      </c>
      <c r="S441" s="1">
        <v>41.8</v>
      </c>
      <c r="T441" s="1">
        <v>14.9</v>
      </c>
      <c r="U441" s="1" t="s">
        <v>50</v>
      </c>
      <c r="V441" s="1" t="s">
        <v>1075</v>
      </c>
      <c r="W441" s="1" t="s">
        <v>1076</v>
      </c>
      <c r="X441" s="1" t="str">
        <f t="shared" si="30"/>
        <v>LBR2010</v>
      </c>
      <c r="Y441" s="1">
        <v>653.63099999999997</v>
      </c>
      <c r="Z441" s="1">
        <f t="shared" si="31"/>
        <v>18.301667999999996</v>
      </c>
      <c r="AA441" s="1">
        <f t="shared" si="32"/>
        <v>0</v>
      </c>
      <c r="AB441" s="1">
        <f t="shared" si="33"/>
        <v>273.217758</v>
      </c>
      <c r="AC441" s="1">
        <f t="shared" si="34"/>
        <v>97.391018999999986</v>
      </c>
      <c r="AD441" s="1">
        <f>RANK(Z441,Z$17:Z$853,0)</f>
        <v>580</v>
      </c>
      <c r="AE441" s="1">
        <f>RANK(AA441,AA$17:AA$853,0)</f>
        <v>684</v>
      </c>
      <c r="AF441" s="1">
        <f>RANK(AB441,AB$17:AB$853,0)</f>
        <v>493</v>
      </c>
      <c r="AG441" s="1">
        <f>RANK(AC441,AC$17:AC$853,0)</f>
        <v>512</v>
      </c>
      <c r="AH441" s="1" t="str">
        <f>IFERROR(VLOOKUP(X441,'[1]Countries and Territories'!$C$5:$AW$253,47,FALSE),"")</f>
        <v/>
      </c>
      <c r="AI441" s="1" t="str">
        <f>IFERROR(VLOOKUP(X441,'[1]Countries and Territories'!$B$5:$AR$253,43,FALSE),"")</f>
        <v/>
      </c>
      <c r="AJ441" s="1" t="str">
        <f>IFERROR(VLOOKUP(X441,'[1]Countries and Territories'!$A$5:$AL$253,38,FALSE),"")</f>
        <v/>
      </c>
    </row>
    <row r="442" spans="1:36" s="42" customFormat="1" x14ac:dyDescent="0.3">
      <c r="A442" s="42" t="s">
        <v>1069</v>
      </c>
      <c r="B442" s="42" t="s">
        <v>1070</v>
      </c>
      <c r="C442" s="40" t="s">
        <v>228</v>
      </c>
      <c r="D442" s="41">
        <v>2013</v>
      </c>
      <c r="E442" s="42" t="s">
        <v>39</v>
      </c>
      <c r="F442" s="42" t="s">
        <v>40</v>
      </c>
      <c r="G442" s="42" t="s">
        <v>41</v>
      </c>
      <c r="H442" s="42" t="s">
        <v>42</v>
      </c>
      <c r="I442" s="42" t="s">
        <v>43</v>
      </c>
      <c r="J442" s="42" t="s">
        <v>44</v>
      </c>
      <c r="K442" s="42" t="s">
        <v>41</v>
      </c>
      <c r="L442" s="42" t="s">
        <v>9</v>
      </c>
      <c r="N442" s="42" t="s">
        <v>2355</v>
      </c>
      <c r="O442" s="42">
        <v>3620</v>
      </c>
      <c r="P442" s="42">
        <v>2</v>
      </c>
      <c r="Q442" s="42">
        <v>5.6</v>
      </c>
      <c r="R442" s="42">
        <v>3.2</v>
      </c>
      <c r="S442" s="42">
        <v>32.1</v>
      </c>
      <c r="T442" s="42">
        <v>15.3</v>
      </c>
      <c r="V442" s="42" t="s">
        <v>1077</v>
      </c>
      <c r="W442" s="42" t="s">
        <v>1078</v>
      </c>
      <c r="X442" s="1" t="str">
        <f t="shared" si="30"/>
        <v>LBR2013</v>
      </c>
      <c r="Y442" s="42">
        <v>686.58199999999999</v>
      </c>
      <c r="Z442" s="1">
        <f t="shared" si="31"/>
        <v>38.448591999999998</v>
      </c>
      <c r="AA442" s="1">
        <f t="shared" si="32"/>
        <v>21.970624000000001</v>
      </c>
      <c r="AB442" s="1">
        <f t="shared" si="33"/>
        <v>220.392822</v>
      </c>
      <c r="AC442" s="1">
        <f t="shared" si="34"/>
        <v>105.04704599999999</v>
      </c>
      <c r="AD442" s="1">
        <f>RANK(Z442,Z$17:Z$853,0)</f>
        <v>490</v>
      </c>
      <c r="AE442" s="1">
        <f>RANK(AA442,AA$17:AA$853,0)</f>
        <v>522</v>
      </c>
      <c r="AF442" s="1">
        <f>RANK(AB442,AB$17:AB$853,0)</f>
        <v>511</v>
      </c>
      <c r="AG442" s="1">
        <f>RANK(AC442,AC$17:AC$853,0)</f>
        <v>499</v>
      </c>
      <c r="AH442" s="1">
        <f>IFERROR(VLOOKUP(X442,'[1]Countries and Territories'!$C$5:$AW$253,47,FALSE),"")</f>
        <v>38.448591999999998</v>
      </c>
      <c r="AI442" s="1">
        <f>IFERROR(VLOOKUP(X442,'[1]Countries and Territories'!$B$5:$AR$253,43,FALSE),"")</f>
        <v>21.970624000000001</v>
      </c>
      <c r="AJ442" s="1">
        <f>IFERROR(VLOOKUP(X442,'[1]Countries and Territories'!$A$5:$AL$253,38,FALSE),"")</f>
        <v>220.392822</v>
      </c>
    </row>
    <row r="443" spans="1:36" x14ac:dyDescent="0.3">
      <c r="A443" s="1" t="s">
        <v>1079</v>
      </c>
      <c r="B443" s="1" t="s">
        <v>1080</v>
      </c>
      <c r="C443" s="34" t="s">
        <v>153</v>
      </c>
      <c r="D443" s="35">
        <v>1995</v>
      </c>
      <c r="E443" s="1" t="s">
        <v>144</v>
      </c>
      <c r="F443" s="1" t="s">
        <v>40</v>
      </c>
      <c r="G443" s="1" t="s">
        <v>145</v>
      </c>
      <c r="H443" s="1" t="s">
        <v>146</v>
      </c>
      <c r="I443" s="1" t="s">
        <v>112</v>
      </c>
      <c r="J443" s="1" t="s">
        <v>56</v>
      </c>
      <c r="K443" s="1" t="s">
        <v>147</v>
      </c>
      <c r="N443" s="1" t="s">
        <v>2359</v>
      </c>
      <c r="O443" s="1">
        <v>4681</v>
      </c>
      <c r="P443" s="1">
        <v>1.5</v>
      </c>
      <c r="Q443" s="1">
        <v>3.6</v>
      </c>
      <c r="R443" s="1">
        <v>13.4</v>
      </c>
      <c r="S443" s="1">
        <v>21.1</v>
      </c>
      <c r="T443" s="1">
        <v>4.2</v>
      </c>
      <c r="V443" s="1" t="s">
        <v>1051</v>
      </c>
      <c r="W443" s="1" t="s">
        <v>1081</v>
      </c>
      <c r="X443" s="1" t="str">
        <f t="shared" si="30"/>
        <v>LBY1995</v>
      </c>
      <c r="Y443" s="1">
        <v>601.72799999999995</v>
      </c>
      <c r="Z443" s="1">
        <f t="shared" si="31"/>
        <v>21.662208</v>
      </c>
      <c r="AA443" s="1">
        <f t="shared" si="32"/>
        <v>80.631551999999999</v>
      </c>
      <c r="AB443" s="1">
        <f t="shared" si="33"/>
        <v>126.964608</v>
      </c>
      <c r="AC443" s="1">
        <f t="shared" si="34"/>
        <v>25.272576000000001</v>
      </c>
      <c r="AD443" s="1">
        <f>RANK(Z443,Z$17:Z$853,0)</f>
        <v>553</v>
      </c>
      <c r="AE443" s="1">
        <f>RANK(AA443,AA$17:AA$853,0)</f>
        <v>332</v>
      </c>
      <c r="AF443" s="1">
        <f>RANK(AB443,AB$17:AB$853,0)</f>
        <v>552</v>
      </c>
      <c r="AG443" s="1">
        <f>RANK(AC443,AC$17:AC$853,0)</f>
        <v>626</v>
      </c>
      <c r="AH443" s="1" t="str">
        <f>IFERROR(VLOOKUP(X443,'[1]Countries and Territories'!$C$5:$AW$253,47,FALSE),"")</f>
        <v/>
      </c>
      <c r="AI443" s="1" t="str">
        <f>IFERROR(VLOOKUP(X443,'[1]Countries and Territories'!$B$5:$AR$253,43,FALSE),"")</f>
        <v/>
      </c>
      <c r="AJ443" s="1" t="str">
        <f>IFERROR(VLOOKUP(X443,'[1]Countries and Territories'!$A$5:$AL$253,38,FALSE),"")</f>
        <v/>
      </c>
    </row>
    <row r="444" spans="1:36" s="42" customFormat="1" x14ac:dyDescent="0.3">
      <c r="A444" s="42" t="s">
        <v>1079</v>
      </c>
      <c r="B444" s="42" t="s">
        <v>1080</v>
      </c>
      <c r="C444" s="40" t="s">
        <v>173</v>
      </c>
      <c r="D444" s="41">
        <v>2007</v>
      </c>
      <c r="E444" s="42" t="s">
        <v>144</v>
      </c>
      <c r="F444" s="42" t="s">
        <v>40</v>
      </c>
      <c r="G444" s="42" t="s">
        <v>145</v>
      </c>
      <c r="H444" s="42" t="s">
        <v>146</v>
      </c>
      <c r="I444" s="42" t="s">
        <v>112</v>
      </c>
      <c r="J444" s="42" t="s">
        <v>56</v>
      </c>
      <c r="K444" s="42" t="s">
        <v>147</v>
      </c>
      <c r="N444" s="42" t="s">
        <v>2358</v>
      </c>
      <c r="O444" s="42">
        <v>10723</v>
      </c>
      <c r="P444" s="42">
        <v>2.9</v>
      </c>
      <c r="Q444" s="42">
        <v>6.5</v>
      </c>
      <c r="R444" s="42">
        <v>22.4</v>
      </c>
      <c r="S444" s="42">
        <v>21</v>
      </c>
      <c r="T444" s="42">
        <v>5.6</v>
      </c>
      <c r="V444" s="42" t="s">
        <v>1082</v>
      </c>
      <c r="W444" s="42" t="s">
        <v>1083</v>
      </c>
      <c r="X444" s="1" t="str">
        <f t="shared" si="30"/>
        <v>LBY2007</v>
      </c>
      <c r="Y444" s="42">
        <v>592.63800000000003</v>
      </c>
      <c r="Z444" s="1">
        <f t="shared" si="31"/>
        <v>38.521470000000001</v>
      </c>
      <c r="AA444" s="1">
        <f t="shared" si="32"/>
        <v>132.750912</v>
      </c>
      <c r="AB444" s="1">
        <f t="shared" si="33"/>
        <v>124.45398</v>
      </c>
      <c r="AC444" s="1">
        <f t="shared" si="34"/>
        <v>33.187728</v>
      </c>
      <c r="AD444" s="1">
        <f>RANK(Z444,Z$17:Z$853,0)</f>
        <v>489</v>
      </c>
      <c r="AE444" s="1">
        <f>RANK(AA444,AA$17:AA$853,0)</f>
        <v>257</v>
      </c>
      <c r="AF444" s="1">
        <f>RANK(AB444,AB$17:AB$853,0)</f>
        <v>554</v>
      </c>
      <c r="AG444" s="1">
        <f>RANK(AC444,AC$17:AC$853,0)</f>
        <v>602</v>
      </c>
      <c r="AH444" s="1">
        <f>IFERROR(VLOOKUP(X444,'[1]Countries and Territories'!$C$5:$AW$253,47,FALSE),"")</f>
        <v>38.521470000000001</v>
      </c>
      <c r="AI444" s="1">
        <f>IFERROR(VLOOKUP(X444,'[1]Countries and Territories'!$B$5:$AR$253,43,FALSE),"")</f>
        <v>132.750912</v>
      </c>
      <c r="AJ444" s="1">
        <f>IFERROR(VLOOKUP(X444,'[1]Countries and Territories'!$A$5:$AL$253,38,FALSE),"")</f>
        <v>124.45398</v>
      </c>
    </row>
    <row r="445" spans="1:36" x14ac:dyDescent="0.3">
      <c r="A445" s="1" t="s">
        <v>1084</v>
      </c>
      <c r="B445" s="1" t="s">
        <v>1085</v>
      </c>
      <c r="C445" s="34" t="s">
        <v>150</v>
      </c>
      <c r="D445" s="35">
        <v>1992</v>
      </c>
      <c r="E445" s="1" t="s">
        <v>408</v>
      </c>
      <c r="F445" s="1" t="s">
        <v>40</v>
      </c>
      <c r="G445" s="1" t="s">
        <v>41</v>
      </c>
      <c r="H445" s="1" t="s">
        <v>170</v>
      </c>
      <c r="I445" s="1" t="s">
        <v>43</v>
      </c>
      <c r="J445" s="1" t="s">
        <v>44</v>
      </c>
      <c r="K445" s="1" t="s">
        <v>41</v>
      </c>
      <c r="L445" s="1" t="s">
        <v>9</v>
      </c>
      <c r="N445" s="1" t="s">
        <v>2365</v>
      </c>
      <c r="O445" s="1">
        <v>4530</v>
      </c>
      <c r="P445" s="1">
        <v>1.2</v>
      </c>
      <c r="Q445" s="1">
        <v>6.4</v>
      </c>
      <c r="R445" s="1">
        <v>1.6</v>
      </c>
      <c r="S445" s="1">
        <v>60.9</v>
      </c>
      <c r="T445" s="1">
        <v>35.5</v>
      </c>
      <c r="V445" s="1" t="s">
        <v>1086</v>
      </c>
      <c r="W445" s="1" t="s">
        <v>1087</v>
      </c>
      <c r="X445" s="1" t="str">
        <f t="shared" si="30"/>
        <v>MDG1992</v>
      </c>
      <c r="Y445" s="1">
        <v>2226.8830000000003</v>
      </c>
      <c r="Z445" s="1">
        <f t="shared" si="31"/>
        <v>142.52051200000002</v>
      </c>
      <c r="AA445" s="1">
        <f t="shared" si="32"/>
        <v>35.630128000000006</v>
      </c>
      <c r="AB445" s="1">
        <f t="shared" si="33"/>
        <v>1356.1717470000001</v>
      </c>
      <c r="AC445" s="1">
        <f t="shared" si="34"/>
        <v>790.54346500000008</v>
      </c>
      <c r="AD445" s="1">
        <f>RANK(Z445,Z$17:Z$853,0)</f>
        <v>329</v>
      </c>
      <c r="AE445" s="1">
        <f>RANK(AA445,AA$17:AA$853,0)</f>
        <v>448</v>
      </c>
      <c r="AF445" s="1">
        <f>RANK(AB445,AB$17:AB$853,0)</f>
        <v>200</v>
      </c>
      <c r="AG445" s="1">
        <f>RANK(AC445,AC$17:AC$853,0)</f>
        <v>193</v>
      </c>
      <c r="AH445" s="1" t="str">
        <f>IFERROR(VLOOKUP(X445,'[1]Countries and Territories'!$C$5:$AW$253,47,FALSE),"")</f>
        <v/>
      </c>
      <c r="AI445" s="1" t="str">
        <f>IFERROR(VLOOKUP(X445,'[1]Countries and Territories'!$B$5:$AR$253,43,FALSE),"")</f>
        <v/>
      </c>
      <c r="AJ445" s="1" t="str">
        <f>IFERROR(VLOOKUP(X445,'[1]Countries and Territories'!$A$5:$AL$253,38,FALSE),"")</f>
        <v/>
      </c>
    </row>
    <row r="446" spans="1:36" s="42" customFormat="1" x14ac:dyDescent="0.3">
      <c r="A446" s="42" t="s">
        <v>1084</v>
      </c>
      <c r="B446" s="42" t="s">
        <v>1085</v>
      </c>
      <c r="C446" s="40" t="s">
        <v>336</v>
      </c>
      <c r="D446" s="41">
        <v>1993</v>
      </c>
      <c r="E446" s="42" t="s">
        <v>408</v>
      </c>
      <c r="F446" s="42" t="s">
        <v>40</v>
      </c>
      <c r="G446" s="42" t="s">
        <v>41</v>
      </c>
      <c r="H446" s="42" t="s">
        <v>170</v>
      </c>
      <c r="I446" s="42" t="s">
        <v>43</v>
      </c>
      <c r="J446" s="42" t="s">
        <v>44</v>
      </c>
      <c r="K446" s="42" t="s">
        <v>41</v>
      </c>
      <c r="L446" s="42" t="s">
        <v>9</v>
      </c>
      <c r="N446" s="42" t="s">
        <v>2364</v>
      </c>
      <c r="O446" s="42">
        <v>3131</v>
      </c>
      <c r="Q446" s="42">
        <v>16.399999999999999</v>
      </c>
      <c r="S446" s="42">
        <v>54.1</v>
      </c>
      <c r="T446" s="42">
        <v>40.9</v>
      </c>
      <c r="U446" s="42" t="s">
        <v>113</v>
      </c>
      <c r="V446" s="42" t="s">
        <v>453</v>
      </c>
      <c r="W446" s="42" t="s">
        <v>1088</v>
      </c>
      <c r="X446" s="1" t="str">
        <f t="shared" si="30"/>
        <v>MDG1993</v>
      </c>
      <c r="Y446" s="42">
        <v>2292.7129999999997</v>
      </c>
      <c r="Z446" s="1">
        <f t="shared" si="31"/>
        <v>376.00493199999988</v>
      </c>
      <c r="AA446" s="1">
        <f t="shared" si="32"/>
        <v>0</v>
      </c>
      <c r="AB446" s="1">
        <f t="shared" si="33"/>
        <v>1240.3577330000001</v>
      </c>
      <c r="AC446" s="1">
        <f t="shared" si="34"/>
        <v>937.71961699999986</v>
      </c>
      <c r="AD446" s="1">
        <f>RANK(Z446,Z$17:Z$853,0)</f>
        <v>167</v>
      </c>
      <c r="AE446" s="1">
        <f>RANK(AA446,AA$17:AA$853,0)</f>
        <v>684</v>
      </c>
      <c r="AF446" s="1">
        <f>RANK(AB446,AB$17:AB$853,0)</f>
        <v>215</v>
      </c>
      <c r="AG446" s="1">
        <f>RANK(AC446,AC$17:AC$853,0)</f>
        <v>171</v>
      </c>
      <c r="AH446" s="1" t="str">
        <f>IFERROR(VLOOKUP(X446,'[1]Countries and Territories'!$C$5:$AW$253,47,FALSE),"")</f>
        <v/>
      </c>
      <c r="AI446" s="1" t="str">
        <f>IFERROR(VLOOKUP(X446,'[1]Countries and Territories'!$B$5:$AR$253,43,FALSE),"")</f>
        <v/>
      </c>
      <c r="AJ446" s="1" t="str">
        <f>IFERROR(VLOOKUP(X446,'[1]Countries and Territories'!$A$5:$AL$253,38,FALSE),"")</f>
        <v/>
      </c>
    </row>
    <row r="447" spans="1:36" x14ac:dyDescent="0.3">
      <c r="A447" s="1" t="s">
        <v>1084</v>
      </c>
      <c r="B447" s="1" t="s">
        <v>1085</v>
      </c>
      <c r="C447" s="34" t="s">
        <v>153</v>
      </c>
      <c r="D447" s="35">
        <v>1995</v>
      </c>
      <c r="E447" s="1" t="s">
        <v>408</v>
      </c>
      <c r="F447" s="1" t="s">
        <v>40</v>
      </c>
      <c r="G447" s="1" t="s">
        <v>41</v>
      </c>
      <c r="H447" s="1" t="s">
        <v>170</v>
      </c>
      <c r="I447" s="1" t="s">
        <v>43</v>
      </c>
      <c r="J447" s="1" t="s">
        <v>44</v>
      </c>
      <c r="K447" s="1" t="s">
        <v>41</v>
      </c>
      <c r="L447" s="1" t="s">
        <v>9</v>
      </c>
      <c r="N447" s="1" t="s">
        <v>2363</v>
      </c>
      <c r="O447" s="1">
        <v>5049</v>
      </c>
      <c r="Q447" s="1">
        <v>9</v>
      </c>
      <c r="S447" s="1">
        <v>55.2</v>
      </c>
      <c r="T447" s="1">
        <v>30.4</v>
      </c>
      <c r="U447" s="1" t="s">
        <v>113</v>
      </c>
      <c r="V447" s="1" t="s">
        <v>449</v>
      </c>
      <c r="W447" s="1" t="s">
        <v>1089</v>
      </c>
      <c r="X447" s="1" t="str">
        <f t="shared" si="30"/>
        <v>MDG1995</v>
      </c>
      <c r="Y447" s="1">
        <v>2438.7160000000003</v>
      </c>
      <c r="Z447" s="1">
        <f t="shared" si="31"/>
        <v>219.48444000000003</v>
      </c>
      <c r="AA447" s="1">
        <f t="shared" si="32"/>
        <v>0</v>
      </c>
      <c r="AB447" s="1">
        <f t="shared" si="33"/>
        <v>1346.1712320000004</v>
      </c>
      <c r="AC447" s="1">
        <f t="shared" si="34"/>
        <v>741.36966400000006</v>
      </c>
      <c r="AD447" s="1">
        <f>RANK(Z447,Z$17:Z$853,0)</f>
        <v>268</v>
      </c>
      <c r="AE447" s="1">
        <f>RANK(AA447,AA$17:AA$853,0)</f>
        <v>684</v>
      </c>
      <c r="AF447" s="1">
        <f>RANK(AB447,AB$17:AB$853,0)</f>
        <v>201</v>
      </c>
      <c r="AG447" s="1">
        <f>RANK(AC447,AC$17:AC$853,0)</f>
        <v>206</v>
      </c>
      <c r="AH447" s="1" t="str">
        <f>IFERROR(VLOOKUP(X447,'[1]Countries and Territories'!$C$5:$AW$253,47,FALSE),"")</f>
        <v/>
      </c>
      <c r="AI447" s="1" t="str">
        <f>IFERROR(VLOOKUP(X447,'[1]Countries and Territories'!$B$5:$AR$253,43,FALSE),"")</f>
        <v/>
      </c>
      <c r="AJ447" s="1" t="str">
        <f>IFERROR(VLOOKUP(X447,'[1]Countries and Territories'!$A$5:$AL$253,38,FALSE),"")</f>
        <v/>
      </c>
    </row>
    <row r="448" spans="1:36" s="42" customFormat="1" x14ac:dyDescent="0.3">
      <c r="A448" s="42" t="s">
        <v>1084</v>
      </c>
      <c r="B448" s="42" t="s">
        <v>1085</v>
      </c>
      <c r="C448" s="40" t="s">
        <v>108</v>
      </c>
      <c r="D448" s="41">
        <v>1997</v>
      </c>
      <c r="E448" s="42" t="s">
        <v>408</v>
      </c>
      <c r="F448" s="42" t="s">
        <v>40</v>
      </c>
      <c r="G448" s="42" t="s">
        <v>41</v>
      </c>
      <c r="H448" s="42" t="s">
        <v>170</v>
      </c>
      <c r="I448" s="42" t="s">
        <v>43</v>
      </c>
      <c r="J448" s="42" t="s">
        <v>44</v>
      </c>
      <c r="K448" s="42" t="s">
        <v>41</v>
      </c>
      <c r="L448" s="42" t="s">
        <v>9</v>
      </c>
      <c r="N448" s="42" t="s">
        <v>2362</v>
      </c>
      <c r="O448" s="42">
        <v>3331</v>
      </c>
      <c r="P448" s="42">
        <v>2.5</v>
      </c>
      <c r="Q448" s="42">
        <v>8.9</v>
      </c>
      <c r="R448" s="42">
        <v>2.2000000000000002</v>
      </c>
      <c r="S448" s="42">
        <v>58.2</v>
      </c>
      <c r="T448" s="42">
        <v>38</v>
      </c>
      <c r="U448" s="42" t="s">
        <v>307</v>
      </c>
      <c r="V448" s="42" t="s">
        <v>1090</v>
      </c>
      <c r="W448" s="42" t="s">
        <v>1091</v>
      </c>
      <c r="X448" s="1" t="str">
        <f t="shared" si="30"/>
        <v>MDG1997</v>
      </c>
      <c r="Y448" s="42">
        <v>2611.1920000000005</v>
      </c>
      <c r="Z448" s="1">
        <f t="shared" si="31"/>
        <v>232.39608800000008</v>
      </c>
      <c r="AA448" s="1">
        <f t="shared" si="32"/>
        <v>57.446224000000015</v>
      </c>
      <c r="AB448" s="1">
        <f t="shared" si="33"/>
        <v>1519.7137440000004</v>
      </c>
      <c r="AC448" s="1">
        <f t="shared" si="34"/>
        <v>992.25296000000014</v>
      </c>
      <c r="AD448" s="1">
        <f>RANK(Z448,Z$17:Z$853,0)</f>
        <v>258</v>
      </c>
      <c r="AE448" s="1">
        <f>RANK(AA448,AA$17:AA$853,0)</f>
        <v>382</v>
      </c>
      <c r="AF448" s="1">
        <f>RANK(AB448,AB$17:AB$853,0)</f>
        <v>191</v>
      </c>
      <c r="AG448" s="1">
        <f>RANK(AC448,AC$17:AC$853,0)</f>
        <v>163</v>
      </c>
      <c r="AH448" s="1" t="str">
        <f>IFERROR(VLOOKUP(X448,'[1]Countries and Territories'!$C$5:$AW$253,47,FALSE),"")</f>
        <v/>
      </c>
      <c r="AI448" s="1" t="str">
        <f>IFERROR(VLOOKUP(X448,'[1]Countries and Territories'!$B$5:$AR$253,43,FALSE),"")</f>
        <v/>
      </c>
      <c r="AJ448" s="1" t="str">
        <f>IFERROR(VLOOKUP(X448,'[1]Countries and Territories'!$A$5:$AL$253,38,FALSE),"")</f>
        <v/>
      </c>
    </row>
    <row r="449" spans="1:36" x14ac:dyDescent="0.3">
      <c r="A449" s="1" t="s">
        <v>1084</v>
      </c>
      <c r="B449" s="1" t="s">
        <v>1085</v>
      </c>
      <c r="C449" s="34" t="s">
        <v>341</v>
      </c>
      <c r="D449" s="35">
        <v>2004</v>
      </c>
      <c r="E449" s="1" t="s">
        <v>408</v>
      </c>
      <c r="F449" s="1" t="s">
        <v>40</v>
      </c>
      <c r="G449" s="1" t="s">
        <v>41</v>
      </c>
      <c r="H449" s="1" t="s">
        <v>170</v>
      </c>
      <c r="I449" s="1" t="s">
        <v>43</v>
      </c>
      <c r="J449" s="1" t="s">
        <v>44</v>
      </c>
      <c r="K449" s="1" t="s">
        <v>41</v>
      </c>
      <c r="L449" s="1" t="s">
        <v>9</v>
      </c>
      <c r="N449" s="1" t="s">
        <v>2361</v>
      </c>
      <c r="O449" s="1">
        <v>5905</v>
      </c>
      <c r="P449" s="1">
        <v>5.6</v>
      </c>
      <c r="Q449" s="1">
        <v>15.2</v>
      </c>
      <c r="R449" s="1">
        <v>6.2</v>
      </c>
      <c r="S449" s="1">
        <v>52.8</v>
      </c>
      <c r="T449" s="1">
        <v>36.799999999999997</v>
      </c>
      <c r="V449" s="1" t="s">
        <v>1092</v>
      </c>
      <c r="W449" s="1" t="s">
        <v>1093</v>
      </c>
      <c r="X449" s="1" t="str">
        <f t="shared" si="30"/>
        <v>MDG2004</v>
      </c>
      <c r="Y449" s="1">
        <v>3079.3580000000002</v>
      </c>
      <c r="Z449" s="1">
        <f t="shared" si="31"/>
        <v>468.06241600000004</v>
      </c>
      <c r="AA449" s="1">
        <f t="shared" si="32"/>
        <v>190.920196</v>
      </c>
      <c r="AB449" s="1">
        <f t="shared" si="33"/>
        <v>1625.9010240000002</v>
      </c>
      <c r="AC449" s="1">
        <f t="shared" si="34"/>
        <v>1133.2037440000001</v>
      </c>
      <c r="AD449" s="1">
        <f>RANK(Z449,Z$17:Z$853,0)</f>
        <v>135</v>
      </c>
      <c r="AE449" s="1">
        <f>RANK(AA449,AA$17:AA$853,0)</f>
        <v>185</v>
      </c>
      <c r="AF449" s="1">
        <f>RANK(AB449,AB$17:AB$853,0)</f>
        <v>180</v>
      </c>
      <c r="AG449" s="1">
        <f>RANK(AC449,AC$17:AC$853,0)</f>
        <v>150</v>
      </c>
      <c r="AH449" s="1">
        <f>IFERROR(VLOOKUP(X449,'[1]Countries and Territories'!$C$5:$AW$253,47,FALSE),"")</f>
        <v>468.06241600000004</v>
      </c>
      <c r="AI449" s="1">
        <f>IFERROR(VLOOKUP(X449,'[1]Countries and Territories'!$B$5:$AR$253,43,FALSE),"")</f>
        <v>190.920196</v>
      </c>
      <c r="AJ449" s="1" t="str">
        <f>IFERROR(VLOOKUP(X449,'[1]Countries and Territories'!$A$5:$AL$253,38,FALSE),"")</f>
        <v/>
      </c>
    </row>
    <row r="450" spans="1:36" s="42" customFormat="1" x14ac:dyDescent="0.3">
      <c r="A450" s="42" t="s">
        <v>1084</v>
      </c>
      <c r="B450" s="42" t="s">
        <v>1085</v>
      </c>
      <c r="C450" s="40" t="s">
        <v>138</v>
      </c>
      <c r="D450" s="41">
        <v>2009</v>
      </c>
      <c r="E450" s="42" t="s">
        <v>408</v>
      </c>
      <c r="F450" s="42" t="s">
        <v>40</v>
      </c>
      <c r="G450" s="42" t="s">
        <v>41</v>
      </c>
      <c r="H450" s="42" t="s">
        <v>170</v>
      </c>
      <c r="I450" s="42" t="s">
        <v>43</v>
      </c>
      <c r="J450" s="42" t="s">
        <v>44</v>
      </c>
      <c r="K450" s="42" t="s">
        <v>41</v>
      </c>
      <c r="L450" s="42" t="s">
        <v>9</v>
      </c>
      <c r="N450" s="42" t="s">
        <v>2360</v>
      </c>
      <c r="O450" s="42">
        <v>5845</v>
      </c>
      <c r="S450" s="42">
        <v>49.2</v>
      </c>
      <c r="U450" s="42" t="s">
        <v>1094</v>
      </c>
      <c r="V450" s="42" t="s">
        <v>1095</v>
      </c>
      <c r="W450" s="42" t="s">
        <v>1096</v>
      </c>
      <c r="X450" s="1" t="str">
        <f t="shared" si="30"/>
        <v>MDG2009</v>
      </c>
      <c r="Y450" s="42">
        <v>3352.201</v>
      </c>
      <c r="Z450" s="1">
        <f t="shared" si="31"/>
        <v>0</v>
      </c>
      <c r="AA450" s="1">
        <f t="shared" si="32"/>
        <v>0</v>
      </c>
      <c r="AB450" s="1">
        <f t="shared" si="33"/>
        <v>1649.2828920000002</v>
      </c>
      <c r="AC450" s="1">
        <f t="shared" si="34"/>
        <v>0</v>
      </c>
      <c r="AD450" s="1">
        <f>RANK(Z450,Z$17:Z$853,0)</f>
        <v>792</v>
      </c>
      <c r="AE450" s="1">
        <f>RANK(AA450,AA$17:AA$853,0)</f>
        <v>684</v>
      </c>
      <c r="AF450" s="1">
        <f>RANK(AB450,AB$17:AB$853,0)</f>
        <v>179</v>
      </c>
      <c r="AG450" s="1">
        <f>RANK(AC450,AC$17:AC$853,0)</f>
        <v>822</v>
      </c>
      <c r="AH450" s="1" t="str">
        <f>IFERROR(VLOOKUP(X450,'[1]Countries and Territories'!$C$5:$AW$253,47,FALSE),"")</f>
        <v/>
      </c>
      <c r="AI450" s="1" t="str">
        <f>IFERROR(VLOOKUP(X450,'[1]Countries and Territories'!$B$5:$AR$253,43,FALSE),"")</f>
        <v/>
      </c>
      <c r="AJ450" s="1">
        <f>IFERROR(VLOOKUP(X450,'[1]Countries and Territories'!$A$5:$AL$253,38,FALSE),"")</f>
        <v>1649.2828920000002</v>
      </c>
    </row>
    <row r="451" spans="1:36" x14ac:dyDescent="0.3">
      <c r="A451" s="1" t="s">
        <v>1097</v>
      </c>
      <c r="B451" s="1" t="s">
        <v>1098</v>
      </c>
      <c r="C451" s="34" t="s">
        <v>150</v>
      </c>
      <c r="D451" s="35">
        <v>1992</v>
      </c>
      <c r="E451" s="1" t="s">
        <v>408</v>
      </c>
      <c r="F451" s="1" t="s">
        <v>40</v>
      </c>
      <c r="G451" s="1" t="s">
        <v>41</v>
      </c>
      <c r="H451" s="1" t="s">
        <v>170</v>
      </c>
      <c r="I451" s="1" t="s">
        <v>43</v>
      </c>
      <c r="J451" s="1" t="s">
        <v>44</v>
      </c>
      <c r="K451" s="1" t="s">
        <v>41</v>
      </c>
      <c r="L451" s="1" t="s">
        <v>9</v>
      </c>
      <c r="M451" s="1" t="s">
        <v>34</v>
      </c>
      <c r="N451" s="1" t="s">
        <v>2374</v>
      </c>
      <c r="O451" s="1">
        <v>3442</v>
      </c>
      <c r="P451" s="1">
        <v>2.1</v>
      </c>
      <c r="Q451" s="1">
        <v>6.6</v>
      </c>
      <c r="R451" s="1">
        <v>9.9</v>
      </c>
      <c r="S451" s="1">
        <v>55.8</v>
      </c>
      <c r="T451" s="1">
        <v>24.4</v>
      </c>
      <c r="V451" s="1" t="s">
        <v>1099</v>
      </c>
      <c r="W451" s="1" t="s">
        <v>1100</v>
      </c>
      <c r="X451" s="1" t="str">
        <f t="shared" si="30"/>
        <v>MWI1992</v>
      </c>
      <c r="Y451" s="1">
        <v>1843.9019999999998</v>
      </c>
      <c r="Z451" s="1">
        <f t="shared" si="31"/>
        <v>121.697532</v>
      </c>
      <c r="AA451" s="1">
        <f t="shared" si="32"/>
        <v>182.54629799999998</v>
      </c>
      <c r="AB451" s="1">
        <f t="shared" si="33"/>
        <v>1028.8973159999998</v>
      </c>
      <c r="AC451" s="1">
        <f t="shared" si="34"/>
        <v>449.91208799999993</v>
      </c>
      <c r="AD451" s="1">
        <f>RANK(Z451,Z$17:Z$853,0)</f>
        <v>354</v>
      </c>
      <c r="AE451" s="1">
        <f>RANK(AA451,AA$17:AA$853,0)</f>
        <v>191</v>
      </c>
      <c r="AF451" s="1">
        <f>RANK(AB451,AB$17:AB$853,0)</f>
        <v>245</v>
      </c>
      <c r="AG451" s="1">
        <f>RANK(AC451,AC$17:AC$853,0)</f>
        <v>285</v>
      </c>
      <c r="AH451" s="1" t="str">
        <f>IFERROR(VLOOKUP(X451,'[1]Countries and Territories'!$C$5:$AW$253,47,FALSE),"")</f>
        <v/>
      </c>
      <c r="AI451" s="1" t="str">
        <f>IFERROR(VLOOKUP(X451,'[1]Countries and Territories'!$B$5:$AR$253,43,FALSE),"")</f>
        <v/>
      </c>
      <c r="AJ451" s="1" t="str">
        <f>IFERROR(VLOOKUP(X451,'[1]Countries and Territories'!$A$5:$AL$253,38,FALSE),"")</f>
        <v/>
      </c>
    </row>
    <row r="452" spans="1:36" s="42" customFormat="1" x14ac:dyDescent="0.3">
      <c r="A452" s="42" t="s">
        <v>1097</v>
      </c>
      <c r="B452" s="42" t="s">
        <v>1098</v>
      </c>
      <c r="C452" s="40" t="s">
        <v>153</v>
      </c>
      <c r="D452" s="41">
        <v>1995</v>
      </c>
      <c r="E452" s="42" t="s">
        <v>408</v>
      </c>
      <c r="F452" s="42" t="s">
        <v>40</v>
      </c>
      <c r="G452" s="42" t="s">
        <v>41</v>
      </c>
      <c r="H452" s="42" t="s">
        <v>170</v>
      </c>
      <c r="I452" s="42" t="s">
        <v>43</v>
      </c>
      <c r="J452" s="42" t="s">
        <v>44</v>
      </c>
      <c r="K452" s="42" t="s">
        <v>41</v>
      </c>
      <c r="L452" s="42" t="s">
        <v>9</v>
      </c>
      <c r="M452" s="42" t="s">
        <v>34</v>
      </c>
      <c r="N452" s="42" t="s">
        <v>2373</v>
      </c>
      <c r="O452" s="42">
        <v>3654</v>
      </c>
      <c r="Q452" s="42">
        <v>8.5</v>
      </c>
      <c r="S452" s="42">
        <v>53.8</v>
      </c>
      <c r="T452" s="42">
        <v>26.5</v>
      </c>
      <c r="U452" s="42" t="s">
        <v>113</v>
      </c>
      <c r="V452" s="42" t="s">
        <v>1101</v>
      </c>
      <c r="W452" s="42" t="s">
        <v>1102</v>
      </c>
      <c r="X452" s="1" t="str">
        <f t="shared" si="30"/>
        <v>MWI1995</v>
      </c>
      <c r="Y452" s="42">
        <v>1834.6369999999997</v>
      </c>
      <c r="Z452" s="1">
        <f t="shared" si="31"/>
        <v>155.94414499999999</v>
      </c>
      <c r="AA452" s="1">
        <f t="shared" si="32"/>
        <v>0</v>
      </c>
      <c r="AB452" s="1">
        <f t="shared" si="33"/>
        <v>987.03470599999969</v>
      </c>
      <c r="AC452" s="1">
        <f t="shared" si="34"/>
        <v>486.17880499999995</v>
      </c>
      <c r="AD452" s="1">
        <f>RANK(Z452,Z$17:Z$853,0)</f>
        <v>317</v>
      </c>
      <c r="AE452" s="1">
        <f>RANK(AA452,AA$17:AA$853,0)</f>
        <v>684</v>
      </c>
      <c r="AF452" s="1">
        <f>RANK(AB452,AB$17:AB$853,0)</f>
        <v>260</v>
      </c>
      <c r="AG452" s="1">
        <f>RANK(AC452,AC$17:AC$853,0)</f>
        <v>268</v>
      </c>
      <c r="AH452" s="1" t="str">
        <f>IFERROR(VLOOKUP(X452,'[1]Countries and Territories'!$C$5:$AW$253,47,FALSE),"")</f>
        <v/>
      </c>
      <c r="AI452" s="1" t="str">
        <f>IFERROR(VLOOKUP(X452,'[1]Countries and Territories'!$B$5:$AR$253,43,FALSE),"")</f>
        <v/>
      </c>
      <c r="AJ452" s="1" t="str">
        <f>IFERROR(VLOOKUP(X452,'[1]Countries and Territories'!$A$5:$AL$253,38,FALSE),"")</f>
        <v/>
      </c>
    </row>
    <row r="453" spans="1:36" x14ac:dyDescent="0.3">
      <c r="A453" s="1" t="s">
        <v>1097</v>
      </c>
      <c r="B453" s="1" t="s">
        <v>1098</v>
      </c>
      <c r="C453" s="34" t="s">
        <v>673</v>
      </c>
      <c r="D453" s="35">
        <v>1998</v>
      </c>
      <c r="E453" s="1" t="s">
        <v>408</v>
      </c>
      <c r="F453" s="1" t="s">
        <v>40</v>
      </c>
      <c r="G453" s="1" t="s">
        <v>41</v>
      </c>
      <c r="H453" s="1" t="s">
        <v>170</v>
      </c>
      <c r="I453" s="1" t="s">
        <v>43</v>
      </c>
      <c r="J453" s="1" t="s">
        <v>44</v>
      </c>
      <c r="K453" s="1" t="s">
        <v>41</v>
      </c>
      <c r="L453" s="1" t="s">
        <v>9</v>
      </c>
      <c r="M453" s="1" t="s">
        <v>34</v>
      </c>
      <c r="N453" s="1" t="s">
        <v>2371</v>
      </c>
      <c r="O453" s="1">
        <v>6309</v>
      </c>
      <c r="Q453" s="1">
        <v>11</v>
      </c>
      <c r="S453" s="1">
        <v>63.6</v>
      </c>
      <c r="T453" s="1">
        <v>26.3</v>
      </c>
      <c r="U453" s="1" t="s">
        <v>113</v>
      </c>
      <c r="V453" s="1" t="s">
        <v>1103</v>
      </c>
      <c r="W453" s="1" t="s">
        <v>1104</v>
      </c>
      <c r="X453" s="1" t="str">
        <f t="shared" si="30"/>
        <v>MWI1998</v>
      </c>
      <c r="Y453" s="1">
        <v>1958.9610000000002</v>
      </c>
      <c r="Z453" s="1">
        <f t="shared" si="31"/>
        <v>215.48571000000004</v>
      </c>
      <c r="AA453" s="1">
        <f t="shared" si="32"/>
        <v>0</v>
      </c>
      <c r="AB453" s="1">
        <f t="shared" si="33"/>
        <v>1245.8991960000001</v>
      </c>
      <c r="AC453" s="1">
        <f t="shared" si="34"/>
        <v>515.20674300000007</v>
      </c>
      <c r="AD453" s="1">
        <f>RANK(Z453,Z$17:Z$853,0)</f>
        <v>271</v>
      </c>
      <c r="AE453" s="1">
        <f>RANK(AA453,AA$17:AA$853,0)</f>
        <v>684</v>
      </c>
      <c r="AF453" s="1">
        <f>RANK(AB453,AB$17:AB$853,0)</f>
        <v>213</v>
      </c>
      <c r="AG453" s="1">
        <f>RANK(AC453,AC$17:AC$853,0)</f>
        <v>254</v>
      </c>
      <c r="AH453" s="1" t="str">
        <f>IFERROR(VLOOKUP(X453,'[1]Countries and Territories'!$C$5:$AW$253,47,FALSE),"")</f>
        <v/>
      </c>
      <c r="AI453" s="1" t="str">
        <f>IFERROR(VLOOKUP(X453,'[1]Countries and Territories'!$B$5:$AR$253,43,FALSE),"")</f>
        <v/>
      </c>
      <c r="AJ453" s="1" t="str">
        <f>IFERROR(VLOOKUP(X453,'[1]Countries and Territories'!$A$5:$AL$253,38,FALSE),"")</f>
        <v/>
      </c>
    </row>
    <row r="454" spans="1:36" s="42" customFormat="1" x14ac:dyDescent="0.3">
      <c r="A454" s="42" t="s">
        <v>1097</v>
      </c>
      <c r="B454" s="42" t="s">
        <v>1098</v>
      </c>
      <c r="C454" s="40" t="s">
        <v>132</v>
      </c>
      <c r="D454" s="41">
        <v>2000</v>
      </c>
      <c r="E454" s="42" t="s">
        <v>408</v>
      </c>
      <c r="F454" s="42" t="s">
        <v>40</v>
      </c>
      <c r="G454" s="42" t="s">
        <v>41</v>
      </c>
      <c r="H454" s="42" t="s">
        <v>170</v>
      </c>
      <c r="I454" s="42" t="s">
        <v>43</v>
      </c>
      <c r="J454" s="42" t="s">
        <v>44</v>
      </c>
      <c r="K454" s="42" t="s">
        <v>41</v>
      </c>
      <c r="L454" s="42" t="s">
        <v>9</v>
      </c>
      <c r="M454" s="42" t="s">
        <v>34</v>
      </c>
      <c r="N454" s="42" t="s">
        <v>2372</v>
      </c>
      <c r="O454" s="42">
        <v>10661</v>
      </c>
      <c r="P454" s="42">
        <v>2.9</v>
      </c>
      <c r="Q454" s="42">
        <v>6.8</v>
      </c>
      <c r="R454" s="42">
        <v>8.8000000000000007</v>
      </c>
      <c r="S454" s="42">
        <v>54.6</v>
      </c>
      <c r="T454" s="42">
        <v>21.5</v>
      </c>
      <c r="V454" s="42" t="s">
        <v>1105</v>
      </c>
      <c r="W454" s="42" t="s">
        <v>1106</v>
      </c>
      <c r="X454" s="1" t="str">
        <f t="shared" si="30"/>
        <v>MWI2000</v>
      </c>
      <c r="Y454" s="42">
        <v>2080.1590000000001</v>
      </c>
      <c r="Z454" s="1">
        <f t="shared" si="31"/>
        <v>141.45081200000001</v>
      </c>
      <c r="AA454" s="1">
        <f t="shared" si="32"/>
        <v>183.05399200000002</v>
      </c>
      <c r="AB454" s="1">
        <f t="shared" si="33"/>
        <v>1135.7668140000001</v>
      </c>
      <c r="AC454" s="1">
        <f t="shared" si="34"/>
        <v>447.23418500000002</v>
      </c>
      <c r="AD454" s="1">
        <f>RANK(Z454,Z$17:Z$853,0)</f>
        <v>332</v>
      </c>
      <c r="AE454" s="1">
        <f>RANK(AA454,AA$17:AA$853,0)</f>
        <v>190</v>
      </c>
      <c r="AF454" s="1">
        <f>RANK(AB454,AB$17:AB$853,0)</f>
        <v>224</v>
      </c>
      <c r="AG454" s="1">
        <f>RANK(AC454,AC$17:AC$853,0)</f>
        <v>289</v>
      </c>
      <c r="AH454" s="1" t="str">
        <f>IFERROR(VLOOKUP(X454,'[1]Countries and Territories'!$C$5:$AW$253,47,FALSE),"")</f>
        <v/>
      </c>
      <c r="AI454" s="1" t="str">
        <f>IFERROR(VLOOKUP(X454,'[1]Countries and Territories'!$B$5:$AR$253,43,FALSE),"")</f>
        <v/>
      </c>
      <c r="AJ454" s="1" t="str">
        <f>IFERROR(VLOOKUP(X454,'[1]Countries and Territories'!$A$5:$AL$253,38,FALSE),"")</f>
        <v/>
      </c>
    </row>
    <row r="455" spans="1:36" x14ac:dyDescent="0.3">
      <c r="A455" s="1" t="s">
        <v>1097</v>
      </c>
      <c r="B455" s="1" t="s">
        <v>1098</v>
      </c>
      <c r="C455" s="34" t="s">
        <v>186</v>
      </c>
      <c r="D455" s="35">
        <v>2004</v>
      </c>
      <c r="E455" s="1" t="s">
        <v>408</v>
      </c>
      <c r="F455" s="1" t="s">
        <v>40</v>
      </c>
      <c r="G455" s="1" t="s">
        <v>41</v>
      </c>
      <c r="H455" s="1" t="s">
        <v>170</v>
      </c>
      <c r="I455" s="1" t="s">
        <v>43</v>
      </c>
      <c r="J455" s="1" t="s">
        <v>44</v>
      </c>
      <c r="K455" s="1" t="s">
        <v>41</v>
      </c>
      <c r="L455" s="1" t="s">
        <v>9</v>
      </c>
      <c r="M455" s="1" t="s">
        <v>34</v>
      </c>
      <c r="N455" s="1" t="s">
        <v>2370</v>
      </c>
      <c r="O455" s="1">
        <v>9205</v>
      </c>
      <c r="P455" s="1">
        <v>3.2</v>
      </c>
      <c r="Q455" s="1">
        <v>6.3</v>
      </c>
      <c r="R455" s="1">
        <v>10.199999999999999</v>
      </c>
      <c r="S455" s="1">
        <v>52.5</v>
      </c>
      <c r="T455" s="1">
        <v>18.399999999999999</v>
      </c>
      <c r="V455" s="1" t="s">
        <v>1107</v>
      </c>
      <c r="W455" s="1" t="s">
        <v>1108</v>
      </c>
      <c r="X455" s="1" t="str">
        <f t="shared" si="30"/>
        <v>MWI2004</v>
      </c>
      <c r="Y455" s="1">
        <v>2286.0810000000001</v>
      </c>
      <c r="Z455" s="1">
        <f t="shared" si="31"/>
        <v>144.02310300000002</v>
      </c>
      <c r="AA455" s="1">
        <f t="shared" si="32"/>
        <v>233.180262</v>
      </c>
      <c r="AB455" s="1">
        <f t="shared" si="33"/>
        <v>1200.1925250000002</v>
      </c>
      <c r="AC455" s="1">
        <f t="shared" si="34"/>
        <v>420.63890400000003</v>
      </c>
      <c r="AD455" s="1">
        <f>RANK(Z455,Z$17:Z$853,0)</f>
        <v>326</v>
      </c>
      <c r="AE455" s="1">
        <f>RANK(AA455,AA$17:AA$853,0)</f>
        <v>158</v>
      </c>
      <c r="AF455" s="1">
        <f>RANK(AB455,AB$17:AB$853,0)</f>
        <v>218</v>
      </c>
      <c r="AG455" s="1">
        <f>RANK(AC455,AC$17:AC$853,0)</f>
        <v>300</v>
      </c>
      <c r="AH455" s="1" t="str">
        <f>IFERROR(VLOOKUP(X455,'[1]Countries and Territories'!$C$5:$AW$253,47,FALSE),"")</f>
        <v/>
      </c>
      <c r="AI455" s="1" t="str">
        <f>IFERROR(VLOOKUP(X455,'[1]Countries and Territories'!$B$5:$AR$253,43,FALSE),"")</f>
        <v/>
      </c>
      <c r="AJ455" s="1" t="str">
        <f>IFERROR(VLOOKUP(X455,'[1]Countries and Territories'!$A$5:$AL$253,38,FALSE),"")</f>
        <v/>
      </c>
    </row>
    <row r="456" spans="1:36" s="42" customFormat="1" x14ac:dyDescent="0.3">
      <c r="A456" s="42" t="s">
        <v>1097</v>
      </c>
      <c r="B456" s="42" t="s">
        <v>1098</v>
      </c>
      <c r="C456" s="40" t="s">
        <v>223</v>
      </c>
      <c r="D456" s="41">
        <v>2006</v>
      </c>
      <c r="E456" s="42" t="s">
        <v>408</v>
      </c>
      <c r="F456" s="42" t="s">
        <v>40</v>
      </c>
      <c r="G456" s="42" t="s">
        <v>41</v>
      </c>
      <c r="H456" s="42" t="s">
        <v>170</v>
      </c>
      <c r="I456" s="42" t="s">
        <v>43</v>
      </c>
      <c r="J456" s="42" t="s">
        <v>44</v>
      </c>
      <c r="K456" s="42" t="s">
        <v>41</v>
      </c>
      <c r="L456" s="42" t="s">
        <v>9</v>
      </c>
      <c r="M456" s="42" t="s">
        <v>34</v>
      </c>
      <c r="N456" s="42" t="s">
        <v>2369</v>
      </c>
      <c r="O456" s="42">
        <v>22359</v>
      </c>
      <c r="P456" s="42">
        <v>1.5</v>
      </c>
      <c r="Q456" s="42">
        <v>4.2</v>
      </c>
      <c r="R456" s="42">
        <v>11.3</v>
      </c>
      <c r="S456" s="42">
        <v>53.2</v>
      </c>
      <c r="T456" s="42">
        <v>15.5</v>
      </c>
      <c r="V456" s="42" t="s">
        <v>1109</v>
      </c>
      <c r="W456" s="42" t="s">
        <v>1110</v>
      </c>
      <c r="X456" s="1" t="str">
        <f t="shared" si="30"/>
        <v>MWI2006</v>
      </c>
      <c r="Y456" s="42">
        <v>2415.1869999999999</v>
      </c>
      <c r="Z456" s="1">
        <f t="shared" si="31"/>
        <v>101.437854</v>
      </c>
      <c r="AA456" s="1">
        <f t="shared" si="32"/>
        <v>272.91613100000001</v>
      </c>
      <c r="AB456" s="1">
        <f t="shared" si="33"/>
        <v>1284.879484</v>
      </c>
      <c r="AC456" s="1">
        <f t="shared" si="34"/>
        <v>374.35398499999997</v>
      </c>
      <c r="AD456" s="1">
        <f>RANK(Z456,Z$17:Z$853,0)</f>
        <v>386</v>
      </c>
      <c r="AE456" s="1">
        <f>RANK(AA456,AA$17:AA$853,0)</f>
        <v>136</v>
      </c>
      <c r="AF456" s="1">
        <f>RANK(AB456,AB$17:AB$853,0)</f>
        <v>207</v>
      </c>
      <c r="AG456" s="1">
        <f>RANK(AC456,AC$17:AC$853,0)</f>
        <v>318</v>
      </c>
      <c r="AH456" s="1" t="str">
        <f>IFERROR(VLOOKUP(X456,'[1]Countries and Territories'!$C$5:$AW$253,47,FALSE),"")</f>
        <v/>
      </c>
      <c r="AI456" s="1" t="str">
        <f>IFERROR(VLOOKUP(X456,'[1]Countries and Territories'!$B$5:$AR$253,43,FALSE),"")</f>
        <v/>
      </c>
      <c r="AJ456" s="1" t="str">
        <f>IFERROR(VLOOKUP(X456,'[1]Countries and Territories'!$A$5:$AL$253,38,FALSE),"")</f>
        <v/>
      </c>
    </row>
    <row r="457" spans="1:36" x14ac:dyDescent="0.3">
      <c r="A457" s="1" t="s">
        <v>1097</v>
      </c>
      <c r="B457" s="1" t="s">
        <v>1098</v>
      </c>
      <c r="C457" s="34" t="s">
        <v>380</v>
      </c>
      <c r="D457" s="35">
        <v>2009</v>
      </c>
      <c r="E457" s="1" t="s">
        <v>408</v>
      </c>
      <c r="F457" s="1" t="s">
        <v>40</v>
      </c>
      <c r="G457" s="1" t="s">
        <v>41</v>
      </c>
      <c r="H457" s="1" t="s">
        <v>170</v>
      </c>
      <c r="I457" s="1" t="s">
        <v>43</v>
      </c>
      <c r="J457" s="1" t="s">
        <v>44</v>
      </c>
      <c r="K457" s="1" t="s">
        <v>41</v>
      </c>
      <c r="L457" s="1" t="s">
        <v>9</v>
      </c>
      <c r="M457" s="1" t="s">
        <v>34</v>
      </c>
      <c r="N457" s="1" t="s">
        <v>2368</v>
      </c>
      <c r="O457" s="1">
        <v>981</v>
      </c>
      <c r="Q457" s="1">
        <v>1.8</v>
      </c>
      <c r="R457" s="1">
        <v>4.9000000000000004</v>
      </c>
      <c r="S457" s="1">
        <v>48.8</v>
      </c>
      <c r="T457" s="1">
        <v>12.1</v>
      </c>
      <c r="V457" s="1" t="s">
        <v>1111</v>
      </c>
      <c r="W457" s="1" t="s">
        <v>1112</v>
      </c>
      <c r="X457" s="1" t="str">
        <f t="shared" si="30"/>
        <v>MWI2009</v>
      </c>
      <c r="Y457" s="1">
        <v>2656.2380000000003</v>
      </c>
      <c r="Z457" s="1">
        <f t="shared" si="31"/>
        <v>47.812284000000012</v>
      </c>
      <c r="AA457" s="1">
        <f t="shared" si="32"/>
        <v>130.15566200000001</v>
      </c>
      <c r="AB457" s="1">
        <f t="shared" si="33"/>
        <v>1296.244144</v>
      </c>
      <c r="AC457" s="1">
        <f t="shared" si="34"/>
        <v>321.40479800000003</v>
      </c>
      <c r="AD457" s="1">
        <f>RANK(Z457,Z$17:Z$853,0)</f>
        <v>472</v>
      </c>
      <c r="AE457" s="1">
        <f>RANK(AA457,AA$17:AA$853,0)</f>
        <v>262</v>
      </c>
      <c r="AF457" s="1">
        <f>RANK(AB457,AB$17:AB$853,0)</f>
        <v>206</v>
      </c>
      <c r="AG457" s="1">
        <f>RANK(AC457,AC$17:AC$853,0)</f>
        <v>348</v>
      </c>
      <c r="AH457" s="1" t="str">
        <f>IFERROR(VLOOKUP(X457,'[1]Countries and Territories'!$C$5:$AW$253,47,FALSE),"")</f>
        <v/>
      </c>
      <c r="AI457" s="1" t="str">
        <f>IFERROR(VLOOKUP(X457,'[1]Countries and Territories'!$B$5:$AR$253,43,FALSE),"")</f>
        <v/>
      </c>
      <c r="AJ457" s="1" t="str">
        <f>IFERROR(VLOOKUP(X457,'[1]Countries and Territories'!$A$5:$AL$253,38,FALSE),"")</f>
        <v/>
      </c>
    </row>
    <row r="458" spans="1:36" s="42" customFormat="1" x14ac:dyDescent="0.3">
      <c r="A458" s="42" t="s">
        <v>1097</v>
      </c>
      <c r="B458" s="42" t="s">
        <v>1098</v>
      </c>
      <c r="C458" s="40" t="s">
        <v>199</v>
      </c>
      <c r="D458" s="41">
        <v>2010</v>
      </c>
      <c r="E458" s="42" t="s">
        <v>408</v>
      </c>
      <c r="F458" s="42" t="s">
        <v>40</v>
      </c>
      <c r="G458" s="42" t="s">
        <v>41</v>
      </c>
      <c r="H458" s="42" t="s">
        <v>170</v>
      </c>
      <c r="I458" s="42" t="s">
        <v>43</v>
      </c>
      <c r="J458" s="42" t="s">
        <v>44</v>
      </c>
      <c r="K458" s="42" t="s">
        <v>41</v>
      </c>
      <c r="L458" s="42" t="s">
        <v>9</v>
      </c>
      <c r="M458" s="42" t="s">
        <v>34</v>
      </c>
      <c r="N458" s="42" t="s">
        <v>2367</v>
      </c>
      <c r="O458" s="42">
        <v>5115</v>
      </c>
      <c r="P458" s="42">
        <v>1.6</v>
      </c>
      <c r="Q458" s="42">
        <v>4.0999999999999996</v>
      </c>
      <c r="R458" s="42">
        <v>9.1999999999999993</v>
      </c>
      <c r="S458" s="42">
        <v>47.8</v>
      </c>
      <c r="T458" s="42">
        <v>13.8</v>
      </c>
      <c r="V458" s="42" t="s">
        <v>1113</v>
      </c>
      <c r="W458" s="42" t="s">
        <v>1114</v>
      </c>
      <c r="X458" s="1" t="str">
        <f t="shared" si="30"/>
        <v>MWI2010</v>
      </c>
      <c r="Y458" s="42">
        <v>2721.4330000000004</v>
      </c>
      <c r="Z458" s="1">
        <f t="shared" si="31"/>
        <v>111.57875300000001</v>
      </c>
      <c r="AA458" s="1">
        <f t="shared" si="32"/>
        <v>250.37183600000003</v>
      </c>
      <c r="AB458" s="1">
        <f t="shared" si="33"/>
        <v>1300.8449740000001</v>
      </c>
      <c r="AC458" s="1">
        <f t="shared" si="34"/>
        <v>375.5577540000001</v>
      </c>
      <c r="AD458" s="1">
        <f>RANK(Z458,Z$17:Z$853,0)</f>
        <v>369</v>
      </c>
      <c r="AE458" s="1">
        <f>RANK(AA458,AA$17:AA$853,0)</f>
        <v>149</v>
      </c>
      <c r="AF458" s="1">
        <f>RANK(AB458,AB$17:AB$853,0)</f>
        <v>205</v>
      </c>
      <c r="AG458" s="1">
        <f>RANK(AC458,AC$17:AC$853,0)</f>
        <v>317</v>
      </c>
      <c r="AH458" s="1" t="str">
        <f>IFERROR(VLOOKUP(X458,'[1]Countries and Territories'!$C$5:$AW$253,47,FALSE),"")</f>
        <v/>
      </c>
      <c r="AI458" s="1" t="str">
        <f>IFERROR(VLOOKUP(X458,'[1]Countries and Territories'!$B$5:$AR$253,43,FALSE),"")</f>
        <v/>
      </c>
      <c r="AJ458" s="1" t="str">
        <f>IFERROR(VLOOKUP(X458,'[1]Countries and Territories'!$A$5:$AL$253,38,FALSE),"")</f>
        <v/>
      </c>
    </row>
    <row r="459" spans="1:36" x14ac:dyDescent="0.3">
      <c r="A459" s="1" t="s">
        <v>1097</v>
      </c>
      <c r="B459" s="1" t="s">
        <v>1098</v>
      </c>
      <c r="C459" s="34" t="s">
        <v>59</v>
      </c>
      <c r="D459" s="35">
        <v>2014</v>
      </c>
      <c r="E459" s="1" t="s">
        <v>408</v>
      </c>
      <c r="F459" s="1" t="s">
        <v>40</v>
      </c>
      <c r="G459" s="1" t="s">
        <v>41</v>
      </c>
      <c r="H459" s="1" t="s">
        <v>170</v>
      </c>
      <c r="I459" s="1" t="s">
        <v>43</v>
      </c>
      <c r="J459" s="1" t="s">
        <v>44</v>
      </c>
      <c r="K459" s="1" t="s">
        <v>41</v>
      </c>
      <c r="L459" s="1" t="s">
        <v>9</v>
      </c>
      <c r="M459" s="1" t="s">
        <v>34</v>
      </c>
      <c r="N459" s="1" t="s">
        <v>2366</v>
      </c>
      <c r="P459" s="1">
        <v>1.1000000000000001</v>
      </c>
      <c r="Q459" s="1">
        <v>3.8</v>
      </c>
      <c r="R459" s="1">
        <v>5.0999999999999996</v>
      </c>
      <c r="S459" s="1">
        <v>42.4</v>
      </c>
      <c r="T459" s="1">
        <v>16.7</v>
      </c>
      <c r="V459" s="1" t="s">
        <v>1115</v>
      </c>
      <c r="W459" s="1" t="s">
        <v>1116</v>
      </c>
      <c r="X459" s="1" t="str">
        <f t="shared" si="30"/>
        <v>MWI2014</v>
      </c>
      <c r="Y459" s="1">
        <v>2854.9960000000001</v>
      </c>
      <c r="Z459" s="1">
        <f t="shared" si="31"/>
        <v>108.48984799999999</v>
      </c>
      <c r="AA459" s="1">
        <f t="shared" si="32"/>
        <v>145.60479599999999</v>
      </c>
      <c r="AB459" s="1">
        <f t="shared" si="33"/>
        <v>1210.5183039999999</v>
      </c>
      <c r="AC459" s="1">
        <f t="shared" si="34"/>
        <v>476.78433199999995</v>
      </c>
      <c r="AD459" s="1">
        <f>RANK(Z459,Z$17:Z$853,0)</f>
        <v>374</v>
      </c>
      <c r="AE459" s="1">
        <f>RANK(AA459,AA$17:AA$853,0)</f>
        <v>243</v>
      </c>
      <c r="AF459" s="1">
        <f>RANK(AB459,AB$17:AB$853,0)</f>
        <v>217</v>
      </c>
      <c r="AG459" s="1">
        <f>RANK(AC459,AC$17:AC$853,0)</f>
        <v>272</v>
      </c>
      <c r="AH459" s="1" t="str">
        <f>IFERROR(VLOOKUP(X459,'[1]Countries and Territories'!$C$5:$AW$253,47,FALSE),"")</f>
        <v/>
      </c>
      <c r="AI459" s="1" t="str">
        <f>IFERROR(VLOOKUP(X459,'[1]Countries and Territories'!$B$5:$AR$253,43,FALSE),"")</f>
        <v/>
      </c>
      <c r="AJ459" s="1" t="str">
        <f>IFERROR(VLOOKUP(X459,'[1]Countries and Territories'!$A$5:$AL$253,38,FALSE),"")</f>
        <v/>
      </c>
    </row>
    <row r="460" spans="1:36" s="42" customFormat="1" x14ac:dyDescent="0.3">
      <c r="A460" s="42" t="s">
        <v>1097</v>
      </c>
      <c r="B460" s="42" t="s">
        <v>1098</v>
      </c>
      <c r="C460" s="40" t="s">
        <v>176</v>
      </c>
      <c r="D460" s="41">
        <v>2015</v>
      </c>
      <c r="E460" s="42" t="s">
        <v>408</v>
      </c>
      <c r="F460" s="42" t="s">
        <v>40</v>
      </c>
      <c r="G460" s="42" t="s">
        <v>41</v>
      </c>
      <c r="H460" s="42" t="s">
        <v>170</v>
      </c>
      <c r="I460" s="42" t="s">
        <v>43</v>
      </c>
      <c r="J460" s="42" t="s">
        <v>44</v>
      </c>
      <c r="K460" s="42" t="s">
        <v>41</v>
      </c>
      <c r="L460" s="42" t="s">
        <v>9</v>
      </c>
      <c r="M460" s="42" t="s">
        <v>34</v>
      </c>
      <c r="N460" s="42" t="s">
        <v>1943</v>
      </c>
      <c r="O460" s="42">
        <v>5786</v>
      </c>
      <c r="P460" s="42">
        <v>0.6</v>
      </c>
      <c r="Q460" s="42">
        <v>2.7</v>
      </c>
      <c r="R460" s="42">
        <v>4.5</v>
      </c>
      <c r="S460" s="42">
        <v>37.1</v>
      </c>
      <c r="T460" s="42">
        <v>11.7</v>
      </c>
      <c r="U460" s="42" t="s">
        <v>50</v>
      </c>
      <c r="V460" s="42" t="s">
        <v>1117</v>
      </c>
      <c r="W460" s="42" t="s">
        <v>1118</v>
      </c>
      <c r="X460" s="1" t="str">
        <f t="shared" si="30"/>
        <v>MWI2015</v>
      </c>
      <c r="Y460" s="42">
        <v>2887.8670000000002</v>
      </c>
      <c r="Z460" s="1">
        <f t="shared" si="31"/>
        <v>77.972409000000013</v>
      </c>
      <c r="AA460" s="1">
        <f t="shared" si="32"/>
        <v>129.954015</v>
      </c>
      <c r="AB460" s="1">
        <f t="shared" si="33"/>
        <v>1071.398657</v>
      </c>
      <c r="AC460" s="1">
        <f t="shared" si="34"/>
        <v>337.88043900000002</v>
      </c>
      <c r="AD460" s="1">
        <f>RANK(Z460,Z$17:Z$853,0)</f>
        <v>416</v>
      </c>
      <c r="AE460" s="1">
        <f>RANK(AA460,AA$17:AA$853,0)</f>
        <v>263</v>
      </c>
      <c r="AF460" s="1">
        <f>RANK(AB460,AB$17:AB$853,0)</f>
        <v>238</v>
      </c>
      <c r="AG460" s="1">
        <f>RANK(AC460,AC$17:AC$853,0)</f>
        <v>337</v>
      </c>
      <c r="AH460" s="1">
        <f>IFERROR(VLOOKUP(X460,'[1]Countries and Territories'!$C$5:$AW$253,47,FALSE),"")</f>
        <v>77.972409000000013</v>
      </c>
      <c r="AI460" s="1">
        <f>IFERROR(VLOOKUP(X460,'[1]Countries and Territories'!$B$5:$AR$253,43,FALSE),"")</f>
        <v>129.954015</v>
      </c>
      <c r="AJ460" s="1">
        <f>IFERROR(VLOOKUP(X460,'[1]Countries and Territories'!$A$5:$AL$253,38,FALSE),"")</f>
        <v>1071.398657</v>
      </c>
    </row>
    <row r="461" spans="1:36" x14ac:dyDescent="0.3">
      <c r="A461" s="1" t="s">
        <v>70</v>
      </c>
      <c r="B461" s="1" t="s">
        <v>71</v>
      </c>
      <c r="C461" s="34" t="s">
        <v>333</v>
      </c>
      <c r="D461" s="35">
        <v>1990</v>
      </c>
      <c r="E461" s="1" t="s">
        <v>72</v>
      </c>
      <c r="F461" s="1" t="s">
        <v>73</v>
      </c>
      <c r="G461" s="1" t="s">
        <v>74</v>
      </c>
      <c r="H461" s="1" t="s">
        <v>75</v>
      </c>
      <c r="I461" s="1" t="s">
        <v>76</v>
      </c>
      <c r="J461" s="1" t="s">
        <v>56</v>
      </c>
      <c r="K461" s="1" t="s">
        <v>77</v>
      </c>
      <c r="N461" s="1" t="s">
        <v>2379</v>
      </c>
      <c r="O461" s="1">
        <v>316306</v>
      </c>
      <c r="T461" s="1">
        <v>22.1</v>
      </c>
      <c r="U461" s="1" t="s">
        <v>571</v>
      </c>
      <c r="V461" s="1" t="s">
        <v>234</v>
      </c>
      <c r="W461" s="1" t="s">
        <v>1119</v>
      </c>
      <c r="X461" s="1" t="str">
        <f t="shared" si="30"/>
        <v>MYS1990</v>
      </c>
      <c r="Y461" s="1">
        <v>2438.54</v>
      </c>
      <c r="Z461" s="1">
        <f t="shared" si="31"/>
        <v>0</v>
      </c>
      <c r="AA461" s="1">
        <f t="shared" si="32"/>
        <v>0</v>
      </c>
      <c r="AB461" s="1">
        <f t="shared" si="33"/>
        <v>0</v>
      </c>
      <c r="AC461" s="1">
        <f t="shared" si="34"/>
        <v>538.91733999999997</v>
      </c>
      <c r="AD461" s="1">
        <f>RANK(Z461,Z$17:Z$853,0)</f>
        <v>792</v>
      </c>
      <c r="AE461" s="1">
        <f>RANK(AA461,AA$17:AA$853,0)</f>
        <v>684</v>
      </c>
      <c r="AF461" s="1">
        <f>RANK(AB461,AB$17:AB$853,0)</f>
        <v>803</v>
      </c>
      <c r="AG461" s="1">
        <f>RANK(AC461,AC$17:AC$853,0)</f>
        <v>248</v>
      </c>
      <c r="AH461" s="1" t="str">
        <f>IFERROR(VLOOKUP(X461,'[1]Countries and Territories'!$C$5:$AW$253,47,FALSE),"")</f>
        <v/>
      </c>
      <c r="AI461" s="1" t="str">
        <f>IFERROR(VLOOKUP(X461,'[1]Countries and Territories'!$B$5:$AR$253,43,FALSE),"")</f>
        <v/>
      </c>
      <c r="AJ461" s="1" t="str">
        <f>IFERROR(VLOOKUP(X461,'[1]Countries and Territories'!$A$5:$AL$253,38,FALSE),"")</f>
        <v/>
      </c>
    </row>
    <row r="462" spans="1:36" s="42" customFormat="1" x14ac:dyDescent="0.3">
      <c r="A462" s="42" t="s">
        <v>70</v>
      </c>
      <c r="B462" s="42" t="s">
        <v>71</v>
      </c>
      <c r="C462" s="40" t="s">
        <v>247</v>
      </c>
      <c r="D462" s="41">
        <v>1991</v>
      </c>
      <c r="E462" s="42" t="s">
        <v>72</v>
      </c>
      <c r="F462" s="42" t="s">
        <v>73</v>
      </c>
      <c r="G462" s="42" t="s">
        <v>74</v>
      </c>
      <c r="H462" s="42" t="s">
        <v>75</v>
      </c>
      <c r="I462" s="42" t="s">
        <v>76</v>
      </c>
      <c r="J462" s="42" t="s">
        <v>56</v>
      </c>
      <c r="K462" s="42" t="s">
        <v>77</v>
      </c>
      <c r="N462" s="42" t="s">
        <v>2379</v>
      </c>
      <c r="O462" s="42">
        <v>323299</v>
      </c>
      <c r="T462" s="42">
        <v>23.1</v>
      </c>
      <c r="U462" s="42" t="s">
        <v>571</v>
      </c>
      <c r="V462" s="42" t="s">
        <v>234</v>
      </c>
      <c r="W462" s="42" t="s">
        <v>1119</v>
      </c>
      <c r="X462" s="1" t="str">
        <f t="shared" si="30"/>
        <v>MYS1991</v>
      </c>
      <c r="Y462" s="42">
        <v>2470.317</v>
      </c>
      <c r="Z462" s="1">
        <f t="shared" si="31"/>
        <v>0</v>
      </c>
      <c r="AA462" s="1">
        <f t="shared" si="32"/>
        <v>0</v>
      </c>
      <c r="AB462" s="1">
        <f t="shared" si="33"/>
        <v>0</v>
      </c>
      <c r="AC462" s="1">
        <f t="shared" si="34"/>
        <v>570.64322700000002</v>
      </c>
      <c r="AD462" s="1">
        <f>RANK(Z462,Z$17:Z$853,0)</f>
        <v>792</v>
      </c>
      <c r="AE462" s="1">
        <f>RANK(AA462,AA$17:AA$853,0)</f>
        <v>684</v>
      </c>
      <c r="AF462" s="1">
        <f>RANK(AB462,AB$17:AB$853,0)</f>
        <v>803</v>
      </c>
      <c r="AG462" s="1">
        <f>RANK(AC462,AC$17:AC$853,0)</f>
        <v>241</v>
      </c>
      <c r="AH462" s="1" t="str">
        <f>IFERROR(VLOOKUP(X462,'[1]Countries and Territories'!$C$5:$AW$253,47,FALSE),"")</f>
        <v/>
      </c>
      <c r="AI462" s="1" t="str">
        <f>IFERROR(VLOOKUP(X462,'[1]Countries and Territories'!$B$5:$AR$253,43,FALSE),"")</f>
        <v/>
      </c>
      <c r="AJ462" s="1" t="str">
        <f>IFERROR(VLOOKUP(X462,'[1]Countries and Territories'!$A$5:$AL$253,38,FALSE),"")</f>
        <v/>
      </c>
    </row>
    <row r="463" spans="1:36" x14ac:dyDescent="0.3">
      <c r="A463" s="1" t="s">
        <v>70</v>
      </c>
      <c r="B463" s="1" t="s">
        <v>71</v>
      </c>
      <c r="C463" s="34" t="s">
        <v>150</v>
      </c>
      <c r="D463" s="35">
        <v>1992</v>
      </c>
      <c r="E463" s="1" t="s">
        <v>72</v>
      </c>
      <c r="F463" s="1" t="s">
        <v>73</v>
      </c>
      <c r="G463" s="1" t="s">
        <v>74</v>
      </c>
      <c r="H463" s="1" t="s">
        <v>75</v>
      </c>
      <c r="I463" s="1" t="s">
        <v>76</v>
      </c>
      <c r="J463" s="1" t="s">
        <v>56</v>
      </c>
      <c r="K463" s="1" t="s">
        <v>77</v>
      </c>
      <c r="N463" s="1" t="s">
        <v>2379</v>
      </c>
      <c r="O463" s="1">
        <v>325469</v>
      </c>
      <c r="T463" s="1">
        <v>22.6</v>
      </c>
      <c r="U463" s="1" t="s">
        <v>571</v>
      </c>
      <c r="V463" s="1" t="s">
        <v>234</v>
      </c>
      <c r="W463" s="1" t="s">
        <v>1119</v>
      </c>
      <c r="X463" s="1" t="str">
        <f t="shared" si="30"/>
        <v>MYS1992</v>
      </c>
      <c r="Y463" s="1">
        <v>2501.8740000000003</v>
      </c>
      <c r="Z463" s="1">
        <f t="shared" si="31"/>
        <v>0</v>
      </c>
      <c r="AA463" s="1">
        <f t="shared" si="32"/>
        <v>0</v>
      </c>
      <c r="AB463" s="1">
        <f t="shared" si="33"/>
        <v>0</v>
      </c>
      <c r="AC463" s="1">
        <f t="shared" si="34"/>
        <v>565.42352400000004</v>
      </c>
      <c r="AD463" s="1">
        <f>RANK(Z463,Z$17:Z$853,0)</f>
        <v>792</v>
      </c>
      <c r="AE463" s="1">
        <f>RANK(AA463,AA$17:AA$853,0)</f>
        <v>684</v>
      </c>
      <c r="AF463" s="1">
        <f>RANK(AB463,AB$17:AB$853,0)</f>
        <v>803</v>
      </c>
      <c r="AG463" s="1">
        <f>RANK(AC463,AC$17:AC$853,0)</f>
        <v>242</v>
      </c>
      <c r="AH463" s="1" t="str">
        <f>IFERROR(VLOOKUP(X463,'[1]Countries and Territories'!$C$5:$AW$253,47,FALSE),"")</f>
        <v/>
      </c>
      <c r="AI463" s="1" t="str">
        <f>IFERROR(VLOOKUP(X463,'[1]Countries and Territories'!$B$5:$AR$253,43,FALSE),"")</f>
        <v/>
      </c>
      <c r="AJ463" s="1" t="str">
        <f>IFERROR(VLOOKUP(X463,'[1]Countries and Territories'!$A$5:$AL$253,38,FALSE),"")</f>
        <v/>
      </c>
    </row>
    <row r="464" spans="1:36" s="42" customFormat="1" x14ac:dyDescent="0.3">
      <c r="A464" s="42" t="s">
        <v>70</v>
      </c>
      <c r="B464" s="42" t="s">
        <v>71</v>
      </c>
      <c r="C464" s="40" t="s">
        <v>252</v>
      </c>
      <c r="D464" s="41">
        <v>1993</v>
      </c>
      <c r="E464" s="42" t="s">
        <v>72</v>
      </c>
      <c r="F464" s="42" t="s">
        <v>73</v>
      </c>
      <c r="G464" s="42" t="s">
        <v>74</v>
      </c>
      <c r="H464" s="42" t="s">
        <v>75</v>
      </c>
      <c r="I464" s="42" t="s">
        <v>76</v>
      </c>
      <c r="J464" s="42" t="s">
        <v>56</v>
      </c>
      <c r="K464" s="42" t="s">
        <v>77</v>
      </c>
      <c r="N464" s="42" t="s">
        <v>2379</v>
      </c>
      <c r="O464" s="42">
        <v>313246</v>
      </c>
      <c r="T464" s="42">
        <v>20.5</v>
      </c>
      <c r="U464" s="42" t="s">
        <v>571</v>
      </c>
      <c r="V464" s="42" t="s">
        <v>234</v>
      </c>
      <c r="W464" s="42" t="s">
        <v>1119</v>
      </c>
      <c r="X464" s="1" t="str">
        <f t="shared" si="30"/>
        <v>MYS1993</v>
      </c>
      <c r="Y464" s="42">
        <v>2533.864</v>
      </c>
      <c r="Z464" s="1">
        <f t="shared" si="31"/>
        <v>0</v>
      </c>
      <c r="AA464" s="1">
        <f t="shared" si="32"/>
        <v>0</v>
      </c>
      <c r="AB464" s="1">
        <f t="shared" si="33"/>
        <v>0</v>
      </c>
      <c r="AC464" s="1">
        <f t="shared" si="34"/>
        <v>519.44211999999993</v>
      </c>
      <c r="AD464" s="1">
        <f>RANK(Z464,Z$17:Z$853,0)</f>
        <v>792</v>
      </c>
      <c r="AE464" s="1">
        <f>RANK(AA464,AA$17:AA$853,0)</f>
        <v>684</v>
      </c>
      <c r="AF464" s="1">
        <f>RANK(AB464,AB$17:AB$853,0)</f>
        <v>803</v>
      </c>
      <c r="AG464" s="1">
        <f>RANK(AC464,AC$17:AC$853,0)</f>
        <v>253</v>
      </c>
      <c r="AH464" s="1" t="str">
        <f>IFERROR(VLOOKUP(X464,'[1]Countries and Territories'!$C$5:$AW$253,47,FALSE),"")</f>
        <v/>
      </c>
      <c r="AI464" s="1" t="str">
        <f>IFERROR(VLOOKUP(X464,'[1]Countries and Territories'!$B$5:$AR$253,43,FALSE),"")</f>
        <v/>
      </c>
      <c r="AJ464" s="1" t="str">
        <f>IFERROR(VLOOKUP(X464,'[1]Countries and Territories'!$A$5:$AL$253,38,FALSE),"")</f>
        <v/>
      </c>
    </row>
    <row r="465" spans="1:36" x14ac:dyDescent="0.3">
      <c r="A465" s="1" t="s">
        <v>70</v>
      </c>
      <c r="B465" s="1" t="s">
        <v>71</v>
      </c>
      <c r="C465" s="34" t="s">
        <v>180</v>
      </c>
      <c r="D465" s="35">
        <v>1994</v>
      </c>
      <c r="E465" s="1" t="s">
        <v>72</v>
      </c>
      <c r="F465" s="1" t="s">
        <v>73</v>
      </c>
      <c r="G465" s="1" t="s">
        <v>74</v>
      </c>
      <c r="H465" s="1" t="s">
        <v>75</v>
      </c>
      <c r="I465" s="1" t="s">
        <v>76</v>
      </c>
      <c r="J465" s="1" t="s">
        <v>56</v>
      </c>
      <c r="K465" s="1" t="s">
        <v>77</v>
      </c>
      <c r="N465" s="1" t="s">
        <v>2378</v>
      </c>
      <c r="O465" s="1">
        <v>317551</v>
      </c>
      <c r="T465" s="1">
        <v>19.7</v>
      </c>
      <c r="U465" s="1" t="s">
        <v>571</v>
      </c>
      <c r="V465" s="1" t="s">
        <v>234</v>
      </c>
      <c r="W465" s="1" t="s">
        <v>1120</v>
      </c>
      <c r="X465" s="1" t="str">
        <f t="shared" ref="X465:X528" si="35">A465&amp;D465</f>
        <v>MYS1994</v>
      </c>
      <c r="Y465" s="1">
        <v>2565.9700000000003</v>
      </c>
      <c r="Z465" s="1">
        <f t="shared" si="31"/>
        <v>0</v>
      </c>
      <c r="AA465" s="1">
        <f t="shared" si="32"/>
        <v>0</v>
      </c>
      <c r="AB465" s="1">
        <f t="shared" si="33"/>
        <v>0</v>
      </c>
      <c r="AC465" s="1">
        <f t="shared" si="34"/>
        <v>505.49608999999998</v>
      </c>
      <c r="AD465" s="1">
        <f>RANK(Z465,Z$17:Z$853,0)</f>
        <v>792</v>
      </c>
      <c r="AE465" s="1">
        <f>RANK(AA465,AA$17:AA$853,0)</f>
        <v>684</v>
      </c>
      <c r="AF465" s="1">
        <f>RANK(AB465,AB$17:AB$853,0)</f>
        <v>803</v>
      </c>
      <c r="AG465" s="1">
        <f>RANK(AC465,AC$17:AC$853,0)</f>
        <v>257</v>
      </c>
      <c r="AH465" s="1" t="str">
        <f>IFERROR(VLOOKUP(X465,'[1]Countries and Territories'!$C$5:$AW$253,47,FALSE),"")</f>
        <v/>
      </c>
      <c r="AI465" s="1" t="str">
        <f>IFERROR(VLOOKUP(X465,'[1]Countries and Territories'!$B$5:$AR$253,43,FALSE),"")</f>
        <v/>
      </c>
      <c r="AJ465" s="1" t="str">
        <f>IFERROR(VLOOKUP(X465,'[1]Countries and Territories'!$A$5:$AL$253,38,FALSE),"")</f>
        <v/>
      </c>
    </row>
    <row r="466" spans="1:36" s="42" customFormat="1" x14ac:dyDescent="0.3">
      <c r="A466" s="42" t="s">
        <v>70</v>
      </c>
      <c r="B466" s="42" t="s">
        <v>71</v>
      </c>
      <c r="C466" s="40" t="s">
        <v>153</v>
      </c>
      <c r="D466" s="41">
        <v>1995</v>
      </c>
      <c r="E466" s="42" t="s">
        <v>72</v>
      </c>
      <c r="F466" s="42" t="s">
        <v>73</v>
      </c>
      <c r="G466" s="42" t="s">
        <v>74</v>
      </c>
      <c r="H466" s="42" t="s">
        <v>75</v>
      </c>
      <c r="I466" s="42" t="s">
        <v>76</v>
      </c>
      <c r="J466" s="42" t="s">
        <v>56</v>
      </c>
      <c r="K466" s="42" t="s">
        <v>77</v>
      </c>
      <c r="N466" s="42" t="s">
        <v>2378</v>
      </c>
      <c r="O466" s="42">
        <v>344736</v>
      </c>
      <c r="T466" s="42">
        <v>17.7</v>
      </c>
      <c r="U466" s="42" t="s">
        <v>571</v>
      </c>
      <c r="V466" s="42" t="s">
        <v>234</v>
      </c>
      <c r="W466" s="42" t="s">
        <v>1120</v>
      </c>
      <c r="X466" s="1" t="str">
        <f t="shared" si="35"/>
        <v>MYS1995</v>
      </c>
      <c r="Y466" s="42">
        <v>2596.5419999999999</v>
      </c>
      <c r="Z466" s="1">
        <f t="shared" ref="Z466:Z529" si="36">$Y466*(Q466/100)</f>
        <v>0</v>
      </c>
      <c r="AA466" s="1">
        <f t="shared" ref="AA466:AA529" si="37">$Y466*(R466/100)</f>
        <v>0</v>
      </c>
      <c r="AB466" s="1">
        <f t="shared" ref="AB466:AB529" si="38">$Y466*(S466/100)</f>
        <v>0</v>
      </c>
      <c r="AC466" s="1">
        <f t="shared" ref="AC466:AC529" si="39">$Y466*(T466/100)</f>
        <v>459.58793399999996</v>
      </c>
      <c r="AD466" s="1">
        <f>RANK(Z466,Z$17:Z$853,0)</f>
        <v>792</v>
      </c>
      <c r="AE466" s="1">
        <f>RANK(AA466,AA$17:AA$853,0)</f>
        <v>684</v>
      </c>
      <c r="AF466" s="1">
        <f>RANK(AB466,AB$17:AB$853,0)</f>
        <v>803</v>
      </c>
      <c r="AG466" s="1">
        <f>RANK(AC466,AC$17:AC$853,0)</f>
        <v>278</v>
      </c>
      <c r="AH466" s="1" t="str">
        <f>IFERROR(VLOOKUP(X466,'[1]Countries and Territories'!$C$5:$AW$253,47,FALSE),"")</f>
        <v/>
      </c>
      <c r="AI466" s="1" t="str">
        <f>IFERROR(VLOOKUP(X466,'[1]Countries and Territories'!$B$5:$AR$253,43,FALSE),"")</f>
        <v/>
      </c>
      <c r="AJ466" s="1" t="str">
        <f>IFERROR(VLOOKUP(X466,'[1]Countries and Territories'!$A$5:$AL$253,38,FALSE),"")</f>
        <v/>
      </c>
    </row>
    <row r="467" spans="1:36" x14ac:dyDescent="0.3">
      <c r="A467" s="1" t="s">
        <v>70</v>
      </c>
      <c r="B467" s="1" t="s">
        <v>71</v>
      </c>
      <c r="C467" s="34" t="s">
        <v>261</v>
      </c>
      <c r="D467" s="35">
        <v>1999</v>
      </c>
      <c r="E467" s="1" t="s">
        <v>72</v>
      </c>
      <c r="F467" s="1" t="s">
        <v>73</v>
      </c>
      <c r="G467" s="1" t="s">
        <v>74</v>
      </c>
      <c r="H467" s="1" t="s">
        <v>75</v>
      </c>
      <c r="I467" s="1" t="s">
        <v>76</v>
      </c>
      <c r="J467" s="1" t="s">
        <v>56</v>
      </c>
      <c r="K467" s="1" t="s">
        <v>77</v>
      </c>
      <c r="N467" s="1" t="s">
        <v>2377</v>
      </c>
      <c r="O467" s="1">
        <v>5108</v>
      </c>
      <c r="Q467" s="1">
        <v>15.3</v>
      </c>
      <c r="R467" s="1">
        <v>5.5</v>
      </c>
      <c r="S467" s="1">
        <v>20.7</v>
      </c>
      <c r="T467" s="1">
        <v>16.7</v>
      </c>
      <c r="U467" s="1" t="s">
        <v>113</v>
      </c>
      <c r="V467" s="1" t="s">
        <v>1121</v>
      </c>
      <c r="W467" s="1" t="s">
        <v>1122</v>
      </c>
      <c r="X467" s="1" t="str">
        <f t="shared" si="35"/>
        <v>MYS1999</v>
      </c>
      <c r="Y467" s="1">
        <v>2684.1620000000003</v>
      </c>
      <c r="Z467" s="1">
        <f t="shared" si="36"/>
        <v>410.67678600000005</v>
      </c>
      <c r="AA467" s="1">
        <f t="shared" si="37"/>
        <v>147.62891000000002</v>
      </c>
      <c r="AB467" s="1">
        <f t="shared" si="38"/>
        <v>555.621534</v>
      </c>
      <c r="AC467" s="1">
        <f t="shared" si="39"/>
        <v>448.25505399999997</v>
      </c>
      <c r="AD467" s="1">
        <f>RANK(Z467,Z$17:Z$853,0)</f>
        <v>153</v>
      </c>
      <c r="AE467" s="1">
        <f>RANK(AA467,AA$17:AA$853,0)</f>
        <v>239</v>
      </c>
      <c r="AF467" s="1">
        <f>RANK(AB467,AB$17:AB$853,0)</f>
        <v>366</v>
      </c>
      <c r="AG467" s="1">
        <f>RANK(AC467,AC$17:AC$853,0)</f>
        <v>288</v>
      </c>
      <c r="AH467" s="1" t="str">
        <f>IFERROR(VLOOKUP(X467,'[1]Countries and Territories'!$C$5:$AW$253,47,FALSE),"")</f>
        <v/>
      </c>
      <c r="AI467" s="1" t="str">
        <f>IFERROR(VLOOKUP(X467,'[1]Countries and Territories'!$B$5:$AR$253,43,FALSE),"")</f>
        <v/>
      </c>
      <c r="AJ467" s="1" t="str">
        <f>IFERROR(VLOOKUP(X467,'[1]Countries and Territories'!$A$5:$AL$253,38,FALSE),"")</f>
        <v/>
      </c>
    </row>
    <row r="468" spans="1:36" s="42" customFormat="1" x14ac:dyDescent="0.3">
      <c r="A468" s="42" t="s">
        <v>70</v>
      </c>
      <c r="B468" s="42" t="s">
        <v>71</v>
      </c>
      <c r="C468" s="40" t="s">
        <v>223</v>
      </c>
      <c r="D468" s="41">
        <v>2006</v>
      </c>
      <c r="E468" s="42" t="s">
        <v>72</v>
      </c>
      <c r="F468" s="42" t="s">
        <v>73</v>
      </c>
      <c r="G468" s="42" t="s">
        <v>74</v>
      </c>
      <c r="H468" s="42" t="s">
        <v>75</v>
      </c>
      <c r="I468" s="42" t="s">
        <v>76</v>
      </c>
      <c r="J468" s="42" t="s">
        <v>56</v>
      </c>
      <c r="K468" s="42" t="s">
        <v>77</v>
      </c>
      <c r="N468" s="42" t="s">
        <v>2376</v>
      </c>
      <c r="O468" s="42">
        <v>5546</v>
      </c>
      <c r="S468" s="42">
        <v>17.2</v>
      </c>
      <c r="T468" s="42">
        <v>12.9</v>
      </c>
      <c r="V468" s="42" t="s">
        <v>1123</v>
      </c>
      <c r="W468" s="42" t="s">
        <v>1124</v>
      </c>
      <c r="X468" s="1" t="str">
        <f t="shared" si="35"/>
        <v>MYS2006</v>
      </c>
      <c r="Y468" s="42">
        <v>2479.848</v>
      </c>
      <c r="Z468" s="1">
        <f t="shared" si="36"/>
        <v>0</v>
      </c>
      <c r="AA468" s="1">
        <f t="shared" si="37"/>
        <v>0</v>
      </c>
      <c r="AB468" s="1">
        <f t="shared" si="38"/>
        <v>426.53385599999996</v>
      </c>
      <c r="AC468" s="1">
        <f t="shared" si="39"/>
        <v>319.90039200000001</v>
      </c>
      <c r="AD468" s="1">
        <f>RANK(Z468,Z$17:Z$853,0)</f>
        <v>792</v>
      </c>
      <c r="AE468" s="1">
        <f>RANK(AA468,AA$17:AA$853,0)</f>
        <v>684</v>
      </c>
      <c r="AF468" s="1">
        <f>RANK(AB468,AB$17:AB$853,0)</f>
        <v>433</v>
      </c>
      <c r="AG468" s="1">
        <f>RANK(AC468,AC$17:AC$853,0)</f>
        <v>351</v>
      </c>
      <c r="AH468" s="1" t="str">
        <f>IFERROR(VLOOKUP(X468,'[1]Countries and Territories'!$C$5:$AW$253,47,FALSE),"")</f>
        <v/>
      </c>
      <c r="AI468" s="1" t="str">
        <f>IFERROR(VLOOKUP(X468,'[1]Countries and Territories'!$B$5:$AR$253,43,FALSE),"")</f>
        <v/>
      </c>
      <c r="AJ468" s="1" t="str">
        <f>IFERROR(VLOOKUP(X468,'[1]Countries and Territories'!$A$5:$AL$253,38,FALSE),"")</f>
        <v/>
      </c>
    </row>
    <row r="469" spans="1:36" x14ac:dyDescent="0.3">
      <c r="A469" s="1" t="s">
        <v>70</v>
      </c>
      <c r="B469" s="1" t="s">
        <v>71</v>
      </c>
      <c r="C469" s="34">
        <v>2015</v>
      </c>
      <c r="D469" s="35">
        <v>2015</v>
      </c>
      <c r="E469" s="1" t="s">
        <v>72</v>
      </c>
      <c r="F469" s="1" t="s">
        <v>73</v>
      </c>
      <c r="G469" s="1" t="s">
        <v>74</v>
      </c>
      <c r="H469" s="1" t="s">
        <v>75</v>
      </c>
      <c r="I469" s="1" t="s">
        <v>76</v>
      </c>
      <c r="J469" s="1" t="s">
        <v>56</v>
      </c>
      <c r="K469" s="1" t="s">
        <v>77</v>
      </c>
      <c r="N469" s="1" t="s">
        <v>2375</v>
      </c>
      <c r="O469" s="1">
        <v>2486</v>
      </c>
      <c r="Q469" s="1">
        <v>8</v>
      </c>
      <c r="R469" s="1">
        <v>7.1</v>
      </c>
      <c r="S469" s="1">
        <v>17.7</v>
      </c>
      <c r="T469" s="1">
        <v>12.4</v>
      </c>
      <c r="V469" s="1" t="s">
        <v>1125</v>
      </c>
      <c r="W469" s="1" t="s">
        <v>1126</v>
      </c>
      <c r="X469" s="1" t="str">
        <f t="shared" si="35"/>
        <v>MYS2015</v>
      </c>
      <c r="Y469" s="1">
        <v>2569.3450000000003</v>
      </c>
      <c r="Z469" s="1">
        <f t="shared" si="36"/>
        <v>205.54760000000002</v>
      </c>
      <c r="AA469" s="1">
        <f t="shared" si="37"/>
        <v>182.423495</v>
      </c>
      <c r="AB469" s="1">
        <f t="shared" si="38"/>
        <v>454.77406500000001</v>
      </c>
      <c r="AC469" s="1">
        <f t="shared" si="39"/>
        <v>318.59878000000003</v>
      </c>
      <c r="AD469" s="1">
        <f>RANK(Z469,Z$17:Z$853,0)</f>
        <v>274</v>
      </c>
      <c r="AE469" s="1">
        <f>RANK(AA469,AA$17:AA$853,0)</f>
        <v>192</v>
      </c>
      <c r="AF469" s="1">
        <f>RANK(AB469,AB$17:AB$853,0)</f>
        <v>418</v>
      </c>
      <c r="AG469" s="1">
        <f>RANK(AC469,AC$17:AC$853,0)</f>
        <v>353</v>
      </c>
      <c r="AH469" s="1" t="str">
        <f>IFERROR(VLOOKUP(X469,'[1]Countries and Territories'!$C$5:$AW$253,47,FALSE),"")</f>
        <v/>
      </c>
      <c r="AI469" s="1" t="str">
        <f>IFERROR(VLOOKUP(X469,'[1]Countries and Territories'!$B$5:$AR$253,43,FALSE),"")</f>
        <v/>
      </c>
      <c r="AJ469" s="1" t="str">
        <f>IFERROR(VLOOKUP(X469,'[1]Countries and Territories'!$A$5:$AL$253,38,FALSE),"")</f>
        <v/>
      </c>
    </row>
    <row r="470" spans="1:36" s="42" customFormat="1" x14ac:dyDescent="0.3">
      <c r="A470" s="42" t="s">
        <v>70</v>
      </c>
      <c r="B470" s="42" t="s">
        <v>71</v>
      </c>
      <c r="C470" s="40">
        <v>2016</v>
      </c>
      <c r="D470" s="41">
        <v>2016</v>
      </c>
      <c r="E470" s="42" t="s">
        <v>72</v>
      </c>
      <c r="F470" s="42" t="s">
        <v>73</v>
      </c>
      <c r="G470" s="42" t="s">
        <v>74</v>
      </c>
      <c r="H470" s="42" t="s">
        <v>75</v>
      </c>
      <c r="I470" s="42" t="s">
        <v>76</v>
      </c>
      <c r="J470" s="42" t="s">
        <v>56</v>
      </c>
      <c r="K470" s="42" t="s">
        <v>77</v>
      </c>
      <c r="N470" s="42" t="s">
        <v>1944</v>
      </c>
      <c r="Q470" s="42">
        <v>11.5</v>
      </c>
      <c r="R470" s="42">
        <v>6</v>
      </c>
      <c r="S470" s="42">
        <v>20.7</v>
      </c>
      <c r="T470" s="42">
        <v>13.7</v>
      </c>
      <c r="V470" s="42" t="s">
        <v>78</v>
      </c>
      <c r="W470" s="42" t="s">
        <v>79</v>
      </c>
      <c r="X470" s="1" t="str">
        <f t="shared" si="35"/>
        <v>MYS2016</v>
      </c>
      <c r="Y470" s="42">
        <v>2612.1999999999998</v>
      </c>
      <c r="Z470" s="1">
        <f t="shared" si="36"/>
        <v>300.40300000000002</v>
      </c>
      <c r="AA470" s="1">
        <f t="shared" si="37"/>
        <v>156.73199999999997</v>
      </c>
      <c r="AB470" s="1">
        <f t="shared" si="38"/>
        <v>540.72539999999992</v>
      </c>
      <c r="AC470" s="1">
        <f t="shared" si="39"/>
        <v>357.87139999999994</v>
      </c>
      <c r="AD470" s="1">
        <f>RANK(Z470,Z$17:Z$853,0)</f>
        <v>205</v>
      </c>
      <c r="AE470" s="1">
        <f>RANK(AA470,AA$17:AA$853,0)</f>
        <v>222</v>
      </c>
      <c r="AF470" s="1">
        <f>RANK(AB470,AB$17:AB$853,0)</f>
        <v>369</v>
      </c>
      <c r="AG470" s="1">
        <f>RANK(AC470,AC$17:AC$853,0)</f>
        <v>328</v>
      </c>
      <c r="AH470" s="1">
        <f>IFERROR(VLOOKUP(X470,'[1]Countries and Territories'!$C$5:$AW$253,47,FALSE),"")</f>
        <v>300.40300000000002</v>
      </c>
      <c r="AI470" s="1">
        <f>IFERROR(VLOOKUP(X470,'[1]Countries and Territories'!$B$5:$AR$253,43,FALSE),"")</f>
        <v>156.73199999999997</v>
      </c>
      <c r="AJ470" s="1">
        <f>IFERROR(VLOOKUP(X470,'[1]Countries and Territories'!$A$5:$AL$253,38,FALSE),"")</f>
        <v>540.72539999999992</v>
      </c>
    </row>
    <row r="471" spans="1:36" x14ac:dyDescent="0.3">
      <c r="A471" s="1" t="s">
        <v>1127</v>
      </c>
      <c r="B471" s="1" t="s">
        <v>1128</v>
      </c>
      <c r="C471" s="34" t="s">
        <v>180</v>
      </c>
      <c r="D471" s="35">
        <v>1994</v>
      </c>
      <c r="E471" s="1" t="s">
        <v>109</v>
      </c>
      <c r="F471" s="1" t="s">
        <v>73</v>
      </c>
      <c r="G471" s="1" t="s">
        <v>110</v>
      </c>
      <c r="H471" s="1" t="s">
        <v>111</v>
      </c>
      <c r="I471" s="1" t="s">
        <v>242</v>
      </c>
      <c r="J471" s="1" t="s">
        <v>56</v>
      </c>
      <c r="K471" s="1" t="s">
        <v>111</v>
      </c>
      <c r="M471" s="1" t="s">
        <v>103</v>
      </c>
      <c r="N471" s="1" t="s">
        <v>2384</v>
      </c>
      <c r="O471" s="1">
        <v>1995</v>
      </c>
      <c r="P471" s="1">
        <v>3.5</v>
      </c>
      <c r="Q471" s="1">
        <v>16.100000000000001</v>
      </c>
      <c r="R471" s="1">
        <v>1.2</v>
      </c>
      <c r="S471" s="1">
        <v>36.1</v>
      </c>
      <c r="T471" s="1">
        <v>32.5</v>
      </c>
      <c r="V471" s="1" t="s">
        <v>1129</v>
      </c>
      <c r="W471" s="1" t="s">
        <v>1130</v>
      </c>
      <c r="X471" s="1" t="str">
        <f t="shared" si="35"/>
        <v>MDV1994</v>
      </c>
      <c r="Y471" s="1">
        <v>40.933</v>
      </c>
      <c r="Z471" s="1">
        <f t="shared" si="36"/>
        <v>6.5902130000000003</v>
      </c>
      <c r="AA471" s="1">
        <f t="shared" si="37"/>
        <v>0.49119600000000002</v>
      </c>
      <c r="AB471" s="1">
        <f t="shared" si="38"/>
        <v>14.776812999999999</v>
      </c>
      <c r="AC471" s="1">
        <f t="shared" si="39"/>
        <v>13.303225000000001</v>
      </c>
      <c r="AD471" s="1">
        <f>RANK(Z471,Z$17:Z$853,0)</f>
        <v>693</v>
      </c>
      <c r="AE471" s="1">
        <f>RANK(AA471,AA$17:AA$853,0)</f>
        <v>680</v>
      </c>
      <c r="AF471" s="1">
        <f>RANK(AB471,AB$17:AB$853,0)</f>
        <v>731</v>
      </c>
      <c r="AG471" s="1">
        <f>RANK(AC471,AC$17:AC$853,0)</f>
        <v>671</v>
      </c>
      <c r="AH471" s="1" t="str">
        <f>IFERROR(VLOOKUP(X471,'[1]Countries and Territories'!$C$5:$AW$253,47,FALSE),"")</f>
        <v/>
      </c>
      <c r="AI471" s="1" t="str">
        <f>IFERROR(VLOOKUP(X471,'[1]Countries and Territories'!$B$5:$AR$253,43,FALSE),"")</f>
        <v/>
      </c>
      <c r="AJ471" s="1" t="str">
        <f>IFERROR(VLOOKUP(X471,'[1]Countries and Territories'!$A$5:$AL$253,38,FALSE),"")</f>
        <v/>
      </c>
    </row>
    <row r="472" spans="1:36" s="42" customFormat="1" x14ac:dyDescent="0.3">
      <c r="A472" s="42" t="s">
        <v>1127</v>
      </c>
      <c r="B472" s="42" t="s">
        <v>1128</v>
      </c>
      <c r="C472" s="40" t="s">
        <v>153</v>
      </c>
      <c r="D472" s="41">
        <v>1995</v>
      </c>
      <c r="E472" s="42" t="s">
        <v>109</v>
      </c>
      <c r="F472" s="42" t="s">
        <v>73</v>
      </c>
      <c r="G472" s="42" t="s">
        <v>110</v>
      </c>
      <c r="H472" s="42" t="s">
        <v>111</v>
      </c>
      <c r="I472" s="42" t="s">
        <v>242</v>
      </c>
      <c r="J472" s="42" t="s">
        <v>56</v>
      </c>
      <c r="K472" s="42" t="s">
        <v>111</v>
      </c>
      <c r="M472" s="42" t="s">
        <v>103</v>
      </c>
      <c r="N472" s="42" t="s">
        <v>2383</v>
      </c>
      <c r="O472" s="42">
        <v>798</v>
      </c>
      <c r="Q472" s="42">
        <v>18.899999999999999</v>
      </c>
      <c r="R472" s="42">
        <v>2.2000000000000002</v>
      </c>
      <c r="S472" s="42">
        <v>33</v>
      </c>
      <c r="T472" s="42">
        <v>39</v>
      </c>
      <c r="U472" s="42" t="s">
        <v>113</v>
      </c>
      <c r="V472" s="42" t="s">
        <v>1131</v>
      </c>
      <c r="W472" s="42" t="s">
        <v>1132</v>
      </c>
      <c r="X472" s="1" t="str">
        <f t="shared" si="35"/>
        <v>MDV1995</v>
      </c>
      <c r="Y472" s="42">
        <v>39.92</v>
      </c>
      <c r="Z472" s="1">
        <f t="shared" si="36"/>
        <v>7.5448799999999991</v>
      </c>
      <c r="AA472" s="1">
        <f t="shared" si="37"/>
        <v>0.87824000000000013</v>
      </c>
      <c r="AB472" s="1">
        <f t="shared" si="38"/>
        <v>13.1736</v>
      </c>
      <c r="AC472" s="1">
        <f t="shared" si="39"/>
        <v>15.568800000000001</v>
      </c>
      <c r="AD472" s="1">
        <f>RANK(Z472,Z$17:Z$853,0)</f>
        <v>669</v>
      </c>
      <c r="AE472" s="1">
        <f>RANK(AA472,AA$17:AA$853,0)</f>
        <v>676</v>
      </c>
      <c r="AF472" s="1">
        <f>RANK(AB472,AB$17:AB$853,0)</f>
        <v>740</v>
      </c>
      <c r="AG472" s="1">
        <f>RANK(AC472,AC$17:AC$853,0)</f>
        <v>658</v>
      </c>
      <c r="AH472" s="1" t="str">
        <f>IFERROR(VLOOKUP(X472,'[1]Countries and Territories'!$C$5:$AW$253,47,FALSE),"")</f>
        <v/>
      </c>
      <c r="AI472" s="1" t="str">
        <f>IFERROR(VLOOKUP(X472,'[1]Countries and Territories'!$B$5:$AR$253,43,FALSE),"")</f>
        <v/>
      </c>
      <c r="AJ472" s="1" t="str">
        <f>IFERROR(VLOOKUP(X472,'[1]Countries and Territories'!$A$5:$AL$253,38,FALSE),"")</f>
        <v/>
      </c>
    </row>
    <row r="473" spans="1:36" x14ac:dyDescent="0.3">
      <c r="A473" s="1" t="s">
        <v>1127</v>
      </c>
      <c r="B473" s="1" t="s">
        <v>1128</v>
      </c>
      <c r="C473" s="34" t="s">
        <v>673</v>
      </c>
      <c r="D473" s="35">
        <v>1997</v>
      </c>
      <c r="E473" s="1" t="s">
        <v>109</v>
      </c>
      <c r="F473" s="1" t="s">
        <v>73</v>
      </c>
      <c r="G473" s="1" t="s">
        <v>110</v>
      </c>
      <c r="H473" s="1" t="s">
        <v>111</v>
      </c>
      <c r="I473" s="1" t="s">
        <v>242</v>
      </c>
      <c r="J473" s="1" t="s">
        <v>56</v>
      </c>
      <c r="K473" s="1" t="s">
        <v>111</v>
      </c>
      <c r="M473" s="1" t="s">
        <v>103</v>
      </c>
      <c r="N473" s="1" t="s">
        <v>2382</v>
      </c>
      <c r="O473" s="1">
        <v>1486</v>
      </c>
      <c r="P473" s="1">
        <v>9.1999999999999993</v>
      </c>
      <c r="Q473" s="1">
        <v>19.899999999999999</v>
      </c>
      <c r="R473" s="1">
        <v>9.8000000000000007</v>
      </c>
      <c r="S473" s="1">
        <v>43</v>
      </c>
      <c r="T473" s="1">
        <v>36.700000000000003</v>
      </c>
      <c r="U473" s="1" t="s">
        <v>212</v>
      </c>
      <c r="V473" s="1" t="s">
        <v>1133</v>
      </c>
      <c r="W473" s="1" t="s">
        <v>1134</v>
      </c>
      <c r="X473" s="1" t="str">
        <f t="shared" si="35"/>
        <v>MDV1997</v>
      </c>
      <c r="Y473" s="1">
        <v>36.94</v>
      </c>
      <c r="Z473" s="1">
        <f t="shared" si="36"/>
        <v>7.3510599999999986</v>
      </c>
      <c r="AA473" s="1">
        <f t="shared" si="37"/>
        <v>3.62012</v>
      </c>
      <c r="AB473" s="1">
        <f t="shared" si="38"/>
        <v>15.884199999999998</v>
      </c>
      <c r="AC473" s="1">
        <f t="shared" si="39"/>
        <v>13.556980000000001</v>
      </c>
      <c r="AD473" s="1">
        <f>RANK(Z473,Z$17:Z$853,0)</f>
        <v>676</v>
      </c>
      <c r="AE473" s="1">
        <f>RANK(AA473,AA$17:AA$853,0)</f>
        <v>646</v>
      </c>
      <c r="AF473" s="1">
        <f>RANK(AB473,AB$17:AB$853,0)</f>
        <v>726</v>
      </c>
      <c r="AG473" s="1">
        <f>RANK(AC473,AC$17:AC$853,0)</f>
        <v>669</v>
      </c>
      <c r="AH473" s="1" t="str">
        <f>IFERROR(VLOOKUP(X473,'[1]Countries and Territories'!$C$5:$AW$253,47,FALSE),"")</f>
        <v/>
      </c>
      <c r="AI473" s="1" t="str">
        <f>IFERROR(VLOOKUP(X473,'[1]Countries and Territories'!$B$5:$AR$253,43,FALSE),"")</f>
        <v/>
      </c>
      <c r="AJ473" s="1" t="str">
        <f>IFERROR(VLOOKUP(X473,'[1]Countries and Territories'!$A$5:$AL$253,38,FALSE),"")</f>
        <v/>
      </c>
    </row>
    <row r="474" spans="1:36" s="42" customFormat="1" x14ac:dyDescent="0.3">
      <c r="A474" s="42" t="s">
        <v>1127</v>
      </c>
      <c r="B474" s="42" t="s">
        <v>1128</v>
      </c>
      <c r="C474" s="40" t="s">
        <v>220</v>
      </c>
      <c r="D474" s="41">
        <v>2001</v>
      </c>
      <c r="E474" s="42" t="s">
        <v>109</v>
      </c>
      <c r="F474" s="42" t="s">
        <v>73</v>
      </c>
      <c r="G474" s="42" t="s">
        <v>110</v>
      </c>
      <c r="H474" s="42" t="s">
        <v>111</v>
      </c>
      <c r="I474" s="42" t="s">
        <v>242</v>
      </c>
      <c r="J474" s="42" t="s">
        <v>56</v>
      </c>
      <c r="K474" s="42" t="s">
        <v>111</v>
      </c>
      <c r="M474" s="42" t="s">
        <v>103</v>
      </c>
      <c r="N474" s="42" t="s">
        <v>2381</v>
      </c>
      <c r="O474" s="42">
        <v>746</v>
      </c>
      <c r="P474" s="42">
        <v>3.5</v>
      </c>
      <c r="Q474" s="42">
        <v>13.4</v>
      </c>
      <c r="R474" s="42">
        <v>3.9</v>
      </c>
      <c r="S474" s="42">
        <v>31.9</v>
      </c>
      <c r="T474" s="42">
        <v>25.7</v>
      </c>
      <c r="V474" s="42" t="s">
        <v>1135</v>
      </c>
      <c r="W474" s="42" t="s">
        <v>1136</v>
      </c>
      <c r="X474" s="1" t="str">
        <f t="shared" si="35"/>
        <v>MDV2001</v>
      </c>
      <c r="Y474" s="42">
        <v>31.522000000000002</v>
      </c>
      <c r="Z474" s="1">
        <f t="shared" si="36"/>
        <v>4.2239480000000009</v>
      </c>
      <c r="AA474" s="1">
        <f t="shared" si="37"/>
        <v>1.2293580000000002</v>
      </c>
      <c r="AB474" s="1">
        <f t="shared" si="38"/>
        <v>10.055518000000001</v>
      </c>
      <c r="AC474" s="1">
        <f t="shared" si="39"/>
        <v>8.1011540000000011</v>
      </c>
      <c r="AD474" s="1">
        <f>RANK(Z474,Z$17:Z$853,0)</f>
        <v>732</v>
      </c>
      <c r="AE474" s="1">
        <f>RANK(AA474,AA$17:AA$853,0)</f>
        <v>674</v>
      </c>
      <c r="AF474" s="1">
        <f>RANK(AB474,AB$17:AB$853,0)</f>
        <v>755</v>
      </c>
      <c r="AG474" s="1">
        <f>RANK(AC474,AC$17:AC$853,0)</f>
        <v>731</v>
      </c>
      <c r="AH474" s="1" t="str">
        <f>IFERROR(VLOOKUP(X474,'[1]Countries and Territories'!$C$5:$AW$253,47,FALSE),"")</f>
        <v/>
      </c>
      <c r="AI474" s="1" t="str">
        <f>IFERROR(VLOOKUP(X474,'[1]Countries and Territories'!$B$5:$AR$253,43,FALSE),"")</f>
        <v/>
      </c>
      <c r="AJ474" s="1" t="str">
        <f>IFERROR(VLOOKUP(X474,'[1]Countries and Territories'!$A$5:$AL$253,38,FALSE),"")</f>
        <v/>
      </c>
    </row>
    <row r="475" spans="1:36" x14ac:dyDescent="0.3">
      <c r="A475" s="1" t="s">
        <v>1127</v>
      </c>
      <c r="B475" s="1" t="s">
        <v>1128</v>
      </c>
      <c r="C475" s="34" t="s">
        <v>380</v>
      </c>
      <c r="D475" s="35">
        <v>2009</v>
      </c>
      <c r="E475" s="1" t="s">
        <v>109</v>
      </c>
      <c r="F475" s="1" t="s">
        <v>73</v>
      </c>
      <c r="G475" s="1" t="s">
        <v>110</v>
      </c>
      <c r="H475" s="1" t="s">
        <v>111</v>
      </c>
      <c r="I475" s="1" t="s">
        <v>242</v>
      </c>
      <c r="J475" s="1" t="s">
        <v>56</v>
      </c>
      <c r="K475" s="1" t="s">
        <v>111</v>
      </c>
      <c r="M475" s="1" t="s">
        <v>103</v>
      </c>
      <c r="N475" s="1" t="s">
        <v>2380</v>
      </c>
      <c r="O475" s="1">
        <v>2615</v>
      </c>
      <c r="P475" s="1">
        <v>2.6</v>
      </c>
      <c r="Q475" s="1">
        <v>10.199999999999999</v>
      </c>
      <c r="R475" s="1">
        <v>6.5</v>
      </c>
      <c r="S475" s="1">
        <v>20.3</v>
      </c>
      <c r="T475" s="1">
        <v>17.8</v>
      </c>
      <c r="V475" s="1" t="s">
        <v>1137</v>
      </c>
      <c r="W475" s="1" t="s">
        <v>1138</v>
      </c>
      <c r="X475" s="1" t="str">
        <f t="shared" si="35"/>
        <v>MDV2009</v>
      </c>
      <c r="Y475" s="1">
        <v>31.933</v>
      </c>
      <c r="Z475" s="1">
        <f t="shared" si="36"/>
        <v>3.2571659999999998</v>
      </c>
      <c r="AA475" s="1">
        <f t="shared" si="37"/>
        <v>2.0756450000000002</v>
      </c>
      <c r="AB475" s="1">
        <f t="shared" si="38"/>
        <v>6.482399</v>
      </c>
      <c r="AC475" s="1">
        <f t="shared" si="39"/>
        <v>5.6840740000000007</v>
      </c>
      <c r="AD475" s="1">
        <f>RANK(Z475,Z$17:Z$853,0)</f>
        <v>752</v>
      </c>
      <c r="AE475" s="1">
        <f>RANK(AA475,AA$17:AA$853,0)</f>
        <v>663</v>
      </c>
      <c r="AF475" s="1">
        <f>RANK(AB475,AB$17:AB$853,0)</f>
        <v>779</v>
      </c>
      <c r="AG475" s="1">
        <f>RANK(AC475,AC$17:AC$853,0)</f>
        <v>763</v>
      </c>
      <c r="AH475" s="1">
        <f>IFERROR(VLOOKUP(X475,'[1]Countries and Territories'!$C$5:$AW$253,47,FALSE),"")</f>
        <v>3.2571659999999998</v>
      </c>
      <c r="AI475" s="1">
        <f>IFERROR(VLOOKUP(X475,'[1]Countries and Territories'!$B$5:$AR$253,43,FALSE),"")</f>
        <v>2.0756450000000002</v>
      </c>
      <c r="AJ475" s="1">
        <f>IFERROR(VLOOKUP(X475,'[1]Countries and Territories'!$A$5:$AL$253,38,FALSE),"")</f>
        <v>6.482399</v>
      </c>
    </row>
    <row r="476" spans="1:36" s="42" customFormat="1" x14ac:dyDescent="0.3">
      <c r="A476" s="42" t="s">
        <v>1139</v>
      </c>
      <c r="B476" s="42" t="s">
        <v>1140</v>
      </c>
      <c r="C476" s="40" t="s">
        <v>143</v>
      </c>
      <c r="D476" s="41">
        <v>1987</v>
      </c>
      <c r="E476" s="42" t="s">
        <v>39</v>
      </c>
      <c r="F476" s="42" t="s">
        <v>40</v>
      </c>
      <c r="G476" s="42" t="s">
        <v>41</v>
      </c>
      <c r="H476" s="42" t="s">
        <v>42</v>
      </c>
      <c r="I476" s="42" t="s">
        <v>43</v>
      </c>
      <c r="J476" s="42" t="s">
        <v>44</v>
      </c>
      <c r="K476" s="42" t="s">
        <v>41</v>
      </c>
      <c r="L476" s="42" t="s">
        <v>9</v>
      </c>
      <c r="M476" s="42" t="s">
        <v>34</v>
      </c>
      <c r="N476" s="42" t="s">
        <v>2388</v>
      </c>
      <c r="O476" s="42">
        <v>1525</v>
      </c>
      <c r="P476" s="42">
        <v>3.2</v>
      </c>
      <c r="Q476" s="42">
        <v>11.3</v>
      </c>
      <c r="R476" s="42">
        <v>0.5</v>
      </c>
      <c r="S476" s="42">
        <v>35.799999999999997</v>
      </c>
      <c r="T476" s="42">
        <v>28.6</v>
      </c>
      <c r="U476" s="42" t="s">
        <v>307</v>
      </c>
      <c r="V476" s="42" t="s">
        <v>1141</v>
      </c>
      <c r="W476" s="42" t="s">
        <v>1142</v>
      </c>
      <c r="X476" s="1" t="str">
        <f t="shared" si="35"/>
        <v>MLI1987</v>
      </c>
      <c r="Y476" s="42">
        <v>1503.1890000000001</v>
      </c>
      <c r="Z476" s="1">
        <f t="shared" si="36"/>
        <v>169.86035700000002</v>
      </c>
      <c r="AA476" s="1">
        <f t="shared" si="37"/>
        <v>7.5159450000000003</v>
      </c>
      <c r="AB476" s="1">
        <f t="shared" si="38"/>
        <v>538.141662</v>
      </c>
      <c r="AC476" s="1">
        <f t="shared" si="39"/>
        <v>429.91205400000007</v>
      </c>
      <c r="AD476" s="1">
        <f>RANK(Z476,Z$17:Z$853,0)</f>
        <v>300</v>
      </c>
      <c r="AE476" s="1">
        <f>RANK(AA476,AA$17:AA$853,0)</f>
        <v>619</v>
      </c>
      <c r="AF476" s="1">
        <f>RANK(AB476,AB$17:AB$853,0)</f>
        <v>370</v>
      </c>
      <c r="AG476" s="1">
        <f>RANK(AC476,AC$17:AC$853,0)</f>
        <v>296</v>
      </c>
      <c r="AH476" s="1" t="str">
        <f>IFERROR(VLOOKUP(X476,'[1]Countries and Territories'!$C$5:$AW$253,47,FALSE),"")</f>
        <v/>
      </c>
      <c r="AI476" s="1" t="str">
        <f>IFERROR(VLOOKUP(X476,'[1]Countries and Territories'!$B$5:$AR$253,43,FALSE),"")</f>
        <v/>
      </c>
      <c r="AJ476" s="1" t="str">
        <f>IFERROR(VLOOKUP(X476,'[1]Countries and Territories'!$A$5:$AL$253,38,FALSE),"")</f>
        <v/>
      </c>
    </row>
    <row r="477" spans="1:36" x14ac:dyDescent="0.3">
      <c r="A477" s="1" t="s">
        <v>1139</v>
      </c>
      <c r="B477" s="1" t="s">
        <v>1140</v>
      </c>
      <c r="C477" s="34" t="s">
        <v>183</v>
      </c>
      <c r="D477" s="35">
        <v>1996</v>
      </c>
      <c r="E477" s="1" t="s">
        <v>39</v>
      </c>
      <c r="F477" s="1" t="s">
        <v>40</v>
      </c>
      <c r="G477" s="1" t="s">
        <v>41</v>
      </c>
      <c r="H477" s="1" t="s">
        <v>42</v>
      </c>
      <c r="I477" s="1" t="s">
        <v>43</v>
      </c>
      <c r="J477" s="1" t="s">
        <v>44</v>
      </c>
      <c r="K477" s="1" t="s">
        <v>41</v>
      </c>
      <c r="L477" s="1" t="s">
        <v>9</v>
      </c>
      <c r="M477" s="1" t="s">
        <v>34</v>
      </c>
      <c r="N477" s="1" t="s">
        <v>2387</v>
      </c>
      <c r="O477" s="1">
        <v>4987</v>
      </c>
      <c r="P477" s="1">
        <v>9.8000000000000007</v>
      </c>
      <c r="Q477" s="1">
        <v>22</v>
      </c>
      <c r="R477" s="1">
        <v>2.2999999999999998</v>
      </c>
      <c r="S477" s="1">
        <v>39.9</v>
      </c>
      <c r="T477" s="1">
        <v>37.700000000000003</v>
      </c>
      <c r="U477" s="1" t="s">
        <v>307</v>
      </c>
      <c r="V477" s="1" t="s">
        <v>1143</v>
      </c>
      <c r="W477" s="1" t="s">
        <v>1144</v>
      </c>
      <c r="X477" s="1" t="str">
        <f t="shared" si="35"/>
        <v>MLI1996</v>
      </c>
      <c r="Y477" s="1">
        <v>1867.4120000000003</v>
      </c>
      <c r="Z477" s="1">
        <f t="shared" si="36"/>
        <v>410.83064000000007</v>
      </c>
      <c r="AA477" s="1">
        <f t="shared" si="37"/>
        <v>42.950476000000002</v>
      </c>
      <c r="AB477" s="1">
        <f t="shared" si="38"/>
        <v>745.09738800000002</v>
      </c>
      <c r="AC477" s="1">
        <f t="shared" si="39"/>
        <v>704.0143240000001</v>
      </c>
      <c r="AD477" s="1">
        <f>RANK(Z477,Z$17:Z$853,0)</f>
        <v>152</v>
      </c>
      <c r="AE477" s="1">
        <f>RANK(AA477,AA$17:AA$853,0)</f>
        <v>424</v>
      </c>
      <c r="AF477" s="1">
        <f>RANK(AB477,AB$17:AB$853,0)</f>
        <v>309</v>
      </c>
      <c r="AG477" s="1">
        <f>RANK(AC477,AC$17:AC$853,0)</f>
        <v>215</v>
      </c>
      <c r="AH477" s="1" t="str">
        <f>IFERROR(VLOOKUP(X477,'[1]Countries and Territories'!$C$5:$AW$253,47,FALSE),"")</f>
        <v/>
      </c>
      <c r="AI477" s="1" t="str">
        <f>IFERROR(VLOOKUP(X477,'[1]Countries and Territories'!$B$5:$AR$253,43,FALSE),"")</f>
        <v/>
      </c>
      <c r="AJ477" s="1" t="str">
        <f>IFERROR(VLOOKUP(X477,'[1]Countries and Territories'!$A$5:$AL$253,38,FALSE),"")</f>
        <v/>
      </c>
    </row>
    <row r="478" spans="1:36" s="42" customFormat="1" x14ac:dyDescent="0.3">
      <c r="A478" s="42" t="s">
        <v>1139</v>
      </c>
      <c r="B478" s="42" t="s">
        <v>1140</v>
      </c>
      <c r="C478" s="40" t="s">
        <v>220</v>
      </c>
      <c r="D478" s="41">
        <v>2001</v>
      </c>
      <c r="E478" s="42" t="s">
        <v>39</v>
      </c>
      <c r="F478" s="42" t="s">
        <v>40</v>
      </c>
      <c r="G478" s="42" t="s">
        <v>41</v>
      </c>
      <c r="H478" s="42" t="s">
        <v>42</v>
      </c>
      <c r="I478" s="42" t="s">
        <v>43</v>
      </c>
      <c r="J478" s="42" t="s">
        <v>44</v>
      </c>
      <c r="K478" s="42" t="s">
        <v>41</v>
      </c>
      <c r="L478" s="42" t="s">
        <v>9</v>
      </c>
      <c r="M478" s="42" t="s">
        <v>34</v>
      </c>
      <c r="N478" s="42" t="s">
        <v>2386</v>
      </c>
      <c r="O478" s="42">
        <v>10683</v>
      </c>
      <c r="P478" s="42">
        <v>4.2</v>
      </c>
      <c r="Q478" s="42">
        <v>12.6</v>
      </c>
      <c r="R478" s="42">
        <v>3.1</v>
      </c>
      <c r="S478" s="42">
        <v>42.7</v>
      </c>
      <c r="T478" s="42">
        <v>30.1</v>
      </c>
      <c r="V478" s="42" t="s">
        <v>1145</v>
      </c>
      <c r="W478" s="42" t="s">
        <v>1146</v>
      </c>
      <c r="X478" s="1" t="str">
        <f t="shared" si="35"/>
        <v>MLI2001</v>
      </c>
      <c r="Y478" s="42">
        <v>2143.6469999999999</v>
      </c>
      <c r="Z478" s="1">
        <f t="shared" si="36"/>
        <v>270.09952199999998</v>
      </c>
      <c r="AA478" s="1">
        <f t="shared" si="37"/>
        <v>66.453057000000001</v>
      </c>
      <c r="AB478" s="1">
        <f t="shared" si="38"/>
        <v>915.33726900000011</v>
      </c>
      <c r="AC478" s="1">
        <f t="shared" si="39"/>
        <v>645.23774700000001</v>
      </c>
      <c r="AD478" s="1">
        <f>RANK(Z478,Z$17:Z$853,0)</f>
        <v>222</v>
      </c>
      <c r="AE478" s="1">
        <f>RANK(AA478,AA$17:AA$853,0)</f>
        <v>357</v>
      </c>
      <c r="AF478" s="1">
        <f>RANK(AB478,AB$17:AB$853,0)</f>
        <v>278</v>
      </c>
      <c r="AG478" s="1">
        <f>RANK(AC478,AC$17:AC$853,0)</f>
        <v>222</v>
      </c>
      <c r="AH478" s="1" t="str">
        <f>IFERROR(VLOOKUP(X478,'[1]Countries and Territories'!$C$5:$AW$253,47,FALSE),"")</f>
        <v/>
      </c>
      <c r="AI478" s="1" t="str">
        <f>IFERROR(VLOOKUP(X478,'[1]Countries and Territories'!$B$5:$AR$253,43,FALSE),"")</f>
        <v/>
      </c>
      <c r="AJ478" s="1" t="str">
        <f>IFERROR(VLOOKUP(X478,'[1]Countries and Territories'!$A$5:$AL$253,38,FALSE),"")</f>
        <v/>
      </c>
    </row>
    <row r="479" spans="1:36" x14ac:dyDescent="0.3">
      <c r="A479" s="1" t="s">
        <v>1139</v>
      </c>
      <c r="B479" s="1" t="s">
        <v>1140</v>
      </c>
      <c r="C479" s="34" t="s">
        <v>223</v>
      </c>
      <c r="D479" s="35">
        <v>2006</v>
      </c>
      <c r="E479" s="1" t="s">
        <v>39</v>
      </c>
      <c r="F479" s="1" t="s">
        <v>40</v>
      </c>
      <c r="G479" s="1" t="s">
        <v>41</v>
      </c>
      <c r="H479" s="1" t="s">
        <v>42</v>
      </c>
      <c r="I479" s="1" t="s">
        <v>43</v>
      </c>
      <c r="J479" s="1" t="s">
        <v>44</v>
      </c>
      <c r="K479" s="1" t="s">
        <v>41</v>
      </c>
      <c r="L479" s="1" t="s">
        <v>9</v>
      </c>
      <c r="M479" s="1" t="s">
        <v>34</v>
      </c>
      <c r="N479" s="1" t="s">
        <v>2385</v>
      </c>
      <c r="O479" s="1">
        <v>12770</v>
      </c>
      <c r="P479" s="1">
        <v>6</v>
      </c>
      <c r="Q479" s="1">
        <v>15.3</v>
      </c>
      <c r="R479" s="1">
        <v>4.7</v>
      </c>
      <c r="S479" s="1">
        <v>38.5</v>
      </c>
      <c r="T479" s="1">
        <v>27.9</v>
      </c>
      <c r="V479" s="1" t="s">
        <v>1147</v>
      </c>
      <c r="W479" s="1" t="s">
        <v>1148</v>
      </c>
      <c r="X479" s="1" t="str">
        <f t="shared" si="35"/>
        <v>MLI2006</v>
      </c>
      <c r="Y479" s="1">
        <v>2573.9970000000003</v>
      </c>
      <c r="Z479" s="1">
        <f t="shared" si="36"/>
        <v>393.82154100000002</v>
      </c>
      <c r="AA479" s="1">
        <f t="shared" si="37"/>
        <v>120.97785900000001</v>
      </c>
      <c r="AB479" s="1">
        <f t="shared" si="38"/>
        <v>990.98884500000008</v>
      </c>
      <c r="AC479" s="1">
        <f t="shared" si="39"/>
        <v>718.14516300000003</v>
      </c>
      <c r="AD479" s="1">
        <f>RANK(Z479,Z$17:Z$853,0)</f>
        <v>159</v>
      </c>
      <c r="AE479" s="1">
        <f>RANK(AA479,AA$17:AA$853,0)</f>
        <v>276</v>
      </c>
      <c r="AF479" s="1">
        <f>RANK(AB479,AB$17:AB$853,0)</f>
        <v>258</v>
      </c>
      <c r="AG479" s="1">
        <f>RANK(AC479,AC$17:AC$853,0)</f>
        <v>211</v>
      </c>
      <c r="AH479" s="1" t="str">
        <f>IFERROR(VLOOKUP(X479,'[1]Countries and Territories'!$C$5:$AW$253,47,FALSE),"")</f>
        <v/>
      </c>
      <c r="AI479" s="1" t="str">
        <f>IFERROR(VLOOKUP(X479,'[1]Countries and Territories'!$B$5:$AR$253,43,FALSE),"")</f>
        <v/>
      </c>
      <c r="AJ479" s="1" t="str">
        <f>IFERROR(VLOOKUP(X479,'[1]Countries and Territories'!$A$5:$AL$253,38,FALSE),"")</f>
        <v/>
      </c>
    </row>
    <row r="480" spans="1:36" s="42" customFormat="1" x14ac:dyDescent="0.3">
      <c r="A480" s="42" t="s">
        <v>1139</v>
      </c>
      <c r="B480" s="42" t="s">
        <v>1140</v>
      </c>
      <c r="C480" s="40" t="s">
        <v>545</v>
      </c>
      <c r="D480" s="41">
        <v>2010</v>
      </c>
      <c r="E480" s="42" t="s">
        <v>39</v>
      </c>
      <c r="F480" s="42" t="s">
        <v>40</v>
      </c>
      <c r="G480" s="42" t="s">
        <v>41</v>
      </c>
      <c r="H480" s="42" t="s">
        <v>42</v>
      </c>
      <c r="I480" s="42" t="s">
        <v>43</v>
      </c>
      <c r="J480" s="42" t="s">
        <v>44</v>
      </c>
      <c r="K480" s="42" t="s">
        <v>41</v>
      </c>
      <c r="L480" s="42" t="s">
        <v>9</v>
      </c>
      <c r="M480" s="42" t="s">
        <v>34</v>
      </c>
      <c r="N480" s="42" t="s">
        <v>1945</v>
      </c>
      <c r="O480" s="42">
        <v>22931</v>
      </c>
      <c r="P480" s="42">
        <v>1.9</v>
      </c>
      <c r="Q480" s="42">
        <v>8.9</v>
      </c>
      <c r="R480" s="42">
        <v>1</v>
      </c>
      <c r="S480" s="42">
        <v>27.8</v>
      </c>
      <c r="T480" s="42">
        <v>18.899999999999999</v>
      </c>
      <c r="U480" s="42" t="s">
        <v>50</v>
      </c>
      <c r="V480" s="42" t="s">
        <v>1149</v>
      </c>
      <c r="W480" s="42" t="s">
        <v>1150</v>
      </c>
      <c r="X480" s="1" t="str">
        <f t="shared" si="35"/>
        <v>MLI2010</v>
      </c>
      <c r="Y480" s="42">
        <v>2931.5460000000003</v>
      </c>
      <c r="Z480" s="1">
        <f t="shared" si="36"/>
        <v>260.90759400000007</v>
      </c>
      <c r="AA480" s="1">
        <f t="shared" si="37"/>
        <v>29.315460000000002</v>
      </c>
      <c r="AB480" s="1">
        <f t="shared" si="38"/>
        <v>814.96978800000011</v>
      </c>
      <c r="AC480" s="1">
        <f t="shared" si="39"/>
        <v>554.06219399999998</v>
      </c>
      <c r="AD480" s="1">
        <f>RANK(Z480,Z$17:Z$853,0)</f>
        <v>235</v>
      </c>
      <c r="AE480" s="1">
        <f>RANK(AA480,AA$17:AA$853,0)</f>
        <v>481</v>
      </c>
      <c r="AF480" s="1">
        <f>RANK(AB480,AB$17:AB$853,0)</f>
        <v>301</v>
      </c>
      <c r="AG480" s="1">
        <f>RANK(AC480,AC$17:AC$853,0)</f>
        <v>245</v>
      </c>
      <c r="AH480" s="1" t="str">
        <f>IFERROR(VLOOKUP(X480,'[1]Countries and Territories'!$C$5:$AW$253,47,FALSE),"")</f>
        <v/>
      </c>
      <c r="AI480" s="1" t="str">
        <f>IFERROR(VLOOKUP(X480,'[1]Countries and Territories'!$B$5:$AR$253,43,FALSE),"")</f>
        <v/>
      </c>
      <c r="AJ480" s="1" t="str">
        <f>IFERROR(VLOOKUP(X480,'[1]Countries and Territories'!$A$5:$AL$253,38,FALSE),"")</f>
        <v/>
      </c>
    </row>
    <row r="481" spans="1:36" x14ac:dyDescent="0.3">
      <c r="A481" s="1" t="s">
        <v>1139</v>
      </c>
      <c r="B481" s="1" t="s">
        <v>1140</v>
      </c>
      <c r="C481" s="34" t="s">
        <v>1151</v>
      </c>
      <c r="D481" s="35">
        <v>2015</v>
      </c>
      <c r="E481" s="1" t="s">
        <v>39</v>
      </c>
      <c r="F481" s="1" t="s">
        <v>40</v>
      </c>
      <c r="G481" s="1" t="s">
        <v>41</v>
      </c>
      <c r="H481" s="1" t="s">
        <v>42</v>
      </c>
      <c r="I481" s="1" t="s">
        <v>43</v>
      </c>
      <c r="J481" s="1" t="s">
        <v>44</v>
      </c>
      <c r="K481" s="1" t="s">
        <v>41</v>
      </c>
      <c r="L481" s="1" t="s">
        <v>9</v>
      </c>
      <c r="M481" s="1" t="s">
        <v>34</v>
      </c>
      <c r="N481" s="1" t="s">
        <v>1946</v>
      </c>
      <c r="O481" s="1">
        <v>14942</v>
      </c>
      <c r="P481" s="1">
        <v>3.4</v>
      </c>
      <c r="Q481" s="1">
        <v>13.5</v>
      </c>
      <c r="R481" s="1">
        <v>1.9</v>
      </c>
      <c r="S481" s="1">
        <v>30.4</v>
      </c>
      <c r="T481" s="1">
        <v>25</v>
      </c>
      <c r="U481" s="1" t="s">
        <v>50</v>
      </c>
      <c r="V481" s="1" t="s">
        <v>68</v>
      </c>
      <c r="W481" s="1" t="s">
        <v>1152</v>
      </c>
      <c r="X481" s="1" t="str">
        <f t="shared" si="35"/>
        <v>MLI2015</v>
      </c>
      <c r="Y481" s="1">
        <v>3274.1460000000002</v>
      </c>
      <c r="Z481" s="1">
        <f t="shared" si="36"/>
        <v>442.00971000000004</v>
      </c>
      <c r="AA481" s="1">
        <f t="shared" si="37"/>
        <v>62.208774000000005</v>
      </c>
      <c r="AB481" s="1">
        <f t="shared" si="38"/>
        <v>995.34038400000009</v>
      </c>
      <c r="AC481" s="1">
        <f t="shared" si="39"/>
        <v>818.53650000000005</v>
      </c>
      <c r="AD481" s="1">
        <f>RANK(Z481,Z$17:Z$853,0)</f>
        <v>140</v>
      </c>
      <c r="AE481" s="1">
        <f>RANK(AA481,AA$17:AA$853,0)</f>
        <v>367</v>
      </c>
      <c r="AF481" s="1">
        <f>RANK(AB481,AB$17:AB$853,0)</f>
        <v>257</v>
      </c>
      <c r="AG481" s="1">
        <f>RANK(AC481,AC$17:AC$853,0)</f>
        <v>189</v>
      </c>
      <c r="AH481" s="1">
        <f>IFERROR(VLOOKUP(X481,'[1]Countries and Territories'!$C$5:$AW$253,47,FALSE),"")</f>
        <v>442.00971000000004</v>
      </c>
      <c r="AI481" s="1">
        <f>IFERROR(VLOOKUP(X481,'[1]Countries and Territories'!$B$5:$AR$253,43,FALSE),"")</f>
        <v>62.208774000000005</v>
      </c>
      <c r="AJ481" s="1">
        <f>IFERROR(VLOOKUP(X481,'[1]Countries and Territories'!$A$5:$AL$253,38,FALSE),"")</f>
        <v>995.34038400000009</v>
      </c>
    </row>
    <row r="482" spans="1:36" s="42" customFormat="1" x14ac:dyDescent="0.3">
      <c r="A482" s="42" t="s">
        <v>1153</v>
      </c>
      <c r="B482" s="42" t="s">
        <v>1154</v>
      </c>
      <c r="C482" s="40" t="s">
        <v>328</v>
      </c>
      <c r="D482" s="41">
        <v>1988</v>
      </c>
      <c r="E482" s="42" t="s">
        <v>39</v>
      </c>
      <c r="F482" s="42" t="s">
        <v>40</v>
      </c>
      <c r="G482" s="42" t="s">
        <v>41</v>
      </c>
      <c r="H482" s="42" t="s">
        <v>42</v>
      </c>
      <c r="I482" s="42" t="s">
        <v>43</v>
      </c>
      <c r="J482" s="42" t="s">
        <v>32</v>
      </c>
      <c r="K482" s="42" t="s">
        <v>41</v>
      </c>
      <c r="L482" s="42" t="s">
        <v>9</v>
      </c>
      <c r="N482" s="42" t="s">
        <v>2397</v>
      </c>
      <c r="O482" s="42">
        <v>931</v>
      </c>
      <c r="Q482" s="42">
        <v>19.100000000000001</v>
      </c>
      <c r="S482" s="42">
        <v>40.200000000000003</v>
      </c>
      <c r="U482" s="42" t="s">
        <v>113</v>
      </c>
      <c r="V482" s="42" t="s">
        <v>1155</v>
      </c>
      <c r="W482" s="42" t="s">
        <v>1156</v>
      </c>
      <c r="X482" s="1" t="str">
        <f t="shared" si="35"/>
        <v>MRT1988</v>
      </c>
      <c r="Y482" s="42">
        <v>336.88499999999999</v>
      </c>
      <c r="Z482" s="1">
        <f t="shared" si="36"/>
        <v>64.345034999999996</v>
      </c>
      <c r="AA482" s="1">
        <f t="shared" si="37"/>
        <v>0</v>
      </c>
      <c r="AB482" s="1">
        <f t="shared" si="38"/>
        <v>135.42777000000001</v>
      </c>
      <c r="AC482" s="1">
        <f t="shared" si="39"/>
        <v>0</v>
      </c>
      <c r="AD482" s="1">
        <f>RANK(Z482,Z$17:Z$853,0)</f>
        <v>442</v>
      </c>
      <c r="AE482" s="1">
        <f>RANK(AA482,AA$17:AA$853,0)</f>
        <v>684</v>
      </c>
      <c r="AF482" s="1">
        <f>RANK(AB482,AB$17:AB$853,0)</f>
        <v>549</v>
      </c>
      <c r="AG482" s="1">
        <f>RANK(AC482,AC$17:AC$853,0)</f>
        <v>822</v>
      </c>
      <c r="AH482" s="1" t="str">
        <f>IFERROR(VLOOKUP(X482,'[1]Countries and Territories'!$C$5:$AW$253,47,FALSE),"")</f>
        <v/>
      </c>
      <c r="AI482" s="1" t="str">
        <f>IFERROR(VLOOKUP(X482,'[1]Countries and Territories'!$B$5:$AR$253,43,FALSE),"")</f>
        <v/>
      </c>
      <c r="AJ482" s="1" t="str">
        <f>IFERROR(VLOOKUP(X482,'[1]Countries and Territories'!$A$5:$AL$253,38,FALSE),"")</f>
        <v/>
      </c>
    </row>
    <row r="483" spans="1:36" x14ac:dyDescent="0.3">
      <c r="A483" s="1" t="s">
        <v>1153</v>
      </c>
      <c r="B483" s="1" t="s">
        <v>1154</v>
      </c>
      <c r="C483" s="34" t="s">
        <v>333</v>
      </c>
      <c r="D483" s="35">
        <v>1990</v>
      </c>
      <c r="E483" s="1" t="s">
        <v>39</v>
      </c>
      <c r="F483" s="1" t="s">
        <v>40</v>
      </c>
      <c r="G483" s="1" t="s">
        <v>41</v>
      </c>
      <c r="H483" s="1" t="s">
        <v>42</v>
      </c>
      <c r="I483" s="1" t="s">
        <v>43</v>
      </c>
      <c r="J483" s="1" t="s">
        <v>32</v>
      </c>
      <c r="K483" s="1" t="s">
        <v>41</v>
      </c>
      <c r="L483" s="1" t="s">
        <v>9</v>
      </c>
      <c r="N483" s="1" t="s">
        <v>2396</v>
      </c>
      <c r="O483" s="1">
        <v>4295</v>
      </c>
      <c r="P483" s="1">
        <v>8</v>
      </c>
      <c r="Q483" s="1">
        <v>17.399999999999999</v>
      </c>
      <c r="R483" s="1">
        <v>6.8</v>
      </c>
      <c r="S483" s="1">
        <v>54.8</v>
      </c>
      <c r="T483" s="1">
        <v>43.3</v>
      </c>
      <c r="V483" s="1" t="s">
        <v>429</v>
      </c>
      <c r="W483" s="1" t="s">
        <v>1157</v>
      </c>
      <c r="X483" s="1" t="str">
        <f t="shared" si="35"/>
        <v>MRT1990</v>
      </c>
      <c r="Y483" s="1">
        <v>353.02600000000001</v>
      </c>
      <c r="Z483" s="1">
        <f t="shared" si="36"/>
        <v>61.426524000000001</v>
      </c>
      <c r="AA483" s="1">
        <f t="shared" si="37"/>
        <v>24.005768000000003</v>
      </c>
      <c r="AB483" s="1">
        <f t="shared" si="38"/>
        <v>193.45824799999997</v>
      </c>
      <c r="AC483" s="1">
        <f t="shared" si="39"/>
        <v>152.86025800000002</v>
      </c>
      <c r="AD483" s="1">
        <f>RANK(Z483,Z$17:Z$853,0)</f>
        <v>449</v>
      </c>
      <c r="AE483" s="1">
        <f>RANK(AA483,AA$17:AA$853,0)</f>
        <v>509</v>
      </c>
      <c r="AF483" s="1">
        <f>RANK(AB483,AB$17:AB$853,0)</f>
        <v>522</v>
      </c>
      <c r="AG483" s="1">
        <f>RANK(AC483,AC$17:AC$853,0)</f>
        <v>445</v>
      </c>
      <c r="AH483" s="1" t="str">
        <f>IFERROR(VLOOKUP(X483,'[1]Countries and Territories'!$C$5:$AW$253,47,FALSE),"")</f>
        <v/>
      </c>
      <c r="AI483" s="1" t="str">
        <f>IFERROR(VLOOKUP(X483,'[1]Countries and Territories'!$B$5:$AR$253,43,FALSE),"")</f>
        <v/>
      </c>
      <c r="AJ483" s="1" t="str">
        <f>IFERROR(VLOOKUP(X483,'[1]Countries and Territories'!$A$5:$AL$253,38,FALSE),"")</f>
        <v/>
      </c>
    </row>
    <row r="484" spans="1:36" s="42" customFormat="1" x14ac:dyDescent="0.3">
      <c r="A484" s="42" t="s">
        <v>1153</v>
      </c>
      <c r="B484" s="42" t="s">
        <v>1154</v>
      </c>
      <c r="C484" s="40" t="s">
        <v>183</v>
      </c>
      <c r="D484" s="41">
        <v>1996</v>
      </c>
      <c r="E484" s="42" t="s">
        <v>39</v>
      </c>
      <c r="F484" s="42" t="s">
        <v>40</v>
      </c>
      <c r="G484" s="42" t="s">
        <v>41</v>
      </c>
      <c r="H484" s="42" t="s">
        <v>42</v>
      </c>
      <c r="I484" s="42" t="s">
        <v>43</v>
      </c>
      <c r="J484" s="42" t="s">
        <v>32</v>
      </c>
      <c r="K484" s="42" t="s">
        <v>41</v>
      </c>
      <c r="L484" s="42" t="s">
        <v>9</v>
      </c>
      <c r="N484" s="42" t="s">
        <v>2395</v>
      </c>
      <c r="O484" s="42">
        <v>3733</v>
      </c>
      <c r="Q484" s="42">
        <v>8.6999999999999993</v>
      </c>
      <c r="S484" s="42">
        <v>49.8</v>
      </c>
      <c r="T484" s="42">
        <v>20.3</v>
      </c>
      <c r="U484" s="42" t="s">
        <v>113</v>
      </c>
      <c r="V484" s="42" t="s">
        <v>1158</v>
      </c>
      <c r="W484" s="42" t="s">
        <v>1159</v>
      </c>
      <c r="X484" s="1" t="str">
        <f t="shared" si="35"/>
        <v>MRT1996</v>
      </c>
      <c r="Y484" s="42">
        <v>405.33199999999999</v>
      </c>
      <c r="Z484" s="1">
        <f t="shared" si="36"/>
        <v>35.263883999999997</v>
      </c>
      <c r="AA484" s="1">
        <f t="shared" si="37"/>
        <v>0</v>
      </c>
      <c r="AB484" s="1">
        <f t="shared" si="38"/>
        <v>201.85533599999999</v>
      </c>
      <c r="AC484" s="1">
        <f t="shared" si="39"/>
        <v>82.282396000000006</v>
      </c>
      <c r="AD484" s="1">
        <f>RANK(Z484,Z$17:Z$853,0)</f>
        <v>497</v>
      </c>
      <c r="AE484" s="1">
        <f>RANK(AA484,AA$17:AA$853,0)</f>
        <v>684</v>
      </c>
      <c r="AF484" s="1">
        <f>RANK(AB484,AB$17:AB$853,0)</f>
        <v>518</v>
      </c>
      <c r="AG484" s="1">
        <f>RANK(AC484,AC$17:AC$853,0)</f>
        <v>529</v>
      </c>
      <c r="AH484" s="1" t="str">
        <f>IFERROR(VLOOKUP(X484,'[1]Countries and Territories'!$C$5:$AW$253,47,FALSE),"")</f>
        <v/>
      </c>
      <c r="AI484" s="1" t="str">
        <f>IFERROR(VLOOKUP(X484,'[1]Countries and Territories'!$B$5:$AR$253,43,FALSE),"")</f>
        <v/>
      </c>
      <c r="AJ484" s="1" t="str">
        <f>IFERROR(VLOOKUP(X484,'[1]Countries and Territories'!$A$5:$AL$253,38,FALSE),"")</f>
        <v/>
      </c>
    </row>
    <row r="485" spans="1:36" x14ac:dyDescent="0.3">
      <c r="A485" s="1" t="s">
        <v>1153</v>
      </c>
      <c r="B485" s="1" t="s">
        <v>1154</v>
      </c>
      <c r="C485" s="34" t="s">
        <v>195</v>
      </c>
      <c r="D485" s="35">
        <v>2000</v>
      </c>
      <c r="E485" s="1" t="s">
        <v>39</v>
      </c>
      <c r="F485" s="1" t="s">
        <v>40</v>
      </c>
      <c r="G485" s="1" t="s">
        <v>41</v>
      </c>
      <c r="H485" s="1" t="s">
        <v>42</v>
      </c>
      <c r="I485" s="1" t="s">
        <v>43</v>
      </c>
      <c r="J485" s="1" t="s">
        <v>32</v>
      </c>
      <c r="K485" s="1" t="s">
        <v>41</v>
      </c>
      <c r="L485" s="1" t="s">
        <v>9</v>
      </c>
      <c r="N485" s="1" t="s">
        <v>2394</v>
      </c>
      <c r="O485" s="1">
        <v>4297</v>
      </c>
      <c r="P485" s="1">
        <v>7.1</v>
      </c>
      <c r="Q485" s="1">
        <v>15.3</v>
      </c>
      <c r="R485" s="1">
        <v>3.8</v>
      </c>
      <c r="S485" s="1">
        <v>39.5</v>
      </c>
      <c r="T485" s="1">
        <v>30.4</v>
      </c>
      <c r="V485" s="1" t="s">
        <v>1160</v>
      </c>
      <c r="W485" s="1" t="s">
        <v>1161</v>
      </c>
      <c r="X485" s="1" t="str">
        <f t="shared" si="35"/>
        <v>MRT2000</v>
      </c>
      <c r="Y485" s="1">
        <v>447.05800000000005</v>
      </c>
      <c r="Z485" s="1">
        <f t="shared" si="36"/>
        <v>68.399874000000011</v>
      </c>
      <c r="AA485" s="1">
        <f t="shared" si="37"/>
        <v>16.988204000000003</v>
      </c>
      <c r="AB485" s="1">
        <f t="shared" si="38"/>
        <v>176.58791000000002</v>
      </c>
      <c r="AC485" s="1">
        <f t="shared" si="39"/>
        <v>135.90563200000003</v>
      </c>
      <c r="AD485" s="1">
        <f>RANK(Z485,Z$17:Z$853,0)</f>
        <v>429</v>
      </c>
      <c r="AE485" s="1">
        <f>RANK(AA485,AA$17:AA$853,0)</f>
        <v>561</v>
      </c>
      <c r="AF485" s="1">
        <f>RANK(AB485,AB$17:AB$853,0)</f>
        <v>529</v>
      </c>
      <c r="AG485" s="1">
        <f>RANK(AC485,AC$17:AC$853,0)</f>
        <v>459</v>
      </c>
      <c r="AH485" s="1" t="str">
        <f>IFERROR(VLOOKUP(X485,'[1]Countries and Territories'!$C$5:$AW$253,47,FALSE),"")</f>
        <v/>
      </c>
      <c r="AI485" s="1" t="str">
        <f>IFERROR(VLOOKUP(X485,'[1]Countries and Territories'!$B$5:$AR$253,43,FALSE),"")</f>
        <v/>
      </c>
      <c r="AJ485" s="1" t="str">
        <f>IFERROR(VLOOKUP(X485,'[1]Countries and Territories'!$A$5:$AL$253,38,FALSE),"")</f>
        <v/>
      </c>
    </row>
    <row r="486" spans="1:36" s="42" customFormat="1" x14ac:dyDescent="0.3">
      <c r="A486" s="42" t="s">
        <v>1153</v>
      </c>
      <c r="B486" s="42" t="s">
        <v>1154</v>
      </c>
      <c r="C486" s="40" t="s">
        <v>173</v>
      </c>
      <c r="D486" s="41">
        <v>2007</v>
      </c>
      <c r="E486" s="42" t="s">
        <v>39</v>
      </c>
      <c r="F486" s="42" t="s">
        <v>40</v>
      </c>
      <c r="G486" s="42" t="s">
        <v>41</v>
      </c>
      <c r="H486" s="42" t="s">
        <v>42</v>
      </c>
      <c r="I486" s="42" t="s">
        <v>43</v>
      </c>
      <c r="J486" s="42" t="s">
        <v>32</v>
      </c>
      <c r="K486" s="42" t="s">
        <v>41</v>
      </c>
      <c r="L486" s="42" t="s">
        <v>9</v>
      </c>
      <c r="N486" s="42" t="s">
        <v>2393</v>
      </c>
      <c r="O486" s="42">
        <v>8283</v>
      </c>
      <c r="P486" s="42">
        <v>3.8</v>
      </c>
      <c r="Q486" s="42">
        <v>13.4</v>
      </c>
      <c r="R486" s="42">
        <v>2.2999999999999998</v>
      </c>
      <c r="S486" s="42">
        <v>28.9</v>
      </c>
      <c r="T486" s="42">
        <v>23.2</v>
      </c>
      <c r="V486" s="42" t="s">
        <v>1162</v>
      </c>
      <c r="W486" s="42" t="s">
        <v>1163</v>
      </c>
      <c r="X486" s="1" t="str">
        <f t="shared" si="35"/>
        <v>MRT2007</v>
      </c>
      <c r="Y486" s="42">
        <v>526.95100000000002</v>
      </c>
      <c r="Z486" s="1">
        <f t="shared" si="36"/>
        <v>70.611434000000003</v>
      </c>
      <c r="AA486" s="1">
        <f t="shared" si="37"/>
        <v>12.119873</v>
      </c>
      <c r="AB486" s="1">
        <f t="shared" si="38"/>
        <v>152.288839</v>
      </c>
      <c r="AC486" s="1">
        <f t="shared" si="39"/>
        <v>122.25263199999999</v>
      </c>
      <c r="AD486" s="1">
        <f>RANK(Z486,Z$17:Z$853,0)</f>
        <v>424</v>
      </c>
      <c r="AE486" s="1">
        <f>RANK(AA486,AA$17:AA$853,0)</f>
        <v>596</v>
      </c>
      <c r="AF486" s="1">
        <f>RANK(AB486,AB$17:AB$853,0)</f>
        <v>540</v>
      </c>
      <c r="AG486" s="1">
        <f>RANK(AC486,AC$17:AC$853,0)</f>
        <v>479</v>
      </c>
      <c r="AH486" s="1" t="str">
        <f>IFERROR(VLOOKUP(X486,'[1]Countries and Territories'!$C$5:$AW$253,47,FALSE),"")</f>
        <v/>
      </c>
      <c r="AI486" s="1" t="str">
        <f>IFERROR(VLOOKUP(X486,'[1]Countries and Territories'!$B$5:$AR$253,43,FALSE),"")</f>
        <v/>
      </c>
      <c r="AJ486" s="1" t="str">
        <f>IFERROR(VLOOKUP(X486,'[1]Countries and Territories'!$A$5:$AL$253,38,FALSE),"")</f>
        <v/>
      </c>
    </row>
    <row r="487" spans="1:36" x14ac:dyDescent="0.3">
      <c r="A487" s="1" t="s">
        <v>1153</v>
      </c>
      <c r="B487" s="1" t="s">
        <v>1154</v>
      </c>
      <c r="C487" s="34" t="s">
        <v>323</v>
      </c>
      <c r="D487" s="35">
        <v>2008</v>
      </c>
      <c r="E487" s="1" t="s">
        <v>39</v>
      </c>
      <c r="F487" s="1" t="s">
        <v>40</v>
      </c>
      <c r="G487" s="1" t="s">
        <v>41</v>
      </c>
      <c r="H487" s="1" t="s">
        <v>42</v>
      </c>
      <c r="I487" s="1" t="s">
        <v>43</v>
      </c>
      <c r="J487" s="1" t="s">
        <v>32</v>
      </c>
      <c r="K487" s="1" t="s">
        <v>41</v>
      </c>
      <c r="L487" s="1" t="s">
        <v>9</v>
      </c>
      <c r="N487" s="1" t="s">
        <v>2392</v>
      </c>
      <c r="O487" s="1">
        <v>6338</v>
      </c>
      <c r="P487" s="1">
        <v>1.1000000000000001</v>
      </c>
      <c r="Q487" s="1">
        <v>8.1</v>
      </c>
      <c r="R487" s="1">
        <v>1</v>
      </c>
      <c r="S487" s="1">
        <v>23</v>
      </c>
      <c r="T487" s="1">
        <v>15.9</v>
      </c>
      <c r="V487" s="1" t="s">
        <v>1164</v>
      </c>
      <c r="W487" s="1" t="s">
        <v>1165</v>
      </c>
      <c r="X487" s="1" t="str">
        <f t="shared" si="35"/>
        <v>MRT2008</v>
      </c>
      <c r="Y487" s="1">
        <v>539.11300000000006</v>
      </c>
      <c r="Z487" s="1">
        <f t="shared" si="36"/>
        <v>43.668153000000004</v>
      </c>
      <c r="AA487" s="1">
        <f t="shared" si="37"/>
        <v>5.3911300000000004</v>
      </c>
      <c r="AB487" s="1">
        <f t="shared" si="38"/>
        <v>123.99599000000002</v>
      </c>
      <c r="AC487" s="1">
        <f t="shared" si="39"/>
        <v>85.718967000000006</v>
      </c>
      <c r="AD487" s="1">
        <f>RANK(Z487,Z$17:Z$853,0)</f>
        <v>479</v>
      </c>
      <c r="AE487" s="1">
        <f>RANK(AA487,AA$17:AA$853,0)</f>
        <v>632</v>
      </c>
      <c r="AF487" s="1">
        <f>RANK(AB487,AB$17:AB$853,0)</f>
        <v>555</v>
      </c>
      <c r="AG487" s="1">
        <f>RANK(AC487,AC$17:AC$853,0)</f>
        <v>521</v>
      </c>
      <c r="AH487" s="1" t="str">
        <f>IFERROR(VLOOKUP(X487,'[1]Countries and Territories'!$C$5:$AW$253,47,FALSE),"")</f>
        <v/>
      </c>
      <c r="AI487" s="1" t="str">
        <f>IFERROR(VLOOKUP(X487,'[1]Countries and Territories'!$B$5:$AR$253,43,FALSE),"")</f>
        <v/>
      </c>
      <c r="AJ487" s="1" t="str">
        <f>IFERROR(VLOOKUP(X487,'[1]Countries and Territories'!$A$5:$AL$253,38,FALSE),"")</f>
        <v/>
      </c>
    </row>
    <row r="488" spans="1:36" s="42" customFormat="1" x14ac:dyDescent="0.3">
      <c r="A488" s="42" t="s">
        <v>1153</v>
      </c>
      <c r="B488" s="42" t="s">
        <v>1154</v>
      </c>
      <c r="C488" s="40" t="s">
        <v>277</v>
      </c>
      <c r="D488" s="41">
        <v>2011</v>
      </c>
      <c r="E488" s="42" t="s">
        <v>39</v>
      </c>
      <c r="F488" s="42" t="s">
        <v>40</v>
      </c>
      <c r="G488" s="42" t="s">
        <v>41</v>
      </c>
      <c r="H488" s="42" t="s">
        <v>42</v>
      </c>
      <c r="I488" s="42" t="s">
        <v>43</v>
      </c>
      <c r="J488" s="42" t="s">
        <v>32</v>
      </c>
      <c r="K488" s="42" t="s">
        <v>41</v>
      </c>
      <c r="L488" s="42" t="s">
        <v>9</v>
      </c>
      <c r="N488" s="42" t="s">
        <v>2390</v>
      </c>
      <c r="O488" s="42">
        <v>8524</v>
      </c>
      <c r="P488" s="42">
        <v>4</v>
      </c>
      <c r="Q488" s="42">
        <v>13.9</v>
      </c>
      <c r="R488" s="42">
        <v>3.2</v>
      </c>
      <c r="S488" s="42">
        <v>29.7</v>
      </c>
      <c r="T488" s="42">
        <v>24.4</v>
      </c>
      <c r="V488" s="42" t="s">
        <v>1166</v>
      </c>
      <c r="W488" s="42" t="s">
        <v>1167</v>
      </c>
      <c r="X488" s="1" t="str">
        <f t="shared" si="35"/>
        <v>MRT2011</v>
      </c>
      <c r="Y488" s="42">
        <v>581.06900000000007</v>
      </c>
      <c r="Z488" s="1">
        <f t="shared" si="36"/>
        <v>80.768591000000015</v>
      </c>
      <c r="AA488" s="1">
        <f t="shared" si="37"/>
        <v>18.594208000000002</v>
      </c>
      <c r="AB488" s="1">
        <f t="shared" si="38"/>
        <v>172.577493</v>
      </c>
      <c r="AC488" s="1">
        <f t="shared" si="39"/>
        <v>141.78083600000002</v>
      </c>
      <c r="AD488" s="1">
        <f>RANK(Z488,Z$17:Z$853,0)</f>
        <v>412</v>
      </c>
      <c r="AE488" s="1">
        <f>RANK(AA488,AA$17:AA$853,0)</f>
        <v>547</v>
      </c>
      <c r="AF488" s="1">
        <f>RANK(AB488,AB$17:AB$853,0)</f>
        <v>531</v>
      </c>
      <c r="AG488" s="1">
        <f>RANK(AC488,AC$17:AC$853,0)</f>
        <v>454</v>
      </c>
      <c r="AH488" s="1" t="str">
        <f>IFERROR(VLOOKUP(X488,'[1]Countries and Territories'!$C$5:$AW$253,47,FALSE),"")</f>
        <v/>
      </c>
      <c r="AI488" s="1" t="str">
        <f>IFERROR(VLOOKUP(X488,'[1]Countries and Territories'!$B$5:$AR$253,43,FALSE),"")</f>
        <v/>
      </c>
      <c r="AJ488" s="1" t="str">
        <f>IFERROR(VLOOKUP(X488,'[1]Countries and Territories'!$A$5:$AL$253,38,FALSE),"")</f>
        <v/>
      </c>
    </row>
    <row r="489" spans="1:36" x14ac:dyDescent="0.3">
      <c r="A489" s="1" t="s">
        <v>1153</v>
      </c>
      <c r="B489" s="1" t="s">
        <v>1154</v>
      </c>
      <c r="C489" s="34" t="s">
        <v>288</v>
      </c>
      <c r="D489" s="35">
        <v>2012</v>
      </c>
      <c r="E489" s="1" t="s">
        <v>39</v>
      </c>
      <c r="F489" s="1" t="s">
        <v>40</v>
      </c>
      <c r="G489" s="1" t="s">
        <v>41</v>
      </c>
      <c r="H489" s="1" t="s">
        <v>42</v>
      </c>
      <c r="I489" s="1" t="s">
        <v>43</v>
      </c>
      <c r="J489" s="1" t="s">
        <v>32</v>
      </c>
      <c r="K489" s="1" t="s">
        <v>41</v>
      </c>
      <c r="L489" s="1" t="s">
        <v>9</v>
      </c>
      <c r="N489" s="1" t="s">
        <v>2391</v>
      </c>
      <c r="O489" s="1">
        <v>6569</v>
      </c>
      <c r="P489" s="1">
        <v>1.9</v>
      </c>
      <c r="Q489" s="1">
        <v>11.6</v>
      </c>
      <c r="R489" s="1">
        <v>1.2</v>
      </c>
      <c r="S489" s="1">
        <v>22</v>
      </c>
      <c r="T489" s="1">
        <v>19.5</v>
      </c>
      <c r="V489" s="1" t="s">
        <v>1168</v>
      </c>
      <c r="W489" s="1" t="s">
        <v>1169</v>
      </c>
      <c r="X489" s="1" t="str">
        <f t="shared" si="35"/>
        <v>MRT2012</v>
      </c>
      <c r="Y489" s="1">
        <v>596.37200000000007</v>
      </c>
      <c r="Z489" s="1">
        <f t="shared" si="36"/>
        <v>69.179152000000002</v>
      </c>
      <c r="AA489" s="1">
        <f t="shared" si="37"/>
        <v>7.1564640000000006</v>
      </c>
      <c r="AB489" s="1">
        <f t="shared" si="38"/>
        <v>131.20184</v>
      </c>
      <c r="AC489" s="1">
        <f t="shared" si="39"/>
        <v>116.29254000000002</v>
      </c>
      <c r="AD489" s="1">
        <f>RANK(Z489,Z$17:Z$853,0)</f>
        <v>427</v>
      </c>
      <c r="AE489" s="1">
        <f>RANK(AA489,AA$17:AA$853,0)</f>
        <v>621</v>
      </c>
      <c r="AF489" s="1">
        <f>RANK(AB489,AB$17:AB$853,0)</f>
        <v>550</v>
      </c>
      <c r="AG489" s="1">
        <f>RANK(AC489,AC$17:AC$853,0)</f>
        <v>484</v>
      </c>
      <c r="AH489" s="1" t="str">
        <f>IFERROR(VLOOKUP(X489,'[1]Countries and Territories'!$C$5:$AW$253,47,FALSE),"")</f>
        <v/>
      </c>
      <c r="AI489" s="1" t="str">
        <f>IFERROR(VLOOKUP(X489,'[1]Countries and Territories'!$B$5:$AR$253,43,FALSE),"")</f>
        <v/>
      </c>
      <c r="AJ489" s="1" t="str">
        <f>IFERROR(VLOOKUP(X489,'[1]Countries and Territories'!$A$5:$AL$253,38,FALSE),"")</f>
        <v/>
      </c>
    </row>
    <row r="490" spans="1:36" s="42" customFormat="1" x14ac:dyDescent="0.3">
      <c r="A490" s="42" t="s">
        <v>1153</v>
      </c>
      <c r="B490" s="42" t="s">
        <v>1154</v>
      </c>
      <c r="C490" s="40">
        <v>2015</v>
      </c>
      <c r="D490" s="41">
        <v>2015</v>
      </c>
      <c r="E490" s="42" t="s">
        <v>39</v>
      </c>
      <c r="F490" s="42" t="s">
        <v>40</v>
      </c>
      <c r="G490" s="42" t="s">
        <v>41</v>
      </c>
      <c r="H490" s="42" t="s">
        <v>42</v>
      </c>
      <c r="I490" s="42" t="s">
        <v>43</v>
      </c>
      <c r="J490" s="42" t="s">
        <v>32</v>
      </c>
      <c r="K490" s="42" t="s">
        <v>41</v>
      </c>
      <c r="L490" s="42" t="s">
        <v>9</v>
      </c>
      <c r="N490" s="42" t="s">
        <v>2389</v>
      </c>
      <c r="P490" s="42">
        <v>3.5</v>
      </c>
      <c r="Q490" s="42">
        <v>14.8</v>
      </c>
      <c r="R490" s="42">
        <v>1.3</v>
      </c>
      <c r="S490" s="42">
        <v>27.9</v>
      </c>
      <c r="T490" s="42">
        <v>24.9</v>
      </c>
      <c r="V490" s="42" t="s">
        <v>1170</v>
      </c>
      <c r="W490" s="42" t="s">
        <v>1171</v>
      </c>
      <c r="X490" s="1" t="str">
        <f t="shared" si="35"/>
        <v>MRT2015</v>
      </c>
      <c r="Y490" s="42">
        <v>640.16699999999992</v>
      </c>
      <c r="Z490" s="1">
        <f t="shared" si="36"/>
        <v>94.744715999999997</v>
      </c>
      <c r="AA490" s="1">
        <f t="shared" si="37"/>
        <v>8.3221709999999991</v>
      </c>
      <c r="AB490" s="1">
        <f t="shared" si="38"/>
        <v>178.60659299999995</v>
      </c>
      <c r="AC490" s="1">
        <f t="shared" si="39"/>
        <v>159.40158299999999</v>
      </c>
      <c r="AD490" s="1">
        <f>RANK(Z490,Z$17:Z$853,0)</f>
        <v>397</v>
      </c>
      <c r="AE490" s="1">
        <f>RANK(AA490,AA$17:AA$853,0)</f>
        <v>615</v>
      </c>
      <c r="AF490" s="1">
        <f>RANK(AB490,AB$17:AB$853,0)</f>
        <v>528</v>
      </c>
      <c r="AG490" s="1">
        <f>RANK(AC490,AC$17:AC$853,0)</f>
        <v>443</v>
      </c>
      <c r="AH490" s="1">
        <f>IFERROR(VLOOKUP(X490,'[1]Countries and Territories'!$C$5:$AW$253,47,FALSE),"")</f>
        <v>94.744715999999997</v>
      </c>
      <c r="AI490" s="1">
        <f>IFERROR(VLOOKUP(X490,'[1]Countries and Territories'!$B$5:$AR$253,43,FALSE),"")</f>
        <v>8.3221709999999991</v>
      </c>
      <c r="AJ490" s="1">
        <f>IFERROR(VLOOKUP(X490,'[1]Countries and Territories'!$A$5:$AL$253,38,FALSE),"")</f>
        <v>178.60659299999995</v>
      </c>
    </row>
    <row r="491" spans="1:36" x14ac:dyDescent="0.3">
      <c r="A491" s="1" t="s">
        <v>1172</v>
      </c>
      <c r="B491" s="1" t="s">
        <v>1173</v>
      </c>
      <c r="C491" s="34" t="s">
        <v>422</v>
      </c>
      <c r="D491" s="35">
        <v>1985</v>
      </c>
      <c r="E491" s="1" t="s">
        <v>408</v>
      </c>
      <c r="F491" s="1" t="s">
        <v>40</v>
      </c>
      <c r="G491" s="1" t="s">
        <v>41</v>
      </c>
      <c r="H491" s="1" t="s">
        <v>170</v>
      </c>
      <c r="I491" s="1" t="s">
        <v>43</v>
      </c>
      <c r="J491" s="1" t="s">
        <v>56</v>
      </c>
      <c r="K491" s="1" t="s">
        <v>41</v>
      </c>
      <c r="M491" s="1" t="s">
        <v>103</v>
      </c>
      <c r="N491" s="1" t="s">
        <v>2399</v>
      </c>
      <c r="O491" s="1">
        <v>2430</v>
      </c>
      <c r="Q491" s="1">
        <v>18.3</v>
      </c>
      <c r="R491" s="1">
        <v>8.8000000000000007</v>
      </c>
      <c r="S491" s="1">
        <v>27.3</v>
      </c>
      <c r="T491" s="1">
        <v>21.1</v>
      </c>
      <c r="U491" s="1" t="s">
        <v>113</v>
      </c>
      <c r="V491" s="1" t="s">
        <v>234</v>
      </c>
      <c r="W491" s="1" t="s">
        <v>1174</v>
      </c>
      <c r="X491" s="1" t="str">
        <f t="shared" si="35"/>
        <v>MUS1985</v>
      </c>
      <c r="Y491" s="1">
        <v>104.34100000000001</v>
      </c>
      <c r="Z491" s="1">
        <f t="shared" si="36"/>
        <v>19.094403</v>
      </c>
      <c r="AA491" s="1">
        <f t="shared" si="37"/>
        <v>9.1820080000000015</v>
      </c>
      <c r="AB491" s="1">
        <f t="shared" si="38"/>
        <v>28.485093000000003</v>
      </c>
      <c r="AC491" s="1">
        <f t="shared" si="39"/>
        <v>22.015951000000005</v>
      </c>
      <c r="AD491" s="1">
        <f>RANK(Z491,Z$17:Z$853,0)</f>
        <v>572</v>
      </c>
      <c r="AE491" s="1">
        <f>RANK(AA491,AA$17:AA$853,0)</f>
        <v>610</v>
      </c>
      <c r="AF491" s="1">
        <f>RANK(AB491,AB$17:AB$853,0)</f>
        <v>692</v>
      </c>
      <c r="AG491" s="1">
        <f>RANK(AC491,AC$17:AC$853,0)</f>
        <v>635</v>
      </c>
      <c r="AH491" s="1" t="str">
        <f>IFERROR(VLOOKUP(X491,'[1]Countries and Territories'!$C$5:$AW$253,47,FALSE),"")</f>
        <v/>
      </c>
      <c r="AI491" s="1" t="str">
        <f>IFERROR(VLOOKUP(X491,'[1]Countries and Territories'!$B$5:$AR$253,43,FALSE),"")</f>
        <v/>
      </c>
      <c r="AJ491" s="1" t="str">
        <f>IFERROR(VLOOKUP(X491,'[1]Countries and Territories'!$A$5:$AL$253,38,FALSE),"")</f>
        <v/>
      </c>
    </row>
    <row r="492" spans="1:36" s="42" customFormat="1" x14ac:dyDescent="0.3">
      <c r="A492" s="42" t="s">
        <v>1172</v>
      </c>
      <c r="B492" s="42" t="s">
        <v>1173</v>
      </c>
      <c r="C492" s="40" t="s">
        <v>153</v>
      </c>
      <c r="D492" s="41">
        <v>1995</v>
      </c>
      <c r="E492" s="42" t="s">
        <v>408</v>
      </c>
      <c r="F492" s="42" t="s">
        <v>40</v>
      </c>
      <c r="G492" s="42" t="s">
        <v>41</v>
      </c>
      <c r="H492" s="42" t="s">
        <v>170</v>
      </c>
      <c r="I492" s="42" t="s">
        <v>43</v>
      </c>
      <c r="J492" s="42" t="s">
        <v>56</v>
      </c>
      <c r="K492" s="42" t="s">
        <v>41</v>
      </c>
      <c r="M492" s="42" t="s">
        <v>103</v>
      </c>
      <c r="N492" s="42" t="s">
        <v>2398</v>
      </c>
      <c r="O492" s="42">
        <v>1537</v>
      </c>
      <c r="Q492" s="42">
        <v>15.7</v>
      </c>
      <c r="R492" s="42">
        <v>6.5</v>
      </c>
      <c r="S492" s="42">
        <v>13.6</v>
      </c>
      <c r="T492" s="42">
        <v>13</v>
      </c>
      <c r="U492" s="42" t="s">
        <v>113</v>
      </c>
      <c r="V492" s="42" t="s">
        <v>234</v>
      </c>
      <c r="W492" s="42" t="s">
        <v>1175</v>
      </c>
      <c r="X492" s="1" t="str">
        <f t="shared" si="35"/>
        <v>MUS1995</v>
      </c>
      <c r="Y492" s="42">
        <v>111.011</v>
      </c>
      <c r="Z492" s="1">
        <f t="shared" si="36"/>
        <v>17.428726999999999</v>
      </c>
      <c r="AA492" s="1">
        <f t="shared" si="37"/>
        <v>7.2157150000000003</v>
      </c>
      <c r="AB492" s="1">
        <f t="shared" si="38"/>
        <v>15.097496000000001</v>
      </c>
      <c r="AC492" s="1">
        <f t="shared" si="39"/>
        <v>14.431430000000001</v>
      </c>
      <c r="AD492" s="1">
        <f>RANK(Z492,Z$17:Z$853,0)</f>
        <v>589</v>
      </c>
      <c r="AE492" s="1">
        <f>RANK(AA492,AA$17:AA$853,0)</f>
        <v>620</v>
      </c>
      <c r="AF492" s="1">
        <f>RANK(AB492,AB$17:AB$853,0)</f>
        <v>729</v>
      </c>
      <c r="AG492" s="1">
        <f>RANK(AC492,AC$17:AC$853,0)</f>
        <v>664</v>
      </c>
      <c r="AH492" s="1">
        <f>IFERROR(VLOOKUP(X492,'[1]Countries and Territories'!$C$5:$AW$253,47,FALSE),"")</f>
        <v>17.428726999999999</v>
      </c>
      <c r="AI492" s="1">
        <f>IFERROR(VLOOKUP(X492,'[1]Countries and Territories'!$B$5:$AR$253,43,FALSE),"")</f>
        <v>7.2157150000000003</v>
      </c>
      <c r="AJ492" s="1">
        <f>IFERROR(VLOOKUP(X492,'[1]Countries and Territories'!$A$5:$AL$253,38,FALSE),"")</f>
        <v>15.097496000000001</v>
      </c>
    </row>
    <row r="493" spans="1:36" x14ac:dyDescent="0.3">
      <c r="A493" s="1" t="s">
        <v>1176</v>
      </c>
      <c r="B493" s="1" t="s">
        <v>1177</v>
      </c>
      <c r="C493" s="34" t="s">
        <v>328</v>
      </c>
      <c r="D493" s="35">
        <v>1988</v>
      </c>
      <c r="E493" s="1" t="s">
        <v>83</v>
      </c>
      <c r="F493" s="1" t="s">
        <v>29</v>
      </c>
      <c r="G493" s="1" t="s">
        <v>29</v>
      </c>
      <c r="H493" s="1" t="s">
        <v>30</v>
      </c>
      <c r="I493" s="1" t="s">
        <v>31</v>
      </c>
      <c r="J493" s="1" t="s">
        <v>56</v>
      </c>
      <c r="K493" s="1" t="s">
        <v>33</v>
      </c>
      <c r="N493" s="1" t="s">
        <v>2405</v>
      </c>
      <c r="O493" s="1">
        <v>7422</v>
      </c>
      <c r="Q493" s="1">
        <v>7.4</v>
      </c>
      <c r="R493" s="1">
        <v>6.1</v>
      </c>
      <c r="S493" s="1">
        <v>28.7</v>
      </c>
      <c r="T493" s="1">
        <v>12.4</v>
      </c>
      <c r="U493" s="1" t="s">
        <v>113</v>
      </c>
      <c r="V493" s="1" t="s">
        <v>1178</v>
      </c>
      <c r="W493" s="1" t="s">
        <v>1179</v>
      </c>
      <c r="X493" s="1" t="str">
        <f t="shared" si="35"/>
        <v>MEX1988</v>
      </c>
      <c r="Y493" s="1">
        <v>11393.074000000001</v>
      </c>
      <c r="Z493" s="1">
        <f t="shared" si="36"/>
        <v>843.08747600000015</v>
      </c>
      <c r="AA493" s="1">
        <f t="shared" si="37"/>
        <v>694.97751400000004</v>
      </c>
      <c r="AB493" s="1">
        <f t="shared" si="38"/>
        <v>3269.812238</v>
      </c>
      <c r="AC493" s="1">
        <f t="shared" si="39"/>
        <v>1412.741176</v>
      </c>
      <c r="AD493" s="1">
        <f>RANK(Z493,Z$17:Z$853,0)</f>
        <v>88</v>
      </c>
      <c r="AE493" s="1">
        <f>RANK(AA493,AA$17:AA$853,0)</f>
        <v>56</v>
      </c>
      <c r="AF493" s="1">
        <f>RANK(AB493,AB$17:AB$853,0)</f>
        <v>97</v>
      </c>
      <c r="AG493" s="1">
        <f>RANK(AC493,AC$17:AC$853,0)</f>
        <v>127</v>
      </c>
      <c r="AH493" s="1" t="str">
        <f>IFERROR(VLOOKUP(X493,'[1]Countries and Territories'!$C$5:$AW$253,47,FALSE),"")</f>
        <v/>
      </c>
      <c r="AI493" s="1" t="str">
        <f>IFERROR(VLOOKUP(X493,'[1]Countries and Territories'!$B$5:$AR$253,43,FALSE),"")</f>
        <v/>
      </c>
      <c r="AJ493" s="1" t="str">
        <f>IFERROR(VLOOKUP(X493,'[1]Countries and Territories'!$A$5:$AL$253,38,FALSE),"")</f>
        <v/>
      </c>
    </row>
    <row r="494" spans="1:36" s="42" customFormat="1" x14ac:dyDescent="0.3">
      <c r="A494" s="42" t="s">
        <v>1176</v>
      </c>
      <c r="B494" s="42" t="s">
        <v>1177</v>
      </c>
      <c r="C494" s="40" t="s">
        <v>233</v>
      </c>
      <c r="D494" s="41">
        <v>1989</v>
      </c>
      <c r="E494" s="42" t="s">
        <v>83</v>
      </c>
      <c r="F494" s="42" t="s">
        <v>29</v>
      </c>
      <c r="G494" s="42" t="s">
        <v>29</v>
      </c>
      <c r="H494" s="42" t="s">
        <v>30</v>
      </c>
      <c r="I494" s="42" t="s">
        <v>31</v>
      </c>
      <c r="J494" s="42" t="s">
        <v>56</v>
      </c>
      <c r="K494" s="42" t="s">
        <v>33</v>
      </c>
      <c r="N494" s="42" t="s">
        <v>2406</v>
      </c>
      <c r="O494" s="42">
        <v>14932</v>
      </c>
      <c r="P494" s="42">
        <v>1.7</v>
      </c>
      <c r="Q494" s="42">
        <v>6.1</v>
      </c>
      <c r="R494" s="42">
        <v>11</v>
      </c>
      <c r="S494" s="42">
        <v>26</v>
      </c>
      <c r="T494" s="42">
        <v>9.6</v>
      </c>
      <c r="U494" s="42" t="s">
        <v>1180</v>
      </c>
      <c r="V494" s="42" t="s">
        <v>1181</v>
      </c>
      <c r="W494" s="42" t="s">
        <v>1182</v>
      </c>
      <c r="X494" s="1" t="str">
        <f t="shared" si="35"/>
        <v>MEX1989</v>
      </c>
      <c r="Y494" s="42">
        <v>11447.713</v>
      </c>
      <c r="Z494" s="1">
        <f t="shared" si="36"/>
        <v>698.31049299999995</v>
      </c>
      <c r="AA494" s="1">
        <f t="shared" si="37"/>
        <v>1259.2484299999999</v>
      </c>
      <c r="AB494" s="1">
        <f t="shared" si="38"/>
        <v>2976.4053800000002</v>
      </c>
      <c r="AC494" s="1">
        <f t="shared" si="39"/>
        <v>1098.980448</v>
      </c>
      <c r="AD494" s="1">
        <f>RANK(Z494,Z$17:Z$853,0)</f>
        <v>100</v>
      </c>
      <c r="AE494" s="1">
        <f>RANK(AA494,AA$17:AA$853,0)</f>
        <v>34</v>
      </c>
      <c r="AF494" s="1">
        <f>RANK(AB494,AB$17:AB$853,0)</f>
        <v>105</v>
      </c>
      <c r="AG494" s="1">
        <f>RANK(AC494,AC$17:AC$853,0)</f>
        <v>154</v>
      </c>
      <c r="AH494" s="1" t="str">
        <f>IFERROR(VLOOKUP(X494,'[1]Countries and Territories'!$C$5:$AW$253,47,FALSE),"")</f>
        <v/>
      </c>
      <c r="AI494" s="1" t="str">
        <f>IFERROR(VLOOKUP(X494,'[1]Countries and Territories'!$B$5:$AR$253,43,FALSE),"")</f>
        <v/>
      </c>
      <c r="AJ494" s="1" t="str">
        <f>IFERROR(VLOOKUP(X494,'[1]Countries and Territories'!$A$5:$AL$253,38,FALSE),"")</f>
        <v/>
      </c>
    </row>
    <row r="495" spans="1:36" x14ac:dyDescent="0.3">
      <c r="A495" s="1" t="s">
        <v>1176</v>
      </c>
      <c r="B495" s="1" t="s">
        <v>1177</v>
      </c>
      <c r="C495" s="34" t="s">
        <v>168</v>
      </c>
      <c r="D495" s="35">
        <v>1996</v>
      </c>
      <c r="E495" s="1" t="s">
        <v>83</v>
      </c>
      <c r="F495" s="1" t="s">
        <v>29</v>
      </c>
      <c r="G495" s="1" t="s">
        <v>29</v>
      </c>
      <c r="H495" s="1" t="s">
        <v>30</v>
      </c>
      <c r="I495" s="1" t="s">
        <v>31</v>
      </c>
      <c r="J495" s="1" t="s">
        <v>56</v>
      </c>
      <c r="K495" s="1" t="s">
        <v>33</v>
      </c>
      <c r="N495" s="1" t="s">
        <v>2404</v>
      </c>
      <c r="O495" s="1">
        <v>31601</v>
      </c>
      <c r="Q495" s="1">
        <v>8.5</v>
      </c>
      <c r="S495" s="1">
        <v>25.8</v>
      </c>
      <c r="T495" s="1">
        <v>10.3</v>
      </c>
      <c r="U495" s="1" t="s">
        <v>984</v>
      </c>
      <c r="V495" s="1" t="s">
        <v>1183</v>
      </c>
      <c r="W495" s="1" t="s">
        <v>1184</v>
      </c>
      <c r="X495" s="1" t="str">
        <f t="shared" si="35"/>
        <v>MEX1996</v>
      </c>
      <c r="Y495" s="1">
        <v>11885.226999999999</v>
      </c>
      <c r="Z495" s="1">
        <f t="shared" si="36"/>
        <v>1010.244295</v>
      </c>
      <c r="AA495" s="1">
        <f t="shared" si="37"/>
        <v>0</v>
      </c>
      <c r="AB495" s="1">
        <f t="shared" si="38"/>
        <v>3066.3885659999996</v>
      </c>
      <c r="AC495" s="1">
        <f t="shared" si="39"/>
        <v>1224.1783809999999</v>
      </c>
      <c r="AD495" s="1">
        <f>RANK(Z495,Z$17:Z$853,0)</f>
        <v>78</v>
      </c>
      <c r="AE495" s="1">
        <f>RANK(AA495,AA$17:AA$853,0)</f>
        <v>684</v>
      </c>
      <c r="AF495" s="1">
        <f>RANK(AB495,AB$17:AB$853,0)</f>
        <v>102</v>
      </c>
      <c r="AG495" s="1">
        <f>RANK(AC495,AC$17:AC$853,0)</f>
        <v>141</v>
      </c>
      <c r="AH495" s="1" t="str">
        <f>IFERROR(VLOOKUP(X495,'[1]Countries and Territories'!$C$5:$AW$253,47,FALSE),"")</f>
        <v/>
      </c>
      <c r="AI495" s="1" t="str">
        <f>IFERROR(VLOOKUP(X495,'[1]Countries and Territories'!$B$5:$AR$253,43,FALSE),"")</f>
        <v/>
      </c>
      <c r="AJ495" s="1" t="str">
        <f>IFERROR(VLOOKUP(X495,'[1]Countries and Territories'!$A$5:$AL$253,38,FALSE),"")</f>
        <v/>
      </c>
    </row>
    <row r="496" spans="1:36" s="42" customFormat="1" x14ac:dyDescent="0.3">
      <c r="A496" s="42" t="s">
        <v>1176</v>
      </c>
      <c r="B496" s="42" t="s">
        <v>1177</v>
      </c>
      <c r="C496" s="40" t="s">
        <v>391</v>
      </c>
      <c r="D496" s="41">
        <v>1998</v>
      </c>
      <c r="E496" s="42" t="s">
        <v>83</v>
      </c>
      <c r="F496" s="42" t="s">
        <v>29</v>
      </c>
      <c r="G496" s="42" t="s">
        <v>29</v>
      </c>
      <c r="H496" s="42" t="s">
        <v>30</v>
      </c>
      <c r="I496" s="42" t="s">
        <v>31</v>
      </c>
      <c r="J496" s="42" t="s">
        <v>56</v>
      </c>
      <c r="K496" s="42" t="s">
        <v>33</v>
      </c>
      <c r="N496" s="42" t="s">
        <v>2403</v>
      </c>
      <c r="O496" s="42">
        <v>7930</v>
      </c>
      <c r="P496" s="42">
        <v>0.9</v>
      </c>
      <c r="Q496" s="42">
        <v>2.2999999999999998</v>
      </c>
      <c r="R496" s="42">
        <v>7.6</v>
      </c>
      <c r="S496" s="42">
        <v>21.7</v>
      </c>
      <c r="T496" s="42">
        <v>6</v>
      </c>
      <c r="V496" s="42" t="s">
        <v>1185</v>
      </c>
      <c r="W496" s="42" t="s">
        <v>1186</v>
      </c>
      <c r="X496" s="1" t="str">
        <f t="shared" si="35"/>
        <v>MEX1998</v>
      </c>
      <c r="Y496" s="42">
        <v>11995.837000000001</v>
      </c>
      <c r="Z496" s="1">
        <f t="shared" si="36"/>
        <v>275.90425100000004</v>
      </c>
      <c r="AA496" s="1">
        <f t="shared" si="37"/>
        <v>911.68361200000004</v>
      </c>
      <c r="AB496" s="1">
        <f t="shared" si="38"/>
        <v>2603.0966290000001</v>
      </c>
      <c r="AC496" s="1">
        <f t="shared" si="39"/>
        <v>719.75022000000001</v>
      </c>
      <c r="AD496" s="1">
        <f>RANK(Z496,Z$17:Z$853,0)</f>
        <v>219</v>
      </c>
      <c r="AE496" s="1">
        <f>RANK(AA496,AA$17:AA$853,0)</f>
        <v>48</v>
      </c>
      <c r="AF496" s="1">
        <f>RANK(AB496,AB$17:AB$853,0)</f>
        <v>117</v>
      </c>
      <c r="AG496" s="1">
        <f>RANK(AC496,AC$17:AC$853,0)</f>
        <v>210</v>
      </c>
      <c r="AH496" s="1" t="str">
        <f>IFERROR(VLOOKUP(X496,'[1]Countries and Territories'!$C$5:$AW$253,47,FALSE),"")</f>
        <v/>
      </c>
      <c r="AI496" s="1" t="str">
        <f>IFERROR(VLOOKUP(X496,'[1]Countries and Territories'!$B$5:$AR$253,43,FALSE),"")</f>
        <v/>
      </c>
      <c r="AJ496" s="1" t="str">
        <f>IFERROR(VLOOKUP(X496,'[1]Countries and Territories'!$A$5:$AL$253,38,FALSE),"")</f>
        <v/>
      </c>
    </row>
    <row r="497" spans="1:36" x14ac:dyDescent="0.3">
      <c r="A497" s="1" t="s">
        <v>1176</v>
      </c>
      <c r="B497" s="1" t="s">
        <v>1177</v>
      </c>
      <c r="C497" s="34" t="s">
        <v>223</v>
      </c>
      <c r="D497" s="35">
        <v>2006</v>
      </c>
      <c r="E497" s="1" t="s">
        <v>83</v>
      </c>
      <c r="F497" s="1" t="s">
        <v>29</v>
      </c>
      <c r="G497" s="1" t="s">
        <v>29</v>
      </c>
      <c r="H497" s="1" t="s">
        <v>30</v>
      </c>
      <c r="I497" s="1" t="s">
        <v>31</v>
      </c>
      <c r="J497" s="1" t="s">
        <v>56</v>
      </c>
      <c r="K497" s="1" t="s">
        <v>33</v>
      </c>
      <c r="N497" s="1" t="s">
        <v>2402</v>
      </c>
      <c r="O497" s="1">
        <v>7707</v>
      </c>
      <c r="P497" s="1">
        <v>0.4</v>
      </c>
      <c r="Q497" s="1">
        <v>2</v>
      </c>
      <c r="R497" s="1">
        <v>7.6</v>
      </c>
      <c r="S497" s="1">
        <v>15.5</v>
      </c>
      <c r="T497" s="1">
        <v>3.4</v>
      </c>
      <c r="V497" s="1" t="s">
        <v>1187</v>
      </c>
      <c r="W497" s="1" t="s">
        <v>1188</v>
      </c>
      <c r="X497" s="1" t="str">
        <f t="shared" si="35"/>
        <v>MEX2006</v>
      </c>
      <c r="Y497" s="1">
        <v>11623.607000000002</v>
      </c>
      <c r="Z497" s="1">
        <f t="shared" si="36"/>
        <v>232.47214000000005</v>
      </c>
      <c r="AA497" s="1">
        <f t="shared" si="37"/>
        <v>883.39413200000013</v>
      </c>
      <c r="AB497" s="1">
        <f t="shared" si="38"/>
        <v>1801.6590850000002</v>
      </c>
      <c r="AC497" s="1">
        <f t="shared" si="39"/>
        <v>395.20263800000009</v>
      </c>
      <c r="AD497" s="1">
        <f>RANK(Z497,Z$17:Z$853,0)</f>
        <v>257</v>
      </c>
      <c r="AE497" s="1">
        <f>RANK(AA497,AA$17:AA$853,0)</f>
        <v>49</v>
      </c>
      <c r="AF497" s="1">
        <f>RANK(AB497,AB$17:AB$853,0)</f>
        <v>167</v>
      </c>
      <c r="AG497" s="1">
        <f>RANK(AC497,AC$17:AC$853,0)</f>
        <v>308</v>
      </c>
      <c r="AH497" s="1" t="str">
        <f>IFERROR(VLOOKUP(X497,'[1]Countries and Territories'!$C$5:$AW$253,47,FALSE),"")</f>
        <v/>
      </c>
      <c r="AI497" s="1" t="str">
        <f>IFERROR(VLOOKUP(X497,'[1]Countries and Territories'!$B$5:$AR$253,43,FALSE),"")</f>
        <v/>
      </c>
      <c r="AJ497" s="1" t="str">
        <f>IFERROR(VLOOKUP(X497,'[1]Countries and Territories'!$A$5:$AL$253,38,FALSE),"")</f>
        <v/>
      </c>
    </row>
    <row r="498" spans="1:36" s="42" customFormat="1" x14ac:dyDescent="0.3">
      <c r="A498" s="42" t="s">
        <v>1176</v>
      </c>
      <c r="B498" s="42" t="s">
        <v>1177</v>
      </c>
      <c r="C498" s="40" t="s">
        <v>82</v>
      </c>
      <c r="D498" s="41">
        <v>2012</v>
      </c>
      <c r="E498" s="42" t="s">
        <v>83</v>
      </c>
      <c r="F498" s="42" t="s">
        <v>29</v>
      </c>
      <c r="G498" s="42" t="s">
        <v>29</v>
      </c>
      <c r="H498" s="42" t="s">
        <v>30</v>
      </c>
      <c r="I498" s="42" t="s">
        <v>31</v>
      </c>
      <c r="J498" s="42" t="s">
        <v>56</v>
      </c>
      <c r="K498" s="42" t="s">
        <v>33</v>
      </c>
      <c r="N498" s="42" t="s">
        <v>2401</v>
      </c>
      <c r="O498" s="42">
        <v>9999999</v>
      </c>
      <c r="P498" s="42">
        <v>0.4</v>
      </c>
      <c r="Q498" s="42">
        <v>1.6</v>
      </c>
      <c r="R498" s="42">
        <v>9</v>
      </c>
      <c r="S498" s="42">
        <v>13.6</v>
      </c>
      <c r="T498" s="42">
        <v>2.8</v>
      </c>
      <c r="V498" s="42" t="s">
        <v>1189</v>
      </c>
      <c r="W498" s="42" t="s">
        <v>1190</v>
      </c>
      <c r="X498" s="1" t="str">
        <f t="shared" si="35"/>
        <v>MEX2012</v>
      </c>
      <c r="Y498" s="42">
        <v>11459.499</v>
      </c>
      <c r="Z498" s="1">
        <f t="shared" si="36"/>
        <v>183.35198399999999</v>
      </c>
      <c r="AA498" s="1">
        <f t="shared" si="37"/>
        <v>1031.35491</v>
      </c>
      <c r="AB498" s="1">
        <f t="shared" si="38"/>
        <v>1558.4918640000001</v>
      </c>
      <c r="AC498" s="1">
        <f t="shared" si="39"/>
        <v>320.86597199999994</v>
      </c>
      <c r="AD498" s="1">
        <f>RANK(Z498,Z$17:Z$853,0)</f>
        <v>291</v>
      </c>
      <c r="AE498" s="1">
        <f>RANK(AA498,AA$17:AA$853,0)</f>
        <v>42</v>
      </c>
      <c r="AF498" s="1">
        <f>RANK(AB498,AB$17:AB$853,0)</f>
        <v>186</v>
      </c>
      <c r="AG498" s="1">
        <f>RANK(AC498,AC$17:AC$853,0)</f>
        <v>349</v>
      </c>
      <c r="AH498" s="1" t="str">
        <f>IFERROR(VLOOKUP(X498,'[1]Countries and Territories'!$C$5:$AW$253,47,FALSE),"")</f>
        <v/>
      </c>
      <c r="AI498" s="1" t="str">
        <f>IFERROR(VLOOKUP(X498,'[1]Countries and Territories'!$B$5:$AR$253,43,FALSE),"")</f>
        <v/>
      </c>
      <c r="AJ498" s="1" t="str">
        <f>IFERROR(VLOOKUP(X498,'[1]Countries and Territories'!$A$5:$AL$253,38,FALSE),"")</f>
        <v/>
      </c>
    </row>
    <row r="499" spans="1:36" x14ac:dyDescent="0.3">
      <c r="A499" s="1" t="s">
        <v>1176</v>
      </c>
      <c r="B499" s="1" t="s">
        <v>1177</v>
      </c>
      <c r="C499" s="34">
        <v>2015</v>
      </c>
      <c r="D499" s="35">
        <v>2015</v>
      </c>
      <c r="E499" s="1" t="s">
        <v>83</v>
      </c>
      <c r="F499" s="1" t="s">
        <v>29</v>
      </c>
      <c r="G499" s="1" t="s">
        <v>29</v>
      </c>
      <c r="H499" s="1" t="s">
        <v>30</v>
      </c>
      <c r="I499" s="1" t="s">
        <v>31</v>
      </c>
      <c r="J499" s="1" t="s">
        <v>56</v>
      </c>
      <c r="K499" s="1" t="s">
        <v>33</v>
      </c>
      <c r="N499" s="1" t="s">
        <v>2400</v>
      </c>
      <c r="O499" s="1">
        <v>7800</v>
      </c>
      <c r="P499" s="1">
        <v>0.4</v>
      </c>
      <c r="Q499" s="1">
        <v>1</v>
      </c>
      <c r="R499" s="1">
        <v>5.2</v>
      </c>
      <c r="S499" s="1">
        <v>12.4</v>
      </c>
      <c r="T499" s="1">
        <v>3.9</v>
      </c>
      <c r="V499" s="1" t="s">
        <v>1191</v>
      </c>
      <c r="W499" s="1" t="s">
        <v>1192</v>
      </c>
      <c r="X499" s="1" t="str">
        <f t="shared" si="35"/>
        <v>MEX2015</v>
      </c>
      <c r="Y499" s="1">
        <v>11533.065000000001</v>
      </c>
      <c r="Z499" s="1">
        <f t="shared" si="36"/>
        <v>115.33065000000001</v>
      </c>
      <c r="AA499" s="1">
        <f t="shared" si="37"/>
        <v>599.71938000000011</v>
      </c>
      <c r="AB499" s="1">
        <f t="shared" si="38"/>
        <v>1430.10006</v>
      </c>
      <c r="AC499" s="1">
        <f t="shared" si="39"/>
        <v>449.789535</v>
      </c>
      <c r="AD499" s="1">
        <f>RANK(Z499,Z$17:Z$853,0)</f>
        <v>361</v>
      </c>
      <c r="AE499" s="1">
        <f>RANK(AA499,AA$17:AA$853,0)</f>
        <v>60</v>
      </c>
      <c r="AF499" s="1">
        <f>RANK(AB499,AB$17:AB$853,0)</f>
        <v>195</v>
      </c>
      <c r="AG499" s="1">
        <f>RANK(AC499,AC$17:AC$853,0)</f>
        <v>286</v>
      </c>
      <c r="AH499" s="1">
        <f>IFERROR(VLOOKUP(X499,'[1]Countries and Territories'!$C$5:$AW$253,47,FALSE),"")</f>
        <v>115.33065000000001</v>
      </c>
      <c r="AI499" s="1">
        <f>IFERROR(VLOOKUP(X499,'[1]Countries and Territories'!$B$5:$AR$253,43,FALSE),"")</f>
        <v>599.71938000000011</v>
      </c>
      <c r="AJ499" s="1">
        <f>IFERROR(VLOOKUP(X499,'[1]Countries and Territories'!$A$5:$AL$253,38,FALSE),"")</f>
        <v>1430.10006</v>
      </c>
    </row>
    <row r="500" spans="1:36" s="42" customFormat="1" x14ac:dyDescent="0.3">
      <c r="A500" s="42" t="s">
        <v>1193</v>
      </c>
      <c r="B500" s="42" t="s">
        <v>1194</v>
      </c>
      <c r="C500" s="40" t="s">
        <v>150</v>
      </c>
      <c r="D500" s="41">
        <v>1992</v>
      </c>
      <c r="E500" s="42" t="s">
        <v>511</v>
      </c>
      <c r="F500" s="42" t="s">
        <v>73</v>
      </c>
      <c r="G500" s="42" t="s">
        <v>74</v>
      </c>
      <c r="H500" s="42" t="s">
        <v>75</v>
      </c>
      <c r="I500" s="42" t="s">
        <v>76</v>
      </c>
      <c r="J500" s="42" t="s">
        <v>32</v>
      </c>
      <c r="K500" s="42" t="s">
        <v>77</v>
      </c>
      <c r="M500" s="42" t="s">
        <v>34</v>
      </c>
      <c r="N500" s="42" t="s">
        <v>2413</v>
      </c>
      <c r="O500" s="42">
        <v>1679</v>
      </c>
      <c r="Q500" s="42">
        <v>2.4</v>
      </c>
      <c r="S500" s="42">
        <v>33.1</v>
      </c>
      <c r="T500" s="42">
        <v>11.8</v>
      </c>
      <c r="U500" s="42" t="s">
        <v>209</v>
      </c>
      <c r="V500" s="42" t="s">
        <v>1195</v>
      </c>
      <c r="W500" s="42" t="s">
        <v>1196</v>
      </c>
      <c r="X500" s="1" t="str">
        <f t="shared" si="35"/>
        <v>MNG1992</v>
      </c>
      <c r="Y500" s="42">
        <v>326.29200000000003</v>
      </c>
      <c r="Z500" s="1">
        <f t="shared" si="36"/>
        <v>7.8310080000000006</v>
      </c>
      <c r="AA500" s="1">
        <f t="shared" si="37"/>
        <v>0</v>
      </c>
      <c r="AB500" s="1">
        <f t="shared" si="38"/>
        <v>108.00265200000001</v>
      </c>
      <c r="AC500" s="1">
        <f t="shared" si="39"/>
        <v>38.502456000000009</v>
      </c>
      <c r="AD500" s="1">
        <f>RANK(Z500,Z$17:Z$853,0)</f>
        <v>666</v>
      </c>
      <c r="AE500" s="1">
        <f>RANK(AA500,AA$17:AA$853,0)</f>
        <v>684</v>
      </c>
      <c r="AF500" s="1">
        <f>RANK(AB500,AB$17:AB$853,0)</f>
        <v>571</v>
      </c>
      <c r="AG500" s="1">
        <f>RANK(AC500,AC$17:AC$853,0)</f>
        <v>592</v>
      </c>
      <c r="AH500" s="1" t="str">
        <f>IFERROR(VLOOKUP(X500,'[1]Countries and Territories'!$C$5:$AW$253,47,FALSE),"")</f>
        <v/>
      </c>
      <c r="AI500" s="1" t="str">
        <f>IFERROR(VLOOKUP(X500,'[1]Countries and Territories'!$B$5:$AR$253,43,FALSE),"")</f>
        <v/>
      </c>
      <c r="AJ500" s="1" t="str">
        <f>IFERROR(VLOOKUP(X500,'[1]Countries and Territories'!$A$5:$AL$253,38,FALSE),"")</f>
        <v/>
      </c>
    </row>
    <row r="501" spans="1:36" x14ac:dyDescent="0.3">
      <c r="A501" s="1" t="s">
        <v>1193</v>
      </c>
      <c r="B501" s="1" t="s">
        <v>1194</v>
      </c>
      <c r="C501" s="34" t="s">
        <v>261</v>
      </c>
      <c r="D501" s="35">
        <v>1999</v>
      </c>
      <c r="E501" s="1" t="s">
        <v>511</v>
      </c>
      <c r="F501" s="1" t="s">
        <v>73</v>
      </c>
      <c r="G501" s="1" t="s">
        <v>74</v>
      </c>
      <c r="H501" s="1" t="s">
        <v>75</v>
      </c>
      <c r="I501" s="1" t="s">
        <v>76</v>
      </c>
      <c r="J501" s="1" t="s">
        <v>32</v>
      </c>
      <c r="K501" s="1" t="s">
        <v>77</v>
      </c>
      <c r="M501" s="1" t="s">
        <v>34</v>
      </c>
      <c r="N501" s="1" t="s">
        <v>2412</v>
      </c>
      <c r="O501" s="1">
        <v>4146</v>
      </c>
      <c r="P501" s="1">
        <v>1.9</v>
      </c>
      <c r="Q501" s="1">
        <v>4.3</v>
      </c>
      <c r="R501" s="1">
        <v>7</v>
      </c>
      <c r="S501" s="1">
        <v>30.1</v>
      </c>
      <c r="T501" s="1">
        <v>10.8</v>
      </c>
      <c r="V501" s="1" t="s">
        <v>1195</v>
      </c>
      <c r="W501" s="1" t="s">
        <v>1197</v>
      </c>
      <c r="X501" s="1" t="str">
        <f t="shared" si="35"/>
        <v>MNG1999</v>
      </c>
      <c r="Y501" s="1">
        <v>239.32400000000001</v>
      </c>
      <c r="Z501" s="1">
        <f t="shared" si="36"/>
        <v>10.290932</v>
      </c>
      <c r="AA501" s="1">
        <f t="shared" si="37"/>
        <v>16.752680000000002</v>
      </c>
      <c r="AB501" s="1">
        <f t="shared" si="38"/>
        <v>72.036524</v>
      </c>
      <c r="AC501" s="1">
        <f t="shared" si="39"/>
        <v>25.846992000000004</v>
      </c>
      <c r="AD501" s="1">
        <f>RANK(Z501,Z$17:Z$853,0)</f>
        <v>635</v>
      </c>
      <c r="AE501" s="1">
        <f>RANK(AA501,AA$17:AA$853,0)</f>
        <v>562</v>
      </c>
      <c r="AF501" s="1">
        <f>RANK(AB501,AB$17:AB$853,0)</f>
        <v>612</v>
      </c>
      <c r="AG501" s="1">
        <f>RANK(AC501,AC$17:AC$853,0)</f>
        <v>623</v>
      </c>
      <c r="AH501" s="1" t="str">
        <f>IFERROR(VLOOKUP(X501,'[1]Countries and Territories'!$C$5:$AW$253,47,FALSE),"")</f>
        <v/>
      </c>
      <c r="AI501" s="1" t="str">
        <f>IFERROR(VLOOKUP(X501,'[1]Countries and Territories'!$B$5:$AR$253,43,FALSE),"")</f>
        <v/>
      </c>
      <c r="AJ501" s="1" t="str">
        <f>IFERROR(VLOOKUP(X501,'[1]Countries and Territories'!$A$5:$AL$253,38,FALSE),"")</f>
        <v/>
      </c>
    </row>
    <row r="502" spans="1:36" s="42" customFormat="1" x14ac:dyDescent="0.3">
      <c r="A502" s="42" t="s">
        <v>1193</v>
      </c>
      <c r="B502" s="42" t="s">
        <v>1194</v>
      </c>
      <c r="C502" s="40" t="s">
        <v>132</v>
      </c>
      <c r="D502" s="41">
        <v>2000</v>
      </c>
      <c r="E502" s="42" t="s">
        <v>511</v>
      </c>
      <c r="F502" s="42" t="s">
        <v>73</v>
      </c>
      <c r="G502" s="42" t="s">
        <v>74</v>
      </c>
      <c r="H502" s="42" t="s">
        <v>75</v>
      </c>
      <c r="I502" s="42" t="s">
        <v>76</v>
      </c>
      <c r="J502" s="42" t="s">
        <v>32</v>
      </c>
      <c r="K502" s="42" t="s">
        <v>77</v>
      </c>
      <c r="M502" s="42" t="s">
        <v>34</v>
      </c>
      <c r="N502" s="42" t="s">
        <v>2411</v>
      </c>
      <c r="O502" s="42">
        <v>5918</v>
      </c>
      <c r="P502" s="42">
        <v>3</v>
      </c>
      <c r="Q502" s="42">
        <v>7.1</v>
      </c>
      <c r="R502" s="42">
        <v>12.7</v>
      </c>
      <c r="S502" s="42">
        <v>29.8</v>
      </c>
      <c r="T502" s="42">
        <v>11.6</v>
      </c>
      <c r="V502" s="42" t="s">
        <v>1099</v>
      </c>
      <c r="W502" s="42" t="s">
        <v>1198</v>
      </c>
      <c r="X502" s="1" t="str">
        <f t="shared" si="35"/>
        <v>MNG2000</v>
      </c>
      <c r="Y502" s="42">
        <v>233.94</v>
      </c>
      <c r="Z502" s="1">
        <f t="shared" si="36"/>
        <v>16.609739999999999</v>
      </c>
      <c r="AA502" s="1">
        <f t="shared" si="37"/>
        <v>29.710380000000001</v>
      </c>
      <c r="AB502" s="1">
        <f t="shared" si="38"/>
        <v>69.714119999999994</v>
      </c>
      <c r="AC502" s="1">
        <f t="shared" si="39"/>
        <v>27.137039999999999</v>
      </c>
      <c r="AD502" s="1">
        <f>RANK(Z502,Z$17:Z$853,0)</f>
        <v>596</v>
      </c>
      <c r="AE502" s="1">
        <f>RANK(AA502,AA$17:AA$853,0)</f>
        <v>478</v>
      </c>
      <c r="AF502" s="1">
        <f>RANK(AB502,AB$17:AB$853,0)</f>
        <v>614</v>
      </c>
      <c r="AG502" s="1">
        <f>RANK(AC502,AC$17:AC$853,0)</f>
        <v>619</v>
      </c>
      <c r="AH502" s="1" t="str">
        <f>IFERROR(VLOOKUP(X502,'[1]Countries and Territories'!$C$5:$AW$253,47,FALSE),"")</f>
        <v/>
      </c>
      <c r="AI502" s="1" t="str">
        <f>IFERROR(VLOOKUP(X502,'[1]Countries and Territories'!$B$5:$AR$253,43,FALSE),"")</f>
        <v/>
      </c>
      <c r="AJ502" s="1" t="str">
        <f>IFERROR(VLOOKUP(X502,'[1]Countries and Territories'!$A$5:$AL$253,38,FALSE),"")</f>
        <v/>
      </c>
    </row>
    <row r="503" spans="1:36" x14ac:dyDescent="0.3">
      <c r="A503" s="1" t="s">
        <v>1193</v>
      </c>
      <c r="B503" s="1" t="s">
        <v>1194</v>
      </c>
      <c r="C503" s="34" t="s">
        <v>116</v>
      </c>
      <c r="D503" s="35">
        <v>2004</v>
      </c>
      <c r="E503" s="1" t="s">
        <v>511</v>
      </c>
      <c r="F503" s="1" t="s">
        <v>73</v>
      </c>
      <c r="G503" s="1" t="s">
        <v>74</v>
      </c>
      <c r="H503" s="1" t="s">
        <v>75</v>
      </c>
      <c r="I503" s="1" t="s">
        <v>76</v>
      </c>
      <c r="J503" s="1" t="s">
        <v>32</v>
      </c>
      <c r="K503" s="1" t="s">
        <v>77</v>
      </c>
      <c r="M503" s="1" t="s">
        <v>34</v>
      </c>
      <c r="N503" s="1" t="s">
        <v>2410</v>
      </c>
      <c r="O503" s="1">
        <v>1247</v>
      </c>
      <c r="P503" s="1">
        <v>0.1</v>
      </c>
      <c r="Q503" s="1">
        <v>0.6</v>
      </c>
      <c r="R503" s="1">
        <v>6.1</v>
      </c>
      <c r="S503" s="1">
        <v>23.5</v>
      </c>
      <c r="T503" s="1">
        <v>4.8</v>
      </c>
      <c r="V503" s="1" t="s">
        <v>1199</v>
      </c>
      <c r="W503" s="1" t="s">
        <v>1200</v>
      </c>
      <c r="X503" s="1" t="str">
        <f t="shared" si="35"/>
        <v>MNG2004</v>
      </c>
      <c r="Y503" s="1">
        <v>219.17699999999999</v>
      </c>
      <c r="Z503" s="1">
        <f t="shared" si="36"/>
        <v>1.315062</v>
      </c>
      <c r="AA503" s="1">
        <f t="shared" si="37"/>
        <v>13.369796999999998</v>
      </c>
      <c r="AB503" s="1">
        <f t="shared" si="38"/>
        <v>51.506594999999997</v>
      </c>
      <c r="AC503" s="1">
        <f t="shared" si="39"/>
        <v>10.520496</v>
      </c>
      <c r="AD503" s="1">
        <f>RANK(Z503,Z$17:Z$853,0)</f>
        <v>771</v>
      </c>
      <c r="AE503" s="1">
        <f>RANK(AA503,AA$17:AA$853,0)</f>
        <v>588</v>
      </c>
      <c r="AF503" s="1">
        <f>RANK(AB503,AB$17:AB$853,0)</f>
        <v>640</v>
      </c>
      <c r="AG503" s="1">
        <f>RANK(AC503,AC$17:AC$853,0)</f>
        <v>696</v>
      </c>
      <c r="AH503" s="1" t="str">
        <f>IFERROR(VLOOKUP(X503,'[1]Countries and Territories'!$C$5:$AW$253,47,FALSE),"")</f>
        <v/>
      </c>
      <c r="AI503" s="1" t="str">
        <f>IFERROR(VLOOKUP(X503,'[1]Countries and Territories'!$B$5:$AR$253,43,FALSE),"")</f>
        <v/>
      </c>
      <c r="AJ503" s="1" t="str">
        <f>IFERROR(VLOOKUP(X503,'[1]Countries and Territories'!$A$5:$AL$253,38,FALSE),"")</f>
        <v/>
      </c>
    </row>
    <row r="504" spans="1:36" s="42" customFormat="1" x14ac:dyDescent="0.3">
      <c r="A504" s="42" t="s">
        <v>1193</v>
      </c>
      <c r="B504" s="42" t="s">
        <v>1194</v>
      </c>
      <c r="C504" s="40" t="s">
        <v>135</v>
      </c>
      <c r="D504" s="41">
        <v>2005</v>
      </c>
      <c r="E504" s="42" t="s">
        <v>511</v>
      </c>
      <c r="F504" s="42" t="s">
        <v>73</v>
      </c>
      <c r="G504" s="42" t="s">
        <v>74</v>
      </c>
      <c r="H504" s="42" t="s">
        <v>75</v>
      </c>
      <c r="I504" s="42" t="s">
        <v>76</v>
      </c>
      <c r="J504" s="42" t="s">
        <v>32</v>
      </c>
      <c r="K504" s="42" t="s">
        <v>77</v>
      </c>
      <c r="M504" s="42" t="s">
        <v>34</v>
      </c>
      <c r="N504" s="42" t="s">
        <v>2409</v>
      </c>
      <c r="O504" s="42">
        <v>3357</v>
      </c>
      <c r="P504" s="42">
        <v>1.1000000000000001</v>
      </c>
      <c r="Q504" s="42">
        <v>2.7</v>
      </c>
      <c r="R504" s="42">
        <v>14.2</v>
      </c>
      <c r="S504" s="42">
        <v>27.5</v>
      </c>
      <c r="T504" s="42">
        <v>5.3</v>
      </c>
      <c r="V504" s="42" t="s">
        <v>1109</v>
      </c>
      <c r="W504" s="42" t="s">
        <v>1201</v>
      </c>
      <c r="X504" s="1" t="str">
        <f t="shared" si="35"/>
        <v>MNG2005</v>
      </c>
      <c r="Y504" s="42">
        <v>221.60300000000001</v>
      </c>
      <c r="Z504" s="1">
        <f t="shared" si="36"/>
        <v>5.9832810000000007</v>
      </c>
      <c r="AA504" s="1">
        <f t="shared" si="37"/>
        <v>31.467625999999999</v>
      </c>
      <c r="AB504" s="1">
        <f t="shared" si="38"/>
        <v>60.940825000000004</v>
      </c>
      <c r="AC504" s="1">
        <f t="shared" si="39"/>
        <v>11.744959</v>
      </c>
      <c r="AD504" s="1">
        <f>RANK(Z504,Z$17:Z$853,0)</f>
        <v>707</v>
      </c>
      <c r="AE504" s="1">
        <f>RANK(AA504,AA$17:AA$853,0)</f>
        <v>470</v>
      </c>
      <c r="AF504" s="1">
        <f>RANK(AB504,AB$17:AB$853,0)</f>
        <v>625</v>
      </c>
      <c r="AG504" s="1">
        <f>RANK(AC504,AC$17:AC$853,0)</f>
        <v>682</v>
      </c>
      <c r="AH504" s="1" t="str">
        <f>IFERROR(VLOOKUP(X504,'[1]Countries and Territories'!$C$5:$AW$253,47,FALSE),"")</f>
        <v/>
      </c>
      <c r="AI504" s="1" t="str">
        <f>IFERROR(VLOOKUP(X504,'[1]Countries and Territories'!$B$5:$AR$253,43,FALSE),"")</f>
        <v/>
      </c>
      <c r="AJ504" s="1" t="str">
        <f>IFERROR(VLOOKUP(X504,'[1]Countries and Territories'!$A$5:$AL$253,38,FALSE),"")</f>
        <v/>
      </c>
    </row>
    <row r="505" spans="1:36" x14ac:dyDescent="0.3">
      <c r="A505" s="1" t="s">
        <v>1193</v>
      </c>
      <c r="B505" s="1" t="s">
        <v>1194</v>
      </c>
      <c r="C505" s="34" t="s">
        <v>199</v>
      </c>
      <c r="D505" s="35">
        <v>2010</v>
      </c>
      <c r="E505" s="1" t="s">
        <v>511</v>
      </c>
      <c r="F505" s="1" t="s">
        <v>73</v>
      </c>
      <c r="G505" s="1" t="s">
        <v>74</v>
      </c>
      <c r="H505" s="1" t="s">
        <v>75</v>
      </c>
      <c r="I505" s="1" t="s">
        <v>76</v>
      </c>
      <c r="J505" s="1" t="s">
        <v>32</v>
      </c>
      <c r="K505" s="1" t="s">
        <v>77</v>
      </c>
      <c r="M505" s="1" t="s">
        <v>34</v>
      </c>
      <c r="N505" s="1" t="s">
        <v>2408</v>
      </c>
      <c r="O505" s="1">
        <v>705</v>
      </c>
      <c r="P505" s="1">
        <v>0.5</v>
      </c>
      <c r="Q505" s="1">
        <v>1.8</v>
      </c>
      <c r="R505" s="1">
        <v>6.7</v>
      </c>
      <c r="S505" s="1">
        <v>15.6</v>
      </c>
      <c r="T505" s="1">
        <v>4.7</v>
      </c>
      <c r="V505" s="1" t="s">
        <v>1202</v>
      </c>
      <c r="W505" s="1" t="s">
        <v>1203</v>
      </c>
      <c r="X505" s="1" t="str">
        <f t="shared" si="35"/>
        <v>MNG2010</v>
      </c>
      <c r="Y505" s="1">
        <v>280.31700000000001</v>
      </c>
      <c r="Z505" s="1">
        <f t="shared" si="36"/>
        <v>5.0457060000000009</v>
      </c>
      <c r="AA505" s="1">
        <f t="shared" si="37"/>
        <v>18.781239000000003</v>
      </c>
      <c r="AB505" s="1">
        <f t="shared" si="38"/>
        <v>43.729452000000002</v>
      </c>
      <c r="AC505" s="1">
        <f t="shared" si="39"/>
        <v>13.174899</v>
      </c>
      <c r="AD505" s="1">
        <f>RANK(Z505,Z$17:Z$853,0)</f>
        <v>714</v>
      </c>
      <c r="AE505" s="1">
        <f>RANK(AA505,AA$17:AA$853,0)</f>
        <v>541</v>
      </c>
      <c r="AF505" s="1">
        <f>RANK(AB505,AB$17:AB$853,0)</f>
        <v>649</v>
      </c>
      <c r="AG505" s="1">
        <f>RANK(AC505,AC$17:AC$853,0)</f>
        <v>673</v>
      </c>
      <c r="AH505" s="1" t="str">
        <f>IFERROR(VLOOKUP(X505,'[1]Countries and Territories'!$C$5:$AW$253,47,FALSE),"")</f>
        <v/>
      </c>
      <c r="AI505" s="1" t="str">
        <f>IFERROR(VLOOKUP(X505,'[1]Countries and Territories'!$B$5:$AR$253,43,FALSE),"")</f>
        <v/>
      </c>
      <c r="AJ505" s="1" t="str">
        <f>IFERROR(VLOOKUP(X505,'[1]Countries and Territories'!$A$5:$AL$253,38,FALSE),"")</f>
        <v/>
      </c>
    </row>
    <row r="506" spans="1:36" s="42" customFormat="1" x14ac:dyDescent="0.3">
      <c r="A506" s="42" t="s">
        <v>1193</v>
      </c>
      <c r="B506" s="42" t="s">
        <v>1194</v>
      </c>
      <c r="C506" s="40" t="s">
        <v>228</v>
      </c>
      <c r="D506" s="41">
        <v>2013</v>
      </c>
      <c r="E506" s="42" t="s">
        <v>511</v>
      </c>
      <c r="F506" s="42" t="s">
        <v>73</v>
      </c>
      <c r="G506" s="42" t="s">
        <v>74</v>
      </c>
      <c r="H506" s="42" t="s">
        <v>75</v>
      </c>
      <c r="I506" s="42" t="s">
        <v>76</v>
      </c>
      <c r="J506" s="42" t="s">
        <v>32</v>
      </c>
      <c r="K506" s="42" t="s">
        <v>77</v>
      </c>
      <c r="M506" s="42" t="s">
        <v>34</v>
      </c>
      <c r="N506" s="42" t="s">
        <v>2407</v>
      </c>
      <c r="P506" s="42">
        <v>0.4</v>
      </c>
      <c r="Q506" s="42">
        <v>1</v>
      </c>
      <c r="R506" s="42">
        <v>10.5</v>
      </c>
      <c r="S506" s="42">
        <v>10.8</v>
      </c>
      <c r="T506" s="42">
        <v>1.6</v>
      </c>
      <c r="V506" s="42" t="s">
        <v>1115</v>
      </c>
      <c r="W506" s="42" t="s">
        <v>1204</v>
      </c>
      <c r="X506" s="1" t="str">
        <f t="shared" si="35"/>
        <v>MNG2013</v>
      </c>
      <c r="Y506" s="42">
        <v>337.11099999999999</v>
      </c>
      <c r="Z506" s="1">
        <f t="shared" si="36"/>
        <v>3.3711099999999998</v>
      </c>
      <c r="AA506" s="1">
        <f t="shared" si="37"/>
        <v>35.396654999999996</v>
      </c>
      <c r="AB506" s="1">
        <f t="shared" si="38"/>
        <v>36.407988000000003</v>
      </c>
      <c r="AC506" s="1">
        <f t="shared" si="39"/>
        <v>5.3937759999999999</v>
      </c>
      <c r="AD506" s="1">
        <f>RANK(Z506,Z$17:Z$853,0)</f>
        <v>749</v>
      </c>
      <c r="AE506" s="1">
        <f>RANK(AA506,AA$17:AA$853,0)</f>
        <v>450</v>
      </c>
      <c r="AF506" s="1">
        <f>RANK(AB506,AB$17:AB$853,0)</f>
        <v>669</v>
      </c>
      <c r="AG506" s="1">
        <f>RANK(AC506,AC$17:AC$853,0)</f>
        <v>766</v>
      </c>
      <c r="AH506" s="1">
        <f>IFERROR(VLOOKUP(X506,'[1]Countries and Territories'!$C$5:$AW$253,47,FALSE),"")</f>
        <v>3.3711099999999998</v>
      </c>
      <c r="AI506" s="1">
        <f>IFERROR(VLOOKUP(X506,'[1]Countries and Territories'!$B$5:$AR$253,43,FALSE),"")</f>
        <v>35.396654999999996</v>
      </c>
      <c r="AJ506" s="1">
        <f>IFERROR(VLOOKUP(X506,'[1]Countries and Territories'!$A$5:$AL$253,38,FALSE),"")</f>
        <v>36.407988000000003</v>
      </c>
    </row>
    <row r="507" spans="1:36" x14ac:dyDescent="0.3">
      <c r="A507" s="1" t="s">
        <v>1205</v>
      </c>
      <c r="B507" s="1" t="s">
        <v>1206</v>
      </c>
      <c r="C507" s="34" t="s">
        <v>55</v>
      </c>
      <c r="D507" s="35">
        <v>2005</v>
      </c>
      <c r="E507" s="1" t="s">
        <v>124</v>
      </c>
      <c r="F507" s="1" t="s">
        <v>125</v>
      </c>
      <c r="G507" s="1" t="s">
        <v>126</v>
      </c>
      <c r="H507" s="1" t="s">
        <v>127</v>
      </c>
      <c r="I507" s="1" t="s">
        <v>128</v>
      </c>
      <c r="J507" s="1" t="s">
        <v>56</v>
      </c>
      <c r="K507" s="1" t="s">
        <v>129</v>
      </c>
      <c r="N507" s="1" t="s">
        <v>2415</v>
      </c>
      <c r="O507" s="1">
        <v>891</v>
      </c>
      <c r="P507" s="1">
        <v>2.2000000000000002</v>
      </c>
      <c r="Q507" s="1">
        <v>4.2</v>
      </c>
      <c r="R507" s="1">
        <v>15.6</v>
      </c>
      <c r="S507" s="1">
        <v>7.9</v>
      </c>
      <c r="T507" s="1">
        <v>2.2000000000000002</v>
      </c>
      <c r="V507" s="1" t="s">
        <v>1207</v>
      </c>
      <c r="W507" s="1" t="s">
        <v>1208</v>
      </c>
      <c r="X507" s="1" t="str">
        <f t="shared" si="35"/>
        <v>MNE2005</v>
      </c>
      <c r="Y507" s="1">
        <v>40.302</v>
      </c>
      <c r="Z507" s="1">
        <f t="shared" si="36"/>
        <v>1.6926840000000001</v>
      </c>
      <c r="AA507" s="1">
        <f t="shared" si="37"/>
        <v>6.2871119999999996</v>
      </c>
      <c r="AB507" s="1">
        <f t="shared" si="38"/>
        <v>3.1838579999999999</v>
      </c>
      <c r="AC507" s="1">
        <f t="shared" si="39"/>
        <v>0.8866440000000001</v>
      </c>
      <c r="AD507" s="1">
        <f>RANK(Z507,Z$17:Z$853,0)</f>
        <v>768</v>
      </c>
      <c r="AE507" s="1">
        <f>RANK(AA507,AA$17:AA$853,0)</f>
        <v>626</v>
      </c>
      <c r="AF507" s="1">
        <f>RANK(AB507,AB$17:AB$853,0)</f>
        <v>792</v>
      </c>
      <c r="AG507" s="1">
        <f>RANK(AC507,AC$17:AC$853,0)</f>
        <v>811</v>
      </c>
      <c r="AH507" s="1" t="str">
        <f>IFERROR(VLOOKUP(X507,'[1]Countries and Territories'!$C$5:$AW$253,47,FALSE),"")</f>
        <v/>
      </c>
      <c r="AI507" s="1" t="str">
        <f>IFERROR(VLOOKUP(X507,'[1]Countries and Territories'!$B$5:$AR$253,43,FALSE),"")</f>
        <v/>
      </c>
      <c r="AJ507" s="1" t="str">
        <f>IFERROR(VLOOKUP(X507,'[1]Countries and Territories'!$A$5:$AL$253,38,FALSE),"")</f>
        <v/>
      </c>
    </row>
    <row r="508" spans="1:36" s="42" customFormat="1" x14ac:dyDescent="0.3">
      <c r="A508" s="42" t="s">
        <v>1205</v>
      </c>
      <c r="B508" s="42" t="s">
        <v>1206</v>
      </c>
      <c r="C508" s="40" t="s">
        <v>228</v>
      </c>
      <c r="D508" s="41">
        <v>2013</v>
      </c>
      <c r="E508" s="42" t="s">
        <v>124</v>
      </c>
      <c r="F508" s="42" t="s">
        <v>125</v>
      </c>
      <c r="G508" s="42" t="s">
        <v>126</v>
      </c>
      <c r="H508" s="42" t="s">
        <v>127</v>
      </c>
      <c r="I508" s="42" t="s">
        <v>128</v>
      </c>
      <c r="J508" s="42" t="s">
        <v>56</v>
      </c>
      <c r="K508" s="42" t="s">
        <v>129</v>
      </c>
      <c r="N508" s="42" t="s">
        <v>2414</v>
      </c>
      <c r="O508" s="42">
        <v>1392</v>
      </c>
      <c r="P508" s="42">
        <v>1.2</v>
      </c>
      <c r="Q508" s="42">
        <v>2.8</v>
      </c>
      <c r="R508" s="42">
        <v>22.3</v>
      </c>
      <c r="S508" s="42">
        <v>9.4</v>
      </c>
      <c r="T508" s="42">
        <v>1</v>
      </c>
      <c r="V508" s="42" t="s">
        <v>1209</v>
      </c>
      <c r="W508" s="42" t="s">
        <v>1210</v>
      </c>
      <c r="X508" s="1" t="str">
        <f t="shared" si="35"/>
        <v>MNE2013</v>
      </c>
      <c r="Y508" s="42">
        <v>38.513999999999996</v>
      </c>
      <c r="Z508" s="1">
        <f t="shared" si="36"/>
        <v>1.0783919999999998</v>
      </c>
      <c r="AA508" s="1">
        <f t="shared" si="37"/>
        <v>8.5886219999999991</v>
      </c>
      <c r="AB508" s="1">
        <f t="shared" si="38"/>
        <v>3.6203159999999994</v>
      </c>
      <c r="AC508" s="1">
        <f t="shared" si="39"/>
        <v>0.38513999999999998</v>
      </c>
      <c r="AD508" s="1">
        <f>RANK(Z508,Z$17:Z$853,0)</f>
        <v>776</v>
      </c>
      <c r="AE508" s="1">
        <f>RANK(AA508,AA$17:AA$853,0)</f>
        <v>614</v>
      </c>
      <c r="AF508" s="1">
        <f>RANK(AB508,AB$17:AB$853,0)</f>
        <v>790</v>
      </c>
      <c r="AG508" s="1">
        <f>RANK(AC508,AC$17:AC$853,0)</f>
        <v>816</v>
      </c>
      <c r="AH508" s="1">
        <f>IFERROR(VLOOKUP(X508,'[1]Countries and Territories'!$C$5:$AW$253,47,FALSE),"")</f>
        <v>1.0783919999999998</v>
      </c>
      <c r="AI508" s="1">
        <f>IFERROR(VLOOKUP(X508,'[1]Countries and Territories'!$B$5:$AR$253,43,FALSE),"")</f>
        <v>8.5886219999999991</v>
      </c>
      <c r="AJ508" s="1">
        <f>IFERROR(VLOOKUP(X508,'[1]Countries and Territories'!$A$5:$AL$253,38,FALSE),"")</f>
        <v>3.6203159999999994</v>
      </c>
    </row>
    <row r="509" spans="1:36" x14ac:dyDescent="0.3">
      <c r="A509" s="1" t="s">
        <v>1211</v>
      </c>
      <c r="B509" s="1" t="s">
        <v>1212</v>
      </c>
      <c r="C509" s="34" t="s">
        <v>143</v>
      </c>
      <c r="D509" s="35">
        <v>1987</v>
      </c>
      <c r="E509" s="1" t="s">
        <v>144</v>
      </c>
      <c r="F509" s="1" t="s">
        <v>40</v>
      </c>
      <c r="G509" s="1" t="s">
        <v>145</v>
      </c>
      <c r="H509" s="1" t="s">
        <v>146</v>
      </c>
      <c r="I509" s="1" t="s">
        <v>112</v>
      </c>
      <c r="J509" s="1" t="s">
        <v>32</v>
      </c>
      <c r="K509" s="1" t="s">
        <v>147</v>
      </c>
      <c r="N509" s="1" t="s">
        <v>2420</v>
      </c>
      <c r="O509" s="1">
        <v>5473</v>
      </c>
      <c r="P509" s="1">
        <v>1.5</v>
      </c>
      <c r="Q509" s="1">
        <v>3.9</v>
      </c>
      <c r="R509" s="1">
        <v>5.5</v>
      </c>
      <c r="S509" s="1">
        <v>34.5</v>
      </c>
      <c r="T509" s="1">
        <v>12.7</v>
      </c>
      <c r="V509" s="1" t="s">
        <v>1213</v>
      </c>
      <c r="W509" s="1" t="s">
        <v>1214</v>
      </c>
      <c r="X509" s="1" t="str">
        <f t="shared" si="35"/>
        <v>MAR1987</v>
      </c>
      <c r="Y509" s="1">
        <v>3543.8849999999998</v>
      </c>
      <c r="Z509" s="1">
        <f t="shared" si="36"/>
        <v>138.21151499999999</v>
      </c>
      <c r="AA509" s="1">
        <f t="shared" si="37"/>
        <v>194.91367499999998</v>
      </c>
      <c r="AB509" s="1">
        <f t="shared" si="38"/>
        <v>1222.6403249999998</v>
      </c>
      <c r="AC509" s="1">
        <f t="shared" si="39"/>
        <v>450.07339499999995</v>
      </c>
      <c r="AD509" s="1">
        <f>RANK(Z509,Z$17:Z$853,0)</f>
        <v>338</v>
      </c>
      <c r="AE509" s="1">
        <f>RANK(AA509,AA$17:AA$853,0)</f>
        <v>182</v>
      </c>
      <c r="AF509" s="1">
        <f>RANK(AB509,AB$17:AB$853,0)</f>
        <v>216</v>
      </c>
      <c r="AG509" s="1">
        <f>RANK(AC509,AC$17:AC$853,0)</f>
        <v>284</v>
      </c>
      <c r="AH509" s="1" t="str">
        <f>IFERROR(VLOOKUP(X509,'[1]Countries and Territories'!$C$5:$AW$253,47,FALSE),"")</f>
        <v/>
      </c>
      <c r="AI509" s="1" t="str">
        <f>IFERROR(VLOOKUP(X509,'[1]Countries and Territories'!$B$5:$AR$253,43,FALSE),"")</f>
        <v/>
      </c>
      <c r="AJ509" s="1" t="str">
        <f>IFERROR(VLOOKUP(X509,'[1]Countries and Territories'!$A$5:$AL$253,38,FALSE),"")</f>
        <v/>
      </c>
    </row>
    <row r="510" spans="1:36" s="42" customFormat="1" x14ac:dyDescent="0.3">
      <c r="A510" s="42" t="s">
        <v>1211</v>
      </c>
      <c r="B510" s="42" t="s">
        <v>1212</v>
      </c>
      <c r="C510" s="40" t="s">
        <v>150</v>
      </c>
      <c r="D510" s="41">
        <v>1992</v>
      </c>
      <c r="E510" s="42" t="s">
        <v>144</v>
      </c>
      <c r="F510" s="42" t="s">
        <v>40</v>
      </c>
      <c r="G510" s="42" t="s">
        <v>145</v>
      </c>
      <c r="H510" s="42" t="s">
        <v>146</v>
      </c>
      <c r="I510" s="42" t="s">
        <v>112</v>
      </c>
      <c r="J510" s="42" t="s">
        <v>32</v>
      </c>
      <c r="K510" s="42" t="s">
        <v>147</v>
      </c>
      <c r="N510" s="42" t="s">
        <v>2419</v>
      </c>
      <c r="O510" s="42">
        <v>4654</v>
      </c>
      <c r="P510" s="42">
        <v>1.1000000000000001</v>
      </c>
      <c r="Q510" s="42">
        <v>2.6</v>
      </c>
      <c r="R510" s="42">
        <v>10.7</v>
      </c>
      <c r="S510" s="42">
        <v>29.9</v>
      </c>
      <c r="T510" s="42">
        <v>8.1</v>
      </c>
      <c r="V510" s="42" t="s">
        <v>1215</v>
      </c>
      <c r="W510" s="42" t="s">
        <v>1216</v>
      </c>
      <c r="X510" s="1" t="str">
        <f t="shared" si="35"/>
        <v>MAR1992</v>
      </c>
      <c r="Y510" s="42">
        <v>3344.3829999999998</v>
      </c>
      <c r="Z510" s="1">
        <f t="shared" si="36"/>
        <v>86.953958</v>
      </c>
      <c r="AA510" s="1">
        <f t="shared" si="37"/>
        <v>357.84898099999998</v>
      </c>
      <c r="AB510" s="1">
        <f t="shared" si="38"/>
        <v>999.97051699999986</v>
      </c>
      <c r="AC510" s="1">
        <f t="shared" si="39"/>
        <v>270.89502299999998</v>
      </c>
      <c r="AD510" s="1">
        <f>RANK(Z510,Z$17:Z$853,0)</f>
        <v>405</v>
      </c>
      <c r="AE510" s="1">
        <f>RANK(AA510,AA$17:AA$853,0)</f>
        <v>102</v>
      </c>
      <c r="AF510" s="1">
        <f>RANK(AB510,AB$17:AB$853,0)</f>
        <v>253</v>
      </c>
      <c r="AG510" s="1">
        <f>RANK(AC510,AC$17:AC$853,0)</f>
        <v>382</v>
      </c>
      <c r="AH510" s="1" t="str">
        <f>IFERROR(VLOOKUP(X510,'[1]Countries and Territories'!$C$5:$AW$253,47,FALSE),"")</f>
        <v/>
      </c>
      <c r="AI510" s="1" t="str">
        <f>IFERROR(VLOOKUP(X510,'[1]Countries and Territories'!$B$5:$AR$253,43,FALSE),"")</f>
        <v/>
      </c>
      <c r="AJ510" s="1" t="str">
        <f>IFERROR(VLOOKUP(X510,'[1]Countries and Territories'!$A$5:$AL$253,38,FALSE),"")</f>
        <v/>
      </c>
    </row>
    <row r="511" spans="1:36" x14ac:dyDescent="0.3">
      <c r="A511" s="1" t="s">
        <v>1211</v>
      </c>
      <c r="B511" s="1" t="s">
        <v>1212</v>
      </c>
      <c r="C511" s="34" t="s">
        <v>257</v>
      </c>
      <c r="D511" s="35">
        <v>1997</v>
      </c>
      <c r="E511" s="1" t="s">
        <v>144</v>
      </c>
      <c r="F511" s="1" t="s">
        <v>40</v>
      </c>
      <c r="G511" s="1" t="s">
        <v>145</v>
      </c>
      <c r="H511" s="1" t="s">
        <v>146</v>
      </c>
      <c r="I511" s="1" t="s">
        <v>112</v>
      </c>
      <c r="J511" s="1" t="s">
        <v>32</v>
      </c>
      <c r="K511" s="1" t="s">
        <v>147</v>
      </c>
      <c r="N511" s="1" t="s">
        <v>2418</v>
      </c>
      <c r="O511" s="1">
        <v>3655</v>
      </c>
      <c r="P511" s="1">
        <v>2</v>
      </c>
      <c r="Q511" s="1">
        <v>4.7</v>
      </c>
      <c r="R511" s="1">
        <v>13.7</v>
      </c>
      <c r="S511" s="1">
        <v>29</v>
      </c>
      <c r="T511" s="1">
        <v>7.7</v>
      </c>
      <c r="V511" s="1" t="s">
        <v>1217</v>
      </c>
      <c r="W511" s="1" t="s">
        <v>1218</v>
      </c>
      <c r="X511" s="1" t="str">
        <f t="shared" si="35"/>
        <v>MAR1997</v>
      </c>
      <c r="Y511" s="1">
        <v>3283.0300000000007</v>
      </c>
      <c r="Z511" s="1">
        <f t="shared" si="36"/>
        <v>154.30241000000004</v>
      </c>
      <c r="AA511" s="1">
        <f t="shared" si="37"/>
        <v>449.77511000000004</v>
      </c>
      <c r="AB511" s="1">
        <f t="shared" si="38"/>
        <v>952.07870000000014</v>
      </c>
      <c r="AC511" s="1">
        <f t="shared" si="39"/>
        <v>252.79331000000005</v>
      </c>
      <c r="AD511" s="1">
        <f>RANK(Z511,Z$17:Z$853,0)</f>
        <v>319</v>
      </c>
      <c r="AE511" s="1">
        <f>RANK(AA511,AA$17:AA$853,0)</f>
        <v>87</v>
      </c>
      <c r="AF511" s="1">
        <f>RANK(AB511,AB$17:AB$853,0)</f>
        <v>270</v>
      </c>
      <c r="AG511" s="1">
        <f>RANK(AC511,AC$17:AC$853,0)</f>
        <v>391</v>
      </c>
      <c r="AH511" s="1" t="str">
        <f>IFERROR(VLOOKUP(X511,'[1]Countries and Territories'!$C$5:$AW$253,47,FALSE),"")</f>
        <v/>
      </c>
      <c r="AI511" s="1" t="str">
        <f>IFERROR(VLOOKUP(X511,'[1]Countries and Territories'!$B$5:$AR$253,43,FALSE),"")</f>
        <v/>
      </c>
      <c r="AJ511" s="1" t="str">
        <f>IFERROR(VLOOKUP(X511,'[1]Countries and Territories'!$A$5:$AL$253,38,FALSE),"")</f>
        <v/>
      </c>
    </row>
    <row r="512" spans="1:36" s="42" customFormat="1" x14ac:dyDescent="0.3">
      <c r="A512" s="42" t="s">
        <v>1211</v>
      </c>
      <c r="B512" s="42" t="s">
        <v>1212</v>
      </c>
      <c r="C512" s="40" t="s">
        <v>341</v>
      </c>
      <c r="D512" s="41">
        <v>2003</v>
      </c>
      <c r="E512" s="42" t="s">
        <v>144</v>
      </c>
      <c r="F512" s="42" t="s">
        <v>40</v>
      </c>
      <c r="G512" s="42" t="s">
        <v>145</v>
      </c>
      <c r="H512" s="42" t="s">
        <v>146</v>
      </c>
      <c r="I512" s="42" t="s">
        <v>112</v>
      </c>
      <c r="J512" s="42" t="s">
        <v>32</v>
      </c>
      <c r="K512" s="42" t="s">
        <v>147</v>
      </c>
      <c r="N512" s="42" t="s">
        <v>2417</v>
      </c>
      <c r="O512" s="42">
        <v>5621</v>
      </c>
      <c r="P512" s="42">
        <v>5</v>
      </c>
      <c r="Q512" s="42">
        <v>10.8</v>
      </c>
      <c r="R512" s="42">
        <v>13.3</v>
      </c>
      <c r="S512" s="42">
        <v>23.1</v>
      </c>
      <c r="T512" s="42">
        <v>9.9</v>
      </c>
      <c r="V512" s="42" t="s">
        <v>1219</v>
      </c>
      <c r="W512" s="42" t="s">
        <v>1220</v>
      </c>
      <c r="X512" s="1" t="str">
        <f t="shared" si="35"/>
        <v>MAR2003</v>
      </c>
      <c r="Y512" s="42">
        <v>3037.9489999999996</v>
      </c>
      <c r="Z512" s="1">
        <f t="shared" si="36"/>
        <v>328.09849200000002</v>
      </c>
      <c r="AA512" s="1">
        <f t="shared" si="37"/>
        <v>404.04721699999999</v>
      </c>
      <c r="AB512" s="1">
        <f t="shared" si="38"/>
        <v>701.76621899999998</v>
      </c>
      <c r="AC512" s="1">
        <f t="shared" si="39"/>
        <v>300.75695099999996</v>
      </c>
      <c r="AD512" s="1">
        <f>RANK(Z512,Z$17:Z$853,0)</f>
        <v>188</v>
      </c>
      <c r="AE512" s="1">
        <f>RANK(AA512,AA$17:AA$853,0)</f>
        <v>96</v>
      </c>
      <c r="AF512" s="1">
        <f>RANK(AB512,AB$17:AB$853,0)</f>
        <v>322</v>
      </c>
      <c r="AG512" s="1">
        <f>RANK(AC512,AC$17:AC$853,0)</f>
        <v>359</v>
      </c>
      <c r="AH512" s="1" t="str">
        <f>IFERROR(VLOOKUP(X512,'[1]Countries and Territories'!$C$5:$AW$253,47,FALSE),"")</f>
        <v/>
      </c>
      <c r="AI512" s="1" t="str">
        <f>IFERROR(VLOOKUP(X512,'[1]Countries and Territories'!$B$5:$AR$253,43,FALSE),"")</f>
        <v/>
      </c>
      <c r="AJ512" s="1" t="str">
        <f>IFERROR(VLOOKUP(X512,'[1]Countries and Territories'!$A$5:$AL$253,38,FALSE),"")</f>
        <v/>
      </c>
    </row>
    <row r="513" spans="1:36" x14ac:dyDescent="0.3">
      <c r="A513" s="1" t="s">
        <v>1211</v>
      </c>
      <c r="B513" s="1" t="s">
        <v>1212</v>
      </c>
      <c r="C513" s="34" t="s">
        <v>415</v>
      </c>
      <c r="D513" s="35">
        <v>2011</v>
      </c>
      <c r="E513" s="1" t="s">
        <v>144</v>
      </c>
      <c r="F513" s="1" t="s">
        <v>40</v>
      </c>
      <c r="G513" s="1" t="s">
        <v>145</v>
      </c>
      <c r="H513" s="1" t="s">
        <v>146</v>
      </c>
      <c r="I513" s="1" t="s">
        <v>112</v>
      </c>
      <c r="J513" s="1" t="s">
        <v>32</v>
      </c>
      <c r="K513" s="1" t="s">
        <v>147</v>
      </c>
      <c r="N513" s="1" t="s">
        <v>2416</v>
      </c>
      <c r="O513" s="1">
        <v>6927</v>
      </c>
      <c r="P513" s="1">
        <v>1</v>
      </c>
      <c r="Q513" s="1">
        <v>2.2999999999999998</v>
      </c>
      <c r="R513" s="1">
        <v>10.7</v>
      </c>
      <c r="S513" s="1">
        <v>14.9</v>
      </c>
      <c r="T513" s="1">
        <v>3.1</v>
      </c>
      <c r="V513" s="1" t="s">
        <v>1221</v>
      </c>
      <c r="W513" s="1" t="s">
        <v>1222</v>
      </c>
      <c r="X513" s="1" t="str">
        <f t="shared" si="35"/>
        <v>MAR2011</v>
      </c>
      <c r="Y513" s="1">
        <v>3212.9090000000001</v>
      </c>
      <c r="Z513" s="1">
        <f t="shared" si="36"/>
        <v>73.896906999999999</v>
      </c>
      <c r="AA513" s="1">
        <f t="shared" si="37"/>
        <v>343.78126300000002</v>
      </c>
      <c r="AB513" s="1">
        <f t="shared" si="38"/>
        <v>478.72344099999998</v>
      </c>
      <c r="AC513" s="1">
        <f t="shared" si="39"/>
        <v>99.600178999999997</v>
      </c>
      <c r="AD513" s="1">
        <f>RANK(Z513,Z$17:Z$853,0)</f>
        <v>422</v>
      </c>
      <c r="AE513" s="1">
        <f>RANK(AA513,AA$17:AA$853,0)</f>
        <v>107</v>
      </c>
      <c r="AF513" s="1">
        <f>RANK(AB513,AB$17:AB$853,0)</f>
        <v>406</v>
      </c>
      <c r="AG513" s="1">
        <f>RANK(AC513,AC$17:AC$853,0)</f>
        <v>511</v>
      </c>
      <c r="AH513" s="1">
        <f>IFERROR(VLOOKUP(X513,'[1]Countries and Territories'!$C$5:$AW$253,47,FALSE),"")</f>
        <v>73.896906999999999</v>
      </c>
      <c r="AI513" s="1">
        <f>IFERROR(VLOOKUP(X513,'[1]Countries and Territories'!$B$5:$AR$253,43,FALSE),"")</f>
        <v>343.78126300000002</v>
      </c>
      <c r="AJ513" s="1">
        <f>IFERROR(VLOOKUP(X513,'[1]Countries and Territories'!$A$5:$AL$253,38,FALSE),"")</f>
        <v>478.72344099999998</v>
      </c>
    </row>
    <row r="514" spans="1:36" s="42" customFormat="1" x14ac:dyDescent="0.3">
      <c r="A514" s="42" t="s">
        <v>1223</v>
      </c>
      <c r="B514" s="42" t="s">
        <v>1224</v>
      </c>
      <c r="C514" s="40" t="s">
        <v>153</v>
      </c>
      <c r="D514" s="41">
        <v>1995</v>
      </c>
      <c r="E514" s="42" t="s">
        <v>408</v>
      </c>
      <c r="F514" s="42" t="s">
        <v>40</v>
      </c>
      <c r="G514" s="42" t="s">
        <v>41</v>
      </c>
      <c r="H514" s="42" t="s">
        <v>170</v>
      </c>
      <c r="I514" s="42" t="s">
        <v>43</v>
      </c>
      <c r="J514" s="42" t="s">
        <v>44</v>
      </c>
      <c r="K514" s="42" t="s">
        <v>41</v>
      </c>
      <c r="L514" s="42" t="s">
        <v>9</v>
      </c>
      <c r="N514" s="42" t="s">
        <v>2426</v>
      </c>
      <c r="O514" s="42">
        <v>4586</v>
      </c>
      <c r="Q514" s="42">
        <v>9.6</v>
      </c>
      <c r="S514" s="42">
        <v>59.9</v>
      </c>
      <c r="T514" s="42">
        <v>23.9</v>
      </c>
      <c r="U514" s="42" t="s">
        <v>113</v>
      </c>
      <c r="V514" s="42" t="s">
        <v>1225</v>
      </c>
      <c r="W514" s="42" t="s">
        <v>1226</v>
      </c>
      <c r="X514" s="1" t="str">
        <f t="shared" si="35"/>
        <v>MOZ1995</v>
      </c>
      <c r="Y514" s="42">
        <v>2840.3039999999996</v>
      </c>
      <c r="Z514" s="1">
        <f t="shared" si="36"/>
        <v>272.66918399999997</v>
      </c>
      <c r="AA514" s="1">
        <f t="shared" si="37"/>
        <v>0</v>
      </c>
      <c r="AB514" s="1">
        <f t="shared" si="38"/>
        <v>1701.3420959999996</v>
      </c>
      <c r="AC514" s="1">
        <f t="shared" si="39"/>
        <v>678.83265599999993</v>
      </c>
      <c r="AD514" s="1">
        <f>RANK(Z514,Z$17:Z$853,0)</f>
        <v>220</v>
      </c>
      <c r="AE514" s="1">
        <f>RANK(AA514,AA$17:AA$853,0)</f>
        <v>684</v>
      </c>
      <c r="AF514" s="1">
        <f>RANK(AB514,AB$17:AB$853,0)</f>
        <v>175</v>
      </c>
      <c r="AG514" s="1">
        <f>RANK(AC514,AC$17:AC$853,0)</f>
        <v>218</v>
      </c>
      <c r="AH514" s="1" t="str">
        <f>IFERROR(VLOOKUP(X514,'[1]Countries and Territories'!$C$5:$AW$253,47,FALSE),"")</f>
        <v/>
      </c>
      <c r="AI514" s="1" t="str">
        <f>IFERROR(VLOOKUP(X514,'[1]Countries and Territories'!$B$5:$AR$253,43,FALSE),"")</f>
        <v/>
      </c>
      <c r="AJ514" s="1" t="str">
        <f>IFERROR(VLOOKUP(X514,'[1]Countries and Territories'!$A$5:$AL$253,38,FALSE),"")</f>
        <v/>
      </c>
    </row>
    <row r="515" spans="1:36" x14ac:dyDescent="0.3">
      <c r="A515" s="1" t="s">
        <v>1223</v>
      </c>
      <c r="B515" s="1" t="s">
        <v>1224</v>
      </c>
      <c r="C515" s="34" t="s">
        <v>108</v>
      </c>
      <c r="D515" s="35">
        <v>1997</v>
      </c>
      <c r="E515" s="1" t="s">
        <v>408</v>
      </c>
      <c r="F515" s="1" t="s">
        <v>40</v>
      </c>
      <c r="G515" s="1" t="s">
        <v>41</v>
      </c>
      <c r="H515" s="1" t="s">
        <v>170</v>
      </c>
      <c r="I515" s="1" t="s">
        <v>43</v>
      </c>
      <c r="J515" s="1" t="s">
        <v>44</v>
      </c>
      <c r="K515" s="1" t="s">
        <v>41</v>
      </c>
      <c r="L515" s="1" t="s">
        <v>9</v>
      </c>
      <c r="N515" s="1" t="s">
        <v>2425</v>
      </c>
      <c r="O515" s="1">
        <v>3621</v>
      </c>
      <c r="P515" s="1">
        <v>4.3</v>
      </c>
      <c r="Q515" s="1">
        <v>9.8000000000000007</v>
      </c>
      <c r="R515" s="1">
        <v>5.9</v>
      </c>
      <c r="S515" s="1">
        <v>48.7</v>
      </c>
      <c r="T515" s="1">
        <v>26.3</v>
      </c>
      <c r="U515" s="1" t="s">
        <v>307</v>
      </c>
      <c r="V515" s="1" t="s">
        <v>1227</v>
      </c>
      <c r="W515" s="1" t="s">
        <v>1228</v>
      </c>
      <c r="X515" s="1" t="str">
        <f t="shared" si="35"/>
        <v>MOZ1997</v>
      </c>
      <c r="Y515" s="1">
        <v>3051.4339999999997</v>
      </c>
      <c r="Z515" s="1">
        <f t="shared" si="36"/>
        <v>299.04053199999998</v>
      </c>
      <c r="AA515" s="1">
        <f t="shared" si="37"/>
        <v>180.034606</v>
      </c>
      <c r="AB515" s="1">
        <f t="shared" si="38"/>
        <v>1486.048358</v>
      </c>
      <c r="AC515" s="1">
        <f t="shared" si="39"/>
        <v>802.52714199999991</v>
      </c>
      <c r="AD515" s="1">
        <f>RANK(Z515,Z$17:Z$853,0)</f>
        <v>207</v>
      </c>
      <c r="AE515" s="1">
        <f>RANK(AA515,AA$17:AA$853,0)</f>
        <v>197</v>
      </c>
      <c r="AF515" s="1">
        <f>RANK(AB515,AB$17:AB$853,0)</f>
        <v>193</v>
      </c>
      <c r="AG515" s="1">
        <f>RANK(AC515,AC$17:AC$853,0)</f>
        <v>192</v>
      </c>
      <c r="AH515" s="1" t="str">
        <f>IFERROR(VLOOKUP(X515,'[1]Countries and Territories'!$C$5:$AW$253,47,FALSE),"")</f>
        <v/>
      </c>
      <c r="AI515" s="1" t="str">
        <f>IFERROR(VLOOKUP(X515,'[1]Countries and Territories'!$B$5:$AR$253,43,FALSE),"")</f>
        <v/>
      </c>
      <c r="AJ515" s="1" t="str">
        <f>IFERROR(VLOOKUP(X515,'[1]Countries and Territories'!$A$5:$AL$253,38,FALSE),"")</f>
        <v/>
      </c>
    </row>
    <row r="516" spans="1:36" s="42" customFormat="1" x14ac:dyDescent="0.3">
      <c r="A516" s="42" t="s">
        <v>1223</v>
      </c>
      <c r="B516" s="42" t="s">
        <v>1224</v>
      </c>
      <c r="C516" s="40" t="s">
        <v>195</v>
      </c>
      <c r="D516" s="41">
        <v>2001</v>
      </c>
      <c r="E516" s="42" t="s">
        <v>408</v>
      </c>
      <c r="F516" s="42" t="s">
        <v>40</v>
      </c>
      <c r="G516" s="42" t="s">
        <v>41</v>
      </c>
      <c r="H516" s="42" t="s">
        <v>170</v>
      </c>
      <c r="I516" s="42" t="s">
        <v>43</v>
      </c>
      <c r="J516" s="42" t="s">
        <v>44</v>
      </c>
      <c r="K516" s="42" t="s">
        <v>41</v>
      </c>
      <c r="L516" s="42" t="s">
        <v>9</v>
      </c>
      <c r="N516" s="42" t="s">
        <v>2423</v>
      </c>
      <c r="Q516" s="42">
        <v>6.8</v>
      </c>
      <c r="S516" s="42">
        <v>49.6</v>
      </c>
      <c r="T516" s="42">
        <v>23</v>
      </c>
      <c r="U516" s="42" t="s">
        <v>113</v>
      </c>
      <c r="V516" s="42" t="s">
        <v>1229</v>
      </c>
      <c r="W516" s="42" t="s">
        <v>1230</v>
      </c>
      <c r="X516" s="1" t="str">
        <f t="shared" si="35"/>
        <v>MOZ2001</v>
      </c>
      <c r="Y516" s="42">
        <v>3401.7089999999998</v>
      </c>
      <c r="Z516" s="1">
        <f t="shared" si="36"/>
        <v>231.31621200000001</v>
      </c>
      <c r="AA516" s="1">
        <f t="shared" si="37"/>
        <v>0</v>
      </c>
      <c r="AB516" s="1">
        <f t="shared" si="38"/>
        <v>1687.247664</v>
      </c>
      <c r="AC516" s="1">
        <f t="shared" si="39"/>
        <v>782.39306999999997</v>
      </c>
      <c r="AD516" s="1">
        <f>RANK(Z516,Z$17:Z$853,0)</f>
        <v>261</v>
      </c>
      <c r="AE516" s="1">
        <f>RANK(AA516,AA$17:AA$853,0)</f>
        <v>684</v>
      </c>
      <c r="AF516" s="1">
        <f>RANK(AB516,AB$17:AB$853,0)</f>
        <v>177</v>
      </c>
      <c r="AG516" s="1">
        <f>RANK(AC516,AC$17:AC$853,0)</f>
        <v>196</v>
      </c>
      <c r="AH516" s="1" t="str">
        <f>IFERROR(VLOOKUP(X516,'[1]Countries and Territories'!$C$5:$AW$253,47,FALSE),"")</f>
        <v/>
      </c>
      <c r="AI516" s="1" t="str">
        <f>IFERROR(VLOOKUP(X516,'[1]Countries and Territories'!$B$5:$AR$253,43,FALSE),"")</f>
        <v/>
      </c>
      <c r="AJ516" s="1" t="str">
        <f>IFERROR(VLOOKUP(X516,'[1]Countries and Territories'!$A$5:$AL$253,38,FALSE),"")</f>
        <v/>
      </c>
    </row>
    <row r="517" spans="1:36" x14ac:dyDescent="0.3">
      <c r="A517" s="1" t="s">
        <v>1223</v>
      </c>
      <c r="B517" s="1" t="s">
        <v>1224</v>
      </c>
      <c r="C517" s="34" t="s">
        <v>268</v>
      </c>
      <c r="D517" s="35">
        <v>2003</v>
      </c>
      <c r="E517" s="1" t="s">
        <v>408</v>
      </c>
      <c r="F517" s="1" t="s">
        <v>40</v>
      </c>
      <c r="G517" s="1" t="s">
        <v>41</v>
      </c>
      <c r="H517" s="1" t="s">
        <v>170</v>
      </c>
      <c r="I517" s="1" t="s">
        <v>43</v>
      </c>
      <c r="J517" s="1" t="s">
        <v>44</v>
      </c>
      <c r="K517" s="1" t="s">
        <v>41</v>
      </c>
      <c r="L517" s="1" t="s">
        <v>9</v>
      </c>
      <c r="N517" s="1" t="s">
        <v>2424</v>
      </c>
      <c r="O517" s="1">
        <v>9078</v>
      </c>
      <c r="P517" s="1">
        <v>2.1</v>
      </c>
      <c r="Q517" s="1">
        <v>5.4</v>
      </c>
      <c r="R517" s="1">
        <v>6.3</v>
      </c>
      <c r="S517" s="1">
        <v>47</v>
      </c>
      <c r="T517" s="1">
        <v>21.2</v>
      </c>
      <c r="V517" s="1" t="s">
        <v>1231</v>
      </c>
      <c r="W517" s="1" t="s">
        <v>1232</v>
      </c>
      <c r="X517" s="1" t="str">
        <f t="shared" si="35"/>
        <v>MOZ2003</v>
      </c>
      <c r="Y517" s="1">
        <v>3613.88</v>
      </c>
      <c r="Z517" s="1">
        <f t="shared" si="36"/>
        <v>195.14952000000002</v>
      </c>
      <c r="AA517" s="1">
        <f t="shared" si="37"/>
        <v>227.67444</v>
      </c>
      <c r="AB517" s="1">
        <f t="shared" si="38"/>
        <v>1698.5236</v>
      </c>
      <c r="AC517" s="1">
        <f t="shared" si="39"/>
        <v>766.14256</v>
      </c>
      <c r="AD517" s="1">
        <f>RANK(Z517,Z$17:Z$853,0)</f>
        <v>284</v>
      </c>
      <c r="AE517" s="1">
        <f>RANK(AA517,AA$17:AA$853,0)</f>
        <v>160</v>
      </c>
      <c r="AF517" s="1">
        <f>RANK(AB517,AB$17:AB$853,0)</f>
        <v>176</v>
      </c>
      <c r="AG517" s="1">
        <f>RANK(AC517,AC$17:AC$853,0)</f>
        <v>198</v>
      </c>
      <c r="AH517" s="1" t="str">
        <f>IFERROR(VLOOKUP(X517,'[1]Countries and Territories'!$C$5:$AW$253,47,FALSE),"")</f>
        <v/>
      </c>
      <c r="AI517" s="1" t="str">
        <f>IFERROR(VLOOKUP(X517,'[1]Countries and Territories'!$B$5:$AR$253,43,FALSE),"")</f>
        <v/>
      </c>
      <c r="AJ517" s="1" t="str">
        <f>IFERROR(VLOOKUP(X517,'[1]Countries and Territories'!$A$5:$AL$253,38,FALSE),"")</f>
        <v/>
      </c>
    </row>
    <row r="518" spans="1:36" s="42" customFormat="1" x14ac:dyDescent="0.3">
      <c r="A518" s="42" t="s">
        <v>1223</v>
      </c>
      <c r="B518" s="42" t="s">
        <v>1224</v>
      </c>
      <c r="C518" s="40" t="s">
        <v>323</v>
      </c>
      <c r="D518" s="41">
        <v>2008</v>
      </c>
      <c r="E518" s="42" t="s">
        <v>408</v>
      </c>
      <c r="F518" s="42" t="s">
        <v>40</v>
      </c>
      <c r="G518" s="42" t="s">
        <v>41</v>
      </c>
      <c r="H518" s="42" t="s">
        <v>170</v>
      </c>
      <c r="I518" s="42" t="s">
        <v>43</v>
      </c>
      <c r="J518" s="42" t="s">
        <v>44</v>
      </c>
      <c r="K518" s="42" t="s">
        <v>41</v>
      </c>
      <c r="L518" s="42" t="s">
        <v>9</v>
      </c>
      <c r="N518" s="42" t="s">
        <v>2422</v>
      </c>
      <c r="O518" s="42">
        <v>10872</v>
      </c>
      <c r="P518" s="42">
        <v>1.3</v>
      </c>
      <c r="Q518" s="42">
        <v>4.2</v>
      </c>
      <c r="R518" s="42">
        <v>3.6</v>
      </c>
      <c r="S518" s="42">
        <v>43.7</v>
      </c>
      <c r="T518" s="42">
        <v>18.3</v>
      </c>
      <c r="V518" s="42" t="s">
        <v>1233</v>
      </c>
      <c r="W518" s="42" t="s">
        <v>1234</v>
      </c>
      <c r="X518" s="1" t="str">
        <f t="shared" si="35"/>
        <v>MOZ2008</v>
      </c>
      <c r="Y518" s="42">
        <v>4145.2800000000007</v>
      </c>
      <c r="Z518" s="1">
        <f t="shared" si="36"/>
        <v>174.10176000000004</v>
      </c>
      <c r="AA518" s="1">
        <f t="shared" si="37"/>
        <v>149.23008000000004</v>
      </c>
      <c r="AB518" s="1">
        <f t="shared" si="38"/>
        <v>1811.4873600000005</v>
      </c>
      <c r="AC518" s="1">
        <f t="shared" si="39"/>
        <v>758.58624000000009</v>
      </c>
      <c r="AD518" s="1">
        <f>RANK(Z518,Z$17:Z$853,0)</f>
        <v>298</v>
      </c>
      <c r="AE518" s="1">
        <f>RANK(AA518,AA$17:AA$853,0)</f>
        <v>238</v>
      </c>
      <c r="AF518" s="1">
        <f>RANK(AB518,AB$17:AB$853,0)</f>
        <v>165</v>
      </c>
      <c r="AG518" s="1">
        <f>RANK(AC518,AC$17:AC$853,0)</f>
        <v>200</v>
      </c>
      <c r="AH518" s="1" t="str">
        <f>IFERROR(VLOOKUP(X518,'[1]Countries and Territories'!$C$5:$AW$253,47,FALSE),"")</f>
        <v/>
      </c>
      <c r="AI518" s="1" t="str">
        <f>IFERROR(VLOOKUP(X518,'[1]Countries and Territories'!$B$5:$AR$253,43,FALSE),"")</f>
        <v/>
      </c>
      <c r="AJ518" s="1" t="str">
        <f>IFERROR(VLOOKUP(X518,'[1]Countries and Territories'!$A$5:$AL$253,38,FALSE),"")</f>
        <v/>
      </c>
    </row>
    <row r="519" spans="1:36" x14ac:dyDescent="0.3">
      <c r="A519" s="1" t="s">
        <v>1223</v>
      </c>
      <c r="B519" s="1" t="s">
        <v>1224</v>
      </c>
      <c r="C519" s="34" t="s">
        <v>277</v>
      </c>
      <c r="D519" s="35">
        <v>2011</v>
      </c>
      <c r="E519" s="1" t="s">
        <v>408</v>
      </c>
      <c r="F519" s="1" t="s">
        <v>40</v>
      </c>
      <c r="G519" s="1" t="s">
        <v>41</v>
      </c>
      <c r="H519" s="1" t="s">
        <v>170</v>
      </c>
      <c r="I519" s="1" t="s">
        <v>43</v>
      </c>
      <c r="J519" s="1" t="s">
        <v>44</v>
      </c>
      <c r="K519" s="1" t="s">
        <v>41</v>
      </c>
      <c r="L519" s="1" t="s">
        <v>9</v>
      </c>
      <c r="N519" s="1" t="s">
        <v>2421</v>
      </c>
      <c r="O519" s="1">
        <v>10791</v>
      </c>
      <c r="P519" s="1">
        <v>2.2999999999999998</v>
      </c>
      <c r="Q519" s="1">
        <v>6.1</v>
      </c>
      <c r="R519" s="1">
        <v>7.9</v>
      </c>
      <c r="S519" s="1">
        <v>43.1</v>
      </c>
      <c r="T519" s="1">
        <v>15.6</v>
      </c>
      <c r="V519" s="1" t="s">
        <v>1235</v>
      </c>
      <c r="W519" s="1" t="s">
        <v>1236</v>
      </c>
      <c r="X519" s="1" t="str">
        <f t="shared" si="35"/>
        <v>MOZ2011</v>
      </c>
      <c r="Y519" s="1">
        <v>4443.616</v>
      </c>
      <c r="Z519" s="1">
        <f t="shared" si="36"/>
        <v>271.06057599999997</v>
      </c>
      <c r="AA519" s="1">
        <f t="shared" si="37"/>
        <v>351.04566399999999</v>
      </c>
      <c r="AB519" s="1">
        <f t="shared" si="38"/>
        <v>1915.198496</v>
      </c>
      <c r="AC519" s="1">
        <f t="shared" si="39"/>
        <v>693.20409600000005</v>
      </c>
      <c r="AD519" s="1">
        <f>RANK(Z519,Z$17:Z$853,0)</f>
        <v>221</v>
      </c>
      <c r="AE519" s="1">
        <f>RANK(AA519,AA$17:AA$853,0)</f>
        <v>105</v>
      </c>
      <c r="AF519" s="1">
        <f>RANK(AB519,AB$17:AB$853,0)</f>
        <v>154</v>
      </c>
      <c r="AG519" s="1">
        <f>RANK(AC519,AC$17:AC$853,0)</f>
        <v>217</v>
      </c>
      <c r="AH519" s="1">
        <f>IFERROR(VLOOKUP(X519,'[1]Countries and Territories'!$C$5:$AW$253,47,FALSE),"")</f>
        <v>271.06057599999997</v>
      </c>
      <c r="AI519" s="1">
        <f>IFERROR(VLOOKUP(X519,'[1]Countries and Territories'!$B$5:$AR$253,43,FALSE),"")</f>
        <v>351.04566399999999</v>
      </c>
      <c r="AJ519" s="1">
        <f>IFERROR(VLOOKUP(X519,'[1]Countries and Territories'!$A$5:$AL$253,38,FALSE),"")</f>
        <v>1915.198496</v>
      </c>
    </row>
    <row r="520" spans="1:36" s="42" customFormat="1" x14ac:dyDescent="0.3">
      <c r="A520" s="42" t="s">
        <v>1237</v>
      </c>
      <c r="B520" s="42" t="s">
        <v>1238</v>
      </c>
      <c r="C520" s="40" t="s">
        <v>333</v>
      </c>
      <c r="D520" s="41">
        <v>1990</v>
      </c>
      <c r="E520" s="42" t="s">
        <v>72</v>
      </c>
      <c r="F520" s="42" t="s">
        <v>73</v>
      </c>
      <c r="G520" s="42" t="s">
        <v>74</v>
      </c>
      <c r="H520" s="42" t="s">
        <v>75</v>
      </c>
      <c r="I520" s="42" t="s">
        <v>242</v>
      </c>
      <c r="J520" s="42" t="s">
        <v>32</v>
      </c>
      <c r="K520" s="42" t="s">
        <v>77</v>
      </c>
      <c r="L520" s="42" t="s">
        <v>9</v>
      </c>
      <c r="N520" s="42" t="s">
        <v>2435</v>
      </c>
      <c r="O520" s="42">
        <v>5899</v>
      </c>
      <c r="T520" s="42">
        <v>32.5</v>
      </c>
      <c r="U520" s="42" t="s">
        <v>1239</v>
      </c>
      <c r="V520" s="42" t="s">
        <v>234</v>
      </c>
      <c r="W520" s="42" t="s">
        <v>1240</v>
      </c>
      <c r="X520" s="1" t="str">
        <f t="shared" si="35"/>
        <v>MMR1990</v>
      </c>
      <c r="Y520" s="42">
        <v>5165.4240000000009</v>
      </c>
      <c r="Z520" s="1">
        <f t="shared" si="36"/>
        <v>0</v>
      </c>
      <c r="AA520" s="1">
        <f t="shared" si="37"/>
        <v>0</v>
      </c>
      <c r="AB520" s="1">
        <f t="shared" si="38"/>
        <v>0</v>
      </c>
      <c r="AC520" s="1">
        <f t="shared" si="39"/>
        <v>1678.7628000000004</v>
      </c>
      <c r="AD520" s="1">
        <f>RANK(Z520,Z$17:Z$853,0)</f>
        <v>792</v>
      </c>
      <c r="AE520" s="1">
        <f>RANK(AA520,AA$17:AA$853,0)</f>
        <v>684</v>
      </c>
      <c r="AF520" s="1">
        <f>RANK(AB520,AB$17:AB$853,0)</f>
        <v>803</v>
      </c>
      <c r="AG520" s="1">
        <f>RANK(AC520,AC$17:AC$853,0)</f>
        <v>106</v>
      </c>
      <c r="AH520" s="1" t="str">
        <f>IFERROR(VLOOKUP(X520,'[1]Countries and Territories'!$C$5:$AW$253,47,FALSE),"")</f>
        <v/>
      </c>
      <c r="AI520" s="1" t="str">
        <f>IFERROR(VLOOKUP(X520,'[1]Countries and Territories'!$B$5:$AR$253,43,FALSE),"")</f>
        <v/>
      </c>
      <c r="AJ520" s="1" t="str">
        <f>IFERROR(VLOOKUP(X520,'[1]Countries and Territories'!$A$5:$AL$253,38,FALSE),"")</f>
        <v/>
      </c>
    </row>
    <row r="521" spans="1:36" x14ac:dyDescent="0.3">
      <c r="A521" s="1" t="s">
        <v>1237</v>
      </c>
      <c r="B521" s="1" t="s">
        <v>1238</v>
      </c>
      <c r="C521" s="34" t="s">
        <v>247</v>
      </c>
      <c r="D521" s="35">
        <v>1991</v>
      </c>
      <c r="E521" s="1" t="s">
        <v>72</v>
      </c>
      <c r="F521" s="1" t="s">
        <v>73</v>
      </c>
      <c r="G521" s="1" t="s">
        <v>74</v>
      </c>
      <c r="H521" s="1" t="s">
        <v>75</v>
      </c>
      <c r="I521" s="1" t="s">
        <v>242</v>
      </c>
      <c r="J521" s="1" t="s">
        <v>32</v>
      </c>
      <c r="K521" s="1" t="s">
        <v>77</v>
      </c>
      <c r="L521" s="1" t="s">
        <v>9</v>
      </c>
      <c r="N521" s="1" t="s">
        <v>2434</v>
      </c>
      <c r="O521" s="1">
        <v>5540</v>
      </c>
      <c r="Q521" s="1">
        <v>12.7</v>
      </c>
      <c r="S521" s="1">
        <v>53.6</v>
      </c>
      <c r="T521" s="1">
        <v>37</v>
      </c>
      <c r="U521" s="1" t="s">
        <v>209</v>
      </c>
      <c r="V521" s="1" t="s">
        <v>234</v>
      </c>
      <c r="W521" s="1" t="s">
        <v>1241</v>
      </c>
      <c r="X521" s="1" t="str">
        <f t="shared" si="35"/>
        <v>MMR1991</v>
      </c>
      <c r="Y521" s="1">
        <v>5064.125</v>
      </c>
      <c r="Z521" s="1">
        <f t="shared" si="36"/>
        <v>643.14387499999998</v>
      </c>
      <c r="AA521" s="1">
        <f t="shared" si="37"/>
        <v>0</v>
      </c>
      <c r="AB521" s="1">
        <f t="shared" si="38"/>
        <v>2714.3710000000001</v>
      </c>
      <c r="AC521" s="1">
        <f t="shared" si="39"/>
        <v>1873.7262499999999</v>
      </c>
      <c r="AD521" s="1">
        <f>RANK(Z521,Z$17:Z$853,0)</f>
        <v>107</v>
      </c>
      <c r="AE521" s="1">
        <f>RANK(AA521,AA$17:AA$853,0)</f>
        <v>684</v>
      </c>
      <c r="AF521" s="1">
        <f>RANK(AB521,AB$17:AB$853,0)</f>
        <v>115</v>
      </c>
      <c r="AG521" s="1">
        <f>RANK(AC521,AC$17:AC$853,0)</f>
        <v>105</v>
      </c>
      <c r="AH521" s="1" t="str">
        <f>IFERROR(VLOOKUP(X521,'[1]Countries and Territories'!$C$5:$AW$253,47,FALSE),"")</f>
        <v/>
      </c>
      <c r="AI521" s="1" t="str">
        <f>IFERROR(VLOOKUP(X521,'[1]Countries and Territories'!$B$5:$AR$253,43,FALSE),"")</f>
        <v/>
      </c>
      <c r="AJ521" s="1" t="str">
        <f>IFERROR(VLOOKUP(X521,'[1]Countries and Territories'!$A$5:$AL$253,38,FALSE),"")</f>
        <v/>
      </c>
    </row>
    <row r="522" spans="1:36" s="42" customFormat="1" x14ac:dyDescent="0.3">
      <c r="A522" s="42" t="s">
        <v>1237</v>
      </c>
      <c r="B522" s="42" t="s">
        <v>1238</v>
      </c>
      <c r="C522" s="40" t="s">
        <v>180</v>
      </c>
      <c r="D522" s="41">
        <v>1994</v>
      </c>
      <c r="E522" s="42" t="s">
        <v>72</v>
      </c>
      <c r="F522" s="42" t="s">
        <v>73</v>
      </c>
      <c r="G522" s="42" t="s">
        <v>74</v>
      </c>
      <c r="H522" s="42" t="s">
        <v>75</v>
      </c>
      <c r="I522" s="42" t="s">
        <v>242</v>
      </c>
      <c r="J522" s="42" t="s">
        <v>32</v>
      </c>
      <c r="K522" s="42" t="s">
        <v>77</v>
      </c>
      <c r="L522" s="42" t="s">
        <v>9</v>
      </c>
      <c r="N522" s="42" t="s">
        <v>2433</v>
      </c>
      <c r="O522" s="42">
        <v>5994</v>
      </c>
      <c r="Q522" s="42">
        <v>9.1999999999999993</v>
      </c>
      <c r="S522" s="42">
        <v>58.7</v>
      </c>
      <c r="T522" s="42">
        <v>31.2</v>
      </c>
      <c r="U522" s="42" t="s">
        <v>209</v>
      </c>
      <c r="V522" s="42" t="s">
        <v>1242</v>
      </c>
      <c r="W522" s="42" t="s">
        <v>1243</v>
      </c>
      <c r="X522" s="1" t="str">
        <f t="shared" si="35"/>
        <v>MMR1994</v>
      </c>
      <c r="Y522" s="42">
        <v>4912.1869999999999</v>
      </c>
      <c r="Z522" s="1">
        <f t="shared" si="36"/>
        <v>451.92120399999999</v>
      </c>
      <c r="AA522" s="1">
        <f t="shared" si="37"/>
        <v>0</v>
      </c>
      <c r="AB522" s="1">
        <f t="shared" si="38"/>
        <v>2883.4537690000002</v>
      </c>
      <c r="AC522" s="1">
        <f t="shared" si="39"/>
        <v>1532.6023439999999</v>
      </c>
      <c r="AD522" s="1">
        <f>RANK(Z522,Z$17:Z$853,0)</f>
        <v>138</v>
      </c>
      <c r="AE522" s="1">
        <f>RANK(AA522,AA$17:AA$853,0)</f>
        <v>684</v>
      </c>
      <c r="AF522" s="1">
        <f>RANK(AB522,AB$17:AB$853,0)</f>
        <v>109</v>
      </c>
      <c r="AG522" s="1">
        <f>RANK(AC522,AC$17:AC$853,0)</f>
        <v>119</v>
      </c>
      <c r="AH522" s="1" t="str">
        <f>IFERROR(VLOOKUP(X522,'[1]Countries and Territories'!$C$5:$AW$253,47,FALSE),"")</f>
        <v/>
      </c>
      <c r="AI522" s="1" t="str">
        <f>IFERROR(VLOOKUP(X522,'[1]Countries and Territories'!$B$5:$AR$253,43,FALSE),"")</f>
        <v/>
      </c>
      <c r="AJ522" s="1" t="str">
        <f>IFERROR(VLOOKUP(X522,'[1]Countries and Territories'!$A$5:$AL$253,38,FALSE),"")</f>
        <v/>
      </c>
    </row>
    <row r="523" spans="1:36" x14ac:dyDescent="0.3">
      <c r="A523" s="1" t="s">
        <v>1237</v>
      </c>
      <c r="B523" s="1" t="s">
        <v>1238</v>
      </c>
      <c r="C523" s="34" t="s">
        <v>153</v>
      </c>
      <c r="D523" s="35">
        <v>1995</v>
      </c>
      <c r="E523" s="1" t="s">
        <v>72</v>
      </c>
      <c r="F523" s="1" t="s">
        <v>73</v>
      </c>
      <c r="G523" s="1" t="s">
        <v>74</v>
      </c>
      <c r="H523" s="1" t="s">
        <v>75</v>
      </c>
      <c r="I523" s="1" t="s">
        <v>242</v>
      </c>
      <c r="J523" s="1" t="s">
        <v>32</v>
      </c>
      <c r="K523" s="1" t="s">
        <v>77</v>
      </c>
      <c r="L523" s="1" t="s">
        <v>9</v>
      </c>
      <c r="N523" s="1" t="s">
        <v>2432</v>
      </c>
      <c r="O523" s="1">
        <v>19908</v>
      </c>
      <c r="T523" s="1">
        <v>38.700000000000003</v>
      </c>
      <c r="U523" s="1" t="s">
        <v>298</v>
      </c>
      <c r="V523" s="1" t="s">
        <v>234</v>
      </c>
      <c r="W523" s="1" t="s">
        <v>1244</v>
      </c>
      <c r="X523" s="1" t="str">
        <f t="shared" si="35"/>
        <v>MMR1995</v>
      </c>
      <c r="Y523" s="1">
        <v>4896.4170000000004</v>
      </c>
      <c r="Z523" s="1">
        <f t="shared" si="36"/>
        <v>0</v>
      </c>
      <c r="AA523" s="1">
        <f t="shared" si="37"/>
        <v>0</v>
      </c>
      <c r="AB523" s="1">
        <f t="shared" si="38"/>
        <v>0</v>
      </c>
      <c r="AC523" s="1">
        <f t="shared" si="39"/>
        <v>1894.9133790000003</v>
      </c>
      <c r="AD523" s="1">
        <f>RANK(Z523,Z$17:Z$853,0)</f>
        <v>792</v>
      </c>
      <c r="AE523" s="1">
        <f>RANK(AA523,AA$17:AA$853,0)</f>
        <v>684</v>
      </c>
      <c r="AF523" s="1">
        <f>RANK(AB523,AB$17:AB$853,0)</f>
        <v>803</v>
      </c>
      <c r="AG523" s="1">
        <f>RANK(AC523,AC$17:AC$853,0)</f>
        <v>104</v>
      </c>
      <c r="AH523" s="1" t="str">
        <f>IFERROR(VLOOKUP(X523,'[1]Countries and Territories'!$C$5:$AW$253,47,FALSE),"")</f>
        <v/>
      </c>
      <c r="AI523" s="1" t="str">
        <f>IFERROR(VLOOKUP(X523,'[1]Countries and Territories'!$B$5:$AR$253,43,FALSE),"")</f>
        <v/>
      </c>
      <c r="AJ523" s="1" t="str">
        <f>IFERROR(VLOOKUP(X523,'[1]Countries and Territories'!$A$5:$AL$253,38,FALSE),"")</f>
        <v/>
      </c>
    </row>
    <row r="524" spans="1:36" s="42" customFormat="1" x14ac:dyDescent="0.3">
      <c r="A524" s="42" t="s">
        <v>1237</v>
      </c>
      <c r="B524" s="42" t="s">
        <v>1238</v>
      </c>
      <c r="C524" s="40" t="s">
        <v>108</v>
      </c>
      <c r="D524" s="41">
        <v>1997</v>
      </c>
      <c r="E524" s="42" t="s">
        <v>72</v>
      </c>
      <c r="F524" s="42" t="s">
        <v>73</v>
      </c>
      <c r="G524" s="42" t="s">
        <v>74</v>
      </c>
      <c r="H524" s="42" t="s">
        <v>75</v>
      </c>
      <c r="I524" s="42" t="s">
        <v>242</v>
      </c>
      <c r="J524" s="42" t="s">
        <v>32</v>
      </c>
      <c r="K524" s="42" t="s">
        <v>77</v>
      </c>
      <c r="L524" s="42" t="s">
        <v>9</v>
      </c>
      <c r="N524" s="42" t="s">
        <v>2431</v>
      </c>
      <c r="O524" s="42">
        <v>4894</v>
      </c>
      <c r="Q524" s="42">
        <v>9.6</v>
      </c>
      <c r="R524" s="42">
        <v>9.6999999999999993</v>
      </c>
      <c r="S524" s="42">
        <v>55.4</v>
      </c>
      <c r="T524" s="42">
        <v>28.1</v>
      </c>
      <c r="U524" s="42" t="s">
        <v>209</v>
      </c>
      <c r="V524" s="42" t="s">
        <v>234</v>
      </c>
      <c r="W524" s="42" t="s">
        <v>1245</v>
      </c>
      <c r="X524" s="1" t="str">
        <f t="shared" si="35"/>
        <v>MMR1997</v>
      </c>
      <c r="Y524" s="42">
        <v>4929.8490000000002</v>
      </c>
      <c r="Z524" s="1">
        <f t="shared" si="36"/>
        <v>473.26550400000002</v>
      </c>
      <c r="AA524" s="1">
        <f t="shared" si="37"/>
        <v>478.19535299999995</v>
      </c>
      <c r="AB524" s="1">
        <f t="shared" si="38"/>
        <v>2731.1363459999998</v>
      </c>
      <c r="AC524" s="1">
        <f t="shared" si="39"/>
        <v>1385.2875690000001</v>
      </c>
      <c r="AD524" s="1">
        <f>RANK(Z524,Z$17:Z$853,0)</f>
        <v>132</v>
      </c>
      <c r="AE524" s="1">
        <f>RANK(AA524,AA$17:AA$853,0)</f>
        <v>78</v>
      </c>
      <c r="AF524" s="1">
        <f>RANK(AB524,AB$17:AB$853,0)</f>
        <v>114</v>
      </c>
      <c r="AG524" s="1">
        <f>RANK(AC524,AC$17:AC$853,0)</f>
        <v>130</v>
      </c>
      <c r="AH524" s="1" t="str">
        <f>IFERROR(VLOOKUP(X524,'[1]Countries and Territories'!$C$5:$AW$253,47,FALSE),"")</f>
        <v/>
      </c>
      <c r="AI524" s="1" t="str">
        <f>IFERROR(VLOOKUP(X524,'[1]Countries and Territories'!$B$5:$AR$253,43,FALSE),"")</f>
        <v/>
      </c>
      <c r="AJ524" s="1" t="str">
        <f>IFERROR(VLOOKUP(X524,'[1]Countries and Territories'!$A$5:$AL$253,38,FALSE),"")</f>
        <v/>
      </c>
    </row>
    <row r="525" spans="1:36" x14ac:dyDescent="0.3">
      <c r="A525" s="1" t="s">
        <v>1237</v>
      </c>
      <c r="B525" s="1" t="s">
        <v>1238</v>
      </c>
      <c r="C525" s="34" t="s">
        <v>132</v>
      </c>
      <c r="D525" s="35">
        <v>2000</v>
      </c>
      <c r="E525" s="1" t="s">
        <v>72</v>
      </c>
      <c r="F525" s="1" t="s">
        <v>73</v>
      </c>
      <c r="G525" s="1" t="s">
        <v>74</v>
      </c>
      <c r="H525" s="1" t="s">
        <v>75</v>
      </c>
      <c r="I525" s="1" t="s">
        <v>242</v>
      </c>
      <c r="J525" s="1" t="s">
        <v>32</v>
      </c>
      <c r="K525" s="1" t="s">
        <v>77</v>
      </c>
      <c r="L525" s="1" t="s">
        <v>9</v>
      </c>
      <c r="N525" s="1" t="s">
        <v>2430</v>
      </c>
      <c r="O525" s="1">
        <v>8537</v>
      </c>
      <c r="P525" s="1">
        <v>2.9</v>
      </c>
      <c r="Q525" s="1">
        <v>10.7</v>
      </c>
      <c r="R525" s="1">
        <v>2.4</v>
      </c>
      <c r="S525" s="1">
        <v>40.799999999999997</v>
      </c>
      <c r="T525" s="1">
        <v>30.1</v>
      </c>
      <c r="V525" s="1" t="s">
        <v>1246</v>
      </c>
      <c r="W525" s="1" t="s">
        <v>1247</v>
      </c>
      <c r="X525" s="1" t="str">
        <f t="shared" si="35"/>
        <v>MMR2000</v>
      </c>
      <c r="Y525" s="1">
        <v>5057.4179999999997</v>
      </c>
      <c r="Z525" s="1">
        <f t="shared" si="36"/>
        <v>541.1437259999999</v>
      </c>
      <c r="AA525" s="1">
        <f t="shared" si="37"/>
        <v>121.37803199999999</v>
      </c>
      <c r="AB525" s="1">
        <f t="shared" si="38"/>
        <v>2063.4265439999999</v>
      </c>
      <c r="AC525" s="1">
        <f t="shared" si="39"/>
        <v>1522.2828179999999</v>
      </c>
      <c r="AD525" s="1">
        <f>RANK(Z525,Z$17:Z$853,0)</f>
        <v>117</v>
      </c>
      <c r="AE525" s="1">
        <f>RANK(AA525,AA$17:AA$853,0)</f>
        <v>275</v>
      </c>
      <c r="AF525" s="1">
        <f>RANK(AB525,AB$17:AB$853,0)</f>
        <v>146</v>
      </c>
      <c r="AG525" s="1">
        <f>RANK(AC525,AC$17:AC$853,0)</f>
        <v>120</v>
      </c>
      <c r="AH525" s="1" t="str">
        <f>IFERROR(VLOOKUP(X525,'[1]Countries and Territories'!$C$5:$AW$253,47,FALSE),"")</f>
        <v/>
      </c>
      <c r="AI525" s="1" t="str">
        <f>IFERROR(VLOOKUP(X525,'[1]Countries and Territories'!$B$5:$AR$253,43,FALSE),"")</f>
        <v/>
      </c>
      <c r="AJ525" s="1" t="str">
        <f>IFERROR(VLOOKUP(X525,'[1]Countries and Territories'!$A$5:$AL$253,38,FALSE),"")</f>
        <v/>
      </c>
    </row>
    <row r="526" spans="1:36" s="42" customFormat="1" x14ac:dyDescent="0.3">
      <c r="A526" s="42" t="s">
        <v>1237</v>
      </c>
      <c r="B526" s="42" t="s">
        <v>1238</v>
      </c>
      <c r="C526" s="40" t="s">
        <v>268</v>
      </c>
      <c r="D526" s="41">
        <v>2003</v>
      </c>
      <c r="E526" s="42" t="s">
        <v>72</v>
      </c>
      <c r="F526" s="42" t="s">
        <v>73</v>
      </c>
      <c r="G526" s="42" t="s">
        <v>74</v>
      </c>
      <c r="H526" s="42" t="s">
        <v>75</v>
      </c>
      <c r="I526" s="42" t="s">
        <v>242</v>
      </c>
      <c r="J526" s="42" t="s">
        <v>32</v>
      </c>
      <c r="K526" s="42" t="s">
        <v>77</v>
      </c>
      <c r="L526" s="42" t="s">
        <v>9</v>
      </c>
      <c r="N526" s="42" t="s">
        <v>2429</v>
      </c>
      <c r="O526" s="42">
        <v>8452</v>
      </c>
      <c r="P526" s="42">
        <v>2.9</v>
      </c>
      <c r="Q526" s="42">
        <v>10.7</v>
      </c>
      <c r="R526" s="42">
        <v>2.4</v>
      </c>
      <c r="S526" s="42">
        <v>40.6</v>
      </c>
      <c r="T526" s="42">
        <v>29.6</v>
      </c>
      <c r="V526" s="42" t="s">
        <v>1246</v>
      </c>
      <c r="W526" s="42" t="s">
        <v>1248</v>
      </c>
      <c r="X526" s="1" t="str">
        <f t="shared" si="35"/>
        <v>MMR2003</v>
      </c>
      <c r="Y526" s="42">
        <v>5298.581000000001</v>
      </c>
      <c r="Z526" s="1">
        <f t="shared" si="36"/>
        <v>566.94816700000013</v>
      </c>
      <c r="AA526" s="1">
        <f t="shared" si="37"/>
        <v>127.16594400000002</v>
      </c>
      <c r="AB526" s="1">
        <f t="shared" si="38"/>
        <v>2151.2238860000007</v>
      </c>
      <c r="AC526" s="1">
        <f t="shared" si="39"/>
        <v>1568.3799760000006</v>
      </c>
      <c r="AD526" s="1">
        <f>RANK(Z526,Z$17:Z$853,0)</f>
        <v>114</v>
      </c>
      <c r="AE526" s="1">
        <f>RANK(AA526,AA$17:AA$853,0)</f>
        <v>268</v>
      </c>
      <c r="AF526" s="1">
        <f>RANK(AB526,AB$17:AB$853,0)</f>
        <v>140</v>
      </c>
      <c r="AG526" s="1">
        <f>RANK(AC526,AC$17:AC$853,0)</f>
        <v>113</v>
      </c>
      <c r="AH526" s="1" t="str">
        <f>IFERROR(VLOOKUP(X526,'[1]Countries and Territories'!$C$5:$AW$253,47,FALSE),"")</f>
        <v/>
      </c>
      <c r="AI526" s="1" t="str">
        <f>IFERROR(VLOOKUP(X526,'[1]Countries and Territories'!$B$5:$AR$253,43,FALSE),"")</f>
        <v/>
      </c>
      <c r="AJ526" s="1" t="str">
        <f>IFERROR(VLOOKUP(X526,'[1]Countries and Territories'!$A$5:$AL$253,38,FALSE),"")</f>
        <v/>
      </c>
    </row>
    <row r="527" spans="1:36" x14ac:dyDescent="0.3">
      <c r="A527" s="1" t="s">
        <v>1237</v>
      </c>
      <c r="B527" s="1" t="s">
        <v>1238</v>
      </c>
      <c r="C527" s="34" t="s">
        <v>545</v>
      </c>
      <c r="D527" s="35">
        <v>2009</v>
      </c>
      <c r="E527" s="1" t="s">
        <v>72</v>
      </c>
      <c r="F527" s="1" t="s">
        <v>73</v>
      </c>
      <c r="G527" s="1" t="s">
        <v>74</v>
      </c>
      <c r="H527" s="1" t="s">
        <v>75</v>
      </c>
      <c r="I527" s="1" t="s">
        <v>242</v>
      </c>
      <c r="J527" s="1" t="s">
        <v>32</v>
      </c>
      <c r="K527" s="1" t="s">
        <v>77</v>
      </c>
      <c r="L527" s="1" t="s">
        <v>9</v>
      </c>
      <c r="N527" s="1" t="s">
        <v>2428</v>
      </c>
      <c r="O527" s="1">
        <v>15430</v>
      </c>
      <c r="P527" s="1">
        <v>2.1</v>
      </c>
      <c r="Q527" s="1">
        <v>7.9</v>
      </c>
      <c r="R527" s="1">
        <v>2.6</v>
      </c>
      <c r="S527" s="1">
        <v>35.1</v>
      </c>
      <c r="T527" s="1">
        <v>22.6</v>
      </c>
      <c r="V527" s="1" t="s">
        <v>1249</v>
      </c>
      <c r="W527" s="1" t="s">
        <v>1250</v>
      </c>
      <c r="X527" s="1" t="str">
        <f t="shared" si="35"/>
        <v>MMR2009</v>
      </c>
      <c r="Y527" s="1">
        <v>5021.3249999999998</v>
      </c>
      <c r="Z527" s="1">
        <f t="shared" si="36"/>
        <v>396.68467499999997</v>
      </c>
      <c r="AA527" s="1">
        <f t="shared" si="37"/>
        <v>130.55445</v>
      </c>
      <c r="AB527" s="1">
        <f t="shared" si="38"/>
        <v>1762.4850750000001</v>
      </c>
      <c r="AC527" s="1">
        <f t="shared" si="39"/>
        <v>1134.81945</v>
      </c>
      <c r="AD527" s="1">
        <f>RANK(Z527,Z$17:Z$853,0)</f>
        <v>158</v>
      </c>
      <c r="AE527" s="1">
        <f>RANK(AA527,AA$17:AA$853,0)</f>
        <v>261</v>
      </c>
      <c r="AF527" s="1">
        <f>RANK(AB527,AB$17:AB$853,0)</f>
        <v>171</v>
      </c>
      <c r="AG527" s="1">
        <f>RANK(AC527,AC$17:AC$853,0)</f>
        <v>149</v>
      </c>
      <c r="AH527" s="1" t="str">
        <f>IFERROR(VLOOKUP(X527,'[1]Countries and Territories'!$C$5:$AW$253,47,FALSE),"")</f>
        <v/>
      </c>
      <c r="AI527" s="1" t="str">
        <f>IFERROR(VLOOKUP(X527,'[1]Countries and Territories'!$B$5:$AR$253,43,FALSE),"")</f>
        <v/>
      </c>
      <c r="AJ527" s="1" t="str">
        <f>IFERROR(VLOOKUP(X527,'[1]Countries and Territories'!$A$5:$AL$253,38,FALSE),"")</f>
        <v/>
      </c>
    </row>
    <row r="528" spans="1:36" s="42" customFormat="1" x14ac:dyDescent="0.3">
      <c r="A528" s="42" t="s">
        <v>1237</v>
      </c>
      <c r="B528" s="42" t="s">
        <v>1238</v>
      </c>
      <c r="C528" s="40" t="s">
        <v>176</v>
      </c>
      <c r="D528" s="41">
        <v>2016</v>
      </c>
      <c r="E528" s="42" t="s">
        <v>72</v>
      </c>
      <c r="F528" s="42" t="s">
        <v>73</v>
      </c>
      <c r="G528" s="42" t="s">
        <v>74</v>
      </c>
      <c r="H528" s="42" t="s">
        <v>75</v>
      </c>
      <c r="I528" s="42" t="s">
        <v>242</v>
      </c>
      <c r="J528" s="42" t="s">
        <v>32</v>
      </c>
      <c r="K528" s="42" t="s">
        <v>77</v>
      </c>
      <c r="L528" s="42" t="s">
        <v>9</v>
      </c>
      <c r="N528" s="42" t="s">
        <v>2427</v>
      </c>
      <c r="O528" s="42">
        <v>4100</v>
      </c>
      <c r="P528" s="42">
        <v>1.3</v>
      </c>
      <c r="Q528" s="42">
        <v>7</v>
      </c>
      <c r="R528" s="42">
        <v>1.3</v>
      </c>
      <c r="S528" s="42">
        <v>29.2</v>
      </c>
      <c r="T528" s="42">
        <v>18.899999999999999</v>
      </c>
      <c r="U528" s="42" t="s">
        <v>50</v>
      </c>
      <c r="V528" s="42" t="s">
        <v>1251</v>
      </c>
      <c r="W528" s="42" t="s">
        <v>1252</v>
      </c>
      <c r="X528" s="1" t="str">
        <f t="shared" si="35"/>
        <v>MMR2016</v>
      </c>
      <c r="Y528" s="42">
        <v>4537.8099999999995</v>
      </c>
      <c r="Z528" s="1">
        <f t="shared" si="36"/>
        <v>317.64670000000001</v>
      </c>
      <c r="AA528" s="1">
        <f t="shared" si="37"/>
        <v>58.991529999999997</v>
      </c>
      <c r="AB528" s="1">
        <f t="shared" si="38"/>
        <v>1325.0405199999998</v>
      </c>
      <c r="AC528" s="1">
        <f t="shared" si="39"/>
        <v>857.64608999999973</v>
      </c>
      <c r="AD528" s="1">
        <f>RANK(Z528,Z$17:Z$853,0)</f>
        <v>198</v>
      </c>
      <c r="AE528" s="1">
        <f>RANK(AA528,AA$17:AA$853,0)</f>
        <v>376</v>
      </c>
      <c r="AF528" s="1">
        <f>RANK(AB528,AB$17:AB$853,0)</f>
        <v>203</v>
      </c>
      <c r="AG528" s="1">
        <f>RANK(AC528,AC$17:AC$853,0)</f>
        <v>182</v>
      </c>
      <c r="AH528" s="1">
        <f>IFERROR(VLOOKUP(X528,'[1]Countries and Territories'!$C$5:$AW$253,47,FALSE),"")</f>
        <v>317.64670000000001</v>
      </c>
      <c r="AI528" s="1">
        <f>IFERROR(VLOOKUP(X528,'[1]Countries and Territories'!$B$5:$AR$253,43,FALSE),"")</f>
        <v>58.991529999999997</v>
      </c>
      <c r="AJ528" s="1">
        <f>IFERROR(VLOOKUP(X528,'[1]Countries and Territories'!$A$5:$AL$253,38,FALSE),"")</f>
        <v>1325.0405199999998</v>
      </c>
    </row>
    <row r="529" spans="1:36" x14ac:dyDescent="0.3">
      <c r="A529" s="1" t="s">
        <v>1253</v>
      </c>
      <c r="B529" s="1" t="s">
        <v>1254</v>
      </c>
      <c r="C529" s="34" t="s">
        <v>150</v>
      </c>
      <c r="D529" s="35">
        <v>1992</v>
      </c>
      <c r="E529" s="1" t="s">
        <v>358</v>
      </c>
      <c r="F529" s="1" t="s">
        <v>40</v>
      </c>
      <c r="G529" s="1" t="s">
        <v>41</v>
      </c>
      <c r="H529" s="1" t="s">
        <v>170</v>
      </c>
      <c r="I529" s="1" t="s">
        <v>43</v>
      </c>
      <c r="J529" s="1" t="s">
        <v>56</v>
      </c>
      <c r="K529" s="1" t="s">
        <v>41</v>
      </c>
      <c r="N529" s="1" t="s">
        <v>2439</v>
      </c>
      <c r="O529" s="1">
        <v>2618</v>
      </c>
      <c r="P529" s="1">
        <v>3.2</v>
      </c>
      <c r="Q529" s="1">
        <v>9.6</v>
      </c>
      <c r="R529" s="1">
        <v>4.5</v>
      </c>
      <c r="S529" s="1">
        <v>35.700000000000003</v>
      </c>
      <c r="T529" s="1">
        <v>21.5</v>
      </c>
      <c r="V529" s="1" t="s">
        <v>1255</v>
      </c>
      <c r="W529" s="1" t="s">
        <v>1256</v>
      </c>
      <c r="X529" s="1" t="str">
        <f t="shared" ref="X529:X592" si="40">A529&amp;D529</f>
        <v>NAM1992</v>
      </c>
      <c r="Y529" s="1">
        <v>249.93600000000004</v>
      </c>
      <c r="Z529" s="1">
        <f t="shared" si="36"/>
        <v>23.993856000000005</v>
      </c>
      <c r="AA529" s="1">
        <f t="shared" si="37"/>
        <v>11.247120000000001</v>
      </c>
      <c r="AB529" s="1">
        <f t="shared" si="38"/>
        <v>89.227152000000018</v>
      </c>
      <c r="AC529" s="1">
        <f t="shared" si="39"/>
        <v>53.736240000000009</v>
      </c>
      <c r="AD529" s="1">
        <f>RANK(Z529,Z$17:Z$853,0)</f>
        <v>542</v>
      </c>
      <c r="AE529" s="1">
        <f>RANK(AA529,AA$17:AA$853,0)</f>
        <v>597</v>
      </c>
      <c r="AF529" s="1">
        <f>RANK(AB529,AB$17:AB$853,0)</f>
        <v>588</v>
      </c>
      <c r="AG529" s="1">
        <f>RANK(AC529,AC$17:AC$853,0)</f>
        <v>558</v>
      </c>
      <c r="AH529" s="1" t="str">
        <f>IFERROR(VLOOKUP(X529,'[1]Countries and Territories'!$C$5:$AW$253,47,FALSE),"")</f>
        <v/>
      </c>
      <c r="AI529" s="1" t="str">
        <f>IFERROR(VLOOKUP(X529,'[1]Countries and Territories'!$B$5:$AR$253,43,FALSE),"")</f>
        <v/>
      </c>
      <c r="AJ529" s="1" t="str">
        <f>IFERROR(VLOOKUP(X529,'[1]Countries and Territories'!$A$5:$AL$253,38,FALSE),"")</f>
        <v/>
      </c>
    </row>
    <row r="530" spans="1:36" s="42" customFormat="1" x14ac:dyDescent="0.3">
      <c r="A530" s="42" t="s">
        <v>1253</v>
      </c>
      <c r="B530" s="42" t="s">
        <v>1254</v>
      </c>
      <c r="C530" s="40" t="s">
        <v>132</v>
      </c>
      <c r="D530" s="41">
        <v>2000</v>
      </c>
      <c r="E530" s="42" t="s">
        <v>358</v>
      </c>
      <c r="F530" s="42" t="s">
        <v>40</v>
      </c>
      <c r="G530" s="42" t="s">
        <v>41</v>
      </c>
      <c r="H530" s="42" t="s">
        <v>170</v>
      </c>
      <c r="I530" s="42" t="s">
        <v>43</v>
      </c>
      <c r="J530" s="42" t="s">
        <v>56</v>
      </c>
      <c r="K530" s="42" t="s">
        <v>41</v>
      </c>
      <c r="N530" s="42" t="s">
        <v>2438</v>
      </c>
      <c r="O530" s="42">
        <v>4340</v>
      </c>
      <c r="P530" s="42">
        <v>3</v>
      </c>
      <c r="Q530" s="42">
        <v>10</v>
      </c>
      <c r="R530" s="42">
        <v>3.3</v>
      </c>
      <c r="S530" s="42">
        <v>29.5</v>
      </c>
      <c r="T530" s="42">
        <v>20.3</v>
      </c>
      <c r="V530" s="42" t="s">
        <v>1257</v>
      </c>
      <c r="W530" s="42" t="s">
        <v>1258</v>
      </c>
      <c r="X530" s="1" t="str">
        <f t="shared" si="40"/>
        <v>NAM2000</v>
      </c>
      <c r="Y530" s="42">
        <v>276.68599999999998</v>
      </c>
      <c r="Z530" s="1">
        <f t="shared" ref="Z530:Z593" si="41">$Y530*(Q530/100)</f>
        <v>27.668599999999998</v>
      </c>
      <c r="AA530" s="1">
        <f t="shared" ref="AA530:AA593" si="42">$Y530*(R530/100)</f>
        <v>9.1306379999999994</v>
      </c>
      <c r="AB530" s="1">
        <f t="shared" ref="AB530:AB593" si="43">$Y530*(S530/100)</f>
        <v>81.622369999999989</v>
      </c>
      <c r="AC530" s="1">
        <f t="shared" ref="AC530:AC593" si="44">$Y530*(T530/100)</f>
        <v>56.167257999999997</v>
      </c>
      <c r="AD530" s="1">
        <f>RANK(Z530,Z$17:Z$853,0)</f>
        <v>521</v>
      </c>
      <c r="AE530" s="1">
        <f>RANK(AA530,AA$17:AA$853,0)</f>
        <v>611</v>
      </c>
      <c r="AF530" s="1">
        <f>RANK(AB530,AB$17:AB$853,0)</f>
        <v>593</v>
      </c>
      <c r="AG530" s="1">
        <f>RANK(AC530,AC$17:AC$853,0)</f>
        <v>553</v>
      </c>
      <c r="AH530" s="1" t="str">
        <f>IFERROR(VLOOKUP(X530,'[1]Countries and Territories'!$C$5:$AW$253,47,FALSE),"")</f>
        <v/>
      </c>
      <c r="AI530" s="1" t="str">
        <f>IFERROR(VLOOKUP(X530,'[1]Countries and Territories'!$B$5:$AR$253,43,FALSE),"")</f>
        <v/>
      </c>
      <c r="AJ530" s="1" t="str">
        <f>IFERROR(VLOOKUP(X530,'[1]Countries and Territories'!$A$5:$AL$253,38,FALSE),"")</f>
        <v/>
      </c>
    </row>
    <row r="531" spans="1:36" x14ac:dyDescent="0.3">
      <c r="A531" s="1" t="s">
        <v>1253</v>
      </c>
      <c r="B531" s="1" t="s">
        <v>1254</v>
      </c>
      <c r="C531" s="34" t="s">
        <v>375</v>
      </c>
      <c r="D531" s="35">
        <v>2007</v>
      </c>
      <c r="E531" s="1" t="s">
        <v>358</v>
      </c>
      <c r="F531" s="1" t="s">
        <v>40</v>
      </c>
      <c r="G531" s="1" t="s">
        <v>41</v>
      </c>
      <c r="H531" s="1" t="s">
        <v>170</v>
      </c>
      <c r="I531" s="1" t="s">
        <v>43</v>
      </c>
      <c r="J531" s="1" t="s">
        <v>56</v>
      </c>
      <c r="K531" s="1" t="s">
        <v>41</v>
      </c>
      <c r="N531" s="1" t="s">
        <v>2437</v>
      </c>
      <c r="O531" s="1">
        <v>5168</v>
      </c>
      <c r="P531" s="1">
        <v>2</v>
      </c>
      <c r="Q531" s="1">
        <v>7.5</v>
      </c>
      <c r="R531" s="1">
        <v>4.5999999999999996</v>
      </c>
      <c r="S531" s="1">
        <v>29.6</v>
      </c>
      <c r="T531" s="1">
        <v>17.5</v>
      </c>
      <c r="V531" s="1" t="s">
        <v>1259</v>
      </c>
      <c r="W531" s="1" t="s">
        <v>1260</v>
      </c>
      <c r="X531" s="1" t="str">
        <f t="shared" si="40"/>
        <v>NAM2007</v>
      </c>
      <c r="Y531" s="1">
        <v>281.50700000000001</v>
      </c>
      <c r="Z531" s="1">
        <f t="shared" si="41"/>
        <v>21.113025</v>
      </c>
      <c r="AA531" s="1">
        <f t="shared" si="42"/>
        <v>12.949322</v>
      </c>
      <c r="AB531" s="1">
        <f t="shared" si="43"/>
        <v>83.326072000000011</v>
      </c>
      <c r="AC531" s="1">
        <f t="shared" si="44"/>
        <v>49.263725000000001</v>
      </c>
      <c r="AD531" s="1">
        <f>RANK(Z531,Z$17:Z$853,0)</f>
        <v>557</v>
      </c>
      <c r="AE531" s="1">
        <f>RANK(AA531,AA$17:AA$853,0)</f>
        <v>591</v>
      </c>
      <c r="AF531" s="1">
        <f>RANK(AB531,AB$17:AB$853,0)</f>
        <v>591</v>
      </c>
      <c r="AG531" s="1">
        <f>RANK(AC531,AC$17:AC$853,0)</f>
        <v>562</v>
      </c>
      <c r="AH531" s="1" t="str">
        <f>IFERROR(VLOOKUP(X531,'[1]Countries and Territories'!$C$5:$AW$253,47,FALSE),"")</f>
        <v/>
      </c>
      <c r="AI531" s="1" t="str">
        <f>IFERROR(VLOOKUP(X531,'[1]Countries and Territories'!$B$5:$AR$253,43,FALSE),"")</f>
        <v/>
      </c>
      <c r="AJ531" s="1" t="str">
        <f>IFERROR(VLOOKUP(X531,'[1]Countries and Territories'!$A$5:$AL$253,38,FALSE),"")</f>
        <v/>
      </c>
    </row>
    <row r="532" spans="1:36" s="42" customFormat="1" x14ac:dyDescent="0.3">
      <c r="A532" s="42" t="s">
        <v>1253</v>
      </c>
      <c r="B532" s="42" t="s">
        <v>1254</v>
      </c>
      <c r="C532" s="40" t="s">
        <v>228</v>
      </c>
      <c r="D532" s="41">
        <v>2013</v>
      </c>
      <c r="E532" s="42" t="s">
        <v>358</v>
      </c>
      <c r="F532" s="42" t="s">
        <v>40</v>
      </c>
      <c r="G532" s="42" t="s">
        <v>41</v>
      </c>
      <c r="H532" s="42" t="s">
        <v>170</v>
      </c>
      <c r="I532" s="42" t="s">
        <v>43</v>
      </c>
      <c r="J532" s="42" t="s">
        <v>56</v>
      </c>
      <c r="K532" s="42" t="s">
        <v>41</v>
      </c>
      <c r="N532" s="42" t="s">
        <v>2436</v>
      </c>
      <c r="O532" s="42">
        <v>2630</v>
      </c>
      <c r="P532" s="42">
        <v>2.8</v>
      </c>
      <c r="Q532" s="42">
        <v>7.1</v>
      </c>
      <c r="R532" s="42">
        <v>4.0999999999999996</v>
      </c>
      <c r="S532" s="42">
        <v>23.1</v>
      </c>
      <c r="T532" s="42">
        <v>13.2</v>
      </c>
      <c r="V532" s="42" t="s">
        <v>1261</v>
      </c>
      <c r="W532" s="42" t="s">
        <v>1262</v>
      </c>
      <c r="X532" s="1" t="str">
        <f t="shared" si="40"/>
        <v>NAM2013</v>
      </c>
      <c r="Y532" s="42">
        <v>317.96099999999996</v>
      </c>
      <c r="Z532" s="1">
        <f t="shared" si="41"/>
        <v>22.575230999999995</v>
      </c>
      <c r="AA532" s="1">
        <f t="shared" si="42"/>
        <v>13.036400999999996</v>
      </c>
      <c r="AB532" s="1">
        <f t="shared" si="43"/>
        <v>73.448990999999992</v>
      </c>
      <c r="AC532" s="1">
        <f t="shared" si="44"/>
        <v>41.970851999999994</v>
      </c>
      <c r="AD532" s="1">
        <f>RANK(Z532,Z$17:Z$853,0)</f>
        <v>547</v>
      </c>
      <c r="AE532" s="1">
        <f>RANK(AA532,AA$17:AA$853,0)</f>
        <v>590</v>
      </c>
      <c r="AF532" s="1">
        <f>RANK(AB532,AB$17:AB$853,0)</f>
        <v>609</v>
      </c>
      <c r="AG532" s="1">
        <f>RANK(AC532,AC$17:AC$853,0)</f>
        <v>580</v>
      </c>
      <c r="AH532" s="1">
        <f>IFERROR(VLOOKUP(X532,'[1]Countries and Territories'!$C$5:$AW$253,47,FALSE),"")</f>
        <v>22.575230999999995</v>
      </c>
      <c r="AI532" s="1">
        <f>IFERROR(VLOOKUP(X532,'[1]Countries and Territories'!$B$5:$AR$253,43,FALSE),"")</f>
        <v>13.036400999999996</v>
      </c>
      <c r="AJ532" s="1">
        <f>IFERROR(VLOOKUP(X532,'[1]Countries and Territories'!$A$5:$AL$253,38,FALSE),"")</f>
        <v>73.448990999999992</v>
      </c>
    </row>
    <row r="533" spans="1:36" x14ac:dyDescent="0.3">
      <c r="A533" s="1" t="s">
        <v>1263</v>
      </c>
      <c r="B533" s="1" t="s">
        <v>1264</v>
      </c>
      <c r="C533" s="34" t="s">
        <v>173</v>
      </c>
      <c r="D533" s="35">
        <v>2007</v>
      </c>
      <c r="E533" s="1" t="s">
        <v>1005</v>
      </c>
      <c r="F533" s="1" t="s">
        <v>207</v>
      </c>
      <c r="G533" s="1" t="s">
        <v>737</v>
      </c>
      <c r="H533" s="1" t="s">
        <v>75</v>
      </c>
      <c r="I533" s="1" t="s">
        <v>76</v>
      </c>
      <c r="J533" s="1" t="s">
        <v>56</v>
      </c>
      <c r="K533" s="1" t="s">
        <v>77</v>
      </c>
      <c r="M533" s="1" t="s">
        <v>103</v>
      </c>
      <c r="N533" s="1" t="s">
        <v>2440</v>
      </c>
      <c r="O533" s="1">
        <v>267</v>
      </c>
      <c r="P533" s="1">
        <v>0.2</v>
      </c>
      <c r="Q533" s="1">
        <v>1</v>
      </c>
      <c r="R533" s="1">
        <v>2.8</v>
      </c>
      <c r="S533" s="1">
        <v>24</v>
      </c>
      <c r="T533" s="1">
        <v>4.8</v>
      </c>
      <c r="V533" s="1" t="s">
        <v>1265</v>
      </c>
      <c r="W533" s="1" t="s">
        <v>1266</v>
      </c>
      <c r="X533" s="1" t="str">
        <f t="shared" si="40"/>
        <v>NRU2007</v>
      </c>
      <c r="Y533" s="1">
        <v>1</v>
      </c>
      <c r="Z533" s="1">
        <f t="shared" si="41"/>
        <v>0.01</v>
      </c>
      <c r="AA533" s="1">
        <f t="shared" si="42"/>
        <v>2.7999999999999997E-2</v>
      </c>
      <c r="AB533" s="1">
        <f t="shared" si="43"/>
        <v>0.24</v>
      </c>
      <c r="AC533" s="1">
        <f t="shared" si="44"/>
        <v>4.8000000000000001E-2</v>
      </c>
      <c r="AD533" s="1">
        <f>RANK(Z533,Z$17:Z$853,0)</f>
        <v>791</v>
      </c>
      <c r="AE533" s="1">
        <f>RANK(AA533,AA$17:AA$853,0)</f>
        <v>683</v>
      </c>
      <c r="AF533" s="1">
        <f>RANK(AB533,AB$17:AB$853,0)</f>
        <v>801</v>
      </c>
      <c r="AG533" s="1">
        <f>RANK(AC533,AC$17:AC$853,0)</f>
        <v>820</v>
      </c>
      <c r="AH533" s="1">
        <f>IFERROR(VLOOKUP(X533,'[1]Countries and Territories'!$C$5:$AW$253,47,FALSE),"")</f>
        <v>0.01</v>
      </c>
      <c r="AI533" s="1">
        <f>IFERROR(VLOOKUP(X533,'[1]Countries and Territories'!$B$5:$AR$253,43,FALSE),"")</f>
        <v>2.7999999999999997E-2</v>
      </c>
      <c r="AJ533" s="1">
        <f>IFERROR(VLOOKUP(X533,'[1]Countries and Territories'!$A$5:$AL$253,38,FALSE),"")</f>
        <v>0.24</v>
      </c>
    </row>
    <row r="534" spans="1:36" s="42" customFormat="1" x14ac:dyDescent="0.3">
      <c r="A534" s="42" t="s">
        <v>1267</v>
      </c>
      <c r="B534" s="42" t="s">
        <v>1268</v>
      </c>
      <c r="C534" s="40" t="s">
        <v>153</v>
      </c>
      <c r="D534" s="41">
        <v>1995</v>
      </c>
      <c r="E534" s="42" t="s">
        <v>109</v>
      </c>
      <c r="F534" s="42" t="s">
        <v>73</v>
      </c>
      <c r="G534" s="42" t="s">
        <v>110</v>
      </c>
      <c r="H534" s="42" t="s">
        <v>111</v>
      </c>
      <c r="I534" s="42" t="s">
        <v>242</v>
      </c>
      <c r="J534" s="42" t="s">
        <v>44</v>
      </c>
      <c r="K534" s="42" t="s">
        <v>111</v>
      </c>
      <c r="L534" s="42" t="s">
        <v>9</v>
      </c>
      <c r="M534" s="42" t="s">
        <v>34</v>
      </c>
      <c r="N534" s="42" t="s">
        <v>2447</v>
      </c>
      <c r="O534" s="42">
        <v>6781</v>
      </c>
      <c r="Q534" s="42">
        <v>6</v>
      </c>
      <c r="S534" s="42">
        <v>68.2</v>
      </c>
      <c r="T534" s="42">
        <v>42.6</v>
      </c>
      <c r="U534" s="42" t="s">
        <v>209</v>
      </c>
      <c r="V534" s="42" t="s">
        <v>1269</v>
      </c>
      <c r="W534" s="42" t="s">
        <v>1270</v>
      </c>
      <c r="X534" s="1" t="str">
        <f t="shared" si="40"/>
        <v>NPL1995</v>
      </c>
      <c r="Y534" s="42">
        <v>3350.5069999999996</v>
      </c>
      <c r="Z534" s="1">
        <f t="shared" si="41"/>
        <v>201.03041999999996</v>
      </c>
      <c r="AA534" s="1">
        <f t="shared" si="42"/>
        <v>0</v>
      </c>
      <c r="AB534" s="1">
        <f t="shared" si="43"/>
        <v>2285.0457739999997</v>
      </c>
      <c r="AC534" s="1">
        <f t="shared" si="44"/>
        <v>1427.3159819999998</v>
      </c>
      <c r="AD534" s="1">
        <f>RANK(Z534,Z$17:Z$853,0)</f>
        <v>281</v>
      </c>
      <c r="AE534" s="1">
        <f>RANK(AA534,AA$17:AA$853,0)</f>
        <v>684</v>
      </c>
      <c r="AF534" s="1">
        <f>RANK(AB534,AB$17:AB$853,0)</f>
        <v>129</v>
      </c>
      <c r="AG534" s="1">
        <f>RANK(AC534,AC$17:AC$853,0)</f>
        <v>125</v>
      </c>
      <c r="AH534" s="1" t="str">
        <f>IFERROR(VLOOKUP(X534,'[1]Countries and Territories'!$C$5:$AW$253,47,FALSE),"")</f>
        <v/>
      </c>
      <c r="AI534" s="1" t="str">
        <f>IFERROR(VLOOKUP(X534,'[1]Countries and Territories'!$B$5:$AR$253,43,FALSE),"")</f>
        <v/>
      </c>
      <c r="AJ534" s="1" t="str">
        <f>IFERROR(VLOOKUP(X534,'[1]Countries and Territories'!$A$5:$AL$253,38,FALSE),"")</f>
        <v/>
      </c>
    </row>
    <row r="535" spans="1:36" x14ac:dyDescent="0.3">
      <c r="A535" s="1" t="s">
        <v>1267</v>
      </c>
      <c r="B535" s="1" t="s">
        <v>1268</v>
      </c>
      <c r="C535" s="34" t="s">
        <v>168</v>
      </c>
      <c r="D535" s="35">
        <v>1996</v>
      </c>
      <c r="E535" s="1" t="s">
        <v>109</v>
      </c>
      <c r="F535" s="1" t="s">
        <v>73</v>
      </c>
      <c r="G535" s="1" t="s">
        <v>110</v>
      </c>
      <c r="H535" s="1" t="s">
        <v>111</v>
      </c>
      <c r="I535" s="1" t="s">
        <v>242</v>
      </c>
      <c r="J535" s="1" t="s">
        <v>44</v>
      </c>
      <c r="K535" s="1" t="s">
        <v>111</v>
      </c>
      <c r="L535" s="1" t="s">
        <v>9</v>
      </c>
      <c r="M535" s="1" t="s">
        <v>34</v>
      </c>
      <c r="N535" s="1" t="s">
        <v>2446</v>
      </c>
      <c r="O535" s="1">
        <v>3972</v>
      </c>
      <c r="P535" s="1">
        <v>2.8</v>
      </c>
      <c r="Q535" s="1">
        <v>12.6</v>
      </c>
      <c r="R535" s="1">
        <v>0.7</v>
      </c>
      <c r="S535" s="1">
        <v>65.7</v>
      </c>
      <c r="T535" s="1">
        <v>47.1</v>
      </c>
      <c r="U535" s="1" t="s">
        <v>307</v>
      </c>
      <c r="V535" s="1" t="s">
        <v>1271</v>
      </c>
      <c r="W535" s="1" t="s">
        <v>1272</v>
      </c>
      <c r="X535" s="1" t="str">
        <f t="shared" si="40"/>
        <v>NPL1996</v>
      </c>
      <c r="Y535" s="1">
        <v>3422.0430000000001</v>
      </c>
      <c r="Z535" s="1">
        <f t="shared" si="41"/>
        <v>431.17741800000005</v>
      </c>
      <c r="AA535" s="1">
        <f t="shared" si="42"/>
        <v>23.954300999999997</v>
      </c>
      <c r="AB535" s="1">
        <f t="shared" si="43"/>
        <v>2248.2822510000001</v>
      </c>
      <c r="AC535" s="1">
        <f t="shared" si="44"/>
        <v>1611.7822530000001</v>
      </c>
      <c r="AD535" s="1">
        <f>RANK(Z535,Z$17:Z$853,0)</f>
        <v>145</v>
      </c>
      <c r="AE535" s="1">
        <f>RANK(AA535,AA$17:AA$853,0)</f>
        <v>510</v>
      </c>
      <c r="AF535" s="1">
        <f>RANK(AB535,AB$17:AB$853,0)</f>
        <v>131</v>
      </c>
      <c r="AG535" s="1">
        <f>RANK(AC535,AC$17:AC$853,0)</f>
        <v>110</v>
      </c>
      <c r="AH535" s="1" t="str">
        <f>IFERROR(VLOOKUP(X535,'[1]Countries and Territories'!$C$5:$AW$253,47,FALSE),"")</f>
        <v/>
      </c>
      <c r="AI535" s="1" t="str">
        <f>IFERROR(VLOOKUP(X535,'[1]Countries and Territories'!$B$5:$AR$253,43,FALSE),"")</f>
        <v/>
      </c>
      <c r="AJ535" s="1" t="str">
        <f>IFERROR(VLOOKUP(X535,'[1]Countries and Territories'!$A$5:$AL$253,38,FALSE),"")</f>
        <v/>
      </c>
    </row>
    <row r="536" spans="1:36" s="42" customFormat="1" x14ac:dyDescent="0.3">
      <c r="A536" s="42" t="s">
        <v>1267</v>
      </c>
      <c r="B536" s="42" t="s">
        <v>1268</v>
      </c>
      <c r="C536" s="40" t="s">
        <v>673</v>
      </c>
      <c r="D536" s="41">
        <v>1998</v>
      </c>
      <c r="E536" s="42" t="s">
        <v>109</v>
      </c>
      <c r="F536" s="42" t="s">
        <v>73</v>
      </c>
      <c r="G536" s="42" t="s">
        <v>110</v>
      </c>
      <c r="H536" s="42" t="s">
        <v>111</v>
      </c>
      <c r="I536" s="42" t="s">
        <v>242</v>
      </c>
      <c r="J536" s="42" t="s">
        <v>44</v>
      </c>
      <c r="K536" s="42" t="s">
        <v>111</v>
      </c>
      <c r="L536" s="42" t="s">
        <v>9</v>
      </c>
      <c r="M536" s="42" t="s">
        <v>34</v>
      </c>
      <c r="N536" s="42" t="s">
        <v>2445</v>
      </c>
      <c r="O536" s="42">
        <v>17471</v>
      </c>
      <c r="P536" s="42">
        <v>1.4</v>
      </c>
      <c r="Q536" s="42">
        <v>7.9</v>
      </c>
      <c r="R536" s="42">
        <v>0.4</v>
      </c>
      <c r="S536" s="42">
        <v>61.1</v>
      </c>
      <c r="T536" s="42">
        <v>38.200000000000003</v>
      </c>
      <c r="V536" s="42" t="s">
        <v>1273</v>
      </c>
      <c r="W536" s="42" t="s">
        <v>1274</v>
      </c>
      <c r="X536" s="1" t="str">
        <f t="shared" si="40"/>
        <v>NPL1998</v>
      </c>
      <c r="Y536" s="42">
        <v>3523.6770000000001</v>
      </c>
      <c r="Z536" s="1">
        <f t="shared" si="41"/>
        <v>278.37048300000004</v>
      </c>
      <c r="AA536" s="1">
        <f t="shared" si="42"/>
        <v>14.094708000000001</v>
      </c>
      <c r="AB536" s="1">
        <f t="shared" si="43"/>
        <v>2152.9666470000002</v>
      </c>
      <c r="AC536" s="1">
        <f t="shared" si="44"/>
        <v>1346.0446140000001</v>
      </c>
      <c r="AD536" s="1">
        <f>RANK(Z536,Z$17:Z$853,0)</f>
        <v>214</v>
      </c>
      <c r="AE536" s="1">
        <f>RANK(AA536,AA$17:AA$853,0)</f>
        <v>583</v>
      </c>
      <c r="AF536" s="1">
        <f>RANK(AB536,AB$17:AB$853,0)</f>
        <v>139</v>
      </c>
      <c r="AG536" s="1">
        <f>RANK(AC536,AC$17:AC$853,0)</f>
        <v>131</v>
      </c>
      <c r="AH536" s="1" t="str">
        <f>IFERROR(VLOOKUP(X536,'[1]Countries and Territories'!$C$5:$AW$253,47,FALSE),"")</f>
        <v/>
      </c>
      <c r="AI536" s="1" t="str">
        <f>IFERROR(VLOOKUP(X536,'[1]Countries and Territories'!$B$5:$AR$253,43,FALSE),"")</f>
        <v/>
      </c>
      <c r="AJ536" s="1" t="str">
        <f>IFERROR(VLOOKUP(X536,'[1]Countries and Territories'!$A$5:$AL$253,38,FALSE),"")</f>
        <v/>
      </c>
    </row>
    <row r="537" spans="1:36" x14ac:dyDescent="0.3">
      <c r="A537" s="1" t="s">
        <v>1267</v>
      </c>
      <c r="B537" s="1" t="s">
        <v>1268</v>
      </c>
      <c r="C537" s="34" t="s">
        <v>220</v>
      </c>
      <c r="D537" s="35">
        <v>2001</v>
      </c>
      <c r="E537" s="1" t="s">
        <v>109</v>
      </c>
      <c r="F537" s="1" t="s">
        <v>73</v>
      </c>
      <c r="G537" s="1" t="s">
        <v>110</v>
      </c>
      <c r="H537" s="1" t="s">
        <v>111</v>
      </c>
      <c r="I537" s="1" t="s">
        <v>242</v>
      </c>
      <c r="J537" s="1" t="s">
        <v>44</v>
      </c>
      <c r="K537" s="1" t="s">
        <v>111</v>
      </c>
      <c r="L537" s="1" t="s">
        <v>9</v>
      </c>
      <c r="M537" s="1" t="s">
        <v>34</v>
      </c>
      <c r="N537" s="1" t="s">
        <v>2444</v>
      </c>
      <c r="O537" s="1">
        <v>6515</v>
      </c>
      <c r="P537" s="1">
        <v>2.8</v>
      </c>
      <c r="Q537" s="1">
        <v>11.3</v>
      </c>
      <c r="R537" s="1">
        <v>0.7</v>
      </c>
      <c r="S537" s="1">
        <v>57.1</v>
      </c>
      <c r="T537" s="1">
        <v>43</v>
      </c>
      <c r="V537" s="1" t="s">
        <v>1275</v>
      </c>
      <c r="W537" s="1" t="s">
        <v>1276</v>
      </c>
      <c r="X537" s="1" t="str">
        <f t="shared" si="40"/>
        <v>NPL2001</v>
      </c>
      <c r="Y537" s="1">
        <v>3585.4830000000002</v>
      </c>
      <c r="Z537" s="1">
        <f t="shared" si="41"/>
        <v>405.15957900000001</v>
      </c>
      <c r="AA537" s="1">
        <f t="shared" si="42"/>
        <v>25.098381</v>
      </c>
      <c r="AB537" s="1">
        <f t="shared" si="43"/>
        <v>2047.3107930000003</v>
      </c>
      <c r="AC537" s="1">
        <f t="shared" si="44"/>
        <v>1541.7576900000001</v>
      </c>
      <c r="AD537" s="1">
        <f>RANK(Z537,Z$17:Z$853,0)</f>
        <v>154</v>
      </c>
      <c r="AE537" s="1">
        <f>RANK(AA537,AA$17:AA$853,0)</f>
        <v>500</v>
      </c>
      <c r="AF537" s="1">
        <f>RANK(AB537,AB$17:AB$853,0)</f>
        <v>147</v>
      </c>
      <c r="AG537" s="1">
        <f>RANK(AC537,AC$17:AC$853,0)</f>
        <v>115</v>
      </c>
      <c r="AH537" s="1" t="str">
        <f>IFERROR(VLOOKUP(X537,'[1]Countries and Territories'!$C$5:$AW$253,47,FALSE),"")</f>
        <v/>
      </c>
      <c r="AI537" s="1" t="str">
        <f>IFERROR(VLOOKUP(X537,'[1]Countries and Territories'!$B$5:$AR$253,43,FALSE),"")</f>
        <v/>
      </c>
      <c r="AJ537" s="1" t="str">
        <f>IFERROR(VLOOKUP(X537,'[1]Countries and Territories'!$A$5:$AL$253,38,FALSE),"")</f>
        <v/>
      </c>
    </row>
    <row r="538" spans="1:36" s="42" customFormat="1" x14ac:dyDescent="0.3">
      <c r="A538" s="42" t="s">
        <v>1267</v>
      </c>
      <c r="B538" s="42" t="s">
        <v>1268</v>
      </c>
      <c r="C538" s="40" t="s">
        <v>223</v>
      </c>
      <c r="D538" s="41">
        <v>2006</v>
      </c>
      <c r="E538" s="42" t="s">
        <v>109</v>
      </c>
      <c r="F538" s="42" t="s">
        <v>73</v>
      </c>
      <c r="G538" s="42" t="s">
        <v>110</v>
      </c>
      <c r="H538" s="42" t="s">
        <v>111</v>
      </c>
      <c r="I538" s="42" t="s">
        <v>242</v>
      </c>
      <c r="J538" s="42" t="s">
        <v>44</v>
      </c>
      <c r="K538" s="42" t="s">
        <v>111</v>
      </c>
      <c r="L538" s="42" t="s">
        <v>9</v>
      </c>
      <c r="M538" s="42" t="s">
        <v>34</v>
      </c>
      <c r="N538" s="42" t="s">
        <v>2443</v>
      </c>
      <c r="O538" s="42">
        <v>5299</v>
      </c>
      <c r="P538" s="42">
        <v>2.7</v>
      </c>
      <c r="Q538" s="42">
        <v>12.7</v>
      </c>
      <c r="R538" s="42">
        <v>0.6</v>
      </c>
      <c r="S538" s="42">
        <v>49.3</v>
      </c>
      <c r="T538" s="42">
        <v>38.799999999999997</v>
      </c>
      <c r="V538" s="42" t="s">
        <v>1277</v>
      </c>
      <c r="W538" s="42" t="s">
        <v>1278</v>
      </c>
      <c r="X538" s="1" t="str">
        <f t="shared" si="40"/>
        <v>NPL2006</v>
      </c>
      <c r="Y538" s="42">
        <v>3384.3559999999998</v>
      </c>
      <c r="Z538" s="1">
        <f t="shared" si="41"/>
        <v>429.81321199999996</v>
      </c>
      <c r="AA538" s="1">
        <f t="shared" si="42"/>
        <v>20.306135999999999</v>
      </c>
      <c r="AB538" s="1">
        <f t="shared" si="43"/>
        <v>1668.4875079999999</v>
      </c>
      <c r="AC538" s="1">
        <f t="shared" si="44"/>
        <v>1313.1301279999998</v>
      </c>
      <c r="AD538" s="1">
        <f>RANK(Z538,Z$17:Z$853,0)</f>
        <v>147</v>
      </c>
      <c r="AE538" s="1">
        <f>RANK(AA538,AA$17:AA$853,0)</f>
        <v>532</v>
      </c>
      <c r="AF538" s="1">
        <f>RANK(AB538,AB$17:AB$853,0)</f>
        <v>178</v>
      </c>
      <c r="AG538" s="1">
        <f>RANK(AC538,AC$17:AC$853,0)</f>
        <v>135</v>
      </c>
      <c r="AH538" s="1" t="str">
        <f>IFERROR(VLOOKUP(X538,'[1]Countries and Territories'!$C$5:$AW$253,47,FALSE),"")</f>
        <v/>
      </c>
      <c r="AI538" s="1" t="str">
        <f>IFERROR(VLOOKUP(X538,'[1]Countries and Territories'!$B$5:$AR$253,43,FALSE),"")</f>
        <v/>
      </c>
      <c r="AJ538" s="1" t="str">
        <f>IFERROR(VLOOKUP(X538,'[1]Countries and Territories'!$A$5:$AL$253,38,FALSE),"")</f>
        <v/>
      </c>
    </row>
    <row r="539" spans="1:36" x14ac:dyDescent="0.3">
      <c r="A539" s="1" t="s">
        <v>1267</v>
      </c>
      <c r="B539" s="1" t="s">
        <v>1268</v>
      </c>
      <c r="C539" s="34" t="s">
        <v>277</v>
      </c>
      <c r="D539" s="35">
        <v>2011</v>
      </c>
      <c r="E539" s="1" t="s">
        <v>109</v>
      </c>
      <c r="F539" s="1" t="s">
        <v>73</v>
      </c>
      <c r="G539" s="1" t="s">
        <v>110</v>
      </c>
      <c r="H539" s="1" t="s">
        <v>111</v>
      </c>
      <c r="I539" s="1" t="s">
        <v>242</v>
      </c>
      <c r="J539" s="1" t="s">
        <v>44</v>
      </c>
      <c r="K539" s="1" t="s">
        <v>111</v>
      </c>
      <c r="L539" s="1" t="s">
        <v>9</v>
      </c>
      <c r="M539" s="1" t="s">
        <v>34</v>
      </c>
      <c r="N539" s="1" t="s">
        <v>2442</v>
      </c>
      <c r="O539" s="1">
        <v>2515</v>
      </c>
      <c r="P539" s="1">
        <v>2.9</v>
      </c>
      <c r="Q539" s="1">
        <v>11.2</v>
      </c>
      <c r="R539" s="1">
        <v>1.5</v>
      </c>
      <c r="S539" s="1">
        <v>40.5</v>
      </c>
      <c r="T539" s="1">
        <v>29.1</v>
      </c>
      <c r="V539" s="1" t="s">
        <v>1279</v>
      </c>
      <c r="W539" s="1" t="s">
        <v>1280</v>
      </c>
      <c r="X539" s="1" t="str">
        <f t="shared" si="40"/>
        <v>NPL2011</v>
      </c>
      <c r="Y539" s="1">
        <v>3101.5360000000001</v>
      </c>
      <c r="Z539" s="1">
        <f t="shared" si="41"/>
        <v>347.37203199999999</v>
      </c>
      <c r="AA539" s="1">
        <f t="shared" si="42"/>
        <v>46.523040000000002</v>
      </c>
      <c r="AB539" s="1">
        <f t="shared" si="43"/>
        <v>1256.1220800000001</v>
      </c>
      <c r="AC539" s="1">
        <f t="shared" si="44"/>
        <v>902.54697600000009</v>
      </c>
      <c r="AD539" s="1">
        <f>RANK(Z539,Z$17:Z$853,0)</f>
        <v>181</v>
      </c>
      <c r="AE539" s="1">
        <f>RANK(AA539,AA$17:AA$853,0)</f>
        <v>410</v>
      </c>
      <c r="AF539" s="1">
        <f>RANK(AB539,AB$17:AB$853,0)</f>
        <v>211</v>
      </c>
      <c r="AG539" s="1">
        <f>RANK(AC539,AC$17:AC$853,0)</f>
        <v>177</v>
      </c>
      <c r="AH539" s="1" t="str">
        <f>IFERROR(VLOOKUP(X539,'[1]Countries and Territories'!$C$5:$AW$253,47,FALSE),"")</f>
        <v/>
      </c>
      <c r="AI539" s="1" t="str">
        <f>IFERROR(VLOOKUP(X539,'[1]Countries and Territories'!$B$5:$AR$253,43,FALSE),"")</f>
        <v/>
      </c>
      <c r="AJ539" s="1" t="str">
        <f>IFERROR(VLOOKUP(X539,'[1]Countries and Territories'!$A$5:$AL$253,38,FALSE),"")</f>
        <v/>
      </c>
    </row>
    <row r="540" spans="1:36" s="42" customFormat="1" x14ac:dyDescent="0.3">
      <c r="A540" s="42" t="s">
        <v>1267</v>
      </c>
      <c r="B540" s="42" t="s">
        <v>1268</v>
      </c>
      <c r="C540" s="40">
        <v>2014</v>
      </c>
      <c r="D540" s="41">
        <v>2014</v>
      </c>
      <c r="E540" s="42" t="s">
        <v>109</v>
      </c>
      <c r="F540" s="42" t="s">
        <v>73</v>
      </c>
      <c r="G540" s="42" t="s">
        <v>110</v>
      </c>
      <c r="H540" s="42" t="s">
        <v>111</v>
      </c>
      <c r="I540" s="42" t="s">
        <v>242</v>
      </c>
      <c r="J540" s="42" t="s">
        <v>44</v>
      </c>
      <c r="K540" s="42" t="s">
        <v>111</v>
      </c>
      <c r="L540" s="42" t="s">
        <v>9</v>
      </c>
      <c r="M540" s="42" t="s">
        <v>34</v>
      </c>
      <c r="N540" s="42" t="s">
        <v>2441</v>
      </c>
      <c r="P540" s="42">
        <v>3.2</v>
      </c>
      <c r="Q540" s="42">
        <v>11.3</v>
      </c>
      <c r="R540" s="42">
        <v>2.1</v>
      </c>
      <c r="S540" s="42">
        <v>37.4</v>
      </c>
      <c r="T540" s="42">
        <v>30.1</v>
      </c>
      <c r="U540" s="42" t="s">
        <v>50</v>
      </c>
      <c r="V540" s="42" t="s">
        <v>1281</v>
      </c>
      <c r="W540" s="42" t="s">
        <v>1282</v>
      </c>
      <c r="X540" s="1" t="str">
        <f t="shared" si="40"/>
        <v>NPL2014</v>
      </c>
      <c r="Y540" s="42">
        <v>2857.4470000000001</v>
      </c>
      <c r="Z540" s="1">
        <f t="shared" si="41"/>
        <v>322.89151100000004</v>
      </c>
      <c r="AA540" s="1">
        <f t="shared" si="42"/>
        <v>60.006387000000004</v>
      </c>
      <c r="AB540" s="1">
        <f t="shared" si="43"/>
        <v>1068.685178</v>
      </c>
      <c r="AC540" s="1">
        <f t="shared" si="44"/>
        <v>860.09154699999999</v>
      </c>
      <c r="AD540" s="1">
        <f>RANK(Z540,Z$17:Z$853,0)</f>
        <v>196</v>
      </c>
      <c r="AE540" s="1">
        <f>RANK(AA540,AA$17:AA$853,0)</f>
        <v>373</v>
      </c>
      <c r="AF540" s="1">
        <f>RANK(AB540,AB$17:AB$853,0)</f>
        <v>239</v>
      </c>
      <c r="AG540" s="1">
        <f>RANK(AC540,AC$17:AC$853,0)</f>
        <v>181</v>
      </c>
      <c r="AH540" s="1" t="str">
        <f>IFERROR(VLOOKUP(X540,'[1]Countries and Territories'!$C$5:$AW$253,47,FALSE),"")</f>
        <v/>
      </c>
      <c r="AI540" s="1" t="str">
        <f>IFERROR(VLOOKUP(X540,'[1]Countries and Territories'!$B$5:$AR$253,43,FALSE),"")</f>
        <v/>
      </c>
      <c r="AJ540" s="1" t="str">
        <f>IFERROR(VLOOKUP(X540,'[1]Countries and Territories'!$A$5:$AL$253,38,FALSE),"")</f>
        <v/>
      </c>
    </row>
    <row r="541" spans="1:36" x14ac:dyDescent="0.3">
      <c r="A541" s="1" t="s">
        <v>1267</v>
      </c>
      <c r="B541" s="1" t="s">
        <v>1268</v>
      </c>
      <c r="C541" s="34" t="s">
        <v>1283</v>
      </c>
      <c r="D541" s="35">
        <v>2016</v>
      </c>
      <c r="E541" s="1" t="s">
        <v>109</v>
      </c>
      <c r="F541" s="1" t="s">
        <v>73</v>
      </c>
      <c r="G541" s="1" t="s">
        <v>110</v>
      </c>
      <c r="H541" s="1" t="s">
        <v>111</v>
      </c>
      <c r="I541" s="1" t="s">
        <v>242</v>
      </c>
      <c r="J541" s="1" t="s">
        <v>44</v>
      </c>
      <c r="K541" s="1" t="s">
        <v>111</v>
      </c>
      <c r="L541" s="1" t="s">
        <v>9</v>
      </c>
      <c r="M541" s="1" t="s">
        <v>34</v>
      </c>
      <c r="N541" s="1" t="s">
        <v>1947</v>
      </c>
      <c r="P541" s="1">
        <v>1.8</v>
      </c>
      <c r="Q541" s="1">
        <v>9.6999999999999993</v>
      </c>
      <c r="R541" s="1">
        <v>1.2</v>
      </c>
      <c r="S541" s="1">
        <v>35.799999999999997</v>
      </c>
      <c r="T541" s="1">
        <v>27</v>
      </c>
      <c r="U541" s="1" t="s">
        <v>50</v>
      </c>
      <c r="V541" s="1" t="s">
        <v>1284</v>
      </c>
      <c r="W541" s="1" t="s">
        <v>1285</v>
      </c>
      <c r="X541" s="1" t="str">
        <f t="shared" si="40"/>
        <v>NPL2016</v>
      </c>
      <c r="Y541" s="1">
        <v>2756.2810000000004</v>
      </c>
      <c r="Z541" s="1">
        <f t="shared" si="41"/>
        <v>267.35925700000001</v>
      </c>
      <c r="AA541" s="1">
        <f t="shared" si="42"/>
        <v>33.075372000000009</v>
      </c>
      <c r="AB541" s="1">
        <f t="shared" si="43"/>
        <v>986.74859800000013</v>
      </c>
      <c r="AC541" s="1">
        <f t="shared" si="44"/>
        <v>744.19587000000013</v>
      </c>
      <c r="AD541" s="1">
        <f>RANK(Z541,Z$17:Z$853,0)</f>
        <v>226</v>
      </c>
      <c r="AE541" s="1">
        <f>RANK(AA541,AA$17:AA$853,0)</f>
        <v>463</v>
      </c>
      <c r="AF541" s="1">
        <f>RANK(AB541,AB$17:AB$853,0)</f>
        <v>261</v>
      </c>
      <c r="AG541" s="1">
        <f>RANK(AC541,AC$17:AC$853,0)</f>
        <v>205</v>
      </c>
      <c r="AH541" s="1">
        <f>IFERROR(VLOOKUP(X541,'[1]Countries and Territories'!$C$5:$AW$253,47,FALSE),"")</f>
        <v>267.35925700000001</v>
      </c>
      <c r="AI541" s="1">
        <f>IFERROR(VLOOKUP(X541,'[1]Countries and Territories'!$B$5:$AR$253,43,FALSE),"")</f>
        <v>33.075372000000009</v>
      </c>
      <c r="AJ541" s="1">
        <f>IFERROR(VLOOKUP(X541,'[1]Countries and Territories'!$A$5:$AL$253,38,FALSE),"")</f>
        <v>986.74859800000013</v>
      </c>
    </row>
    <row r="542" spans="1:36" s="42" customFormat="1" x14ac:dyDescent="0.3">
      <c r="A542" s="42" t="s">
        <v>80</v>
      </c>
      <c r="B542" s="42" t="s">
        <v>81</v>
      </c>
      <c r="C542" s="40" t="s">
        <v>252</v>
      </c>
      <c r="D542" s="41">
        <v>1993</v>
      </c>
      <c r="E542" s="42" t="s">
        <v>83</v>
      </c>
      <c r="F542" s="42" t="s">
        <v>29</v>
      </c>
      <c r="G542" s="42" t="s">
        <v>29</v>
      </c>
      <c r="H542" s="42" t="s">
        <v>30</v>
      </c>
      <c r="I542" s="42" t="s">
        <v>31</v>
      </c>
      <c r="J542" s="42" t="s">
        <v>32</v>
      </c>
      <c r="K542" s="42" t="s">
        <v>33</v>
      </c>
      <c r="N542" s="42" t="s">
        <v>2452</v>
      </c>
      <c r="O542" s="42">
        <v>3347</v>
      </c>
      <c r="P542" s="42">
        <v>0.9</v>
      </c>
      <c r="Q542" s="42">
        <v>2.4</v>
      </c>
      <c r="R542" s="42">
        <v>5.7</v>
      </c>
      <c r="S542" s="42">
        <v>29.6</v>
      </c>
      <c r="T542" s="42">
        <v>9.6</v>
      </c>
      <c r="V542" s="42" t="s">
        <v>1286</v>
      </c>
      <c r="W542" s="42" t="s">
        <v>1287</v>
      </c>
      <c r="X542" s="1" t="str">
        <f t="shared" si="40"/>
        <v>NIC1993</v>
      </c>
      <c r="Y542" s="42">
        <v>691.54099999999994</v>
      </c>
      <c r="Z542" s="1">
        <f t="shared" si="41"/>
        <v>16.596983999999999</v>
      </c>
      <c r="AA542" s="1">
        <f t="shared" si="42"/>
        <v>39.417836999999999</v>
      </c>
      <c r="AB542" s="1">
        <f t="shared" si="43"/>
        <v>204.69613600000002</v>
      </c>
      <c r="AC542" s="1">
        <f t="shared" si="44"/>
        <v>66.387935999999996</v>
      </c>
      <c r="AD542" s="1">
        <f>RANK(Z542,Z$17:Z$853,0)</f>
        <v>597</v>
      </c>
      <c r="AE542" s="1">
        <f>RANK(AA542,AA$17:AA$853,0)</f>
        <v>435</v>
      </c>
      <c r="AF542" s="1">
        <f>RANK(AB542,AB$17:AB$853,0)</f>
        <v>516</v>
      </c>
      <c r="AG542" s="1">
        <f>RANK(AC542,AC$17:AC$853,0)</f>
        <v>544</v>
      </c>
      <c r="AH542" s="1" t="str">
        <f>IFERROR(VLOOKUP(X542,'[1]Countries and Territories'!$C$5:$AW$253,47,FALSE),"")</f>
        <v/>
      </c>
      <c r="AI542" s="1" t="str">
        <f>IFERROR(VLOOKUP(X542,'[1]Countries and Territories'!$B$5:$AR$253,43,FALSE),"")</f>
        <v/>
      </c>
      <c r="AJ542" s="1" t="str">
        <f>IFERROR(VLOOKUP(X542,'[1]Countries and Territories'!$A$5:$AL$253,38,FALSE),"")</f>
        <v/>
      </c>
    </row>
    <row r="543" spans="1:36" x14ac:dyDescent="0.3">
      <c r="A543" s="1" t="s">
        <v>80</v>
      </c>
      <c r="B543" s="1" t="s">
        <v>81</v>
      </c>
      <c r="C543" s="34" t="s">
        <v>673</v>
      </c>
      <c r="D543" s="35">
        <v>1998</v>
      </c>
      <c r="E543" s="1" t="s">
        <v>83</v>
      </c>
      <c r="F543" s="1" t="s">
        <v>29</v>
      </c>
      <c r="G543" s="1" t="s">
        <v>29</v>
      </c>
      <c r="H543" s="1" t="s">
        <v>30</v>
      </c>
      <c r="I543" s="1" t="s">
        <v>31</v>
      </c>
      <c r="J543" s="1" t="s">
        <v>32</v>
      </c>
      <c r="K543" s="1" t="s">
        <v>33</v>
      </c>
      <c r="N543" s="1" t="s">
        <v>2451</v>
      </c>
      <c r="O543" s="1">
        <v>6837</v>
      </c>
      <c r="P543" s="1">
        <v>1.5</v>
      </c>
      <c r="Q543" s="1">
        <v>3.3</v>
      </c>
      <c r="R543" s="1">
        <v>7</v>
      </c>
      <c r="S543" s="1">
        <v>30.5</v>
      </c>
      <c r="T543" s="1">
        <v>10.3</v>
      </c>
      <c r="V543" s="1" t="s">
        <v>491</v>
      </c>
      <c r="W543" s="1" t="s">
        <v>1288</v>
      </c>
      <c r="X543" s="1" t="str">
        <f t="shared" si="40"/>
        <v>NIC1998</v>
      </c>
      <c r="Y543" s="1">
        <v>676.98099999999999</v>
      </c>
      <c r="Z543" s="1">
        <f t="shared" si="41"/>
        <v>22.340373</v>
      </c>
      <c r="AA543" s="1">
        <f t="shared" si="42"/>
        <v>47.388670000000005</v>
      </c>
      <c r="AB543" s="1">
        <f t="shared" si="43"/>
        <v>206.47920500000001</v>
      </c>
      <c r="AC543" s="1">
        <f t="shared" si="44"/>
        <v>69.729043000000004</v>
      </c>
      <c r="AD543" s="1">
        <f>RANK(Z543,Z$17:Z$853,0)</f>
        <v>549</v>
      </c>
      <c r="AE543" s="1">
        <f>RANK(AA543,AA$17:AA$853,0)</f>
        <v>408</v>
      </c>
      <c r="AF543" s="1">
        <f>RANK(AB543,AB$17:AB$853,0)</f>
        <v>515</v>
      </c>
      <c r="AG543" s="1">
        <f>RANK(AC543,AC$17:AC$853,0)</f>
        <v>540</v>
      </c>
      <c r="AH543" s="1" t="str">
        <f>IFERROR(VLOOKUP(X543,'[1]Countries and Territories'!$C$5:$AW$253,47,FALSE),"")</f>
        <v/>
      </c>
      <c r="AI543" s="1" t="str">
        <f>IFERROR(VLOOKUP(X543,'[1]Countries and Territories'!$B$5:$AR$253,43,FALSE),"")</f>
        <v/>
      </c>
      <c r="AJ543" s="1" t="str">
        <f>IFERROR(VLOOKUP(X543,'[1]Countries and Territories'!$A$5:$AL$253,38,FALSE),"")</f>
        <v/>
      </c>
    </row>
    <row r="544" spans="1:36" s="42" customFormat="1" x14ac:dyDescent="0.3">
      <c r="A544" s="42" t="s">
        <v>80</v>
      </c>
      <c r="B544" s="42" t="s">
        <v>81</v>
      </c>
      <c r="C544" s="40" t="s">
        <v>220</v>
      </c>
      <c r="D544" s="41">
        <v>2001</v>
      </c>
      <c r="E544" s="42" t="s">
        <v>83</v>
      </c>
      <c r="F544" s="42" t="s">
        <v>29</v>
      </c>
      <c r="G544" s="42" t="s">
        <v>29</v>
      </c>
      <c r="H544" s="42" t="s">
        <v>30</v>
      </c>
      <c r="I544" s="42" t="s">
        <v>31</v>
      </c>
      <c r="J544" s="42" t="s">
        <v>32</v>
      </c>
      <c r="K544" s="42" t="s">
        <v>33</v>
      </c>
      <c r="N544" s="42" t="s">
        <v>2450</v>
      </c>
      <c r="O544" s="42">
        <v>6468</v>
      </c>
      <c r="P544" s="42">
        <v>0.8</v>
      </c>
      <c r="Q544" s="42">
        <v>2.2999999999999998</v>
      </c>
      <c r="R544" s="42">
        <v>7.1</v>
      </c>
      <c r="S544" s="42">
        <v>25.2</v>
      </c>
      <c r="T544" s="42">
        <v>7.8</v>
      </c>
      <c r="V544" s="42" t="s">
        <v>1289</v>
      </c>
      <c r="W544" s="42" t="s">
        <v>1290</v>
      </c>
      <c r="X544" s="1" t="str">
        <f t="shared" si="40"/>
        <v>NIC2001</v>
      </c>
      <c r="Y544" s="42">
        <v>660.34199999999998</v>
      </c>
      <c r="Z544" s="1">
        <f t="shared" si="41"/>
        <v>15.187866</v>
      </c>
      <c r="AA544" s="1">
        <f t="shared" si="42"/>
        <v>46.884281999999992</v>
      </c>
      <c r="AB544" s="1">
        <f t="shared" si="43"/>
        <v>166.406184</v>
      </c>
      <c r="AC544" s="1">
        <f t="shared" si="44"/>
        <v>51.506675999999999</v>
      </c>
      <c r="AD544" s="1">
        <f>RANK(Z544,Z$17:Z$853,0)</f>
        <v>606</v>
      </c>
      <c r="AE544" s="1">
        <f>RANK(AA544,AA$17:AA$853,0)</f>
        <v>409</v>
      </c>
      <c r="AF544" s="1">
        <f>RANK(AB544,AB$17:AB$853,0)</f>
        <v>536</v>
      </c>
      <c r="AG544" s="1">
        <f>RANK(AC544,AC$17:AC$853,0)</f>
        <v>560</v>
      </c>
      <c r="AH544" s="1" t="str">
        <f>IFERROR(VLOOKUP(X544,'[1]Countries and Territories'!$C$5:$AW$253,47,FALSE),"")</f>
        <v/>
      </c>
      <c r="AI544" s="1" t="str">
        <f>IFERROR(VLOOKUP(X544,'[1]Countries and Territories'!$B$5:$AR$253,43,FALSE),"")</f>
        <v/>
      </c>
      <c r="AJ544" s="1" t="str">
        <f>IFERROR(VLOOKUP(X544,'[1]Countries and Territories'!$A$5:$AL$253,38,FALSE),"")</f>
        <v/>
      </c>
    </row>
    <row r="545" spans="1:36" x14ac:dyDescent="0.3">
      <c r="A545" s="1" t="s">
        <v>80</v>
      </c>
      <c r="B545" s="1" t="s">
        <v>81</v>
      </c>
      <c r="C545" s="34" t="s">
        <v>1291</v>
      </c>
      <c r="D545" s="35">
        <v>2004</v>
      </c>
      <c r="E545" s="1" t="s">
        <v>83</v>
      </c>
      <c r="F545" s="1" t="s">
        <v>29</v>
      </c>
      <c r="G545" s="1" t="s">
        <v>29</v>
      </c>
      <c r="H545" s="1" t="s">
        <v>30</v>
      </c>
      <c r="I545" s="1" t="s">
        <v>31</v>
      </c>
      <c r="J545" s="1" t="s">
        <v>32</v>
      </c>
      <c r="K545" s="1" t="s">
        <v>33</v>
      </c>
      <c r="N545" s="1" t="s">
        <v>2449</v>
      </c>
      <c r="O545" s="1">
        <v>1494</v>
      </c>
      <c r="P545" s="1">
        <v>0</v>
      </c>
      <c r="Q545" s="1">
        <v>0.3</v>
      </c>
      <c r="R545" s="1">
        <v>5.2</v>
      </c>
      <c r="S545" s="1">
        <v>18.8</v>
      </c>
      <c r="T545" s="1">
        <v>4.3</v>
      </c>
      <c r="V545" s="1" t="s">
        <v>1292</v>
      </c>
      <c r="W545" s="1" t="s">
        <v>1293</v>
      </c>
      <c r="X545" s="1" t="str">
        <f t="shared" si="40"/>
        <v>NIC2004</v>
      </c>
      <c r="Y545" s="1">
        <v>641.30700000000002</v>
      </c>
      <c r="Z545" s="1">
        <f t="shared" si="41"/>
        <v>1.923921</v>
      </c>
      <c r="AA545" s="1">
        <f t="shared" si="42"/>
        <v>33.347964000000005</v>
      </c>
      <c r="AB545" s="1">
        <f t="shared" si="43"/>
        <v>120.56571600000001</v>
      </c>
      <c r="AC545" s="1">
        <f t="shared" si="44"/>
        <v>27.576200999999998</v>
      </c>
      <c r="AD545" s="1">
        <f>RANK(Z545,Z$17:Z$853,0)</f>
        <v>764</v>
      </c>
      <c r="AE545" s="1">
        <f>RANK(AA545,AA$17:AA$853,0)</f>
        <v>457</v>
      </c>
      <c r="AF545" s="1">
        <f>RANK(AB545,AB$17:AB$853,0)</f>
        <v>559</v>
      </c>
      <c r="AG545" s="1">
        <f>RANK(AC545,AC$17:AC$853,0)</f>
        <v>616</v>
      </c>
      <c r="AH545" s="1" t="str">
        <f>IFERROR(VLOOKUP(X545,'[1]Countries and Territories'!$C$5:$AW$253,47,FALSE),"")</f>
        <v/>
      </c>
      <c r="AI545" s="1" t="str">
        <f>IFERROR(VLOOKUP(X545,'[1]Countries and Territories'!$B$5:$AR$253,43,FALSE),"")</f>
        <v/>
      </c>
      <c r="AJ545" s="1" t="str">
        <f>IFERROR(VLOOKUP(X545,'[1]Countries and Territories'!$A$5:$AL$253,38,FALSE),"")</f>
        <v/>
      </c>
    </row>
    <row r="546" spans="1:36" s="42" customFormat="1" x14ac:dyDescent="0.3">
      <c r="A546" s="42" t="s">
        <v>80</v>
      </c>
      <c r="B546" s="42" t="s">
        <v>81</v>
      </c>
      <c r="C546" s="40" t="s">
        <v>375</v>
      </c>
      <c r="D546" s="41">
        <v>2006</v>
      </c>
      <c r="E546" s="42" t="s">
        <v>83</v>
      </c>
      <c r="F546" s="42" t="s">
        <v>29</v>
      </c>
      <c r="G546" s="42" t="s">
        <v>29</v>
      </c>
      <c r="H546" s="42" t="s">
        <v>30</v>
      </c>
      <c r="I546" s="42" t="s">
        <v>31</v>
      </c>
      <c r="J546" s="42" t="s">
        <v>32</v>
      </c>
      <c r="K546" s="42" t="s">
        <v>33</v>
      </c>
      <c r="N546" s="42" t="s">
        <v>2448</v>
      </c>
      <c r="O546" s="42">
        <v>6591</v>
      </c>
      <c r="P546" s="42">
        <v>0.5</v>
      </c>
      <c r="Q546" s="42">
        <v>1.5</v>
      </c>
      <c r="R546" s="42">
        <v>6.2</v>
      </c>
      <c r="S546" s="42">
        <v>23</v>
      </c>
      <c r="T546" s="42">
        <v>5.7</v>
      </c>
      <c r="V546" s="42" t="s">
        <v>1294</v>
      </c>
      <c r="W546" s="42" t="s">
        <v>1295</v>
      </c>
      <c r="X546" s="1" t="str">
        <f t="shared" si="40"/>
        <v>NIC2006</v>
      </c>
      <c r="Y546" s="42">
        <v>632.42399999999998</v>
      </c>
      <c r="Z546" s="1">
        <f t="shared" si="41"/>
        <v>9.4863599999999995</v>
      </c>
      <c r="AA546" s="1">
        <f t="shared" si="42"/>
        <v>39.210287999999998</v>
      </c>
      <c r="AB546" s="1">
        <f t="shared" si="43"/>
        <v>145.45751999999999</v>
      </c>
      <c r="AC546" s="1">
        <f t="shared" si="44"/>
        <v>36.048167999999997</v>
      </c>
      <c r="AD546" s="1">
        <f>RANK(Z546,Z$17:Z$853,0)</f>
        <v>643</v>
      </c>
      <c r="AE546" s="1">
        <f>RANK(AA546,AA$17:AA$853,0)</f>
        <v>436</v>
      </c>
      <c r="AF546" s="1">
        <f>RANK(AB546,AB$17:AB$853,0)</f>
        <v>543</v>
      </c>
      <c r="AG546" s="1">
        <f>RANK(AC546,AC$17:AC$853,0)</f>
        <v>595</v>
      </c>
      <c r="AH546" s="1" t="str">
        <f>IFERROR(VLOOKUP(X546,'[1]Countries and Territories'!$C$5:$AW$253,47,FALSE),"")</f>
        <v/>
      </c>
      <c r="AI546" s="1" t="str">
        <f>IFERROR(VLOOKUP(X546,'[1]Countries and Territories'!$B$5:$AR$253,43,FALSE),"")</f>
        <v/>
      </c>
      <c r="AJ546" s="1" t="str">
        <f>IFERROR(VLOOKUP(X546,'[1]Countries and Territories'!$A$5:$AL$253,38,FALSE),"")</f>
        <v/>
      </c>
    </row>
    <row r="547" spans="1:36" x14ac:dyDescent="0.3">
      <c r="A547" s="1" t="s">
        <v>80</v>
      </c>
      <c r="B547" s="1" t="s">
        <v>81</v>
      </c>
      <c r="C547" s="34" t="s">
        <v>82</v>
      </c>
      <c r="D547" s="35">
        <v>2012</v>
      </c>
      <c r="E547" s="1" t="s">
        <v>83</v>
      </c>
      <c r="F547" s="1" t="s">
        <v>29</v>
      </c>
      <c r="G547" s="1" t="s">
        <v>29</v>
      </c>
      <c r="H547" s="1" t="s">
        <v>30</v>
      </c>
      <c r="I547" s="1" t="s">
        <v>31</v>
      </c>
      <c r="J547" s="1" t="s">
        <v>32</v>
      </c>
      <c r="K547" s="1" t="s">
        <v>33</v>
      </c>
      <c r="N547" s="1" t="s">
        <v>1948</v>
      </c>
      <c r="O547" s="1">
        <v>10311</v>
      </c>
      <c r="P547" s="1">
        <v>0.7</v>
      </c>
      <c r="Q547" s="1">
        <v>2.2000000000000002</v>
      </c>
      <c r="R547" s="1">
        <v>8.3000000000000007</v>
      </c>
      <c r="S547" s="1">
        <v>17.3</v>
      </c>
      <c r="T547" s="1">
        <v>4.5999999999999996</v>
      </c>
      <c r="V547" s="1" t="s">
        <v>84</v>
      </c>
      <c r="W547" s="1" t="s">
        <v>85</v>
      </c>
      <c r="X547" s="1" t="str">
        <f t="shared" si="40"/>
        <v>NIC2012</v>
      </c>
      <c r="Y547" s="1">
        <v>625.70000000000005</v>
      </c>
      <c r="Z547" s="1">
        <f t="shared" si="41"/>
        <v>13.765400000000003</v>
      </c>
      <c r="AA547" s="1">
        <f t="shared" si="42"/>
        <v>51.933100000000003</v>
      </c>
      <c r="AB547" s="1">
        <f t="shared" si="43"/>
        <v>108.24610000000001</v>
      </c>
      <c r="AC547" s="1">
        <f t="shared" si="44"/>
        <v>28.782200000000003</v>
      </c>
      <c r="AD547" s="1">
        <f>RANK(Z547,Z$17:Z$853,0)</f>
        <v>613</v>
      </c>
      <c r="AE547" s="1">
        <f>RANK(AA547,AA$17:AA$853,0)</f>
        <v>396</v>
      </c>
      <c r="AF547" s="1">
        <f>RANK(AB547,AB$17:AB$853,0)</f>
        <v>569</v>
      </c>
      <c r="AG547" s="1">
        <f>RANK(AC547,AC$17:AC$853,0)</f>
        <v>613</v>
      </c>
      <c r="AH547" s="1">
        <f>IFERROR(VLOOKUP(X547,'[1]Countries and Territories'!$C$5:$AW$253,47,FALSE),"")</f>
        <v>13.765400000000003</v>
      </c>
      <c r="AI547" s="1">
        <f>IFERROR(VLOOKUP(X547,'[1]Countries and Territories'!$B$5:$AR$253,43,FALSE),"")</f>
        <v>51.933100000000003</v>
      </c>
      <c r="AJ547" s="1">
        <f>IFERROR(VLOOKUP(X547,'[1]Countries and Territories'!$A$5:$AL$253,38,FALSE),"")</f>
        <v>108.24610000000001</v>
      </c>
    </row>
    <row r="548" spans="1:36" s="42" customFormat="1" x14ac:dyDescent="0.3">
      <c r="A548" s="42" t="s">
        <v>1296</v>
      </c>
      <c r="B548" s="42" t="s">
        <v>1297</v>
      </c>
      <c r="C548" s="40" t="s">
        <v>422</v>
      </c>
      <c r="D548" s="41">
        <v>1985</v>
      </c>
      <c r="E548" s="42" t="s">
        <v>39</v>
      </c>
      <c r="F548" s="42" t="s">
        <v>40</v>
      </c>
      <c r="G548" s="42" t="s">
        <v>41</v>
      </c>
      <c r="H548" s="42" t="s">
        <v>42</v>
      </c>
      <c r="I548" s="42" t="s">
        <v>43</v>
      </c>
      <c r="J548" s="42" t="s">
        <v>44</v>
      </c>
      <c r="K548" s="42" t="s">
        <v>41</v>
      </c>
      <c r="L548" s="42" t="s">
        <v>9</v>
      </c>
      <c r="M548" s="42" t="s">
        <v>34</v>
      </c>
      <c r="N548" s="42" t="s">
        <v>2458</v>
      </c>
      <c r="O548" s="42">
        <v>1672</v>
      </c>
      <c r="Q548" s="42">
        <v>25.3</v>
      </c>
      <c r="S548" s="42">
        <v>43.8</v>
      </c>
      <c r="T548" s="42">
        <v>45</v>
      </c>
      <c r="U548" s="42" t="s">
        <v>113</v>
      </c>
      <c r="V548" s="42" t="s">
        <v>1298</v>
      </c>
      <c r="W548" s="42" t="s">
        <v>1299</v>
      </c>
      <c r="X548" s="1" t="str">
        <f t="shared" si="40"/>
        <v>NER1985</v>
      </c>
      <c r="Y548" s="42">
        <v>1430.4940000000001</v>
      </c>
      <c r="Z548" s="1">
        <f t="shared" si="41"/>
        <v>361.91498200000007</v>
      </c>
      <c r="AA548" s="1">
        <f t="shared" si="42"/>
        <v>0</v>
      </c>
      <c r="AB548" s="1">
        <f t="shared" si="43"/>
        <v>626.55637200000001</v>
      </c>
      <c r="AC548" s="1">
        <f t="shared" si="44"/>
        <v>643.72230000000013</v>
      </c>
      <c r="AD548" s="1">
        <f>RANK(Z548,Z$17:Z$853,0)</f>
        <v>175</v>
      </c>
      <c r="AE548" s="1">
        <f>RANK(AA548,AA$17:AA$853,0)</f>
        <v>684</v>
      </c>
      <c r="AF548" s="1">
        <f>RANK(AB548,AB$17:AB$853,0)</f>
        <v>350</v>
      </c>
      <c r="AG548" s="1">
        <f>RANK(AC548,AC$17:AC$853,0)</f>
        <v>223</v>
      </c>
      <c r="AH548" s="1" t="str">
        <f>IFERROR(VLOOKUP(X548,'[1]Countries and Territories'!$C$5:$AW$253,47,FALSE),"")</f>
        <v/>
      </c>
      <c r="AI548" s="1" t="str">
        <f>IFERROR(VLOOKUP(X548,'[1]Countries and Territories'!$B$5:$AR$253,43,FALSE),"")</f>
        <v/>
      </c>
      <c r="AJ548" s="1" t="str">
        <f>IFERROR(VLOOKUP(X548,'[1]Countries and Territories'!$A$5:$AL$253,38,FALSE),"")</f>
        <v/>
      </c>
    </row>
    <row r="549" spans="1:36" x14ac:dyDescent="0.3">
      <c r="A549" s="1" t="s">
        <v>1296</v>
      </c>
      <c r="B549" s="1" t="s">
        <v>1297</v>
      </c>
      <c r="C549" s="34" t="s">
        <v>150</v>
      </c>
      <c r="D549" s="35">
        <v>1992</v>
      </c>
      <c r="E549" s="1" t="s">
        <v>39</v>
      </c>
      <c r="F549" s="1" t="s">
        <v>40</v>
      </c>
      <c r="G549" s="1" t="s">
        <v>41</v>
      </c>
      <c r="H549" s="1" t="s">
        <v>42</v>
      </c>
      <c r="I549" s="1" t="s">
        <v>43</v>
      </c>
      <c r="J549" s="1" t="s">
        <v>44</v>
      </c>
      <c r="K549" s="1" t="s">
        <v>41</v>
      </c>
      <c r="L549" s="1" t="s">
        <v>9</v>
      </c>
      <c r="M549" s="1" t="s">
        <v>34</v>
      </c>
      <c r="N549" s="1" t="s">
        <v>2457</v>
      </c>
      <c r="O549" s="1">
        <v>5079</v>
      </c>
      <c r="P549" s="1">
        <v>6.7</v>
      </c>
      <c r="Q549" s="1">
        <v>18.899999999999999</v>
      </c>
      <c r="R549" s="1">
        <v>2</v>
      </c>
      <c r="S549" s="1">
        <v>48.3</v>
      </c>
      <c r="T549" s="1">
        <v>41</v>
      </c>
      <c r="V549" s="1" t="s">
        <v>1300</v>
      </c>
      <c r="W549" s="1" t="s">
        <v>1301</v>
      </c>
      <c r="X549" s="1" t="str">
        <f t="shared" si="40"/>
        <v>NER1992</v>
      </c>
      <c r="Y549" s="1">
        <v>1726.4970000000001</v>
      </c>
      <c r="Z549" s="1">
        <f t="shared" si="41"/>
        <v>326.30793299999999</v>
      </c>
      <c r="AA549" s="1">
        <f t="shared" si="42"/>
        <v>34.529940000000003</v>
      </c>
      <c r="AB549" s="1">
        <f t="shared" si="43"/>
        <v>833.89805100000001</v>
      </c>
      <c r="AC549" s="1">
        <f t="shared" si="44"/>
        <v>707.86376999999993</v>
      </c>
      <c r="AD549" s="1">
        <f>RANK(Z549,Z$17:Z$853,0)</f>
        <v>192</v>
      </c>
      <c r="AE549" s="1">
        <f>RANK(AA549,AA$17:AA$853,0)</f>
        <v>453</v>
      </c>
      <c r="AF549" s="1">
        <f>RANK(AB549,AB$17:AB$853,0)</f>
        <v>296</v>
      </c>
      <c r="AG549" s="1">
        <f>RANK(AC549,AC$17:AC$853,0)</f>
        <v>214</v>
      </c>
      <c r="AH549" s="1" t="str">
        <f>IFERROR(VLOOKUP(X549,'[1]Countries and Territories'!$C$5:$AW$253,47,FALSE),"")</f>
        <v/>
      </c>
      <c r="AI549" s="1" t="str">
        <f>IFERROR(VLOOKUP(X549,'[1]Countries and Territories'!$B$5:$AR$253,43,FALSE),"")</f>
        <v/>
      </c>
      <c r="AJ549" s="1" t="str">
        <f>IFERROR(VLOOKUP(X549,'[1]Countries and Territories'!$A$5:$AL$253,38,FALSE),"")</f>
        <v/>
      </c>
    </row>
    <row r="550" spans="1:36" s="42" customFormat="1" x14ac:dyDescent="0.3">
      <c r="A550" s="42" t="s">
        <v>1296</v>
      </c>
      <c r="B550" s="42" t="s">
        <v>1297</v>
      </c>
      <c r="C550" s="40" t="s">
        <v>191</v>
      </c>
      <c r="D550" s="41">
        <v>1998</v>
      </c>
      <c r="E550" s="42" t="s">
        <v>39</v>
      </c>
      <c r="F550" s="42" t="s">
        <v>40</v>
      </c>
      <c r="G550" s="42" t="s">
        <v>41</v>
      </c>
      <c r="H550" s="42" t="s">
        <v>42</v>
      </c>
      <c r="I550" s="42" t="s">
        <v>43</v>
      </c>
      <c r="J550" s="42" t="s">
        <v>44</v>
      </c>
      <c r="K550" s="42" t="s">
        <v>41</v>
      </c>
      <c r="L550" s="42" t="s">
        <v>9</v>
      </c>
      <c r="M550" s="42" t="s">
        <v>34</v>
      </c>
      <c r="N550" s="42" t="s">
        <v>2456</v>
      </c>
      <c r="O550" s="42">
        <v>4204</v>
      </c>
      <c r="P550" s="42">
        <v>6.5</v>
      </c>
      <c r="Q550" s="42">
        <v>19.8</v>
      </c>
      <c r="R550" s="42">
        <v>1.1000000000000001</v>
      </c>
      <c r="S550" s="42">
        <v>50.7</v>
      </c>
      <c r="T550" s="42">
        <v>46.9</v>
      </c>
      <c r="U550" s="42" t="s">
        <v>307</v>
      </c>
      <c r="V550" s="42" t="s">
        <v>1302</v>
      </c>
      <c r="W550" s="42" t="s">
        <v>1303</v>
      </c>
      <c r="X550" s="1" t="str">
        <f t="shared" si="40"/>
        <v>NER1998</v>
      </c>
      <c r="Y550" s="42">
        <v>2173.154</v>
      </c>
      <c r="Z550" s="1">
        <f t="shared" si="41"/>
        <v>430.284492</v>
      </c>
      <c r="AA550" s="1">
        <f t="shared" si="42"/>
        <v>23.904694000000003</v>
      </c>
      <c r="AB550" s="1">
        <f t="shared" si="43"/>
        <v>1101.789078</v>
      </c>
      <c r="AC550" s="1">
        <f t="shared" si="44"/>
        <v>1019.2092259999999</v>
      </c>
      <c r="AD550" s="1">
        <f>RANK(Z550,Z$17:Z$853,0)</f>
        <v>146</v>
      </c>
      <c r="AE550" s="1">
        <f>RANK(AA550,AA$17:AA$853,0)</f>
        <v>511</v>
      </c>
      <c r="AF550" s="1">
        <f>RANK(AB550,AB$17:AB$853,0)</f>
        <v>231</v>
      </c>
      <c r="AG550" s="1">
        <f>RANK(AC550,AC$17:AC$853,0)</f>
        <v>161</v>
      </c>
      <c r="AH550" s="1" t="str">
        <f>IFERROR(VLOOKUP(X550,'[1]Countries and Territories'!$C$5:$AW$253,47,FALSE),"")</f>
        <v/>
      </c>
      <c r="AI550" s="1" t="str">
        <f>IFERROR(VLOOKUP(X550,'[1]Countries and Territories'!$B$5:$AR$253,43,FALSE),"")</f>
        <v/>
      </c>
      <c r="AJ550" s="1" t="str">
        <f>IFERROR(VLOOKUP(X550,'[1]Countries and Territories'!$A$5:$AL$253,38,FALSE),"")</f>
        <v/>
      </c>
    </row>
    <row r="551" spans="1:36" x14ac:dyDescent="0.3">
      <c r="A551" s="1" t="s">
        <v>1296</v>
      </c>
      <c r="B551" s="1" t="s">
        <v>1297</v>
      </c>
      <c r="C551" s="34" t="s">
        <v>132</v>
      </c>
      <c r="D551" s="35">
        <v>2000</v>
      </c>
      <c r="E551" s="1" t="s">
        <v>39</v>
      </c>
      <c r="F551" s="1" t="s">
        <v>40</v>
      </c>
      <c r="G551" s="1" t="s">
        <v>41</v>
      </c>
      <c r="H551" s="1" t="s">
        <v>42</v>
      </c>
      <c r="I551" s="1" t="s">
        <v>43</v>
      </c>
      <c r="J551" s="1" t="s">
        <v>44</v>
      </c>
      <c r="K551" s="1" t="s">
        <v>41</v>
      </c>
      <c r="L551" s="1" t="s">
        <v>9</v>
      </c>
      <c r="M551" s="1" t="s">
        <v>34</v>
      </c>
      <c r="N551" s="1" t="s">
        <v>2455</v>
      </c>
      <c r="O551" s="1">
        <v>4757</v>
      </c>
      <c r="P551" s="1">
        <v>6.2</v>
      </c>
      <c r="Q551" s="1">
        <v>16.2</v>
      </c>
      <c r="R551" s="1">
        <v>1.6</v>
      </c>
      <c r="S551" s="1">
        <v>54.2</v>
      </c>
      <c r="T551" s="1">
        <v>43.6</v>
      </c>
      <c r="V551" s="1" t="s">
        <v>1304</v>
      </c>
      <c r="W551" s="1" t="s">
        <v>1305</v>
      </c>
      <c r="X551" s="1" t="str">
        <f t="shared" si="40"/>
        <v>NER2000</v>
      </c>
      <c r="Y551" s="1">
        <v>2342.9700000000003</v>
      </c>
      <c r="Z551" s="1">
        <f t="shared" si="41"/>
        <v>379.56114000000008</v>
      </c>
      <c r="AA551" s="1">
        <f t="shared" si="42"/>
        <v>37.487520000000004</v>
      </c>
      <c r="AB551" s="1">
        <f t="shared" si="43"/>
        <v>1269.8897400000003</v>
      </c>
      <c r="AC551" s="1">
        <f t="shared" si="44"/>
        <v>1021.5349200000001</v>
      </c>
      <c r="AD551" s="1">
        <f>RANK(Z551,Z$17:Z$853,0)</f>
        <v>165</v>
      </c>
      <c r="AE551" s="1">
        <f>RANK(AA551,AA$17:AA$853,0)</f>
        <v>443</v>
      </c>
      <c r="AF551" s="1">
        <f>RANK(AB551,AB$17:AB$853,0)</f>
        <v>209</v>
      </c>
      <c r="AG551" s="1">
        <f>RANK(AC551,AC$17:AC$853,0)</f>
        <v>160</v>
      </c>
      <c r="AH551" s="1" t="str">
        <f>IFERROR(VLOOKUP(X551,'[1]Countries and Territories'!$C$5:$AW$253,47,FALSE),"")</f>
        <v/>
      </c>
      <c r="AI551" s="1" t="str">
        <f>IFERROR(VLOOKUP(X551,'[1]Countries and Territories'!$B$5:$AR$253,43,FALSE),"")</f>
        <v/>
      </c>
      <c r="AJ551" s="1" t="str">
        <f>IFERROR(VLOOKUP(X551,'[1]Countries and Territories'!$A$5:$AL$253,38,FALSE),"")</f>
        <v/>
      </c>
    </row>
    <row r="552" spans="1:36" s="42" customFormat="1" x14ac:dyDescent="0.3">
      <c r="A552" s="42" t="s">
        <v>1296</v>
      </c>
      <c r="B552" s="42" t="s">
        <v>1297</v>
      </c>
      <c r="C552" s="40" t="s">
        <v>223</v>
      </c>
      <c r="D552" s="41">
        <v>2006</v>
      </c>
      <c r="E552" s="42" t="s">
        <v>39</v>
      </c>
      <c r="F552" s="42" t="s">
        <v>40</v>
      </c>
      <c r="G552" s="42" t="s">
        <v>41</v>
      </c>
      <c r="H552" s="42" t="s">
        <v>42</v>
      </c>
      <c r="I552" s="42" t="s">
        <v>43</v>
      </c>
      <c r="J552" s="42" t="s">
        <v>44</v>
      </c>
      <c r="K552" s="42" t="s">
        <v>41</v>
      </c>
      <c r="L552" s="42" t="s">
        <v>9</v>
      </c>
      <c r="M552" s="42" t="s">
        <v>34</v>
      </c>
      <c r="N552" s="42" t="s">
        <v>2454</v>
      </c>
      <c r="O552" s="42">
        <v>4451</v>
      </c>
      <c r="P552" s="42">
        <v>4.3</v>
      </c>
      <c r="Q552" s="42">
        <v>12.4</v>
      </c>
      <c r="R552" s="42">
        <v>3.5</v>
      </c>
      <c r="S552" s="42">
        <v>54.8</v>
      </c>
      <c r="T552" s="42">
        <v>39.9</v>
      </c>
      <c r="V552" s="42" t="s">
        <v>1306</v>
      </c>
      <c r="W552" s="42" t="s">
        <v>1307</v>
      </c>
      <c r="X552" s="1" t="str">
        <f t="shared" si="40"/>
        <v>NER2006</v>
      </c>
      <c r="Y552" s="42">
        <v>2949.6120000000001</v>
      </c>
      <c r="Z552" s="1">
        <f t="shared" si="41"/>
        <v>365.75188800000001</v>
      </c>
      <c r="AA552" s="1">
        <f t="shared" si="42"/>
        <v>103.23642000000001</v>
      </c>
      <c r="AB552" s="1">
        <f t="shared" si="43"/>
        <v>1616.3873759999999</v>
      </c>
      <c r="AC552" s="1">
        <f t="shared" si="44"/>
        <v>1176.895188</v>
      </c>
      <c r="AD552" s="1">
        <f>RANK(Z552,Z$17:Z$853,0)</f>
        <v>171</v>
      </c>
      <c r="AE552" s="1">
        <f>RANK(AA552,AA$17:AA$853,0)</f>
        <v>302</v>
      </c>
      <c r="AF552" s="1">
        <f>RANK(AB552,AB$17:AB$853,0)</f>
        <v>182</v>
      </c>
      <c r="AG552" s="1">
        <f>RANK(AC552,AC$17:AC$853,0)</f>
        <v>143</v>
      </c>
      <c r="AH552" s="1" t="str">
        <f>IFERROR(VLOOKUP(X552,'[1]Countries and Territories'!$C$5:$AW$253,47,FALSE),"")</f>
        <v/>
      </c>
      <c r="AI552" s="1" t="str">
        <f>IFERROR(VLOOKUP(X552,'[1]Countries and Territories'!$B$5:$AR$253,43,FALSE),"")</f>
        <v/>
      </c>
      <c r="AJ552" s="1" t="str">
        <f>IFERROR(VLOOKUP(X552,'[1]Countries and Territories'!$A$5:$AL$253,38,FALSE),"")</f>
        <v/>
      </c>
    </row>
    <row r="553" spans="1:36" x14ac:dyDescent="0.3">
      <c r="A553" s="1" t="s">
        <v>1296</v>
      </c>
      <c r="B553" s="1" t="s">
        <v>1297</v>
      </c>
      <c r="C553" s="34" t="s">
        <v>288</v>
      </c>
      <c r="D553" s="35">
        <v>2012</v>
      </c>
      <c r="E553" s="1" t="s">
        <v>39</v>
      </c>
      <c r="F553" s="1" t="s">
        <v>40</v>
      </c>
      <c r="G553" s="1" t="s">
        <v>41</v>
      </c>
      <c r="H553" s="1" t="s">
        <v>42</v>
      </c>
      <c r="I553" s="1" t="s">
        <v>43</v>
      </c>
      <c r="J553" s="1" t="s">
        <v>44</v>
      </c>
      <c r="K553" s="1" t="s">
        <v>41</v>
      </c>
      <c r="L553" s="1" t="s">
        <v>9</v>
      </c>
      <c r="M553" s="1" t="s">
        <v>34</v>
      </c>
      <c r="N553" s="1" t="s">
        <v>2453</v>
      </c>
      <c r="O553" s="1">
        <v>5835</v>
      </c>
      <c r="P553" s="1">
        <v>6.9</v>
      </c>
      <c r="Q553" s="1">
        <v>18.7</v>
      </c>
      <c r="R553" s="1">
        <v>3</v>
      </c>
      <c r="S553" s="1">
        <v>43</v>
      </c>
      <c r="T553" s="1">
        <v>37.9</v>
      </c>
      <c r="V553" s="1" t="s">
        <v>451</v>
      </c>
      <c r="W553" s="1" t="s">
        <v>1308</v>
      </c>
      <c r="X553" s="1" t="str">
        <f t="shared" si="40"/>
        <v>NER2012</v>
      </c>
      <c r="Y553" s="1">
        <v>3667.9290000000001</v>
      </c>
      <c r="Z553" s="1">
        <f t="shared" si="41"/>
        <v>685.90272300000004</v>
      </c>
      <c r="AA553" s="1">
        <f t="shared" si="42"/>
        <v>110.03787</v>
      </c>
      <c r="AB553" s="1">
        <f t="shared" si="43"/>
        <v>1577.20947</v>
      </c>
      <c r="AC553" s="1">
        <f t="shared" si="44"/>
        <v>1390.1450910000001</v>
      </c>
      <c r="AD553" s="1">
        <f>RANK(Z553,Z$17:Z$853,0)</f>
        <v>103</v>
      </c>
      <c r="AE553" s="1">
        <f>RANK(AA553,AA$17:AA$853,0)</f>
        <v>292</v>
      </c>
      <c r="AF553" s="1">
        <f>RANK(AB553,AB$17:AB$853,0)</f>
        <v>184</v>
      </c>
      <c r="AG553" s="1">
        <f>RANK(AC553,AC$17:AC$853,0)</f>
        <v>129</v>
      </c>
      <c r="AH553" s="1" t="str">
        <f>IFERROR(VLOOKUP(X553,'[1]Countries and Territories'!$C$5:$AW$253,47,FALSE),"")</f>
        <v/>
      </c>
      <c r="AI553" s="1">
        <f>IFERROR(VLOOKUP(X553,'[1]Countries and Territories'!$B$5:$AR$253,43,FALSE),"")</f>
        <v>110.03787</v>
      </c>
      <c r="AJ553" s="1" t="str">
        <f>IFERROR(VLOOKUP(X553,'[1]Countries and Territories'!$A$5:$AL$253,38,FALSE),"")</f>
        <v/>
      </c>
    </row>
    <row r="554" spans="1:36" s="42" customFormat="1" x14ac:dyDescent="0.3">
      <c r="A554" s="42" t="s">
        <v>1296</v>
      </c>
      <c r="B554" s="42" t="s">
        <v>1297</v>
      </c>
      <c r="C554" s="40" t="s">
        <v>1283</v>
      </c>
      <c r="D554" s="41">
        <v>2016</v>
      </c>
      <c r="E554" s="42" t="s">
        <v>39</v>
      </c>
      <c r="F554" s="42" t="s">
        <v>40</v>
      </c>
      <c r="G554" s="42" t="s">
        <v>41</v>
      </c>
      <c r="H554" s="42" t="s">
        <v>42</v>
      </c>
      <c r="I554" s="42" t="s">
        <v>43</v>
      </c>
      <c r="J554" s="42" t="s">
        <v>44</v>
      </c>
      <c r="K554" s="42" t="s">
        <v>41</v>
      </c>
      <c r="L554" s="42" t="s">
        <v>9</v>
      </c>
      <c r="M554" s="42" t="s">
        <v>34</v>
      </c>
      <c r="N554" s="42" t="s">
        <v>1949</v>
      </c>
      <c r="O554" s="42">
        <v>7790</v>
      </c>
      <c r="P554" s="42">
        <v>1.9</v>
      </c>
      <c r="Q554" s="42">
        <v>10.3</v>
      </c>
      <c r="S554" s="42">
        <v>42.2</v>
      </c>
      <c r="T554" s="42">
        <v>31.7</v>
      </c>
      <c r="U554" s="42" t="s">
        <v>50</v>
      </c>
      <c r="V554" s="42" t="s">
        <v>1309</v>
      </c>
      <c r="W554" s="42" t="s">
        <v>1310</v>
      </c>
      <c r="X554" s="1" t="str">
        <f t="shared" si="40"/>
        <v>NER2016</v>
      </c>
      <c r="Y554" s="42">
        <v>4217.8790000000008</v>
      </c>
      <c r="Z554" s="1">
        <f t="shared" si="41"/>
        <v>434.4415370000001</v>
      </c>
      <c r="AA554" s="1">
        <f t="shared" si="42"/>
        <v>0</v>
      </c>
      <c r="AB554" s="1">
        <f t="shared" si="43"/>
        <v>1779.9449380000005</v>
      </c>
      <c r="AC554" s="1">
        <f t="shared" si="44"/>
        <v>1337.0676430000003</v>
      </c>
      <c r="AD554" s="1">
        <f>RANK(Z554,Z$17:Z$853,0)</f>
        <v>143</v>
      </c>
      <c r="AE554" s="1">
        <f>RANK(AA554,AA$17:AA$853,0)</f>
        <v>684</v>
      </c>
      <c r="AF554" s="1">
        <f>RANK(AB554,AB$17:AB$853,0)</f>
        <v>168</v>
      </c>
      <c r="AG554" s="1">
        <f>RANK(AC554,AC$17:AC$853,0)</f>
        <v>132</v>
      </c>
      <c r="AH554" s="1">
        <f>IFERROR(VLOOKUP(X554,'[1]Countries and Territories'!$C$5:$AW$253,47,FALSE),"")</f>
        <v>434.4415370000001</v>
      </c>
      <c r="AI554" s="1" t="str">
        <f>IFERROR(VLOOKUP(X554,'[1]Countries and Territories'!$B$5:$AR$253,43,FALSE),"")</f>
        <v/>
      </c>
      <c r="AJ554" s="1">
        <f>IFERROR(VLOOKUP(X554,'[1]Countries and Territories'!$A$5:$AL$253,38,FALSE),"")</f>
        <v>1779.9449380000005</v>
      </c>
    </row>
    <row r="555" spans="1:36" x14ac:dyDescent="0.3">
      <c r="A555" s="1" t="s">
        <v>86</v>
      </c>
      <c r="B555" s="1" t="s">
        <v>87</v>
      </c>
      <c r="C555" s="34" t="s">
        <v>333</v>
      </c>
      <c r="D555" s="35">
        <v>1990</v>
      </c>
      <c r="E555" s="1" t="s">
        <v>39</v>
      </c>
      <c r="F555" s="1" t="s">
        <v>40</v>
      </c>
      <c r="G555" s="1" t="s">
        <v>41</v>
      </c>
      <c r="H555" s="1" t="s">
        <v>42</v>
      </c>
      <c r="I555" s="1" t="s">
        <v>43</v>
      </c>
      <c r="J555" s="1" t="s">
        <v>32</v>
      </c>
      <c r="K555" s="1" t="s">
        <v>41</v>
      </c>
      <c r="N555" s="1" t="s">
        <v>2467</v>
      </c>
      <c r="O555" s="1">
        <v>6401</v>
      </c>
      <c r="P555" s="1">
        <v>4.5</v>
      </c>
      <c r="Q555" s="1">
        <v>11.8</v>
      </c>
      <c r="R555" s="1">
        <v>3.2</v>
      </c>
      <c r="S555" s="1">
        <v>50.5</v>
      </c>
      <c r="T555" s="1">
        <v>35.1</v>
      </c>
      <c r="V555" s="1" t="s">
        <v>1311</v>
      </c>
      <c r="W555" s="1" t="s">
        <v>1312</v>
      </c>
      <c r="X555" s="1" t="str">
        <f t="shared" si="40"/>
        <v>NGA1990</v>
      </c>
      <c r="Y555" s="1">
        <v>16808.704000000002</v>
      </c>
      <c r="Z555" s="1">
        <f t="shared" si="41"/>
        <v>1983.4270720000004</v>
      </c>
      <c r="AA555" s="1">
        <f t="shared" si="42"/>
        <v>537.87852800000007</v>
      </c>
      <c r="AB555" s="1">
        <f t="shared" si="43"/>
        <v>8488.39552</v>
      </c>
      <c r="AC555" s="1">
        <f t="shared" si="44"/>
        <v>5899.8551040000011</v>
      </c>
      <c r="AD555" s="1">
        <f>RANK(Z555,Z$17:Z$853,0)</f>
        <v>60</v>
      </c>
      <c r="AE555" s="1">
        <f>RANK(AA555,AA$17:AA$853,0)</f>
        <v>70</v>
      </c>
      <c r="AF555" s="1">
        <f>RANK(AB555,AB$17:AB$853,0)</f>
        <v>50</v>
      </c>
      <c r="AG555" s="1">
        <f>RANK(AC555,AC$17:AC$853,0)</f>
        <v>53</v>
      </c>
      <c r="AH555" s="1" t="str">
        <f>IFERROR(VLOOKUP(X555,'[1]Countries and Territories'!$C$5:$AW$253,47,FALSE),"")</f>
        <v/>
      </c>
      <c r="AI555" s="1" t="str">
        <f>IFERROR(VLOOKUP(X555,'[1]Countries and Territories'!$B$5:$AR$253,43,FALSE),"")</f>
        <v/>
      </c>
      <c r="AJ555" s="1" t="str">
        <f>IFERROR(VLOOKUP(X555,'[1]Countries and Territories'!$A$5:$AL$253,38,FALSE),"")</f>
        <v/>
      </c>
    </row>
    <row r="556" spans="1:36" s="42" customFormat="1" x14ac:dyDescent="0.3">
      <c r="A556" s="42" t="s">
        <v>86</v>
      </c>
      <c r="B556" s="42" t="s">
        <v>87</v>
      </c>
      <c r="C556" s="40" t="s">
        <v>252</v>
      </c>
      <c r="D556" s="41">
        <v>1993</v>
      </c>
      <c r="E556" s="42" t="s">
        <v>39</v>
      </c>
      <c r="F556" s="42" t="s">
        <v>40</v>
      </c>
      <c r="G556" s="42" t="s">
        <v>41</v>
      </c>
      <c r="H556" s="42" t="s">
        <v>42</v>
      </c>
      <c r="I556" s="42" t="s">
        <v>43</v>
      </c>
      <c r="J556" s="42" t="s">
        <v>32</v>
      </c>
      <c r="K556" s="42" t="s">
        <v>41</v>
      </c>
      <c r="N556" s="42" t="s">
        <v>2466</v>
      </c>
      <c r="O556" s="42">
        <v>2664</v>
      </c>
      <c r="Q556" s="42">
        <v>20.6</v>
      </c>
      <c r="R556" s="42">
        <v>5.5</v>
      </c>
      <c r="S556" s="42">
        <v>43.8</v>
      </c>
      <c r="T556" s="42">
        <v>35.1</v>
      </c>
      <c r="U556" s="42" t="s">
        <v>113</v>
      </c>
      <c r="V556" s="42" t="s">
        <v>1313</v>
      </c>
      <c r="W556" s="42" t="s">
        <v>1314</v>
      </c>
      <c r="X556" s="1" t="str">
        <f t="shared" si="40"/>
        <v>NGA1993</v>
      </c>
      <c r="Y556" s="42">
        <v>17839.138999999999</v>
      </c>
      <c r="Z556" s="1">
        <f t="shared" si="41"/>
        <v>3674.8626340000001</v>
      </c>
      <c r="AA556" s="1">
        <f t="shared" si="42"/>
        <v>981.15264500000001</v>
      </c>
      <c r="AB556" s="1">
        <f t="shared" si="43"/>
        <v>7813.5428819999988</v>
      </c>
      <c r="AC556" s="1">
        <f t="shared" si="44"/>
        <v>6261.537789</v>
      </c>
      <c r="AD556" s="1">
        <f>RANK(Z556,Z$17:Z$853,0)</f>
        <v>16</v>
      </c>
      <c r="AE556" s="1">
        <f>RANK(AA556,AA$17:AA$853,0)</f>
        <v>45</v>
      </c>
      <c r="AF556" s="1">
        <f>RANK(AB556,AB$17:AB$853,0)</f>
        <v>55</v>
      </c>
      <c r="AG556" s="1">
        <f>RANK(AC556,AC$17:AC$853,0)</f>
        <v>48</v>
      </c>
      <c r="AH556" s="1" t="str">
        <f>IFERROR(VLOOKUP(X556,'[1]Countries and Territories'!$C$5:$AW$253,47,FALSE),"")</f>
        <v/>
      </c>
      <c r="AI556" s="1" t="str">
        <f>IFERROR(VLOOKUP(X556,'[1]Countries and Territories'!$B$5:$AR$253,43,FALSE),"")</f>
        <v/>
      </c>
      <c r="AJ556" s="1" t="str">
        <f>IFERROR(VLOOKUP(X556,'[1]Countries and Territories'!$A$5:$AL$253,38,FALSE),"")</f>
        <v/>
      </c>
    </row>
    <row r="557" spans="1:36" x14ac:dyDescent="0.3">
      <c r="A557" s="1" t="s">
        <v>86</v>
      </c>
      <c r="B557" s="1" t="s">
        <v>87</v>
      </c>
      <c r="C557" s="34" t="s">
        <v>268</v>
      </c>
      <c r="D557" s="35">
        <v>2003</v>
      </c>
      <c r="E557" s="1" t="s">
        <v>39</v>
      </c>
      <c r="F557" s="1" t="s">
        <v>40</v>
      </c>
      <c r="G557" s="1" t="s">
        <v>41</v>
      </c>
      <c r="H557" s="1" t="s">
        <v>42</v>
      </c>
      <c r="I557" s="1" t="s">
        <v>43</v>
      </c>
      <c r="J557" s="1" t="s">
        <v>32</v>
      </c>
      <c r="K557" s="1" t="s">
        <v>41</v>
      </c>
      <c r="N557" s="1" t="s">
        <v>2465</v>
      </c>
      <c r="O557" s="1">
        <v>5407</v>
      </c>
      <c r="P557" s="1">
        <v>4.8</v>
      </c>
      <c r="Q557" s="1">
        <v>11.2</v>
      </c>
      <c r="R557" s="1">
        <v>6.2</v>
      </c>
      <c r="S557" s="1">
        <v>43</v>
      </c>
      <c r="T557" s="1">
        <v>27.2</v>
      </c>
      <c r="V557" s="1" t="s">
        <v>1315</v>
      </c>
      <c r="W557" s="1" t="s">
        <v>1316</v>
      </c>
      <c r="X557" s="1" t="str">
        <f t="shared" si="40"/>
        <v>NGA2003</v>
      </c>
      <c r="Y557" s="1">
        <v>23033.519</v>
      </c>
      <c r="Z557" s="1">
        <f t="shared" si="41"/>
        <v>2579.7541279999996</v>
      </c>
      <c r="AA557" s="1">
        <f t="shared" si="42"/>
        <v>1428.078178</v>
      </c>
      <c r="AB557" s="1">
        <f t="shared" si="43"/>
        <v>9904.4131699999998</v>
      </c>
      <c r="AC557" s="1">
        <f t="shared" si="44"/>
        <v>6265.1171680000007</v>
      </c>
      <c r="AD557" s="1">
        <f>RANK(Z557,Z$17:Z$853,0)</f>
        <v>35</v>
      </c>
      <c r="AE557" s="1">
        <f>RANK(AA557,AA$17:AA$853,0)</f>
        <v>27</v>
      </c>
      <c r="AF557" s="1">
        <f>RANK(AB557,AB$17:AB$853,0)</f>
        <v>39</v>
      </c>
      <c r="AG557" s="1">
        <f>RANK(AC557,AC$17:AC$853,0)</f>
        <v>47</v>
      </c>
      <c r="AH557" s="1" t="str">
        <f>IFERROR(VLOOKUP(X557,'[1]Countries and Territories'!$C$5:$AW$253,47,FALSE),"")</f>
        <v/>
      </c>
      <c r="AI557" s="1" t="str">
        <f>IFERROR(VLOOKUP(X557,'[1]Countries and Territories'!$B$5:$AR$253,43,FALSE),"")</f>
        <v/>
      </c>
      <c r="AJ557" s="1" t="str">
        <f>IFERROR(VLOOKUP(X557,'[1]Countries and Territories'!$A$5:$AL$253,38,FALSE),"")</f>
        <v/>
      </c>
    </row>
    <row r="558" spans="1:36" s="42" customFormat="1" x14ac:dyDescent="0.3">
      <c r="A558" s="42" t="s">
        <v>86</v>
      </c>
      <c r="B558" s="42" t="s">
        <v>87</v>
      </c>
      <c r="C558" s="40" t="s">
        <v>173</v>
      </c>
      <c r="D558" s="41">
        <v>2007</v>
      </c>
      <c r="E558" s="42" t="s">
        <v>39</v>
      </c>
      <c r="F558" s="42" t="s">
        <v>40</v>
      </c>
      <c r="G558" s="42" t="s">
        <v>41</v>
      </c>
      <c r="H558" s="42" t="s">
        <v>42</v>
      </c>
      <c r="I558" s="42" t="s">
        <v>43</v>
      </c>
      <c r="J558" s="42" t="s">
        <v>32</v>
      </c>
      <c r="K558" s="42" t="s">
        <v>41</v>
      </c>
      <c r="N558" s="42" t="s">
        <v>2463</v>
      </c>
      <c r="O558" s="42">
        <v>16133</v>
      </c>
      <c r="P558" s="42">
        <v>6.7</v>
      </c>
      <c r="Q558" s="42">
        <v>13.4</v>
      </c>
      <c r="R558" s="42">
        <v>13.3</v>
      </c>
      <c r="S558" s="42">
        <v>42.8</v>
      </c>
      <c r="T558" s="42">
        <v>25.7</v>
      </c>
      <c r="U558" s="42" t="s">
        <v>1317</v>
      </c>
      <c r="V558" s="42" t="s">
        <v>1318</v>
      </c>
      <c r="W558" s="42" t="s">
        <v>1319</v>
      </c>
      <c r="X558" s="1" t="str">
        <f t="shared" si="40"/>
        <v>NGA2007</v>
      </c>
      <c r="Y558" s="42">
        <v>25765.534</v>
      </c>
      <c r="Z558" s="1">
        <f t="shared" si="41"/>
        <v>3452.5815560000001</v>
      </c>
      <c r="AA558" s="1">
        <f t="shared" si="42"/>
        <v>3426.816022</v>
      </c>
      <c r="AB558" s="1">
        <f t="shared" si="43"/>
        <v>11027.648551999999</v>
      </c>
      <c r="AC558" s="1">
        <f t="shared" si="44"/>
        <v>6621.7422379999998</v>
      </c>
      <c r="AD558" s="1">
        <f>RANK(Z558,Z$17:Z$853,0)</f>
        <v>17</v>
      </c>
      <c r="AE558" s="1">
        <f>RANK(AA558,AA$17:AA$853,0)</f>
        <v>13</v>
      </c>
      <c r="AF558" s="1">
        <f>RANK(AB558,AB$17:AB$853,0)</f>
        <v>22</v>
      </c>
      <c r="AG558" s="1">
        <f>RANK(AC558,AC$17:AC$853,0)</f>
        <v>42</v>
      </c>
      <c r="AH558" s="1" t="str">
        <f>IFERROR(VLOOKUP(X558,'[1]Countries and Territories'!$C$5:$AW$253,47,FALSE),"")</f>
        <v/>
      </c>
      <c r="AI558" s="1" t="str">
        <f>IFERROR(VLOOKUP(X558,'[1]Countries and Territories'!$B$5:$AR$253,43,FALSE),"")</f>
        <v/>
      </c>
      <c r="AJ558" s="1" t="str">
        <f>IFERROR(VLOOKUP(X558,'[1]Countries and Territories'!$A$5:$AL$253,38,FALSE),"")</f>
        <v/>
      </c>
    </row>
    <row r="559" spans="1:36" x14ac:dyDescent="0.3">
      <c r="A559" s="1" t="s">
        <v>86</v>
      </c>
      <c r="B559" s="1" t="s">
        <v>87</v>
      </c>
      <c r="C559" s="34" t="s">
        <v>323</v>
      </c>
      <c r="D559" s="35">
        <v>2008</v>
      </c>
      <c r="E559" s="1" t="s">
        <v>39</v>
      </c>
      <c r="F559" s="1" t="s">
        <v>40</v>
      </c>
      <c r="G559" s="1" t="s">
        <v>41</v>
      </c>
      <c r="H559" s="1" t="s">
        <v>42</v>
      </c>
      <c r="I559" s="1" t="s">
        <v>43</v>
      </c>
      <c r="J559" s="1" t="s">
        <v>32</v>
      </c>
      <c r="K559" s="1" t="s">
        <v>41</v>
      </c>
      <c r="N559" s="1" t="s">
        <v>2464</v>
      </c>
      <c r="O559" s="1">
        <v>23702</v>
      </c>
      <c r="P559" s="1">
        <v>7.7</v>
      </c>
      <c r="Q559" s="1">
        <v>14.4</v>
      </c>
      <c r="R559" s="1">
        <v>10.5</v>
      </c>
      <c r="S559" s="1">
        <v>41</v>
      </c>
      <c r="T559" s="1">
        <v>26.7</v>
      </c>
      <c r="V559" s="1" t="s">
        <v>1320</v>
      </c>
      <c r="W559" s="1" t="s">
        <v>1321</v>
      </c>
      <c r="X559" s="1" t="str">
        <f t="shared" si="40"/>
        <v>NGA2008</v>
      </c>
      <c r="Y559" s="1">
        <v>26394.363999999998</v>
      </c>
      <c r="Z559" s="1">
        <f t="shared" si="41"/>
        <v>3800.7884160000003</v>
      </c>
      <c r="AA559" s="1">
        <f t="shared" si="42"/>
        <v>2771.4082199999998</v>
      </c>
      <c r="AB559" s="1">
        <f t="shared" si="43"/>
        <v>10821.689239999998</v>
      </c>
      <c r="AC559" s="1">
        <f t="shared" si="44"/>
        <v>7047.2951880000001</v>
      </c>
      <c r="AD559" s="1">
        <f>RANK(Z559,Z$17:Z$853,0)</f>
        <v>15</v>
      </c>
      <c r="AE559" s="1">
        <f>RANK(AA559,AA$17:AA$853,0)</f>
        <v>17</v>
      </c>
      <c r="AF559" s="1">
        <f>RANK(AB559,AB$17:AB$853,0)</f>
        <v>25</v>
      </c>
      <c r="AG559" s="1">
        <f>RANK(AC559,AC$17:AC$853,0)</f>
        <v>34</v>
      </c>
      <c r="AH559" s="1" t="str">
        <f>IFERROR(VLOOKUP(X559,'[1]Countries and Territories'!$C$5:$AW$253,47,FALSE),"")</f>
        <v/>
      </c>
      <c r="AI559" s="1" t="str">
        <f>IFERROR(VLOOKUP(X559,'[1]Countries and Territories'!$B$5:$AR$253,43,FALSE),"")</f>
        <v/>
      </c>
      <c r="AJ559" s="1" t="str">
        <f>IFERROR(VLOOKUP(X559,'[1]Countries and Territories'!$A$5:$AL$253,38,FALSE),"")</f>
        <v/>
      </c>
    </row>
    <row r="560" spans="1:36" s="42" customFormat="1" x14ac:dyDescent="0.3">
      <c r="A560" s="42" t="s">
        <v>86</v>
      </c>
      <c r="B560" s="42" t="s">
        <v>87</v>
      </c>
      <c r="C560" s="40" t="s">
        <v>277</v>
      </c>
      <c r="D560" s="41">
        <v>2011</v>
      </c>
      <c r="E560" s="42" t="s">
        <v>39</v>
      </c>
      <c r="F560" s="42" t="s">
        <v>40</v>
      </c>
      <c r="G560" s="42" t="s">
        <v>41</v>
      </c>
      <c r="H560" s="42" t="s">
        <v>42</v>
      </c>
      <c r="I560" s="42" t="s">
        <v>43</v>
      </c>
      <c r="J560" s="42" t="s">
        <v>32</v>
      </c>
      <c r="K560" s="42" t="s">
        <v>41</v>
      </c>
      <c r="N560" s="42" t="s">
        <v>2462</v>
      </c>
      <c r="O560" s="42">
        <v>24359</v>
      </c>
      <c r="P560" s="42">
        <v>3.1</v>
      </c>
      <c r="Q560" s="42">
        <v>10.199999999999999</v>
      </c>
      <c r="R560" s="42">
        <v>3</v>
      </c>
      <c r="S560" s="42">
        <v>36</v>
      </c>
      <c r="T560" s="42">
        <v>24.4</v>
      </c>
      <c r="V560" s="42" t="s">
        <v>1322</v>
      </c>
      <c r="W560" s="42" t="s">
        <v>1323</v>
      </c>
      <c r="X560" s="1" t="str">
        <f t="shared" si="40"/>
        <v>NGA2011</v>
      </c>
      <c r="Y560" s="42">
        <v>28404.178999999996</v>
      </c>
      <c r="Z560" s="1">
        <f t="shared" si="41"/>
        <v>2897.2262579999992</v>
      </c>
      <c r="AA560" s="1">
        <f t="shared" si="42"/>
        <v>852.12536999999986</v>
      </c>
      <c r="AB560" s="1">
        <f t="shared" si="43"/>
        <v>10225.504439999999</v>
      </c>
      <c r="AC560" s="1">
        <f t="shared" si="44"/>
        <v>6930.6196759999993</v>
      </c>
      <c r="AD560" s="1">
        <f>RANK(Z560,Z$17:Z$853,0)</f>
        <v>27</v>
      </c>
      <c r="AE560" s="1">
        <f>RANK(AA560,AA$17:AA$853,0)</f>
        <v>50</v>
      </c>
      <c r="AF560" s="1">
        <f>RANK(AB560,AB$17:AB$853,0)</f>
        <v>32</v>
      </c>
      <c r="AG560" s="1">
        <f>RANK(AC560,AC$17:AC$853,0)</f>
        <v>37</v>
      </c>
      <c r="AH560" s="1" t="str">
        <f>IFERROR(VLOOKUP(X560,'[1]Countries and Territories'!$C$5:$AW$253,47,FALSE),"")</f>
        <v/>
      </c>
      <c r="AI560" s="1" t="str">
        <f>IFERROR(VLOOKUP(X560,'[1]Countries and Territories'!$B$5:$AR$253,43,FALSE),"")</f>
        <v/>
      </c>
      <c r="AJ560" s="1" t="str">
        <f>IFERROR(VLOOKUP(X560,'[1]Countries and Territories'!$A$5:$AL$253,38,FALSE),"")</f>
        <v/>
      </c>
    </row>
    <row r="561" spans="1:36" x14ac:dyDescent="0.3">
      <c r="A561" s="1" t="s">
        <v>86</v>
      </c>
      <c r="B561" s="1" t="s">
        <v>87</v>
      </c>
      <c r="C561" s="34" t="s">
        <v>228</v>
      </c>
      <c r="D561" s="35">
        <v>2013</v>
      </c>
      <c r="E561" s="1" t="s">
        <v>39</v>
      </c>
      <c r="F561" s="1" t="s">
        <v>40</v>
      </c>
      <c r="G561" s="1" t="s">
        <v>41</v>
      </c>
      <c r="H561" s="1" t="s">
        <v>42</v>
      </c>
      <c r="I561" s="1" t="s">
        <v>43</v>
      </c>
      <c r="J561" s="1" t="s">
        <v>32</v>
      </c>
      <c r="K561" s="1" t="s">
        <v>41</v>
      </c>
      <c r="N561" s="1" t="s">
        <v>2461</v>
      </c>
      <c r="O561" s="1">
        <v>28792</v>
      </c>
      <c r="P561" s="1">
        <v>9.1</v>
      </c>
      <c r="Q561" s="1">
        <v>18.100000000000001</v>
      </c>
      <c r="R561" s="1">
        <v>4.9000000000000004</v>
      </c>
      <c r="S561" s="1">
        <v>36.4</v>
      </c>
      <c r="T561" s="1">
        <v>31</v>
      </c>
      <c r="V561" s="1" t="s">
        <v>1324</v>
      </c>
      <c r="W561" s="1" t="s">
        <v>1325</v>
      </c>
      <c r="X561" s="1" t="str">
        <f t="shared" si="40"/>
        <v>NGA2013</v>
      </c>
      <c r="Y561" s="1">
        <v>29791.267</v>
      </c>
      <c r="Z561" s="1">
        <f t="shared" si="41"/>
        <v>5392.2193270000007</v>
      </c>
      <c r="AA561" s="1">
        <f t="shared" si="42"/>
        <v>1459.7720830000001</v>
      </c>
      <c r="AB561" s="1">
        <f t="shared" si="43"/>
        <v>10844.021187999999</v>
      </c>
      <c r="AC561" s="1">
        <f t="shared" si="44"/>
        <v>9235.29277</v>
      </c>
      <c r="AD561" s="1">
        <f>RANK(Z561,Z$17:Z$853,0)</f>
        <v>11</v>
      </c>
      <c r="AE561" s="1">
        <f>RANK(AA561,AA$17:AA$853,0)</f>
        <v>26</v>
      </c>
      <c r="AF561" s="1">
        <f>RANK(AB561,AB$17:AB$853,0)</f>
        <v>24</v>
      </c>
      <c r="AG561" s="1">
        <f>RANK(AC561,AC$17:AC$853,0)</f>
        <v>20</v>
      </c>
      <c r="AH561" s="1" t="str">
        <f>IFERROR(VLOOKUP(X561,'[1]Countries and Territories'!$C$5:$AW$253,47,FALSE),"")</f>
        <v/>
      </c>
      <c r="AI561" s="1" t="str">
        <f>IFERROR(VLOOKUP(X561,'[1]Countries and Territories'!$B$5:$AR$253,43,FALSE),"")</f>
        <v/>
      </c>
      <c r="AJ561" s="1" t="str">
        <f>IFERROR(VLOOKUP(X561,'[1]Countries and Territories'!$A$5:$AL$253,38,FALSE),"")</f>
        <v/>
      </c>
    </row>
    <row r="562" spans="1:36" s="42" customFormat="1" x14ac:dyDescent="0.3">
      <c r="A562" s="42" t="s">
        <v>86</v>
      </c>
      <c r="B562" s="42" t="s">
        <v>87</v>
      </c>
      <c r="C562" s="40">
        <v>2014</v>
      </c>
      <c r="D562" s="41">
        <v>2014</v>
      </c>
      <c r="E562" s="42" t="s">
        <v>39</v>
      </c>
      <c r="F562" s="42" t="s">
        <v>40</v>
      </c>
      <c r="G562" s="42" t="s">
        <v>41</v>
      </c>
      <c r="H562" s="42" t="s">
        <v>42</v>
      </c>
      <c r="I562" s="42" t="s">
        <v>43</v>
      </c>
      <c r="J562" s="42" t="s">
        <v>32</v>
      </c>
      <c r="K562" s="42" t="s">
        <v>41</v>
      </c>
      <c r="N562" s="42" t="s">
        <v>2460</v>
      </c>
      <c r="O562" s="42">
        <v>19945</v>
      </c>
      <c r="P562" s="42">
        <v>2</v>
      </c>
      <c r="Q562" s="42">
        <v>7.9</v>
      </c>
      <c r="R562" s="42">
        <v>1.8</v>
      </c>
      <c r="S562" s="42">
        <v>32.9</v>
      </c>
      <c r="T562" s="42">
        <v>19.8</v>
      </c>
      <c r="V562" s="42" t="s">
        <v>1326</v>
      </c>
      <c r="W562" s="42" t="s">
        <v>1327</v>
      </c>
      <c r="X562" s="1" t="str">
        <f t="shared" si="40"/>
        <v>NGA2014</v>
      </c>
      <c r="Y562" s="42">
        <v>30461.064999999999</v>
      </c>
      <c r="Z562" s="1">
        <f t="shared" si="41"/>
        <v>2406.4241349999998</v>
      </c>
      <c r="AA562" s="1">
        <f t="shared" si="42"/>
        <v>548.29917</v>
      </c>
      <c r="AB562" s="1">
        <f t="shared" si="43"/>
        <v>10021.690384999998</v>
      </c>
      <c r="AC562" s="1">
        <f t="shared" si="44"/>
        <v>6031.2908699999998</v>
      </c>
      <c r="AD562" s="1">
        <f>RANK(Z562,Z$17:Z$853,0)</f>
        <v>44</v>
      </c>
      <c r="AE562" s="1">
        <f>RANK(AA562,AA$17:AA$853,0)</f>
        <v>68</v>
      </c>
      <c r="AF562" s="1">
        <f>RANK(AB562,AB$17:AB$853,0)</f>
        <v>35</v>
      </c>
      <c r="AG562" s="1">
        <f>RANK(AC562,AC$17:AC$853,0)</f>
        <v>52</v>
      </c>
      <c r="AH562" s="1" t="str">
        <f>IFERROR(VLOOKUP(X562,'[1]Countries and Territories'!$C$5:$AW$253,47,FALSE),"")</f>
        <v/>
      </c>
      <c r="AI562" s="1" t="str">
        <f>IFERROR(VLOOKUP(X562,'[1]Countries and Territories'!$B$5:$AR$253,43,FALSE),"")</f>
        <v/>
      </c>
      <c r="AJ562" s="1" t="str">
        <f>IFERROR(VLOOKUP(X562,'[1]Countries and Territories'!$A$5:$AL$253,38,FALSE),"")</f>
        <v/>
      </c>
    </row>
    <row r="563" spans="1:36" x14ac:dyDescent="0.3">
      <c r="A563" s="1" t="s">
        <v>86</v>
      </c>
      <c r="B563" s="1" t="s">
        <v>87</v>
      </c>
      <c r="C563" s="34">
        <v>2015</v>
      </c>
      <c r="D563" s="35">
        <v>2015</v>
      </c>
      <c r="E563" s="1" t="s">
        <v>39</v>
      </c>
      <c r="F563" s="1" t="s">
        <v>40</v>
      </c>
      <c r="G563" s="1" t="s">
        <v>41</v>
      </c>
      <c r="H563" s="1" t="s">
        <v>42</v>
      </c>
      <c r="I563" s="1" t="s">
        <v>43</v>
      </c>
      <c r="J563" s="1" t="s">
        <v>32</v>
      </c>
      <c r="K563" s="1" t="s">
        <v>41</v>
      </c>
      <c r="N563" s="1" t="s">
        <v>2459</v>
      </c>
      <c r="P563" s="1">
        <v>1.8</v>
      </c>
      <c r="Q563" s="1">
        <v>7.2</v>
      </c>
      <c r="R563" s="1">
        <v>1.6</v>
      </c>
      <c r="S563" s="1">
        <v>32.9</v>
      </c>
      <c r="T563" s="1">
        <v>19.399999999999999</v>
      </c>
      <c r="U563" s="1" t="s">
        <v>50</v>
      </c>
      <c r="V563" s="1" t="s">
        <v>1328</v>
      </c>
      <c r="W563" s="1" t="s">
        <v>1329</v>
      </c>
      <c r="X563" s="1" t="str">
        <f t="shared" si="40"/>
        <v>NGA2015</v>
      </c>
      <c r="Y563" s="1">
        <v>31109.161</v>
      </c>
      <c r="Z563" s="1">
        <f t="shared" si="41"/>
        <v>2239.8595920000002</v>
      </c>
      <c r="AA563" s="1">
        <f t="shared" si="42"/>
        <v>497.746576</v>
      </c>
      <c r="AB563" s="1">
        <f t="shared" si="43"/>
        <v>10234.913968999999</v>
      </c>
      <c r="AC563" s="1">
        <f t="shared" si="44"/>
        <v>6035.1772339999998</v>
      </c>
      <c r="AD563" s="1">
        <f>RANK(Z563,Z$17:Z$853,0)</f>
        <v>49</v>
      </c>
      <c r="AE563" s="1">
        <f>RANK(AA563,AA$17:AA$853,0)</f>
        <v>74</v>
      </c>
      <c r="AF563" s="1">
        <f>RANK(AB563,AB$17:AB$853,0)</f>
        <v>31</v>
      </c>
      <c r="AG563" s="1">
        <f>RANK(AC563,AC$17:AC$853,0)</f>
        <v>51</v>
      </c>
      <c r="AH563" s="1" t="str">
        <f>IFERROR(VLOOKUP(X563,'[1]Countries and Territories'!$C$5:$AW$253,47,FALSE),"")</f>
        <v/>
      </c>
      <c r="AI563" s="1" t="str">
        <f>IFERROR(VLOOKUP(X563,'[1]Countries and Territories'!$B$5:$AR$253,43,FALSE),"")</f>
        <v/>
      </c>
      <c r="AJ563" s="1" t="str">
        <f>IFERROR(VLOOKUP(X563,'[1]Countries and Territories'!$A$5:$AL$253,38,FALSE),"")</f>
        <v/>
      </c>
    </row>
    <row r="564" spans="1:36" s="42" customFormat="1" x14ac:dyDescent="0.3">
      <c r="A564" s="42" t="s">
        <v>86</v>
      </c>
      <c r="B564" s="42" t="s">
        <v>87</v>
      </c>
      <c r="C564" s="40" t="s">
        <v>88</v>
      </c>
      <c r="D564" s="41">
        <v>2016</v>
      </c>
      <c r="E564" s="42" t="s">
        <v>39</v>
      </c>
      <c r="F564" s="42" t="s">
        <v>40</v>
      </c>
      <c r="G564" s="42" t="s">
        <v>41</v>
      </c>
      <c r="H564" s="42" t="s">
        <v>42</v>
      </c>
      <c r="I564" s="42" t="s">
        <v>43</v>
      </c>
      <c r="J564" s="42" t="s">
        <v>32</v>
      </c>
      <c r="K564" s="42" t="s">
        <v>41</v>
      </c>
      <c r="N564" s="42" t="s">
        <v>1950</v>
      </c>
      <c r="O564" s="42">
        <v>27400</v>
      </c>
      <c r="P564" s="42">
        <v>2.9</v>
      </c>
      <c r="Q564" s="42">
        <v>10.8</v>
      </c>
      <c r="R564" s="42">
        <v>1.5</v>
      </c>
      <c r="S564" s="42">
        <v>43.6</v>
      </c>
      <c r="T564" s="42">
        <v>31.5</v>
      </c>
      <c r="U564" s="42" t="s">
        <v>50</v>
      </c>
      <c r="V564" s="42" t="s">
        <v>89</v>
      </c>
      <c r="W564" s="42" t="s">
        <v>90</v>
      </c>
      <c r="X564" s="1" t="str">
        <f t="shared" si="40"/>
        <v>NGA2016</v>
      </c>
      <c r="Y564" s="42">
        <v>31801.5</v>
      </c>
      <c r="Z564" s="1">
        <f t="shared" si="41"/>
        <v>3434.5620000000004</v>
      </c>
      <c r="AA564" s="1">
        <f t="shared" si="42"/>
        <v>477.02249999999998</v>
      </c>
      <c r="AB564" s="1">
        <f t="shared" si="43"/>
        <v>13865.454</v>
      </c>
      <c r="AC564" s="1">
        <f t="shared" si="44"/>
        <v>10017.4725</v>
      </c>
      <c r="AD564" s="1">
        <f>RANK(Z564,Z$17:Z$853,0)</f>
        <v>20</v>
      </c>
      <c r="AE564" s="1">
        <f>RANK(AA564,AA$17:AA$853,0)</f>
        <v>79</v>
      </c>
      <c r="AF564" s="1">
        <f>RANK(AB564,AB$17:AB$853,0)</f>
        <v>16</v>
      </c>
      <c r="AG564" s="1">
        <f>RANK(AC564,AC$17:AC$853,0)</f>
        <v>17</v>
      </c>
      <c r="AH564" s="1">
        <f>IFERROR(VLOOKUP(X564,'[1]Countries and Territories'!$C$5:$AW$253,47,FALSE),"")</f>
        <v>3434.5620000000004</v>
      </c>
      <c r="AI564" s="1">
        <f>IFERROR(VLOOKUP(X564,'[1]Countries and Territories'!$B$5:$AR$253,43,FALSE),"")</f>
        <v>477.02249999999998</v>
      </c>
      <c r="AJ564" s="1">
        <f>IFERROR(VLOOKUP(X564,'[1]Countries and Territories'!$A$5:$AL$253,38,FALSE),"")</f>
        <v>13865.454</v>
      </c>
    </row>
    <row r="565" spans="1:36" x14ac:dyDescent="0.3">
      <c r="A565" s="1" t="s">
        <v>1330</v>
      </c>
      <c r="B565" s="1" t="s">
        <v>1331</v>
      </c>
      <c r="C565" s="34" t="s">
        <v>247</v>
      </c>
      <c r="D565" s="35">
        <v>1991</v>
      </c>
      <c r="E565" s="1" t="s">
        <v>192</v>
      </c>
      <c r="F565" s="1" t="s">
        <v>73</v>
      </c>
      <c r="G565" s="1" t="s">
        <v>145</v>
      </c>
      <c r="H565" s="1" t="s">
        <v>146</v>
      </c>
      <c r="I565" s="1" t="s">
        <v>112</v>
      </c>
      <c r="J565" s="1" t="s">
        <v>102</v>
      </c>
      <c r="K565" s="1" t="s">
        <v>147</v>
      </c>
      <c r="N565" s="1" t="s">
        <v>2472</v>
      </c>
      <c r="O565" s="1">
        <v>764</v>
      </c>
      <c r="Q565" s="1">
        <v>7.8</v>
      </c>
      <c r="R565" s="1">
        <v>8.4</v>
      </c>
      <c r="S565" s="1">
        <v>24.2</v>
      </c>
      <c r="T565" s="1">
        <v>18.600000000000001</v>
      </c>
      <c r="U565" s="1" t="s">
        <v>209</v>
      </c>
      <c r="V565" s="1" t="s">
        <v>1332</v>
      </c>
      <c r="W565" s="1" t="s">
        <v>1333</v>
      </c>
      <c r="X565" s="1" t="str">
        <f t="shared" si="40"/>
        <v>OMN1991</v>
      </c>
      <c r="Y565" s="1">
        <v>323.08000000000004</v>
      </c>
      <c r="Z565" s="1">
        <f t="shared" si="41"/>
        <v>25.200240000000004</v>
      </c>
      <c r="AA565" s="1">
        <f t="shared" si="42"/>
        <v>27.138720000000006</v>
      </c>
      <c r="AB565" s="1">
        <f t="shared" si="43"/>
        <v>78.185360000000003</v>
      </c>
      <c r="AC565" s="1">
        <f t="shared" si="44"/>
        <v>60.092880000000015</v>
      </c>
      <c r="AD565" s="1">
        <f>RANK(Z565,Z$17:Z$853,0)</f>
        <v>531</v>
      </c>
      <c r="AE565" s="1">
        <f>RANK(AA565,AA$17:AA$853,0)</f>
        <v>489</v>
      </c>
      <c r="AF565" s="1">
        <f>RANK(AB565,AB$17:AB$853,0)</f>
        <v>597</v>
      </c>
      <c r="AG565" s="1">
        <f>RANK(AC565,AC$17:AC$853,0)</f>
        <v>548</v>
      </c>
      <c r="AH565" s="1" t="str">
        <f>IFERROR(VLOOKUP(X565,'[1]Countries and Territories'!$C$5:$AW$253,47,FALSE),"")</f>
        <v/>
      </c>
      <c r="AI565" s="1" t="str">
        <f>IFERROR(VLOOKUP(X565,'[1]Countries and Territories'!$B$5:$AR$253,43,FALSE),"")</f>
        <v/>
      </c>
      <c r="AJ565" s="1" t="str">
        <f>IFERROR(VLOOKUP(X565,'[1]Countries and Territories'!$A$5:$AL$253,38,FALSE),"")</f>
        <v/>
      </c>
    </row>
    <row r="566" spans="1:36" s="42" customFormat="1" x14ac:dyDescent="0.3">
      <c r="A566" s="42" t="s">
        <v>1330</v>
      </c>
      <c r="B566" s="42" t="s">
        <v>1331</v>
      </c>
      <c r="C566" s="40" t="s">
        <v>464</v>
      </c>
      <c r="D566" s="41">
        <v>1994</v>
      </c>
      <c r="E566" s="42" t="s">
        <v>192</v>
      </c>
      <c r="F566" s="42" t="s">
        <v>73</v>
      </c>
      <c r="G566" s="42" t="s">
        <v>145</v>
      </c>
      <c r="H566" s="42" t="s">
        <v>146</v>
      </c>
      <c r="I566" s="42" t="s">
        <v>112</v>
      </c>
      <c r="J566" s="42" t="s">
        <v>102</v>
      </c>
      <c r="K566" s="42" t="s">
        <v>147</v>
      </c>
      <c r="N566" s="42" t="s">
        <v>2471</v>
      </c>
      <c r="O566" s="42">
        <v>639</v>
      </c>
      <c r="P566" s="42">
        <v>0.8</v>
      </c>
      <c r="Q566" s="42">
        <v>7.2</v>
      </c>
      <c r="R566" s="42">
        <v>1</v>
      </c>
      <c r="S566" s="42">
        <v>21.1</v>
      </c>
      <c r="T566" s="42">
        <v>10.4</v>
      </c>
      <c r="U566" s="42" t="s">
        <v>212</v>
      </c>
      <c r="V566" s="42" t="s">
        <v>234</v>
      </c>
      <c r="W566" s="42" t="s">
        <v>1334</v>
      </c>
      <c r="X566" s="1" t="str">
        <f t="shared" si="40"/>
        <v>OMN1994</v>
      </c>
      <c r="Y566" s="42">
        <v>316.53100000000001</v>
      </c>
      <c r="Z566" s="1">
        <f t="shared" si="41"/>
        <v>22.790232000000003</v>
      </c>
      <c r="AA566" s="1">
        <f t="shared" si="42"/>
        <v>3.1653100000000003</v>
      </c>
      <c r="AB566" s="1">
        <f t="shared" si="43"/>
        <v>66.788041000000007</v>
      </c>
      <c r="AC566" s="1">
        <f t="shared" si="44"/>
        <v>32.919224000000007</v>
      </c>
      <c r="AD566" s="1">
        <f>RANK(Z566,Z$17:Z$853,0)</f>
        <v>545</v>
      </c>
      <c r="AE566" s="1">
        <f>RANK(AA566,AA$17:AA$853,0)</f>
        <v>651</v>
      </c>
      <c r="AF566" s="1">
        <f>RANK(AB566,AB$17:AB$853,0)</f>
        <v>621</v>
      </c>
      <c r="AG566" s="1">
        <f>RANK(AC566,AC$17:AC$853,0)</f>
        <v>603</v>
      </c>
      <c r="AH566" s="1" t="str">
        <f>IFERROR(VLOOKUP(X566,'[1]Countries and Territories'!$C$5:$AW$253,47,FALSE),"")</f>
        <v/>
      </c>
      <c r="AI566" s="1" t="str">
        <f>IFERROR(VLOOKUP(X566,'[1]Countries and Territories'!$B$5:$AR$253,43,FALSE),"")</f>
        <v/>
      </c>
      <c r="AJ566" s="1" t="str">
        <f>IFERROR(VLOOKUP(X566,'[1]Countries and Territories'!$A$5:$AL$253,38,FALSE),"")</f>
        <v/>
      </c>
    </row>
    <row r="567" spans="1:36" x14ac:dyDescent="0.3">
      <c r="A567" s="1" t="s">
        <v>1330</v>
      </c>
      <c r="B567" s="1" t="s">
        <v>1331</v>
      </c>
      <c r="C567" s="34" t="s">
        <v>261</v>
      </c>
      <c r="D567" s="35">
        <v>1999</v>
      </c>
      <c r="E567" s="1" t="s">
        <v>192</v>
      </c>
      <c r="F567" s="1" t="s">
        <v>73</v>
      </c>
      <c r="G567" s="1" t="s">
        <v>145</v>
      </c>
      <c r="H567" s="1" t="s">
        <v>146</v>
      </c>
      <c r="I567" s="1" t="s">
        <v>112</v>
      </c>
      <c r="J567" s="1" t="s">
        <v>102</v>
      </c>
      <c r="K567" s="1" t="s">
        <v>147</v>
      </c>
      <c r="N567" s="1" t="s">
        <v>2470</v>
      </c>
      <c r="O567" s="1">
        <v>14076</v>
      </c>
      <c r="P567" s="1">
        <v>1.1000000000000001</v>
      </c>
      <c r="Q567" s="1">
        <v>7.3</v>
      </c>
      <c r="R567" s="1">
        <v>1.6</v>
      </c>
      <c r="S567" s="1">
        <v>12.9</v>
      </c>
      <c r="T567" s="1">
        <v>11.3</v>
      </c>
      <c r="V567" s="1" t="s">
        <v>1335</v>
      </c>
      <c r="W567" s="1" t="s">
        <v>1336</v>
      </c>
      <c r="X567" s="1" t="str">
        <f t="shared" si="40"/>
        <v>OMN1999</v>
      </c>
      <c r="Y567" s="1">
        <v>288.70500000000004</v>
      </c>
      <c r="Z567" s="1">
        <f t="shared" si="41"/>
        <v>21.075465000000001</v>
      </c>
      <c r="AA567" s="1">
        <f t="shared" si="42"/>
        <v>4.6192800000000007</v>
      </c>
      <c r="AB567" s="1">
        <f t="shared" si="43"/>
        <v>37.242945000000006</v>
      </c>
      <c r="AC567" s="1">
        <f t="shared" si="44"/>
        <v>32.623665000000003</v>
      </c>
      <c r="AD567" s="1">
        <f>RANK(Z567,Z$17:Z$853,0)</f>
        <v>558</v>
      </c>
      <c r="AE567" s="1">
        <f>RANK(AA567,AA$17:AA$853,0)</f>
        <v>640</v>
      </c>
      <c r="AF567" s="1">
        <f>RANK(AB567,AB$17:AB$853,0)</f>
        <v>664</v>
      </c>
      <c r="AG567" s="1">
        <f>RANK(AC567,AC$17:AC$853,0)</f>
        <v>604</v>
      </c>
      <c r="AH567" s="1" t="str">
        <f>IFERROR(VLOOKUP(X567,'[1]Countries and Territories'!$C$5:$AW$253,47,FALSE),"")</f>
        <v/>
      </c>
      <c r="AI567" s="1" t="str">
        <f>IFERROR(VLOOKUP(X567,'[1]Countries and Territories'!$B$5:$AR$253,43,FALSE),"")</f>
        <v/>
      </c>
      <c r="AJ567" s="1" t="str">
        <f>IFERROR(VLOOKUP(X567,'[1]Countries and Territories'!$A$5:$AL$253,38,FALSE),"")</f>
        <v/>
      </c>
    </row>
    <row r="568" spans="1:36" s="42" customFormat="1" x14ac:dyDescent="0.3">
      <c r="A568" s="42" t="s">
        <v>1330</v>
      </c>
      <c r="B568" s="42" t="s">
        <v>1331</v>
      </c>
      <c r="C568" s="40" t="s">
        <v>380</v>
      </c>
      <c r="D568" s="41">
        <v>2009</v>
      </c>
      <c r="E568" s="42" t="s">
        <v>192</v>
      </c>
      <c r="F568" s="42" t="s">
        <v>73</v>
      </c>
      <c r="G568" s="42" t="s">
        <v>145</v>
      </c>
      <c r="H568" s="42" t="s">
        <v>146</v>
      </c>
      <c r="I568" s="42" t="s">
        <v>112</v>
      </c>
      <c r="J568" s="42" t="s">
        <v>102</v>
      </c>
      <c r="K568" s="42" t="s">
        <v>147</v>
      </c>
      <c r="N568" s="42" t="s">
        <v>2469</v>
      </c>
      <c r="O568" s="42">
        <v>8105</v>
      </c>
      <c r="P568" s="42">
        <v>0.8</v>
      </c>
      <c r="Q568" s="42">
        <v>7.1</v>
      </c>
      <c r="R568" s="42">
        <v>1.7</v>
      </c>
      <c r="S568" s="42">
        <v>9.8000000000000007</v>
      </c>
      <c r="T568" s="42">
        <v>8.6</v>
      </c>
      <c r="V568" s="42" t="s">
        <v>1337</v>
      </c>
      <c r="W568" s="42" t="s">
        <v>1338</v>
      </c>
      <c r="X568" s="1" t="str">
        <f t="shared" si="40"/>
        <v>OMN2009</v>
      </c>
      <c r="Y568" s="42">
        <v>275.05599999999998</v>
      </c>
      <c r="Z568" s="1">
        <f t="shared" si="41"/>
        <v>19.528975999999997</v>
      </c>
      <c r="AA568" s="1">
        <f t="shared" si="42"/>
        <v>4.6759519999999997</v>
      </c>
      <c r="AB568" s="1">
        <f t="shared" si="43"/>
        <v>26.955487999999999</v>
      </c>
      <c r="AC568" s="1">
        <f t="shared" si="44"/>
        <v>23.654815999999997</v>
      </c>
      <c r="AD568" s="1">
        <f>RANK(Z568,Z$17:Z$853,0)</f>
        <v>570</v>
      </c>
      <c r="AE568" s="1">
        <f>RANK(AA568,AA$17:AA$853,0)</f>
        <v>639</v>
      </c>
      <c r="AF568" s="1">
        <f>RANK(AB568,AB$17:AB$853,0)</f>
        <v>699</v>
      </c>
      <c r="AG568" s="1">
        <f>RANK(AC568,AC$17:AC$853,0)</f>
        <v>630</v>
      </c>
      <c r="AH568" s="1" t="str">
        <f>IFERROR(VLOOKUP(X568,'[1]Countries and Territories'!$C$5:$AW$253,47,FALSE),"")</f>
        <v/>
      </c>
      <c r="AI568" s="1" t="str">
        <f>IFERROR(VLOOKUP(X568,'[1]Countries and Territories'!$B$5:$AR$253,43,FALSE),"")</f>
        <v/>
      </c>
      <c r="AJ568" s="1" t="str">
        <f>IFERROR(VLOOKUP(X568,'[1]Countries and Territories'!$A$5:$AL$253,38,FALSE),"")</f>
        <v/>
      </c>
    </row>
    <row r="569" spans="1:36" x14ac:dyDescent="0.3">
      <c r="A569" s="1" t="s">
        <v>1330</v>
      </c>
      <c r="B569" s="1" t="s">
        <v>1331</v>
      </c>
      <c r="C569" s="34">
        <v>2014</v>
      </c>
      <c r="D569" s="35">
        <v>2014</v>
      </c>
      <c r="E569" s="1" t="s">
        <v>192</v>
      </c>
      <c r="F569" s="1" t="s">
        <v>73</v>
      </c>
      <c r="G569" s="1" t="s">
        <v>145</v>
      </c>
      <c r="H569" s="1" t="s">
        <v>146</v>
      </c>
      <c r="I569" s="1" t="s">
        <v>112</v>
      </c>
      <c r="J569" s="1" t="s">
        <v>102</v>
      </c>
      <c r="K569" s="1" t="s">
        <v>147</v>
      </c>
      <c r="N569" s="1" t="s">
        <v>2468</v>
      </c>
      <c r="P569" s="1">
        <v>2.4</v>
      </c>
      <c r="Q569" s="1">
        <v>7.5</v>
      </c>
      <c r="R569" s="1">
        <v>4.4000000000000004</v>
      </c>
      <c r="S569" s="1">
        <v>14.1</v>
      </c>
      <c r="T569" s="1">
        <v>9.6999999999999993</v>
      </c>
      <c r="V569" s="1" t="s">
        <v>1339</v>
      </c>
      <c r="W569" s="1" t="s">
        <v>1340</v>
      </c>
      <c r="X569" s="1" t="str">
        <f t="shared" si="40"/>
        <v>OMN2014</v>
      </c>
      <c r="Y569" s="1">
        <v>369.95300000000003</v>
      </c>
      <c r="Z569" s="1">
        <f t="shared" si="41"/>
        <v>27.746475</v>
      </c>
      <c r="AA569" s="1">
        <f t="shared" si="42"/>
        <v>16.277932000000003</v>
      </c>
      <c r="AB569" s="1">
        <f t="shared" si="43"/>
        <v>52.163373</v>
      </c>
      <c r="AC569" s="1">
        <f t="shared" si="44"/>
        <v>35.885441</v>
      </c>
      <c r="AD569" s="1">
        <f>RANK(Z569,Z$17:Z$853,0)</f>
        <v>520</v>
      </c>
      <c r="AE569" s="1">
        <f>RANK(AA569,AA$17:AA$853,0)</f>
        <v>565</v>
      </c>
      <c r="AF569" s="1">
        <f>RANK(AB569,AB$17:AB$853,0)</f>
        <v>639</v>
      </c>
      <c r="AG569" s="1">
        <f>RANK(AC569,AC$17:AC$853,0)</f>
        <v>596</v>
      </c>
      <c r="AH569" s="1">
        <f>IFERROR(VLOOKUP(X569,'[1]Countries and Territories'!$C$5:$AW$253,47,FALSE),"")</f>
        <v>27.746475</v>
      </c>
      <c r="AI569" s="1">
        <f>IFERROR(VLOOKUP(X569,'[1]Countries and Territories'!$B$5:$AR$253,43,FALSE),"")</f>
        <v>16.277932000000003</v>
      </c>
      <c r="AJ569" s="1">
        <f>IFERROR(VLOOKUP(X569,'[1]Countries and Territories'!$A$5:$AL$253,38,FALSE),"")</f>
        <v>52.163373</v>
      </c>
    </row>
    <row r="570" spans="1:36" s="42" customFormat="1" x14ac:dyDescent="0.3">
      <c r="A570" s="42" t="s">
        <v>1341</v>
      </c>
      <c r="B570" s="42" t="s">
        <v>1342</v>
      </c>
      <c r="C570" s="40" t="s">
        <v>1343</v>
      </c>
      <c r="D570" s="41">
        <v>1986</v>
      </c>
      <c r="E570" s="42" t="s">
        <v>109</v>
      </c>
      <c r="F570" s="42" t="s">
        <v>73</v>
      </c>
      <c r="G570" s="42" t="s">
        <v>110</v>
      </c>
      <c r="H570" s="42" t="s">
        <v>111</v>
      </c>
      <c r="I570" s="42" t="s">
        <v>112</v>
      </c>
      <c r="J570" s="42" t="s">
        <v>32</v>
      </c>
      <c r="K570" s="42" t="s">
        <v>111</v>
      </c>
      <c r="N570" s="42" t="s">
        <v>2478</v>
      </c>
      <c r="O570" s="42">
        <v>6707</v>
      </c>
      <c r="Q570" s="42">
        <v>24</v>
      </c>
      <c r="R570" s="42">
        <v>7.8</v>
      </c>
      <c r="S570" s="42">
        <v>62.5</v>
      </c>
      <c r="T570" s="42">
        <v>44.4</v>
      </c>
      <c r="U570" s="42" t="s">
        <v>113</v>
      </c>
      <c r="V570" s="42" t="s">
        <v>1344</v>
      </c>
      <c r="W570" s="42" t="s">
        <v>1345</v>
      </c>
      <c r="X570" s="1" t="str">
        <f t="shared" si="40"/>
        <v>PAK1986</v>
      </c>
      <c r="Y570" s="42">
        <v>16239.89</v>
      </c>
      <c r="Z570" s="1">
        <f t="shared" si="41"/>
        <v>3897.5735999999997</v>
      </c>
      <c r="AA570" s="1">
        <f t="shared" si="42"/>
        <v>1266.7114199999999</v>
      </c>
      <c r="AB570" s="1">
        <f t="shared" si="43"/>
        <v>10149.93125</v>
      </c>
      <c r="AC570" s="1">
        <f t="shared" si="44"/>
        <v>7210.51116</v>
      </c>
      <c r="AD570" s="1">
        <f>RANK(Z570,Z$17:Z$853,0)</f>
        <v>14</v>
      </c>
      <c r="AE570" s="1">
        <f>RANK(AA570,AA$17:AA$853,0)</f>
        <v>33</v>
      </c>
      <c r="AF570" s="1">
        <f>RANK(AB570,AB$17:AB$853,0)</f>
        <v>33</v>
      </c>
      <c r="AG570" s="1">
        <f>RANK(AC570,AC$17:AC$853,0)</f>
        <v>30</v>
      </c>
      <c r="AH570" s="1" t="str">
        <f>IFERROR(VLOOKUP(X570,'[1]Countries and Territories'!$C$5:$AW$253,47,FALSE),"")</f>
        <v/>
      </c>
      <c r="AI570" s="1" t="str">
        <f>IFERROR(VLOOKUP(X570,'[1]Countries and Territories'!$B$5:$AR$253,43,FALSE),"")</f>
        <v/>
      </c>
      <c r="AJ570" s="1" t="str">
        <f>IFERROR(VLOOKUP(X570,'[1]Countries and Territories'!$A$5:$AL$253,38,FALSE),"")</f>
        <v/>
      </c>
    </row>
    <row r="571" spans="1:36" x14ac:dyDescent="0.3">
      <c r="A571" s="1" t="s">
        <v>1341</v>
      </c>
      <c r="B571" s="1" t="s">
        <v>1342</v>
      </c>
      <c r="C571" s="34" t="s">
        <v>1346</v>
      </c>
      <c r="D571" s="35">
        <v>1991</v>
      </c>
      <c r="E571" s="1" t="s">
        <v>109</v>
      </c>
      <c r="F571" s="1" t="s">
        <v>73</v>
      </c>
      <c r="G571" s="1" t="s">
        <v>110</v>
      </c>
      <c r="H571" s="1" t="s">
        <v>111</v>
      </c>
      <c r="I571" s="1" t="s">
        <v>112</v>
      </c>
      <c r="J571" s="1" t="s">
        <v>32</v>
      </c>
      <c r="K571" s="1" t="s">
        <v>111</v>
      </c>
      <c r="N571" s="1" t="s">
        <v>2479</v>
      </c>
      <c r="O571" s="1">
        <v>4588</v>
      </c>
      <c r="P571" s="1">
        <v>4.8</v>
      </c>
      <c r="Q571" s="1">
        <v>12.5</v>
      </c>
      <c r="R571" s="1">
        <v>5.4</v>
      </c>
      <c r="S571" s="1">
        <v>54.5</v>
      </c>
      <c r="T571" s="1">
        <v>39</v>
      </c>
      <c r="V571" s="1" t="s">
        <v>1347</v>
      </c>
      <c r="W571" s="1" t="s">
        <v>1348</v>
      </c>
      <c r="X571" s="1" t="str">
        <f t="shared" si="40"/>
        <v>PAK1991</v>
      </c>
      <c r="Y571" s="1">
        <v>18961.337</v>
      </c>
      <c r="Z571" s="1">
        <f t="shared" si="41"/>
        <v>2370.1671249999999</v>
      </c>
      <c r="AA571" s="1">
        <f t="shared" si="42"/>
        <v>1023.9121980000001</v>
      </c>
      <c r="AB571" s="1">
        <f t="shared" si="43"/>
        <v>10333.928665000001</v>
      </c>
      <c r="AC571" s="1">
        <f t="shared" si="44"/>
        <v>7394.9214300000003</v>
      </c>
      <c r="AD571" s="1">
        <f>RANK(Z571,Z$17:Z$853,0)</f>
        <v>45</v>
      </c>
      <c r="AE571" s="1">
        <f>RANK(AA571,AA$17:AA$853,0)</f>
        <v>43</v>
      </c>
      <c r="AF571" s="1">
        <f>RANK(AB571,AB$17:AB$853,0)</f>
        <v>30</v>
      </c>
      <c r="AG571" s="1">
        <f>RANK(AC571,AC$17:AC$853,0)</f>
        <v>28</v>
      </c>
      <c r="AH571" s="1" t="str">
        <f>IFERROR(VLOOKUP(X571,'[1]Countries and Territories'!$C$5:$AW$253,47,FALSE),"")</f>
        <v/>
      </c>
      <c r="AI571" s="1" t="str">
        <f>IFERROR(VLOOKUP(X571,'[1]Countries and Territories'!$B$5:$AR$253,43,FALSE),"")</f>
        <v/>
      </c>
      <c r="AJ571" s="1" t="str">
        <f>IFERROR(VLOOKUP(X571,'[1]Countries and Territories'!$A$5:$AL$253,38,FALSE),"")</f>
        <v/>
      </c>
    </row>
    <row r="572" spans="1:36" s="42" customFormat="1" x14ac:dyDescent="0.3">
      <c r="A572" s="42" t="s">
        <v>1341</v>
      </c>
      <c r="B572" s="42" t="s">
        <v>1342</v>
      </c>
      <c r="C572" s="40" t="s">
        <v>1349</v>
      </c>
      <c r="D572" s="41">
        <v>1992</v>
      </c>
      <c r="E572" s="42" t="s">
        <v>109</v>
      </c>
      <c r="F572" s="42" t="s">
        <v>73</v>
      </c>
      <c r="G572" s="42" t="s">
        <v>110</v>
      </c>
      <c r="H572" s="42" t="s">
        <v>111</v>
      </c>
      <c r="I572" s="42" t="s">
        <v>112</v>
      </c>
      <c r="J572" s="42" t="s">
        <v>32</v>
      </c>
      <c r="K572" s="42" t="s">
        <v>111</v>
      </c>
      <c r="N572" s="42" t="s">
        <v>2476</v>
      </c>
      <c r="O572" s="42">
        <v>3240</v>
      </c>
      <c r="P572" s="42">
        <v>5</v>
      </c>
      <c r="Q572" s="42">
        <v>17.2</v>
      </c>
      <c r="R572" s="42">
        <v>1.6</v>
      </c>
      <c r="S572" s="42">
        <v>42.7</v>
      </c>
      <c r="T572" s="42">
        <v>35.299999999999997</v>
      </c>
      <c r="V572" s="42" t="s">
        <v>1350</v>
      </c>
      <c r="W572" s="42" t="s">
        <v>1351</v>
      </c>
      <c r="X572" s="1" t="str">
        <f t="shared" si="40"/>
        <v>PAK1992</v>
      </c>
      <c r="Y572" s="42">
        <v>19244.165999999997</v>
      </c>
      <c r="Z572" s="1">
        <f t="shared" si="41"/>
        <v>3309.9965519999992</v>
      </c>
      <c r="AA572" s="1">
        <f t="shared" si="42"/>
        <v>307.90665599999994</v>
      </c>
      <c r="AB572" s="1">
        <f t="shared" si="43"/>
        <v>8217.2588820000001</v>
      </c>
      <c r="AC572" s="1">
        <f t="shared" si="44"/>
        <v>6793.1905979999983</v>
      </c>
      <c r="AD572" s="1">
        <f>RANK(Z572,Z$17:Z$853,0)</f>
        <v>22</v>
      </c>
      <c r="AE572" s="1">
        <f>RANK(AA572,AA$17:AA$853,0)</f>
        <v>121</v>
      </c>
      <c r="AF572" s="1">
        <f>RANK(AB572,AB$17:AB$853,0)</f>
        <v>52</v>
      </c>
      <c r="AG572" s="1">
        <f>RANK(AC572,AC$17:AC$853,0)</f>
        <v>39</v>
      </c>
      <c r="AH572" s="1" t="str">
        <f>IFERROR(VLOOKUP(X572,'[1]Countries and Territories'!$C$5:$AW$253,47,FALSE),"")</f>
        <v/>
      </c>
      <c r="AI572" s="1" t="str">
        <f>IFERROR(VLOOKUP(X572,'[1]Countries and Territories'!$B$5:$AR$253,43,FALSE),"")</f>
        <v/>
      </c>
      <c r="AJ572" s="1" t="str">
        <f>IFERROR(VLOOKUP(X572,'[1]Countries and Territories'!$A$5:$AL$253,38,FALSE),"")</f>
        <v/>
      </c>
    </row>
    <row r="573" spans="1:36" x14ac:dyDescent="0.3">
      <c r="A573" s="1" t="s">
        <v>1341</v>
      </c>
      <c r="B573" s="1" t="s">
        <v>1342</v>
      </c>
      <c r="C573" s="34" t="s">
        <v>153</v>
      </c>
      <c r="D573" s="35">
        <v>1995</v>
      </c>
      <c r="E573" s="1" t="s">
        <v>109</v>
      </c>
      <c r="F573" s="1" t="s">
        <v>73</v>
      </c>
      <c r="G573" s="1" t="s">
        <v>110</v>
      </c>
      <c r="H573" s="1" t="s">
        <v>111</v>
      </c>
      <c r="I573" s="1" t="s">
        <v>112</v>
      </c>
      <c r="J573" s="1" t="s">
        <v>32</v>
      </c>
      <c r="K573" s="1" t="s">
        <v>111</v>
      </c>
      <c r="N573" s="1" t="s">
        <v>2477</v>
      </c>
      <c r="O573" s="1">
        <v>7368</v>
      </c>
      <c r="T573" s="1">
        <v>34.200000000000003</v>
      </c>
      <c r="U573" s="1" t="s">
        <v>298</v>
      </c>
      <c r="V573" s="1" t="s">
        <v>234</v>
      </c>
      <c r="W573" s="1" t="s">
        <v>1352</v>
      </c>
      <c r="X573" s="1" t="str">
        <f t="shared" si="40"/>
        <v>PAK1995</v>
      </c>
      <c r="Y573" s="1">
        <v>19550.138999999999</v>
      </c>
      <c r="Z573" s="1">
        <f t="shared" si="41"/>
        <v>0</v>
      </c>
      <c r="AA573" s="1">
        <f t="shared" si="42"/>
        <v>0</v>
      </c>
      <c r="AB573" s="1">
        <f t="shared" si="43"/>
        <v>0</v>
      </c>
      <c r="AC573" s="1">
        <f t="shared" si="44"/>
        <v>6686.1475380000002</v>
      </c>
      <c r="AD573" s="1">
        <f>RANK(Z573,Z$17:Z$853,0)</f>
        <v>792</v>
      </c>
      <c r="AE573" s="1">
        <f>RANK(AA573,AA$17:AA$853,0)</f>
        <v>684</v>
      </c>
      <c r="AF573" s="1">
        <f>RANK(AB573,AB$17:AB$853,0)</f>
        <v>803</v>
      </c>
      <c r="AG573" s="1">
        <f>RANK(AC573,AC$17:AC$853,0)</f>
        <v>40</v>
      </c>
      <c r="AH573" s="1" t="str">
        <f>IFERROR(VLOOKUP(X573,'[1]Countries and Territories'!$C$5:$AW$253,47,FALSE),"")</f>
        <v/>
      </c>
      <c r="AI573" s="1" t="str">
        <f>IFERROR(VLOOKUP(X573,'[1]Countries and Territories'!$B$5:$AR$253,43,FALSE),"")</f>
        <v/>
      </c>
      <c r="AJ573" s="1" t="str">
        <f>IFERROR(VLOOKUP(X573,'[1]Countries and Territories'!$A$5:$AL$253,38,FALSE),"")</f>
        <v/>
      </c>
    </row>
    <row r="574" spans="1:36" s="42" customFormat="1" x14ac:dyDescent="0.3">
      <c r="A574" s="42" t="s">
        <v>1341</v>
      </c>
      <c r="B574" s="42" t="s">
        <v>1342</v>
      </c>
      <c r="C574" s="40" t="s">
        <v>220</v>
      </c>
      <c r="D574" s="41">
        <v>2001</v>
      </c>
      <c r="E574" s="42" t="s">
        <v>109</v>
      </c>
      <c r="F574" s="42" t="s">
        <v>73</v>
      </c>
      <c r="G574" s="42" t="s">
        <v>110</v>
      </c>
      <c r="H574" s="42" t="s">
        <v>111</v>
      </c>
      <c r="I574" s="42" t="s">
        <v>112</v>
      </c>
      <c r="J574" s="42" t="s">
        <v>32</v>
      </c>
      <c r="K574" s="42" t="s">
        <v>111</v>
      </c>
      <c r="N574" s="42" t="s">
        <v>2475</v>
      </c>
      <c r="O574" s="42">
        <v>10027</v>
      </c>
      <c r="P574" s="42">
        <v>5.9</v>
      </c>
      <c r="Q574" s="42">
        <v>14.2</v>
      </c>
      <c r="R574" s="42">
        <v>4.8</v>
      </c>
      <c r="S574" s="42">
        <v>41.5</v>
      </c>
      <c r="T574" s="42">
        <v>31.3</v>
      </c>
      <c r="V574" s="42" t="s">
        <v>1353</v>
      </c>
      <c r="W574" s="42" t="s">
        <v>1354</v>
      </c>
      <c r="X574" s="1" t="str">
        <f t="shared" si="40"/>
        <v>PAK2001</v>
      </c>
      <c r="Y574" s="42">
        <v>20265.379999999997</v>
      </c>
      <c r="Z574" s="1">
        <f t="shared" si="41"/>
        <v>2877.6839599999994</v>
      </c>
      <c r="AA574" s="1">
        <f t="shared" si="42"/>
        <v>972.73823999999991</v>
      </c>
      <c r="AB574" s="1">
        <f t="shared" si="43"/>
        <v>8410.1326999999983</v>
      </c>
      <c r="AC574" s="1">
        <f t="shared" si="44"/>
        <v>6343.0639399999991</v>
      </c>
      <c r="AD574" s="1">
        <f>RANK(Z574,Z$17:Z$853,0)</f>
        <v>30</v>
      </c>
      <c r="AE574" s="1">
        <f>RANK(AA574,AA$17:AA$853,0)</f>
        <v>46</v>
      </c>
      <c r="AF574" s="1">
        <f>RANK(AB574,AB$17:AB$853,0)</f>
        <v>51</v>
      </c>
      <c r="AG574" s="1">
        <f>RANK(AC574,AC$17:AC$853,0)</f>
        <v>45</v>
      </c>
      <c r="AH574" s="1" t="str">
        <f>IFERROR(VLOOKUP(X574,'[1]Countries and Territories'!$C$5:$AW$253,47,FALSE),"")</f>
        <v/>
      </c>
      <c r="AI574" s="1" t="str">
        <f>IFERROR(VLOOKUP(X574,'[1]Countries and Territories'!$B$5:$AR$253,43,FALSE),"")</f>
        <v/>
      </c>
      <c r="AJ574" s="1" t="str">
        <f>IFERROR(VLOOKUP(X574,'[1]Countries and Territories'!$A$5:$AL$253,38,FALSE),"")</f>
        <v/>
      </c>
    </row>
    <row r="575" spans="1:36" x14ac:dyDescent="0.3">
      <c r="A575" s="1" t="s">
        <v>1341</v>
      </c>
      <c r="B575" s="1" t="s">
        <v>1342</v>
      </c>
      <c r="C575" s="34" t="s">
        <v>277</v>
      </c>
      <c r="D575" s="35">
        <v>2011</v>
      </c>
      <c r="E575" s="1" t="s">
        <v>109</v>
      </c>
      <c r="F575" s="1" t="s">
        <v>73</v>
      </c>
      <c r="G575" s="1" t="s">
        <v>110</v>
      </c>
      <c r="H575" s="1" t="s">
        <v>111</v>
      </c>
      <c r="I575" s="1" t="s">
        <v>112</v>
      </c>
      <c r="J575" s="1" t="s">
        <v>32</v>
      </c>
      <c r="K575" s="1" t="s">
        <v>111</v>
      </c>
      <c r="N575" s="1" t="s">
        <v>2474</v>
      </c>
      <c r="O575" s="1">
        <v>29525</v>
      </c>
      <c r="P575" s="1">
        <v>5.7</v>
      </c>
      <c r="Q575" s="1">
        <v>14.8</v>
      </c>
      <c r="R575" s="1">
        <v>6.4</v>
      </c>
      <c r="S575" s="1">
        <v>43</v>
      </c>
      <c r="T575" s="1">
        <v>30.9</v>
      </c>
      <c r="V575" s="1" t="s">
        <v>1355</v>
      </c>
      <c r="W575" s="1" t="s">
        <v>1356</v>
      </c>
      <c r="X575" s="1" t="str">
        <f t="shared" si="40"/>
        <v>PAK2011</v>
      </c>
      <c r="Y575" s="1">
        <v>23272.258000000002</v>
      </c>
      <c r="Z575" s="1">
        <f t="shared" si="41"/>
        <v>3444.2941840000008</v>
      </c>
      <c r="AA575" s="1">
        <f t="shared" si="42"/>
        <v>1489.424512</v>
      </c>
      <c r="AB575" s="1">
        <f t="shared" si="43"/>
        <v>10007.070940000001</v>
      </c>
      <c r="AC575" s="1">
        <f t="shared" si="44"/>
        <v>7191.1277220000002</v>
      </c>
      <c r="AD575" s="1">
        <f>RANK(Z575,Z$17:Z$853,0)</f>
        <v>18</v>
      </c>
      <c r="AE575" s="1">
        <f>RANK(AA575,AA$17:AA$853,0)</f>
        <v>25</v>
      </c>
      <c r="AF575" s="1">
        <f>RANK(AB575,AB$17:AB$853,0)</f>
        <v>36</v>
      </c>
      <c r="AG575" s="1">
        <f>RANK(AC575,AC$17:AC$853,0)</f>
        <v>32</v>
      </c>
      <c r="AH575" s="1" t="str">
        <f>IFERROR(VLOOKUP(X575,'[1]Countries and Territories'!$C$5:$AW$253,47,FALSE),"")</f>
        <v/>
      </c>
      <c r="AI575" s="1" t="str">
        <f>IFERROR(VLOOKUP(X575,'[1]Countries and Territories'!$B$5:$AR$253,43,FALSE),"")</f>
        <v/>
      </c>
      <c r="AJ575" s="1" t="str">
        <f>IFERROR(VLOOKUP(X575,'[1]Countries and Territories'!$A$5:$AL$253,38,FALSE),"")</f>
        <v/>
      </c>
    </row>
    <row r="576" spans="1:36" s="42" customFormat="1" x14ac:dyDescent="0.3">
      <c r="A576" s="42" t="s">
        <v>1341</v>
      </c>
      <c r="B576" s="42" t="s">
        <v>1342</v>
      </c>
      <c r="C576" s="40" t="s">
        <v>163</v>
      </c>
      <c r="D576" s="41">
        <v>2012</v>
      </c>
      <c r="E576" s="42" t="s">
        <v>109</v>
      </c>
      <c r="F576" s="42" t="s">
        <v>73</v>
      </c>
      <c r="G576" s="42" t="s">
        <v>110</v>
      </c>
      <c r="H576" s="42" t="s">
        <v>111</v>
      </c>
      <c r="I576" s="42" t="s">
        <v>112</v>
      </c>
      <c r="J576" s="42" t="s">
        <v>32</v>
      </c>
      <c r="K576" s="42" t="s">
        <v>111</v>
      </c>
      <c r="N576" s="42" t="s">
        <v>2473</v>
      </c>
      <c r="O576" s="42">
        <v>3815</v>
      </c>
      <c r="P576" s="42">
        <v>3.3</v>
      </c>
      <c r="Q576" s="42">
        <v>10.5</v>
      </c>
      <c r="R576" s="42">
        <v>4.8</v>
      </c>
      <c r="S576" s="42">
        <v>45</v>
      </c>
      <c r="T576" s="42">
        <v>31.6</v>
      </c>
      <c r="V576" s="42" t="s">
        <v>1357</v>
      </c>
      <c r="W576" s="42" t="s">
        <v>1358</v>
      </c>
      <c r="X576" s="1" t="str">
        <f t="shared" si="40"/>
        <v>PAK2012</v>
      </c>
      <c r="Y576" s="42">
        <v>23818.565999999999</v>
      </c>
      <c r="Z576" s="1">
        <f t="shared" si="41"/>
        <v>2500.9494299999997</v>
      </c>
      <c r="AA576" s="1">
        <f t="shared" si="42"/>
        <v>1143.291168</v>
      </c>
      <c r="AB576" s="1">
        <f t="shared" si="43"/>
        <v>10718.3547</v>
      </c>
      <c r="AC576" s="1">
        <f t="shared" si="44"/>
        <v>7526.6668559999998</v>
      </c>
      <c r="AD576" s="1">
        <f>RANK(Z576,Z$17:Z$853,0)</f>
        <v>40</v>
      </c>
      <c r="AE576" s="1">
        <f>RANK(AA576,AA$17:AA$853,0)</f>
        <v>39</v>
      </c>
      <c r="AF576" s="1">
        <f>RANK(AB576,AB$17:AB$853,0)</f>
        <v>26</v>
      </c>
      <c r="AG576" s="1">
        <f>RANK(AC576,AC$17:AC$853,0)</f>
        <v>27</v>
      </c>
      <c r="AH576" s="1">
        <f>IFERROR(VLOOKUP(X576,'[1]Countries and Territories'!$C$5:$AW$253,47,FALSE),"")</f>
        <v>2500.9494299999997</v>
      </c>
      <c r="AI576" s="1">
        <f>IFERROR(VLOOKUP(X576,'[1]Countries and Territories'!$B$5:$AR$253,43,FALSE),"")</f>
        <v>1143.291168</v>
      </c>
      <c r="AJ576" s="1">
        <f>IFERROR(VLOOKUP(X576,'[1]Countries and Territories'!$A$5:$AL$253,38,FALSE),"")</f>
        <v>10718.3547</v>
      </c>
    </row>
    <row r="577" spans="1:36" x14ac:dyDescent="0.3">
      <c r="A577" s="1" t="s">
        <v>1359</v>
      </c>
      <c r="B577" s="1" t="s">
        <v>1360</v>
      </c>
      <c r="C577" s="34" t="s">
        <v>108</v>
      </c>
      <c r="D577" s="35">
        <v>1997</v>
      </c>
      <c r="E577" s="1" t="s">
        <v>83</v>
      </c>
      <c r="F577" s="1" t="s">
        <v>29</v>
      </c>
      <c r="G577" s="1" t="s">
        <v>29</v>
      </c>
      <c r="H577" s="1" t="s">
        <v>30</v>
      </c>
      <c r="I577" s="1" t="s">
        <v>31</v>
      </c>
      <c r="J577" s="1" t="s">
        <v>56</v>
      </c>
      <c r="K577" s="1" t="s">
        <v>33</v>
      </c>
      <c r="N577" s="1" t="s">
        <v>2482</v>
      </c>
      <c r="O577" s="1">
        <v>2289</v>
      </c>
      <c r="P577" s="1">
        <v>0.4</v>
      </c>
      <c r="Q577" s="1">
        <v>1.4</v>
      </c>
      <c r="R577" s="1">
        <v>6.2</v>
      </c>
      <c r="S577" s="1">
        <v>21.5</v>
      </c>
      <c r="T577" s="1">
        <v>6.3</v>
      </c>
      <c r="V577" s="1" t="s">
        <v>1361</v>
      </c>
      <c r="W577" s="1" t="s">
        <v>1362</v>
      </c>
      <c r="X577" s="1" t="str">
        <f t="shared" si="40"/>
        <v>PAN1997</v>
      </c>
      <c r="Y577" s="1">
        <v>327.72099999999995</v>
      </c>
      <c r="Z577" s="1">
        <f t="shared" si="41"/>
        <v>4.588093999999999</v>
      </c>
      <c r="AA577" s="1">
        <f t="shared" si="42"/>
        <v>20.318701999999998</v>
      </c>
      <c r="AB577" s="1">
        <f t="shared" si="43"/>
        <v>70.460014999999984</v>
      </c>
      <c r="AC577" s="1">
        <f t="shared" si="44"/>
        <v>20.646422999999995</v>
      </c>
      <c r="AD577" s="1">
        <f>RANK(Z577,Z$17:Z$853,0)</f>
        <v>724</v>
      </c>
      <c r="AE577" s="1">
        <f>RANK(AA577,AA$17:AA$853,0)</f>
        <v>531</v>
      </c>
      <c r="AF577" s="1">
        <f>RANK(AB577,AB$17:AB$853,0)</f>
        <v>613</v>
      </c>
      <c r="AG577" s="1">
        <f>RANK(AC577,AC$17:AC$853,0)</f>
        <v>640</v>
      </c>
      <c r="AH577" s="1" t="str">
        <f>IFERROR(VLOOKUP(X577,'[1]Countries and Territories'!$C$5:$AW$253,47,FALSE),"")</f>
        <v/>
      </c>
      <c r="AI577" s="1">
        <f>IFERROR(VLOOKUP(X577,'[1]Countries and Territories'!$B$5:$AR$253,43,FALSE),"")</f>
        <v>20.318701999999998</v>
      </c>
      <c r="AJ577" s="1" t="str">
        <f>IFERROR(VLOOKUP(X577,'[1]Countries and Territories'!$A$5:$AL$253,38,FALSE),"")</f>
        <v/>
      </c>
    </row>
    <row r="578" spans="1:36" s="42" customFormat="1" x14ac:dyDescent="0.3">
      <c r="A578" s="42" t="s">
        <v>1359</v>
      </c>
      <c r="B578" s="42" t="s">
        <v>1360</v>
      </c>
      <c r="C578" s="40" t="s">
        <v>268</v>
      </c>
      <c r="D578" s="41">
        <v>2003</v>
      </c>
      <c r="E578" s="42" t="s">
        <v>83</v>
      </c>
      <c r="F578" s="42" t="s">
        <v>29</v>
      </c>
      <c r="G578" s="42" t="s">
        <v>29</v>
      </c>
      <c r="H578" s="42" t="s">
        <v>30</v>
      </c>
      <c r="I578" s="42" t="s">
        <v>31</v>
      </c>
      <c r="J578" s="42" t="s">
        <v>56</v>
      </c>
      <c r="K578" s="42" t="s">
        <v>33</v>
      </c>
      <c r="N578" s="42" t="s">
        <v>2481</v>
      </c>
      <c r="O578" s="42">
        <v>2692</v>
      </c>
      <c r="S578" s="42">
        <v>22.2</v>
      </c>
      <c r="T578" s="42">
        <v>5.0999999999999996</v>
      </c>
      <c r="V578" s="42" t="s">
        <v>1363</v>
      </c>
      <c r="W578" s="42" t="s">
        <v>1364</v>
      </c>
      <c r="X578" s="1" t="str">
        <f t="shared" si="40"/>
        <v>PAN2003</v>
      </c>
      <c r="Y578" s="42">
        <v>350.21299999999997</v>
      </c>
      <c r="Z578" s="1">
        <f t="shared" si="41"/>
        <v>0</v>
      </c>
      <c r="AA578" s="1">
        <f t="shared" si="42"/>
        <v>0</v>
      </c>
      <c r="AB578" s="1">
        <f t="shared" si="43"/>
        <v>77.747285999999988</v>
      </c>
      <c r="AC578" s="1">
        <f t="shared" si="44"/>
        <v>17.860862999999998</v>
      </c>
      <c r="AD578" s="1">
        <f>RANK(Z578,Z$17:Z$853,0)</f>
        <v>792</v>
      </c>
      <c r="AE578" s="1">
        <f>RANK(AA578,AA$17:AA$853,0)</f>
        <v>684</v>
      </c>
      <c r="AF578" s="1">
        <f>RANK(AB578,AB$17:AB$853,0)</f>
        <v>600</v>
      </c>
      <c r="AG578" s="1">
        <f>RANK(AC578,AC$17:AC$853,0)</f>
        <v>647</v>
      </c>
      <c r="AH578" s="1" t="str">
        <f>IFERROR(VLOOKUP(X578,'[1]Countries and Territories'!$C$5:$AW$253,47,FALSE),"")</f>
        <v/>
      </c>
      <c r="AI578" s="1" t="str">
        <f>IFERROR(VLOOKUP(X578,'[1]Countries and Territories'!$B$5:$AR$253,43,FALSE),"")</f>
        <v/>
      </c>
      <c r="AJ578" s="1" t="str">
        <f>IFERROR(VLOOKUP(X578,'[1]Countries and Territories'!$A$5:$AL$253,38,FALSE),"")</f>
        <v/>
      </c>
    </row>
    <row r="579" spans="1:36" x14ac:dyDescent="0.3">
      <c r="A579" s="1" t="s">
        <v>1359</v>
      </c>
      <c r="B579" s="1" t="s">
        <v>1360</v>
      </c>
      <c r="C579" s="34" t="s">
        <v>323</v>
      </c>
      <c r="D579" s="35">
        <v>2008</v>
      </c>
      <c r="E579" s="1" t="s">
        <v>83</v>
      </c>
      <c r="F579" s="1" t="s">
        <v>29</v>
      </c>
      <c r="G579" s="1" t="s">
        <v>29</v>
      </c>
      <c r="H579" s="1" t="s">
        <v>30</v>
      </c>
      <c r="I579" s="1" t="s">
        <v>31</v>
      </c>
      <c r="J579" s="1" t="s">
        <v>56</v>
      </c>
      <c r="K579" s="1" t="s">
        <v>33</v>
      </c>
      <c r="N579" s="1" t="s">
        <v>2480</v>
      </c>
      <c r="O579" s="1">
        <v>2515</v>
      </c>
      <c r="P579" s="1">
        <v>0.3</v>
      </c>
      <c r="Q579" s="1">
        <v>1.2</v>
      </c>
      <c r="S579" s="1">
        <v>19.100000000000001</v>
      </c>
      <c r="T579" s="1">
        <v>3.9</v>
      </c>
      <c r="V579" s="1" t="s">
        <v>1365</v>
      </c>
      <c r="W579" s="1" t="s">
        <v>1366</v>
      </c>
      <c r="X579" s="1" t="str">
        <f t="shared" si="40"/>
        <v>PAN2008</v>
      </c>
      <c r="Y579" s="1">
        <v>360.62700000000007</v>
      </c>
      <c r="Z579" s="1">
        <f t="shared" si="41"/>
        <v>4.3275240000000013</v>
      </c>
      <c r="AA579" s="1">
        <f t="shared" si="42"/>
        <v>0</v>
      </c>
      <c r="AB579" s="1">
        <f t="shared" si="43"/>
        <v>68.879757000000012</v>
      </c>
      <c r="AC579" s="1">
        <f t="shared" si="44"/>
        <v>14.064453000000002</v>
      </c>
      <c r="AD579" s="1">
        <f>RANK(Z579,Z$17:Z$853,0)</f>
        <v>730</v>
      </c>
      <c r="AE579" s="1">
        <f>RANK(AA579,AA$17:AA$853,0)</f>
        <v>684</v>
      </c>
      <c r="AF579" s="1">
        <f>RANK(AB579,AB$17:AB$853,0)</f>
        <v>618</v>
      </c>
      <c r="AG579" s="1">
        <f>RANK(AC579,AC$17:AC$853,0)</f>
        <v>667</v>
      </c>
      <c r="AH579" s="1">
        <f>IFERROR(VLOOKUP(X579,'[1]Countries and Territories'!$C$5:$AW$253,47,FALSE),"")</f>
        <v>4.3275240000000013</v>
      </c>
      <c r="AI579" s="1" t="str">
        <f>IFERROR(VLOOKUP(X579,'[1]Countries and Territories'!$B$5:$AR$253,43,FALSE),"")</f>
        <v/>
      </c>
      <c r="AJ579" s="1">
        <f>IFERROR(VLOOKUP(X579,'[1]Countries and Territories'!$A$5:$AL$253,38,FALSE),"")</f>
        <v>68.879757000000012</v>
      </c>
    </row>
    <row r="580" spans="1:36" s="42" customFormat="1" x14ac:dyDescent="0.3">
      <c r="A580" s="42" t="s">
        <v>1367</v>
      </c>
      <c r="B580" s="42" t="s">
        <v>1368</v>
      </c>
      <c r="C580" s="40" t="s">
        <v>1369</v>
      </c>
      <c r="D580" s="41">
        <v>1983</v>
      </c>
      <c r="E580" s="42" t="s">
        <v>736</v>
      </c>
      <c r="F580" s="42" t="s">
        <v>207</v>
      </c>
      <c r="G580" s="42" t="s">
        <v>737</v>
      </c>
      <c r="H580" s="42" t="s">
        <v>75</v>
      </c>
      <c r="I580" s="42" t="s">
        <v>76</v>
      </c>
      <c r="J580" s="42" t="s">
        <v>32</v>
      </c>
      <c r="K580" s="42" t="s">
        <v>77</v>
      </c>
      <c r="M580" s="42" t="s">
        <v>103</v>
      </c>
      <c r="N580" s="42" t="s">
        <v>2485</v>
      </c>
      <c r="O580" s="42">
        <v>27510</v>
      </c>
      <c r="P580" s="42">
        <v>1.2</v>
      </c>
      <c r="Q580" s="42">
        <v>5.5</v>
      </c>
      <c r="R580" s="42">
        <v>3.1</v>
      </c>
      <c r="S580" s="42">
        <v>46</v>
      </c>
      <c r="T580" s="42">
        <v>22.8</v>
      </c>
      <c r="U580" s="42" t="s">
        <v>1370</v>
      </c>
      <c r="V580" s="42" t="s">
        <v>1371</v>
      </c>
      <c r="W580" s="42" t="s">
        <v>1372</v>
      </c>
      <c r="X580" s="1" t="str">
        <f t="shared" si="40"/>
        <v>PNG1983</v>
      </c>
      <c r="Y580" s="42">
        <v>601.51900000000001</v>
      </c>
      <c r="Z580" s="1">
        <f t="shared" si="41"/>
        <v>33.083545000000001</v>
      </c>
      <c r="AA580" s="1">
        <f t="shared" si="42"/>
        <v>18.647089000000001</v>
      </c>
      <c r="AB580" s="1">
        <f t="shared" si="43"/>
        <v>276.69873999999999</v>
      </c>
      <c r="AC580" s="1">
        <f t="shared" si="44"/>
        <v>137.146332</v>
      </c>
      <c r="AD580" s="1">
        <f>RANK(Z580,Z$17:Z$853,0)</f>
        <v>505</v>
      </c>
      <c r="AE580" s="1">
        <f>RANK(AA580,AA$17:AA$853,0)</f>
        <v>544</v>
      </c>
      <c r="AF580" s="1">
        <f>RANK(AB580,AB$17:AB$853,0)</f>
        <v>490</v>
      </c>
      <c r="AG580" s="1">
        <f>RANK(AC580,AC$17:AC$853,0)</f>
        <v>458</v>
      </c>
      <c r="AH580" s="1" t="str">
        <f>IFERROR(VLOOKUP(X580,'[1]Countries and Territories'!$C$5:$AW$253,47,FALSE),"")</f>
        <v/>
      </c>
      <c r="AI580" s="1" t="str">
        <f>IFERROR(VLOOKUP(X580,'[1]Countries and Territories'!$B$5:$AR$253,43,FALSE),"")</f>
        <v/>
      </c>
      <c r="AJ580" s="1" t="str">
        <f>IFERROR(VLOOKUP(X580,'[1]Countries and Territories'!$A$5:$AL$253,38,FALSE),"")</f>
        <v/>
      </c>
    </row>
    <row r="581" spans="1:36" x14ac:dyDescent="0.3">
      <c r="A581" s="1" t="s">
        <v>1367</v>
      </c>
      <c r="B581" s="1" t="s">
        <v>1368</v>
      </c>
      <c r="C581" s="34" t="s">
        <v>135</v>
      </c>
      <c r="D581" s="35">
        <v>2005</v>
      </c>
      <c r="E581" s="1" t="s">
        <v>736</v>
      </c>
      <c r="F581" s="1" t="s">
        <v>207</v>
      </c>
      <c r="G581" s="1" t="s">
        <v>737</v>
      </c>
      <c r="H581" s="1" t="s">
        <v>75</v>
      </c>
      <c r="I581" s="1" t="s">
        <v>76</v>
      </c>
      <c r="J581" s="1" t="s">
        <v>32</v>
      </c>
      <c r="K581" s="1" t="s">
        <v>77</v>
      </c>
      <c r="M581" s="1" t="s">
        <v>103</v>
      </c>
      <c r="N581" s="1" t="s">
        <v>2484</v>
      </c>
      <c r="O581" s="1">
        <v>924</v>
      </c>
      <c r="P581" s="1">
        <v>0.8</v>
      </c>
      <c r="Q581" s="1">
        <v>4.4000000000000004</v>
      </c>
      <c r="R581" s="1">
        <v>3.4</v>
      </c>
      <c r="S581" s="1">
        <v>43.9</v>
      </c>
      <c r="T581" s="1">
        <v>18.100000000000001</v>
      </c>
      <c r="V581" s="1" t="s">
        <v>1373</v>
      </c>
      <c r="W581" s="1" t="s">
        <v>1374</v>
      </c>
      <c r="X581" s="1" t="str">
        <f t="shared" si="40"/>
        <v>PNG2005</v>
      </c>
      <c r="Y581" s="1">
        <v>920.78700000000003</v>
      </c>
      <c r="Z581" s="1">
        <f t="shared" si="41"/>
        <v>40.514628000000009</v>
      </c>
      <c r="AA581" s="1">
        <f t="shared" si="42"/>
        <v>31.306758000000002</v>
      </c>
      <c r="AB581" s="1">
        <f t="shared" si="43"/>
        <v>404.22549300000003</v>
      </c>
      <c r="AC581" s="1">
        <f t="shared" si="44"/>
        <v>166.66244700000001</v>
      </c>
      <c r="AD581" s="1">
        <f>RANK(Z581,Z$17:Z$853,0)</f>
        <v>485</v>
      </c>
      <c r="AE581" s="1">
        <f>RANK(AA581,AA$17:AA$853,0)</f>
        <v>472</v>
      </c>
      <c r="AF581" s="1">
        <f>RANK(AB581,AB$17:AB$853,0)</f>
        <v>437</v>
      </c>
      <c r="AG581" s="1">
        <f>RANK(AC581,AC$17:AC$853,0)</f>
        <v>440</v>
      </c>
      <c r="AH581" s="1" t="str">
        <f>IFERROR(VLOOKUP(X581,'[1]Countries and Territories'!$C$5:$AW$253,47,FALSE),"")</f>
        <v/>
      </c>
      <c r="AI581" s="1" t="str">
        <f>IFERROR(VLOOKUP(X581,'[1]Countries and Territories'!$B$5:$AR$253,43,FALSE),"")</f>
        <v/>
      </c>
      <c r="AJ581" s="1" t="str">
        <f>IFERROR(VLOOKUP(X581,'[1]Countries and Territories'!$A$5:$AL$253,38,FALSE),"")</f>
        <v/>
      </c>
    </row>
    <row r="582" spans="1:36" s="42" customFormat="1" x14ac:dyDescent="0.3">
      <c r="A582" s="42" t="s">
        <v>1367</v>
      </c>
      <c r="B582" s="42" t="s">
        <v>1368</v>
      </c>
      <c r="C582" s="40" t="s">
        <v>1375</v>
      </c>
      <c r="D582" s="41">
        <v>2010</v>
      </c>
      <c r="E582" s="42" t="s">
        <v>736</v>
      </c>
      <c r="F582" s="42" t="s">
        <v>207</v>
      </c>
      <c r="G582" s="42" t="s">
        <v>737</v>
      </c>
      <c r="H582" s="42" t="s">
        <v>75</v>
      </c>
      <c r="I582" s="42" t="s">
        <v>76</v>
      </c>
      <c r="J582" s="42" t="s">
        <v>32</v>
      </c>
      <c r="K582" s="42" t="s">
        <v>77</v>
      </c>
      <c r="M582" s="42" t="s">
        <v>103</v>
      </c>
      <c r="N582" s="42" t="s">
        <v>2483</v>
      </c>
      <c r="O582" s="42">
        <v>942157</v>
      </c>
      <c r="P582" s="42">
        <v>6.5</v>
      </c>
      <c r="Q582" s="42">
        <v>14.3</v>
      </c>
      <c r="R582" s="42">
        <v>13.8</v>
      </c>
      <c r="S582" s="42">
        <v>49.5</v>
      </c>
      <c r="T582" s="42">
        <v>27.9</v>
      </c>
      <c r="V582" s="42" t="s">
        <v>1115</v>
      </c>
      <c r="W582" s="42" t="s">
        <v>1376</v>
      </c>
      <c r="X582" s="1" t="str">
        <f t="shared" si="40"/>
        <v>PNG2010</v>
      </c>
      <c r="Y582" s="42">
        <v>983.16599999999994</v>
      </c>
      <c r="Z582" s="1">
        <f t="shared" si="41"/>
        <v>140.592738</v>
      </c>
      <c r="AA582" s="1">
        <f t="shared" si="42"/>
        <v>135.676908</v>
      </c>
      <c r="AB582" s="1">
        <f t="shared" si="43"/>
        <v>486.66716999999994</v>
      </c>
      <c r="AC582" s="1">
        <f t="shared" si="44"/>
        <v>274.30331399999994</v>
      </c>
      <c r="AD582" s="1">
        <f>RANK(Z582,Z$17:Z$853,0)</f>
        <v>333</v>
      </c>
      <c r="AE582" s="1">
        <f>RANK(AA582,AA$17:AA$853,0)</f>
        <v>254</v>
      </c>
      <c r="AF582" s="1">
        <f>RANK(AB582,AB$17:AB$853,0)</f>
        <v>405</v>
      </c>
      <c r="AG582" s="1">
        <f>RANK(AC582,AC$17:AC$853,0)</f>
        <v>376</v>
      </c>
      <c r="AH582" s="1">
        <f>IFERROR(VLOOKUP(X582,'[1]Countries and Territories'!$C$5:$AW$253,47,FALSE),"")</f>
        <v>140.592738</v>
      </c>
      <c r="AI582" s="1">
        <f>IFERROR(VLOOKUP(X582,'[1]Countries and Territories'!$B$5:$AR$253,43,FALSE),"")</f>
        <v>135.676908</v>
      </c>
      <c r="AJ582" s="1">
        <f>IFERROR(VLOOKUP(X582,'[1]Countries and Territories'!$A$5:$AL$253,38,FALSE),"")</f>
        <v>486.66716999999994</v>
      </c>
    </row>
    <row r="583" spans="1:36" x14ac:dyDescent="0.3">
      <c r="A583" s="1" t="s">
        <v>91</v>
      </c>
      <c r="B583" s="1" t="s">
        <v>92</v>
      </c>
      <c r="C583" s="34" t="s">
        <v>333</v>
      </c>
      <c r="D583" s="35">
        <v>1990</v>
      </c>
      <c r="E583" s="1" t="s">
        <v>28</v>
      </c>
      <c r="F583" s="1" t="s">
        <v>29</v>
      </c>
      <c r="G583" s="1" t="s">
        <v>29</v>
      </c>
      <c r="H583" s="1" t="s">
        <v>30</v>
      </c>
      <c r="I583" s="1" t="s">
        <v>31</v>
      </c>
      <c r="J583" s="1" t="s">
        <v>56</v>
      </c>
      <c r="K583" s="1" t="s">
        <v>33</v>
      </c>
      <c r="M583" s="1" t="s">
        <v>34</v>
      </c>
      <c r="N583" s="1" t="s">
        <v>2488</v>
      </c>
      <c r="O583" s="1">
        <v>3457</v>
      </c>
      <c r="P583" s="1">
        <v>0.2</v>
      </c>
      <c r="Q583" s="1">
        <v>0.6</v>
      </c>
      <c r="R583" s="1">
        <v>6.3</v>
      </c>
      <c r="S583" s="1">
        <v>18.3</v>
      </c>
      <c r="T583" s="1">
        <v>2.8</v>
      </c>
      <c r="V583" s="1" t="s">
        <v>1377</v>
      </c>
      <c r="W583" s="1" t="s">
        <v>1378</v>
      </c>
      <c r="X583" s="1" t="str">
        <f t="shared" si="40"/>
        <v>PRY1990</v>
      </c>
      <c r="Y583" s="1">
        <v>653.50600000000009</v>
      </c>
      <c r="Z583" s="1">
        <f t="shared" si="41"/>
        <v>3.9210360000000004</v>
      </c>
      <c r="AA583" s="1">
        <f t="shared" si="42"/>
        <v>41.170878000000009</v>
      </c>
      <c r="AB583" s="1">
        <f t="shared" si="43"/>
        <v>119.59159800000002</v>
      </c>
      <c r="AC583" s="1">
        <f t="shared" si="44"/>
        <v>18.298168</v>
      </c>
      <c r="AD583" s="1">
        <f>RANK(Z583,Z$17:Z$853,0)</f>
        <v>738</v>
      </c>
      <c r="AE583" s="1">
        <f>RANK(AA583,AA$17:AA$853,0)</f>
        <v>427</v>
      </c>
      <c r="AF583" s="1">
        <f>RANK(AB583,AB$17:AB$853,0)</f>
        <v>561</v>
      </c>
      <c r="AG583" s="1">
        <f>RANK(AC583,AC$17:AC$853,0)</f>
        <v>646</v>
      </c>
      <c r="AH583" s="1" t="str">
        <f>IFERROR(VLOOKUP(X583,'[1]Countries and Territories'!$C$5:$AW$253,47,FALSE),"")</f>
        <v/>
      </c>
      <c r="AI583" s="1" t="str">
        <f>IFERROR(VLOOKUP(X583,'[1]Countries and Territories'!$B$5:$AR$253,43,FALSE),"")</f>
        <v/>
      </c>
      <c r="AJ583" s="1" t="str">
        <f>IFERROR(VLOOKUP(X583,'[1]Countries and Territories'!$A$5:$AL$253,38,FALSE),"")</f>
        <v/>
      </c>
    </row>
    <row r="584" spans="1:36" s="42" customFormat="1" x14ac:dyDescent="0.3">
      <c r="A584" s="42" t="s">
        <v>91</v>
      </c>
      <c r="B584" s="42" t="s">
        <v>92</v>
      </c>
      <c r="C584" s="40" t="s">
        <v>135</v>
      </c>
      <c r="D584" s="41">
        <v>2005</v>
      </c>
      <c r="E584" s="42" t="s">
        <v>28</v>
      </c>
      <c r="F584" s="42" t="s">
        <v>29</v>
      </c>
      <c r="G584" s="42" t="s">
        <v>29</v>
      </c>
      <c r="H584" s="42" t="s">
        <v>30</v>
      </c>
      <c r="I584" s="42" t="s">
        <v>31</v>
      </c>
      <c r="J584" s="42" t="s">
        <v>56</v>
      </c>
      <c r="K584" s="42" t="s">
        <v>33</v>
      </c>
      <c r="M584" s="42" t="s">
        <v>34</v>
      </c>
      <c r="N584" s="42" t="s">
        <v>2487</v>
      </c>
      <c r="O584" s="42">
        <v>483612</v>
      </c>
      <c r="Q584" s="42">
        <v>1.1000000000000001</v>
      </c>
      <c r="R584" s="42">
        <v>7.1</v>
      </c>
      <c r="S584" s="42">
        <v>17.5</v>
      </c>
      <c r="T584" s="42">
        <v>3.4</v>
      </c>
      <c r="V584" s="42" t="s">
        <v>1379</v>
      </c>
      <c r="W584" s="42" t="s">
        <v>1380</v>
      </c>
      <c r="X584" s="1" t="str">
        <f t="shared" si="40"/>
        <v>PRY2005</v>
      </c>
      <c r="Y584" s="42">
        <v>669.03700000000003</v>
      </c>
      <c r="Z584" s="1">
        <f t="shared" si="41"/>
        <v>7.3594070000000009</v>
      </c>
      <c r="AA584" s="1">
        <f t="shared" si="42"/>
        <v>47.501626999999999</v>
      </c>
      <c r="AB584" s="1">
        <f t="shared" si="43"/>
        <v>117.081475</v>
      </c>
      <c r="AC584" s="1">
        <f t="shared" si="44"/>
        <v>22.747258000000002</v>
      </c>
      <c r="AD584" s="1">
        <f>RANK(Z584,Z$17:Z$853,0)</f>
        <v>675</v>
      </c>
      <c r="AE584" s="1">
        <f>RANK(AA584,AA$17:AA$853,0)</f>
        <v>407</v>
      </c>
      <c r="AF584" s="1">
        <f>RANK(AB584,AB$17:AB$853,0)</f>
        <v>564</v>
      </c>
      <c r="AG584" s="1">
        <f>RANK(AC584,AC$17:AC$853,0)</f>
        <v>633</v>
      </c>
      <c r="AH584" s="1" t="str">
        <f>IFERROR(VLOOKUP(X584,'[1]Countries and Territories'!$C$5:$AW$253,47,FALSE),"")</f>
        <v/>
      </c>
      <c r="AI584" s="1" t="str">
        <f>IFERROR(VLOOKUP(X584,'[1]Countries and Territories'!$B$5:$AR$253,43,FALSE),"")</f>
        <v/>
      </c>
      <c r="AJ584" s="1" t="str">
        <f>IFERROR(VLOOKUP(X584,'[1]Countries and Territories'!$A$5:$AL$253,38,FALSE),"")</f>
        <v/>
      </c>
    </row>
    <row r="585" spans="1:36" x14ac:dyDescent="0.3">
      <c r="A585" s="1" t="s">
        <v>91</v>
      </c>
      <c r="B585" s="1" t="s">
        <v>92</v>
      </c>
      <c r="C585" s="34" t="s">
        <v>82</v>
      </c>
      <c r="D585" s="35">
        <v>2012</v>
      </c>
      <c r="E585" s="1" t="s">
        <v>28</v>
      </c>
      <c r="F585" s="1" t="s">
        <v>29</v>
      </c>
      <c r="G585" s="1" t="s">
        <v>29</v>
      </c>
      <c r="H585" s="1" t="s">
        <v>30</v>
      </c>
      <c r="I585" s="1" t="s">
        <v>31</v>
      </c>
      <c r="J585" s="1" t="s">
        <v>56</v>
      </c>
      <c r="K585" s="1" t="s">
        <v>33</v>
      </c>
      <c r="M585" s="1" t="s">
        <v>34</v>
      </c>
      <c r="N585" s="1" t="s">
        <v>2486</v>
      </c>
      <c r="O585" s="1">
        <v>558648</v>
      </c>
      <c r="P585" s="1">
        <v>0.4</v>
      </c>
      <c r="Q585" s="1">
        <v>2.6</v>
      </c>
      <c r="R585" s="1">
        <v>11.7</v>
      </c>
      <c r="S585" s="1">
        <v>10.9</v>
      </c>
      <c r="T585" s="1">
        <v>2.6</v>
      </c>
      <c r="V585" s="1" t="s">
        <v>6</v>
      </c>
      <c r="W585" s="1" t="s">
        <v>1381</v>
      </c>
      <c r="X585" s="1" t="str">
        <f t="shared" si="40"/>
        <v>PRY2012</v>
      </c>
      <c r="Y585" s="1">
        <v>683.93799999999987</v>
      </c>
      <c r="Z585" s="1">
        <f t="shared" si="41"/>
        <v>17.782387999999997</v>
      </c>
      <c r="AA585" s="1">
        <f t="shared" si="42"/>
        <v>80.020745999999974</v>
      </c>
      <c r="AB585" s="1">
        <f t="shared" si="43"/>
        <v>74.549241999999992</v>
      </c>
      <c r="AC585" s="1">
        <f t="shared" si="44"/>
        <v>17.782387999999997</v>
      </c>
      <c r="AD585" s="1">
        <f>RANK(Z585,Z$17:Z$853,0)</f>
        <v>586</v>
      </c>
      <c r="AE585" s="1">
        <f>RANK(AA585,AA$17:AA$853,0)</f>
        <v>333</v>
      </c>
      <c r="AF585" s="1">
        <f>RANK(AB585,AB$17:AB$853,0)</f>
        <v>608</v>
      </c>
      <c r="AG585" s="1">
        <f>RANK(AC585,AC$17:AC$853,0)</f>
        <v>648</v>
      </c>
      <c r="AH585" s="1" t="str">
        <f>IFERROR(VLOOKUP(X585,'[1]Countries and Territories'!$C$5:$AW$253,47,FALSE),"")</f>
        <v/>
      </c>
      <c r="AI585" s="1" t="str">
        <f>IFERROR(VLOOKUP(X585,'[1]Countries and Territories'!$B$5:$AR$253,43,FALSE),"")</f>
        <v/>
      </c>
      <c r="AJ585" s="1" t="str">
        <f>IFERROR(VLOOKUP(X585,'[1]Countries and Territories'!$A$5:$AL$253,38,FALSE),"")</f>
        <v/>
      </c>
    </row>
    <row r="586" spans="1:36" s="42" customFormat="1" x14ac:dyDescent="0.3">
      <c r="A586" s="42" t="s">
        <v>91</v>
      </c>
      <c r="B586" s="42" t="s">
        <v>92</v>
      </c>
      <c r="C586" s="40">
        <v>2016</v>
      </c>
      <c r="D586" s="41">
        <v>2016</v>
      </c>
      <c r="E586" s="42" t="s">
        <v>28</v>
      </c>
      <c r="F586" s="42" t="s">
        <v>29</v>
      </c>
      <c r="G586" s="42" t="s">
        <v>29</v>
      </c>
      <c r="H586" s="42" t="s">
        <v>30</v>
      </c>
      <c r="I586" s="42" t="s">
        <v>31</v>
      </c>
      <c r="J586" s="42" t="s">
        <v>56</v>
      </c>
      <c r="K586" s="42" t="s">
        <v>33</v>
      </c>
      <c r="M586" s="42" t="s">
        <v>34</v>
      </c>
      <c r="N586" s="42" t="s">
        <v>1951</v>
      </c>
      <c r="O586" s="42">
        <v>4428</v>
      </c>
      <c r="P586" s="42">
        <v>0.4</v>
      </c>
      <c r="Q586" s="42">
        <v>1</v>
      </c>
      <c r="R586" s="42">
        <v>12.4</v>
      </c>
      <c r="S586" s="42">
        <v>5.6</v>
      </c>
      <c r="T586" s="42">
        <v>1.3</v>
      </c>
      <c r="V586" s="42" t="s">
        <v>93</v>
      </c>
      <c r="W586" s="42" t="s">
        <v>94</v>
      </c>
      <c r="X586" s="1" t="str">
        <f t="shared" si="40"/>
        <v>PRY2016</v>
      </c>
      <c r="Y586" s="42">
        <v>671.7</v>
      </c>
      <c r="Z586" s="1">
        <f t="shared" si="41"/>
        <v>6.7170000000000005</v>
      </c>
      <c r="AA586" s="1">
        <f t="shared" si="42"/>
        <v>83.290800000000004</v>
      </c>
      <c r="AB586" s="1">
        <f t="shared" si="43"/>
        <v>37.615200000000002</v>
      </c>
      <c r="AC586" s="1">
        <f t="shared" si="44"/>
        <v>8.7321000000000009</v>
      </c>
      <c r="AD586" s="1">
        <f>RANK(Z586,Z$17:Z$853,0)</f>
        <v>689</v>
      </c>
      <c r="AE586" s="1">
        <f>RANK(AA586,AA$17:AA$853,0)</f>
        <v>329</v>
      </c>
      <c r="AF586" s="1">
        <f>RANK(AB586,AB$17:AB$853,0)</f>
        <v>663</v>
      </c>
      <c r="AG586" s="1">
        <f>RANK(AC586,AC$17:AC$853,0)</f>
        <v>722</v>
      </c>
      <c r="AH586" s="1">
        <f>IFERROR(VLOOKUP(X586,'[1]Countries and Territories'!$C$5:$AW$253,47,FALSE),"")</f>
        <v>6.7170000000000005</v>
      </c>
      <c r="AI586" s="1">
        <f>IFERROR(VLOOKUP(X586,'[1]Countries and Territories'!$B$5:$AR$253,43,FALSE),"")</f>
        <v>83.290800000000004</v>
      </c>
      <c r="AJ586" s="1">
        <f>IFERROR(VLOOKUP(X586,'[1]Countries and Territories'!$A$5:$AL$253,38,FALSE),"")</f>
        <v>37.615200000000002</v>
      </c>
    </row>
    <row r="587" spans="1:36" x14ac:dyDescent="0.3">
      <c r="A587" s="1" t="s">
        <v>95</v>
      </c>
      <c r="B587" s="1" t="s">
        <v>96</v>
      </c>
      <c r="C587" s="34" t="s">
        <v>549</v>
      </c>
      <c r="D587" s="35">
        <v>1991</v>
      </c>
      <c r="E587" s="1" t="s">
        <v>28</v>
      </c>
      <c r="F587" s="1" t="s">
        <v>29</v>
      </c>
      <c r="G587" s="1" t="s">
        <v>29</v>
      </c>
      <c r="H587" s="1" t="s">
        <v>30</v>
      </c>
      <c r="I587" s="1" t="s">
        <v>31</v>
      </c>
      <c r="J587" s="1" t="s">
        <v>56</v>
      </c>
      <c r="K587" s="1" t="s">
        <v>33</v>
      </c>
      <c r="N587" s="1" t="s">
        <v>2499</v>
      </c>
      <c r="O587" s="1">
        <v>7205</v>
      </c>
      <c r="P587" s="1">
        <v>0.6</v>
      </c>
      <c r="Q587" s="1">
        <v>1.9</v>
      </c>
      <c r="R587" s="1">
        <v>9.3000000000000007</v>
      </c>
      <c r="S587" s="1">
        <v>37.299999999999997</v>
      </c>
      <c r="T587" s="1">
        <v>8.8000000000000007</v>
      </c>
      <c r="V587" s="1" t="s">
        <v>1382</v>
      </c>
      <c r="W587" s="1" t="s">
        <v>1383</v>
      </c>
      <c r="X587" s="1" t="str">
        <f t="shared" si="40"/>
        <v>PER1991</v>
      </c>
      <c r="Y587" s="1">
        <v>3060.3500000000004</v>
      </c>
      <c r="Z587" s="1">
        <f t="shared" si="41"/>
        <v>58.146650000000008</v>
      </c>
      <c r="AA587" s="1">
        <f t="shared" si="42"/>
        <v>284.61255000000006</v>
      </c>
      <c r="AB587" s="1">
        <f t="shared" si="43"/>
        <v>1141.5105500000002</v>
      </c>
      <c r="AC587" s="1">
        <f t="shared" si="44"/>
        <v>269.31080000000009</v>
      </c>
      <c r="AD587" s="1">
        <f>RANK(Z587,Z$17:Z$853,0)</f>
        <v>453</v>
      </c>
      <c r="AE587" s="1">
        <f>RANK(AA587,AA$17:AA$853,0)</f>
        <v>132</v>
      </c>
      <c r="AF587" s="1">
        <f>RANK(AB587,AB$17:AB$853,0)</f>
        <v>223</v>
      </c>
      <c r="AG587" s="1">
        <f>RANK(AC587,AC$17:AC$853,0)</f>
        <v>383</v>
      </c>
      <c r="AH587" s="1" t="str">
        <f>IFERROR(VLOOKUP(X587,'[1]Countries and Territories'!$C$5:$AW$253,47,FALSE),"")</f>
        <v/>
      </c>
      <c r="AI587" s="1" t="str">
        <f>IFERROR(VLOOKUP(X587,'[1]Countries and Territories'!$B$5:$AR$253,43,FALSE),"")</f>
        <v/>
      </c>
      <c r="AJ587" s="1" t="str">
        <f>IFERROR(VLOOKUP(X587,'[1]Countries and Territories'!$A$5:$AL$253,38,FALSE),"")</f>
        <v/>
      </c>
    </row>
    <row r="588" spans="1:36" s="42" customFormat="1" x14ac:dyDescent="0.3">
      <c r="A588" s="42" t="s">
        <v>95</v>
      </c>
      <c r="B588" s="42" t="s">
        <v>96</v>
      </c>
      <c r="C588" s="40" t="s">
        <v>168</v>
      </c>
      <c r="D588" s="41">
        <v>1996</v>
      </c>
      <c r="E588" s="42" t="s">
        <v>28</v>
      </c>
      <c r="F588" s="42" t="s">
        <v>29</v>
      </c>
      <c r="G588" s="42" t="s">
        <v>29</v>
      </c>
      <c r="H588" s="42" t="s">
        <v>30</v>
      </c>
      <c r="I588" s="42" t="s">
        <v>31</v>
      </c>
      <c r="J588" s="42" t="s">
        <v>56</v>
      </c>
      <c r="K588" s="42" t="s">
        <v>33</v>
      </c>
      <c r="N588" s="42" t="s">
        <v>2498</v>
      </c>
      <c r="O588" s="42">
        <v>13829</v>
      </c>
      <c r="P588" s="42">
        <v>0.7</v>
      </c>
      <c r="Q588" s="42">
        <v>1.6</v>
      </c>
      <c r="R588" s="42">
        <v>9.9</v>
      </c>
      <c r="S588" s="42">
        <v>31.6</v>
      </c>
      <c r="T588" s="42">
        <v>5.7</v>
      </c>
      <c r="V588" s="42" t="s">
        <v>1384</v>
      </c>
      <c r="W588" s="42" t="s">
        <v>1385</v>
      </c>
      <c r="X588" s="1" t="str">
        <f t="shared" si="40"/>
        <v>PER1996</v>
      </c>
      <c r="Y588" s="42">
        <v>3063.74</v>
      </c>
      <c r="Z588" s="1">
        <f t="shared" si="41"/>
        <v>49.019839999999995</v>
      </c>
      <c r="AA588" s="1">
        <f t="shared" si="42"/>
        <v>303.31025999999997</v>
      </c>
      <c r="AB588" s="1">
        <f t="shared" si="43"/>
        <v>968.14183999999989</v>
      </c>
      <c r="AC588" s="1">
        <f t="shared" si="44"/>
        <v>174.63317999999998</v>
      </c>
      <c r="AD588" s="1">
        <f>RANK(Z588,Z$17:Z$853,0)</f>
        <v>468</v>
      </c>
      <c r="AE588" s="1">
        <f>RANK(AA588,AA$17:AA$853,0)</f>
        <v>123</v>
      </c>
      <c r="AF588" s="1">
        <f>RANK(AB588,AB$17:AB$853,0)</f>
        <v>266</v>
      </c>
      <c r="AG588" s="1">
        <f>RANK(AC588,AC$17:AC$853,0)</f>
        <v>433</v>
      </c>
      <c r="AH588" s="1" t="str">
        <f>IFERROR(VLOOKUP(X588,'[1]Countries and Territories'!$C$5:$AW$253,47,FALSE),"")</f>
        <v/>
      </c>
      <c r="AI588" s="1" t="str">
        <f>IFERROR(VLOOKUP(X588,'[1]Countries and Territories'!$B$5:$AR$253,43,FALSE),"")</f>
        <v/>
      </c>
      <c r="AJ588" s="1" t="str">
        <f>IFERROR(VLOOKUP(X588,'[1]Countries and Territories'!$A$5:$AL$253,38,FALSE),"")</f>
        <v/>
      </c>
    </row>
    <row r="589" spans="1:36" x14ac:dyDescent="0.3">
      <c r="A589" s="1" t="s">
        <v>95</v>
      </c>
      <c r="B589" s="1" t="s">
        <v>96</v>
      </c>
      <c r="C589" s="34" t="s">
        <v>132</v>
      </c>
      <c r="D589" s="35">
        <v>2000</v>
      </c>
      <c r="E589" s="1" t="s">
        <v>28</v>
      </c>
      <c r="F589" s="1" t="s">
        <v>29</v>
      </c>
      <c r="G589" s="1" t="s">
        <v>29</v>
      </c>
      <c r="H589" s="1" t="s">
        <v>30</v>
      </c>
      <c r="I589" s="1" t="s">
        <v>31</v>
      </c>
      <c r="J589" s="1" t="s">
        <v>56</v>
      </c>
      <c r="K589" s="1" t="s">
        <v>33</v>
      </c>
      <c r="N589" s="1" t="s">
        <v>2497</v>
      </c>
      <c r="O589" s="1">
        <v>10712</v>
      </c>
      <c r="P589" s="1">
        <v>0.4</v>
      </c>
      <c r="Q589" s="1">
        <v>1.1000000000000001</v>
      </c>
      <c r="R589" s="1">
        <v>11.8</v>
      </c>
      <c r="S589" s="1">
        <v>31.3</v>
      </c>
      <c r="T589" s="1">
        <v>5.2</v>
      </c>
      <c r="V589" s="1" t="s">
        <v>1386</v>
      </c>
      <c r="W589" s="1" t="s">
        <v>1387</v>
      </c>
      <c r="X589" s="1" t="str">
        <f t="shared" si="40"/>
        <v>PER2000</v>
      </c>
      <c r="Y589" s="1">
        <v>3009.3870000000002</v>
      </c>
      <c r="Z589" s="1">
        <f t="shared" si="41"/>
        <v>33.103257000000006</v>
      </c>
      <c r="AA589" s="1">
        <f t="shared" si="42"/>
        <v>355.10766600000005</v>
      </c>
      <c r="AB589" s="1">
        <f t="shared" si="43"/>
        <v>941.938131</v>
      </c>
      <c r="AC589" s="1">
        <f t="shared" si="44"/>
        <v>156.48812400000003</v>
      </c>
      <c r="AD589" s="1">
        <f>RANK(Z589,Z$17:Z$853,0)</f>
        <v>504</v>
      </c>
      <c r="AE589" s="1">
        <f>RANK(AA589,AA$17:AA$853,0)</f>
        <v>104</v>
      </c>
      <c r="AF589" s="1">
        <f>RANK(AB589,AB$17:AB$853,0)</f>
        <v>273</v>
      </c>
      <c r="AG589" s="1">
        <f>RANK(AC589,AC$17:AC$853,0)</f>
        <v>444</v>
      </c>
      <c r="AH589" s="1" t="str">
        <f>IFERROR(VLOOKUP(X589,'[1]Countries and Territories'!$C$5:$AW$253,47,FALSE),"")</f>
        <v/>
      </c>
      <c r="AI589" s="1" t="str">
        <f>IFERROR(VLOOKUP(X589,'[1]Countries and Territories'!$B$5:$AR$253,43,FALSE),"")</f>
        <v/>
      </c>
      <c r="AJ589" s="1" t="str">
        <f>IFERROR(VLOOKUP(X589,'[1]Countries and Territories'!$A$5:$AL$253,38,FALSE),"")</f>
        <v/>
      </c>
    </row>
    <row r="590" spans="1:36" s="42" customFormat="1" x14ac:dyDescent="0.3">
      <c r="A590" s="42" t="s">
        <v>95</v>
      </c>
      <c r="B590" s="42" t="s">
        <v>96</v>
      </c>
      <c r="C590" s="40" t="s">
        <v>135</v>
      </c>
      <c r="D590" s="41">
        <v>2005</v>
      </c>
      <c r="E590" s="42" t="s">
        <v>28</v>
      </c>
      <c r="F590" s="42" t="s">
        <v>29</v>
      </c>
      <c r="G590" s="42" t="s">
        <v>29</v>
      </c>
      <c r="H590" s="42" t="s">
        <v>30</v>
      </c>
      <c r="I590" s="42" t="s">
        <v>31</v>
      </c>
      <c r="J590" s="42" t="s">
        <v>56</v>
      </c>
      <c r="K590" s="42" t="s">
        <v>33</v>
      </c>
      <c r="N590" s="42" t="s">
        <v>2496</v>
      </c>
      <c r="O590" s="42">
        <v>1893</v>
      </c>
      <c r="P590" s="42">
        <v>0.1</v>
      </c>
      <c r="Q590" s="42">
        <v>1</v>
      </c>
      <c r="R590" s="42">
        <v>9.1</v>
      </c>
      <c r="S590" s="42">
        <v>29.8</v>
      </c>
      <c r="T590" s="42">
        <v>5.4</v>
      </c>
      <c r="V590" s="42" t="s">
        <v>1388</v>
      </c>
      <c r="W590" s="42" t="s">
        <v>1389</v>
      </c>
      <c r="X590" s="1" t="str">
        <f t="shared" si="40"/>
        <v>PER2005</v>
      </c>
      <c r="Y590" s="42">
        <v>2960.998</v>
      </c>
      <c r="Z590" s="1">
        <f t="shared" si="41"/>
        <v>29.60998</v>
      </c>
      <c r="AA590" s="1">
        <f t="shared" si="42"/>
        <v>269.45081799999997</v>
      </c>
      <c r="AB590" s="1">
        <f t="shared" si="43"/>
        <v>882.37740399999996</v>
      </c>
      <c r="AC590" s="1">
        <f t="shared" si="44"/>
        <v>159.89389200000002</v>
      </c>
      <c r="AD590" s="1">
        <f>RANK(Z590,Z$17:Z$853,0)</f>
        <v>512</v>
      </c>
      <c r="AE590" s="1">
        <f>RANK(AA590,AA$17:AA$853,0)</f>
        <v>139</v>
      </c>
      <c r="AF590" s="1">
        <f>RANK(AB590,AB$17:AB$853,0)</f>
        <v>284</v>
      </c>
      <c r="AG590" s="1">
        <f>RANK(AC590,AC$17:AC$853,0)</f>
        <v>442</v>
      </c>
      <c r="AH590" s="1" t="str">
        <f>IFERROR(VLOOKUP(X590,'[1]Countries and Territories'!$C$5:$AW$253,47,FALSE),"")</f>
        <v/>
      </c>
      <c r="AI590" s="1" t="str">
        <f>IFERROR(VLOOKUP(X590,'[1]Countries and Territories'!$B$5:$AR$253,43,FALSE),"")</f>
        <v/>
      </c>
      <c r="AJ590" s="1" t="str">
        <f>IFERROR(VLOOKUP(X590,'[1]Countries and Territories'!$A$5:$AL$253,38,FALSE),"")</f>
        <v/>
      </c>
    </row>
    <row r="591" spans="1:36" x14ac:dyDescent="0.3">
      <c r="A591" s="1" t="s">
        <v>95</v>
      </c>
      <c r="B591" s="1" t="s">
        <v>96</v>
      </c>
      <c r="C591" s="34" t="s">
        <v>363</v>
      </c>
      <c r="D591" s="35">
        <v>2008</v>
      </c>
      <c r="E591" s="1" t="s">
        <v>28</v>
      </c>
      <c r="F591" s="1" t="s">
        <v>29</v>
      </c>
      <c r="G591" s="1" t="s">
        <v>29</v>
      </c>
      <c r="H591" s="1" t="s">
        <v>30</v>
      </c>
      <c r="I591" s="1" t="s">
        <v>31</v>
      </c>
      <c r="J591" s="1" t="s">
        <v>56</v>
      </c>
      <c r="K591" s="1" t="s">
        <v>33</v>
      </c>
      <c r="N591" s="1" t="s">
        <v>2495</v>
      </c>
      <c r="O591" s="1">
        <v>9746</v>
      </c>
      <c r="P591" s="1">
        <v>0.2</v>
      </c>
      <c r="Q591" s="1">
        <v>0.8</v>
      </c>
      <c r="R591" s="1">
        <v>9.8000000000000007</v>
      </c>
      <c r="S591" s="1">
        <v>28.2</v>
      </c>
      <c r="T591" s="1">
        <v>4.5</v>
      </c>
      <c r="V591" s="1" t="s">
        <v>1390</v>
      </c>
      <c r="W591" s="1" t="s">
        <v>1391</v>
      </c>
      <c r="X591" s="1" t="str">
        <f t="shared" si="40"/>
        <v>PER2008</v>
      </c>
      <c r="Y591" s="1">
        <v>2952.0389999999998</v>
      </c>
      <c r="Z591" s="1">
        <f t="shared" si="41"/>
        <v>23.616311999999997</v>
      </c>
      <c r="AA591" s="1">
        <f t="shared" si="42"/>
        <v>289.29982200000001</v>
      </c>
      <c r="AB591" s="1">
        <f t="shared" si="43"/>
        <v>832.4749979999998</v>
      </c>
      <c r="AC591" s="1">
        <f t="shared" si="44"/>
        <v>132.84175499999998</v>
      </c>
      <c r="AD591" s="1">
        <f>RANK(Z591,Z$17:Z$853,0)</f>
        <v>544</v>
      </c>
      <c r="AE591" s="1">
        <f>RANK(AA591,AA$17:AA$853,0)</f>
        <v>129</v>
      </c>
      <c r="AF591" s="1">
        <f>RANK(AB591,AB$17:AB$853,0)</f>
        <v>298</v>
      </c>
      <c r="AG591" s="1">
        <f>RANK(AC591,AC$17:AC$853,0)</f>
        <v>462</v>
      </c>
      <c r="AH591" s="1" t="str">
        <f>IFERROR(VLOOKUP(X591,'[1]Countries and Territories'!$C$5:$AW$253,47,FALSE),"")</f>
        <v/>
      </c>
      <c r="AI591" s="1" t="str">
        <f>IFERROR(VLOOKUP(X591,'[1]Countries and Territories'!$B$5:$AR$253,43,FALSE),"")</f>
        <v/>
      </c>
      <c r="AJ591" s="1" t="str">
        <f>IFERROR(VLOOKUP(X591,'[1]Countries and Territories'!$A$5:$AL$253,38,FALSE),"")</f>
        <v/>
      </c>
    </row>
    <row r="592" spans="1:36" s="42" customFormat="1" x14ac:dyDescent="0.3">
      <c r="A592" s="42" t="s">
        <v>95</v>
      </c>
      <c r="B592" s="42" t="s">
        <v>96</v>
      </c>
      <c r="C592" s="40" t="s">
        <v>380</v>
      </c>
      <c r="D592" s="41">
        <v>2009</v>
      </c>
      <c r="E592" s="42" t="s">
        <v>28</v>
      </c>
      <c r="F592" s="42" t="s">
        <v>29</v>
      </c>
      <c r="G592" s="42" t="s">
        <v>29</v>
      </c>
      <c r="H592" s="42" t="s">
        <v>30</v>
      </c>
      <c r="I592" s="42" t="s">
        <v>31</v>
      </c>
      <c r="J592" s="42" t="s">
        <v>56</v>
      </c>
      <c r="K592" s="42" t="s">
        <v>33</v>
      </c>
      <c r="N592" s="42" t="s">
        <v>2494</v>
      </c>
      <c r="O592" s="42">
        <v>9140</v>
      </c>
      <c r="P592" s="42">
        <v>0.2</v>
      </c>
      <c r="Q592" s="42">
        <v>0.6</v>
      </c>
      <c r="R592" s="42">
        <v>10.3</v>
      </c>
      <c r="S592" s="42">
        <v>23.9</v>
      </c>
      <c r="T592" s="42">
        <v>4.3</v>
      </c>
      <c r="V592" s="42" t="s">
        <v>1390</v>
      </c>
      <c r="W592" s="42" t="s">
        <v>1392</v>
      </c>
      <c r="X592" s="1" t="str">
        <f t="shared" si="40"/>
        <v>PER2009</v>
      </c>
      <c r="Y592" s="42">
        <v>2946.076</v>
      </c>
      <c r="Z592" s="1">
        <f t="shared" si="41"/>
        <v>17.676456000000002</v>
      </c>
      <c r="AA592" s="1">
        <f t="shared" si="42"/>
        <v>303.44582800000001</v>
      </c>
      <c r="AB592" s="1">
        <f t="shared" si="43"/>
        <v>704.11216400000001</v>
      </c>
      <c r="AC592" s="1">
        <f t="shared" si="44"/>
        <v>126.68126799999999</v>
      </c>
      <c r="AD592" s="1">
        <f>RANK(Z592,Z$17:Z$853,0)</f>
        <v>587</v>
      </c>
      <c r="AE592" s="1">
        <f>RANK(AA592,AA$17:AA$853,0)</f>
        <v>122</v>
      </c>
      <c r="AF592" s="1">
        <f>RANK(AB592,AB$17:AB$853,0)</f>
        <v>321</v>
      </c>
      <c r="AG592" s="1">
        <f>RANK(AC592,AC$17:AC$853,0)</f>
        <v>472</v>
      </c>
      <c r="AH592" s="1" t="str">
        <f>IFERROR(VLOOKUP(X592,'[1]Countries and Territories'!$C$5:$AW$253,47,FALSE),"")</f>
        <v/>
      </c>
      <c r="AI592" s="1" t="str">
        <f>IFERROR(VLOOKUP(X592,'[1]Countries and Territories'!$B$5:$AR$253,43,FALSE),"")</f>
        <v/>
      </c>
      <c r="AJ592" s="1" t="str">
        <f>IFERROR(VLOOKUP(X592,'[1]Countries and Territories'!$A$5:$AL$253,38,FALSE),"")</f>
        <v/>
      </c>
    </row>
    <row r="593" spans="1:36" x14ac:dyDescent="0.3">
      <c r="A593" s="1" t="s">
        <v>95</v>
      </c>
      <c r="B593" s="1" t="s">
        <v>96</v>
      </c>
      <c r="C593" s="34" t="s">
        <v>199</v>
      </c>
      <c r="D593" s="35">
        <v>2010</v>
      </c>
      <c r="E593" s="1" t="s">
        <v>28</v>
      </c>
      <c r="F593" s="1" t="s">
        <v>29</v>
      </c>
      <c r="G593" s="1" t="s">
        <v>29</v>
      </c>
      <c r="H593" s="1" t="s">
        <v>30</v>
      </c>
      <c r="I593" s="1" t="s">
        <v>31</v>
      </c>
      <c r="J593" s="1" t="s">
        <v>56</v>
      </c>
      <c r="K593" s="1" t="s">
        <v>33</v>
      </c>
      <c r="N593" s="1" t="s">
        <v>2493</v>
      </c>
      <c r="O593" s="1">
        <v>8711</v>
      </c>
      <c r="P593" s="1">
        <v>0.1</v>
      </c>
      <c r="Q593" s="1">
        <v>0.7</v>
      </c>
      <c r="R593" s="1">
        <v>8.1</v>
      </c>
      <c r="S593" s="1">
        <v>23.3</v>
      </c>
      <c r="T593" s="1">
        <v>4.3</v>
      </c>
      <c r="V593" s="1" t="s">
        <v>1390</v>
      </c>
      <c r="W593" s="1" t="s">
        <v>1393</v>
      </c>
      <c r="X593" s="1" t="str">
        <f t="shared" ref="X593:X655" si="45">A593&amp;D593</f>
        <v>PER2010</v>
      </c>
      <c r="Y593" s="1">
        <v>2950.5059999999999</v>
      </c>
      <c r="Z593" s="1">
        <f t="shared" si="41"/>
        <v>20.653541999999998</v>
      </c>
      <c r="AA593" s="1">
        <f t="shared" si="42"/>
        <v>238.99098599999999</v>
      </c>
      <c r="AB593" s="1">
        <f t="shared" si="43"/>
        <v>687.46789799999999</v>
      </c>
      <c r="AC593" s="1">
        <f t="shared" si="44"/>
        <v>126.87175799999999</v>
      </c>
      <c r="AD593" s="1">
        <f>RANK(Z593,Z$17:Z$853,0)</f>
        <v>563</v>
      </c>
      <c r="AE593" s="1">
        <f>RANK(AA593,AA$17:AA$853,0)</f>
        <v>154</v>
      </c>
      <c r="AF593" s="1">
        <f>RANK(AB593,AB$17:AB$853,0)</f>
        <v>325</v>
      </c>
      <c r="AG593" s="1">
        <f>RANK(AC593,AC$17:AC$853,0)</f>
        <v>471</v>
      </c>
      <c r="AH593" s="1" t="str">
        <f>IFERROR(VLOOKUP(X593,'[1]Countries and Territories'!$C$5:$AW$253,47,FALSE),"")</f>
        <v/>
      </c>
      <c r="AI593" s="1" t="str">
        <f>IFERROR(VLOOKUP(X593,'[1]Countries and Territories'!$B$5:$AR$253,43,FALSE),"")</f>
        <v/>
      </c>
      <c r="AJ593" s="1" t="str">
        <f>IFERROR(VLOOKUP(X593,'[1]Countries and Territories'!$A$5:$AL$253,38,FALSE),"")</f>
        <v/>
      </c>
    </row>
    <row r="594" spans="1:36" s="42" customFormat="1" x14ac:dyDescent="0.3">
      <c r="A594" s="42" t="s">
        <v>95</v>
      </c>
      <c r="B594" s="42" t="s">
        <v>96</v>
      </c>
      <c r="C594" s="40" t="s">
        <v>277</v>
      </c>
      <c r="D594" s="41">
        <v>2011</v>
      </c>
      <c r="E594" s="42" t="s">
        <v>28</v>
      </c>
      <c r="F594" s="42" t="s">
        <v>29</v>
      </c>
      <c r="G594" s="42" t="s">
        <v>29</v>
      </c>
      <c r="H594" s="42" t="s">
        <v>30</v>
      </c>
      <c r="I594" s="42" t="s">
        <v>31</v>
      </c>
      <c r="J594" s="42" t="s">
        <v>56</v>
      </c>
      <c r="K594" s="42" t="s">
        <v>33</v>
      </c>
      <c r="N594" s="42" t="s">
        <v>2492</v>
      </c>
      <c r="O594" s="42">
        <v>8862</v>
      </c>
      <c r="P594" s="42">
        <v>0.1</v>
      </c>
      <c r="Q594" s="42">
        <v>0.4</v>
      </c>
      <c r="R594" s="42">
        <v>8.9</v>
      </c>
      <c r="S594" s="42">
        <v>19.600000000000001</v>
      </c>
      <c r="T594" s="42">
        <v>4.2</v>
      </c>
      <c r="V594" s="42" t="s">
        <v>1390</v>
      </c>
      <c r="W594" s="42" t="s">
        <v>1394</v>
      </c>
      <c r="X594" s="1" t="str">
        <f t="shared" si="45"/>
        <v>PER2011</v>
      </c>
      <c r="Y594" s="42">
        <v>2957.4570000000003</v>
      </c>
      <c r="Z594" s="1">
        <f t="shared" ref="Z594:Z656" si="46">$Y594*(Q594/100)</f>
        <v>11.829828000000001</v>
      </c>
      <c r="AA594" s="1">
        <f t="shared" ref="AA594:AA656" si="47">$Y594*(R594/100)</f>
        <v>263.21367300000009</v>
      </c>
      <c r="AB594" s="1">
        <f t="shared" ref="AB594:AB656" si="48">$Y594*(S594/100)</f>
        <v>579.66157200000009</v>
      </c>
      <c r="AC594" s="1">
        <f t="shared" ref="AC594:AC656" si="49">$Y594*(T594/100)</f>
        <v>124.21319400000002</v>
      </c>
      <c r="AD594" s="1">
        <f>RANK(Z594,Z$17:Z$853,0)</f>
        <v>627</v>
      </c>
      <c r="AE594" s="1">
        <f>RANK(AA594,AA$17:AA$853,0)</f>
        <v>143</v>
      </c>
      <c r="AF594" s="1">
        <f>RANK(AB594,AB$17:AB$853,0)</f>
        <v>358</v>
      </c>
      <c r="AG594" s="1">
        <f>RANK(AC594,AC$17:AC$853,0)</f>
        <v>476</v>
      </c>
      <c r="AH594" s="1" t="str">
        <f>IFERROR(VLOOKUP(X594,'[1]Countries and Territories'!$C$5:$AW$253,47,FALSE),"")</f>
        <v/>
      </c>
      <c r="AI594" s="1" t="str">
        <f>IFERROR(VLOOKUP(X594,'[1]Countries and Territories'!$B$5:$AR$253,43,FALSE),"")</f>
        <v/>
      </c>
      <c r="AJ594" s="1" t="str">
        <f>IFERROR(VLOOKUP(X594,'[1]Countries and Territories'!$A$5:$AL$253,38,FALSE),"")</f>
        <v/>
      </c>
    </row>
    <row r="595" spans="1:36" x14ac:dyDescent="0.3">
      <c r="A595" s="1" t="s">
        <v>95</v>
      </c>
      <c r="B595" s="1" t="s">
        <v>96</v>
      </c>
      <c r="C595" s="34" t="s">
        <v>288</v>
      </c>
      <c r="D595" s="35">
        <v>2012</v>
      </c>
      <c r="E595" s="1" t="s">
        <v>28</v>
      </c>
      <c r="F595" s="1" t="s">
        <v>29</v>
      </c>
      <c r="G595" s="1" t="s">
        <v>29</v>
      </c>
      <c r="H595" s="1" t="s">
        <v>30</v>
      </c>
      <c r="I595" s="1" t="s">
        <v>31</v>
      </c>
      <c r="J595" s="1" t="s">
        <v>56</v>
      </c>
      <c r="K595" s="1" t="s">
        <v>33</v>
      </c>
      <c r="N595" s="1" t="s">
        <v>2491</v>
      </c>
      <c r="O595" s="1">
        <v>9188</v>
      </c>
      <c r="P595" s="1">
        <v>0.1</v>
      </c>
      <c r="Q595" s="1">
        <v>0.6</v>
      </c>
      <c r="R595" s="1">
        <v>7.2</v>
      </c>
      <c r="S595" s="1">
        <v>18.399999999999999</v>
      </c>
      <c r="T595" s="1">
        <v>3.5</v>
      </c>
      <c r="V595" s="1" t="s">
        <v>1390</v>
      </c>
      <c r="W595" s="1" t="s">
        <v>1395</v>
      </c>
      <c r="X595" s="1" t="str">
        <f t="shared" si="45"/>
        <v>PER2012</v>
      </c>
      <c r="Y595" s="1">
        <v>2972.6480000000001</v>
      </c>
      <c r="Z595" s="1">
        <f t="shared" si="46"/>
        <v>17.835888000000001</v>
      </c>
      <c r="AA595" s="1">
        <f t="shared" si="47"/>
        <v>214.03065600000002</v>
      </c>
      <c r="AB595" s="1">
        <f t="shared" si="48"/>
        <v>546.96723199999997</v>
      </c>
      <c r="AC595" s="1">
        <f t="shared" si="49"/>
        <v>104.04268000000002</v>
      </c>
      <c r="AD595" s="1">
        <f>RANK(Z595,Z$17:Z$853,0)</f>
        <v>585</v>
      </c>
      <c r="AE595" s="1">
        <f>RANK(AA595,AA$17:AA$853,0)</f>
        <v>171</v>
      </c>
      <c r="AF595" s="1">
        <f>RANK(AB595,AB$17:AB$853,0)</f>
        <v>368</v>
      </c>
      <c r="AG595" s="1">
        <f>RANK(AC595,AC$17:AC$853,0)</f>
        <v>501</v>
      </c>
      <c r="AH595" s="1" t="str">
        <f>IFERROR(VLOOKUP(X595,'[1]Countries and Territories'!$C$5:$AW$253,47,FALSE),"")</f>
        <v/>
      </c>
      <c r="AI595" s="1">
        <f>IFERROR(VLOOKUP(X595,'[1]Countries and Territories'!$B$5:$AR$253,43,FALSE),"")</f>
        <v>214.03065600000002</v>
      </c>
      <c r="AJ595" s="1" t="str">
        <f>IFERROR(VLOOKUP(X595,'[1]Countries and Territories'!$A$5:$AL$253,38,FALSE),"")</f>
        <v/>
      </c>
    </row>
    <row r="596" spans="1:36" s="42" customFormat="1" x14ac:dyDescent="0.3">
      <c r="A596" s="42" t="s">
        <v>95</v>
      </c>
      <c r="B596" s="42" t="s">
        <v>96</v>
      </c>
      <c r="C596" s="40">
        <v>2013</v>
      </c>
      <c r="D596" s="41">
        <v>2013</v>
      </c>
      <c r="E596" s="42" t="s">
        <v>28</v>
      </c>
      <c r="F596" s="42" t="s">
        <v>29</v>
      </c>
      <c r="G596" s="42" t="s">
        <v>29</v>
      </c>
      <c r="H596" s="42" t="s">
        <v>30</v>
      </c>
      <c r="I596" s="42" t="s">
        <v>31</v>
      </c>
      <c r="J596" s="42" t="s">
        <v>56</v>
      </c>
      <c r="K596" s="42" t="s">
        <v>33</v>
      </c>
      <c r="N596" s="42" t="s">
        <v>2489</v>
      </c>
      <c r="O596" s="42">
        <v>8654</v>
      </c>
      <c r="P596" s="42">
        <v>0.1</v>
      </c>
      <c r="Q596" s="42">
        <v>0.4</v>
      </c>
      <c r="S596" s="42">
        <v>17.5</v>
      </c>
      <c r="T596" s="42">
        <v>3.5</v>
      </c>
      <c r="U596" s="42" t="s">
        <v>50</v>
      </c>
      <c r="V596" s="42" t="s">
        <v>1396</v>
      </c>
      <c r="W596" s="42" t="s">
        <v>1397</v>
      </c>
      <c r="X596" s="1" t="str">
        <f t="shared" si="45"/>
        <v>PER2013</v>
      </c>
      <c r="Y596" s="42">
        <v>2993.0230000000001</v>
      </c>
      <c r="Z596" s="1">
        <f t="shared" si="46"/>
        <v>11.972092</v>
      </c>
      <c r="AA596" s="1">
        <f t="shared" si="47"/>
        <v>0</v>
      </c>
      <c r="AB596" s="1">
        <f t="shared" si="48"/>
        <v>523.77902500000005</v>
      </c>
      <c r="AC596" s="1">
        <f t="shared" si="49"/>
        <v>104.75580500000001</v>
      </c>
      <c r="AD596" s="1">
        <f>RANK(Z596,Z$17:Z$853,0)</f>
        <v>624</v>
      </c>
      <c r="AE596" s="1">
        <f>RANK(AA596,AA$17:AA$853,0)</f>
        <v>684</v>
      </c>
      <c r="AF596" s="1">
        <f>RANK(AB596,AB$17:AB$853,0)</f>
        <v>377</v>
      </c>
      <c r="AG596" s="1">
        <f>RANK(AC596,AC$17:AC$853,0)</f>
        <v>500</v>
      </c>
      <c r="AH596" s="1" t="str">
        <f>IFERROR(VLOOKUP(X596,'[1]Countries and Territories'!$C$5:$AW$253,47,FALSE),"")</f>
        <v/>
      </c>
      <c r="AI596" s="1" t="str">
        <f>IFERROR(VLOOKUP(X596,'[1]Countries and Territories'!$B$5:$AR$253,43,FALSE),"")</f>
        <v/>
      </c>
      <c r="AJ596" s="1" t="str">
        <f>IFERROR(VLOOKUP(X596,'[1]Countries and Territories'!$A$5:$AL$253,38,FALSE),"")</f>
        <v/>
      </c>
    </row>
    <row r="597" spans="1:36" x14ac:dyDescent="0.3">
      <c r="A597" s="1" t="s">
        <v>95</v>
      </c>
      <c r="B597" s="1" t="s">
        <v>96</v>
      </c>
      <c r="C597" s="34">
        <v>2014</v>
      </c>
      <c r="D597" s="35">
        <v>2014</v>
      </c>
      <c r="E597" s="1" t="s">
        <v>28</v>
      </c>
      <c r="F597" s="1" t="s">
        <v>29</v>
      </c>
      <c r="G597" s="1" t="s">
        <v>29</v>
      </c>
      <c r="H597" s="1" t="s">
        <v>30</v>
      </c>
      <c r="I597" s="1" t="s">
        <v>31</v>
      </c>
      <c r="J597" s="1" t="s">
        <v>56</v>
      </c>
      <c r="K597" s="1" t="s">
        <v>33</v>
      </c>
      <c r="N597" s="1" t="s">
        <v>2490</v>
      </c>
      <c r="P597" s="1">
        <v>0.1</v>
      </c>
      <c r="Q597" s="1">
        <v>0.6</v>
      </c>
      <c r="S597" s="1">
        <v>14.6</v>
      </c>
      <c r="T597" s="1">
        <v>3.1</v>
      </c>
      <c r="U597" s="1" t="s">
        <v>50</v>
      </c>
      <c r="V597" s="1" t="s">
        <v>1396</v>
      </c>
      <c r="W597" s="1" t="s">
        <v>1398</v>
      </c>
      <c r="X597" s="1" t="str">
        <f t="shared" si="45"/>
        <v>PER2014</v>
      </c>
      <c r="Y597" s="1">
        <v>3010.6620000000003</v>
      </c>
      <c r="Z597" s="1">
        <f t="shared" si="46"/>
        <v>18.063972000000003</v>
      </c>
      <c r="AA597" s="1">
        <f t="shared" si="47"/>
        <v>0</v>
      </c>
      <c r="AB597" s="1">
        <f t="shared" si="48"/>
        <v>439.55665199999999</v>
      </c>
      <c r="AC597" s="1">
        <f t="shared" si="49"/>
        <v>93.330522000000002</v>
      </c>
      <c r="AD597" s="1">
        <f>RANK(Z597,Z$17:Z$853,0)</f>
        <v>584</v>
      </c>
      <c r="AE597" s="1">
        <f>RANK(AA597,AA$17:AA$853,0)</f>
        <v>684</v>
      </c>
      <c r="AF597" s="1">
        <f>RANK(AB597,AB$17:AB$853,0)</f>
        <v>424</v>
      </c>
      <c r="AG597" s="1">
        <f>RANK(AC597,AC$17:AC$853,0)</f>
        <v>516</v>
      </c>
      <c r="AH597" s="1" t="str">
        <f>IFERROR(VLOOKUP(X597,'[1]Countries and Territories'!$C$5:$AW$253,47,FALSE),"")</f>
        <v/>
      </c>
      <c r="AI597" s="1" t="str">
        <f>IFERROR(VLOOKUP(X597,'[1]Countries and Territories'!$B$5:$AR$253,43,FALSE),"")</f>
        <v/>
      </c>
      <c r="AJ597" s="1" t="str">
        <f>IFERROR(VLOOKUP(X597,'[1]Countries and Territories'!$A$5:$AL$253,38,FALSE),"")</f>
        <v/>
      </c>
    </row>
    <row r="598" spans="1:36" s="42" customFormat="1" x14ac:dyDescent="0.3">
      <c r="A598" s="42" t="s">
        <v>95</v>
      </c>
      <c r="B598" s="42" t="s">
        <v>96</v>
      </c>
      <c r="C598" s="40" t="s">
        <v>1151</v>
      </c>
      <c r="D598" s="41">
        <v>2015</v>
      </c>
      <c r="E598" s="42" t="s">
        <v>28</v>
      </c>
      <c r="F598" s="42" t="s">
        <v>29</v>
      </c>
      <c r="G598" s="42" t="s">
        <v>29</v>
      </c>
      <c r="H598" s="42" t="s">
        <v>30</v>
      </c>
      <c r="I598" s="42" t="s">
        <v>31</v>
      </c>
      <c r="J598" s="42" t="s">
        <v>56</v>
      </c>
      <c r="K598" s="42" t="s">
        <v>33</v>
      </c>
      <c r="N598" s="42" t="s">
        <v>1952</v>
      </c>
      <c r="O598" s="42">
        <v>11715</v>
      </c>
      <c r="P598" s="42">
        <v>0.3</v>
      </c>
      <c r="Q598" s="42">
        <v>0.8</v>
      </c>
      <c r="S598" s="42">
        <v>14.4</v>
      </c>
      <c r="T598" s="42">
        <v>3.4</v>
      </c>
      <c r="U598" s="42" t="s">
        <v>50</v>
      </c>
      <c r="V598" s="42" t="s">
        <v>1399</v>
      </c>
      <c r="W598" s="42" t="s">
        <v>1400</v>
      </c>
      <c r="X598" s="1" t="str">
        <f t="shared" si="45"/>
        <v>PER2015</v>
      </c>
      <c r="Y598" s="42">
        <v>3020.0320000000002</v>
      </c>
      <c r="Z598" s="1">
        <f t="shared" si="46"/>
        <v>24.160256</v>
      </c>
      <c r="AA598" s="1">
        <f t="shared" si="47"/>
        <v>0</v>
      </c>
      <c r="AB598" s="1">
        <f t="shared" si="48"/>
        <v>434.88460800000007</v>
      </c>
      <c r="AC598" s="1">
        <f t="shared" si="49"/>
        <v>102.68108800000002</v>
      </c>
      <c r="AD598" s="1">
        <f>RANK(Z598,Z$17:Z$853,0)</f>
        <v>540</v>
      </c>
      <c r="AE598" s="1">
        <f>RANK(AA598,AA$17:AA$853,0)</f>
        <v>684</v>
      </c>
      <c r="AF598" s="1">
        <f>RANK(AB598,AB$17:AB$853,0)</f>
        <v>428</v>
      </c>
      <c r="AG598" s="1">
        <f>RANK(AC598,AC$17:AC$853,0)</f>
        <v>503</v>
      </c>
      <c r="AH598" s="1" t="str">
        <f>IFERROR(VLOOKUP(X598,'[1]Countries and Territories'!$C$5:$AW$253,47,FALSE),"")</f>
        <v/>
      </c>
      <c r="AI598" s="1" t="str">
        <f>IFERROR(VLOOKUP(X598,'[1]Countries and Territories'!$B$5:$AR$253,43,FALSE),"")</f>
        <v/>
      </c>
      <c r="AJ598" s="1" t="str">
        <f>IFERROR(VLOOKUP(X598,'[1]Countries and Territories'!$A$5:$AL$253,38,FALSE),"")</f>
        <v/>
      </c>
    </row>
    <row r="599" spans="1:36" x14ac:dyDescent="0.3">
      <c r="A599" s="1" t="s">
        <v>95</v>
      </c>
      <c r="B599" s="1" t="s">
        <v>96</v>
      </c>
      <c r="C599" s="34">
        <v>2016</v>
      </c>
      <c r="D599" s="35">
        <v>2016</v>
      </c>
      <c r="E599" s="1" t="s">
        <v>28</v>
      </c>
      <c r="F599" s="1" t="s">
        <v>29</v>
      </c>
      <c r="G599" s="1" t="s">
        <v>29</v>
      </c>
      <c r="H599" s="1" t="s">
        <v>30</v>
      </c>
      <c r="I599" s="1" t="s">
        <v>31</v>
      </c>
      <c r="J599" s="1" t="s">
        <v>56</v>
      </c>
      <c r="K599" s="1" t="s">
        <v>33</v>
      </c>
      <c r="N599" s="1" t="s">
        <v>1953</v>
      </c>
      <c r="O599" s="1">
        <v>10898</v>
      </c>
      <c r="P599" s="1">
        <v>0.6</v>
      </c>
      <c r="Q599" s="1">
        <v>1</v>
      </c>
      <c r="S599" s="1">
        <v>13.1</v>
      </c>
      <c r="T599" s="1">
        <v>3.1</v>
      </c>
      <c r="U599" s="1" t="s">
        <v>50</v>
      </c>
      <c r="V599" s="1" t="s">
        <v>97</v>
      </c>
      <c r="W599" s="1" t="s">
        <v>98</v>
      </c>
      <c r="X599" s="1" t="str">
        <f t="shared" si="45"/>
        <v>PER2016</v>
      </c>
      <c r="Y599" s="1">
        <v>3032.6</v>
      </c>
      <c r="Z599" s="1">
        <f t="shared" si="46"/>
        <v>30.326000000000001</v>
      </c>
      <c r="AA599" s="1">
        <f t="shared" si="47"/>
        <v>0</v>
      </c>
      <c r="AB599" s="1">
        <f t="shared" si="48"/>
        <v>397.2706</v>
      </c>
      <c r="AC599" s="1">
        <f t="shared" si="49"/>
        <v>94.010599999999997</v>
      </c>
      <c r="AD599" s="1">
        <f>RANK(Z599,Z$17:Z$853,0)</f>
        <v>511</v>
      </c>
      <c r="AE599" s="1">
        <f>RANK(AA599,AA$17:AA$853,0)</f>
        <v>684</v>
      </c>
      <c r="AF599" s="1">
        <f>RANK(AB599,AB$17:AB$853,0)</f>
        <v>440</v>
      </c>
      <c r="AG599" s="1">
        <f>RANK(AC599,AC$17:AC$853,0)</f>
        <v>513</v>
      </c>
      <c r="AH599" s="1">
        <f>IFERROR(VLOOKUP(X599,'[1]Countries and Territories'!$C$5:$AW$253,47,FALSE),"")</f>
        <v>30.326000000000001</v>
      </c>
      <c r="AI599" s="1" t="str">
        <f>IFERROR(VLOOKUP(X599,'[1]Countries and Territories'!$B$5:$AR$253,43,FALSE),"")</f>
        <v/>
      </c>
      <c r="AJ599" s="1">
        <f>IFERROR(VLOOKUP(X599,'[1]Countries and Territories'!$A$5:$AL$253,38,FALSE),"")</f>
        <v>397.2706</v>
      </c>
    </row>
    <row r="600" spans="1:36" s="42" customFormat="1" x14ac:dyDescent="0.3">
      <c r="A600" s="42" t="s">
        <v>1401</v>
      </c>
      <c r="B600" s="42" t="s">
        <v>1402</v>
      </c>
      <c r="C600" s="40" t="s">
        <v>143</v>
      </c>
      <c r="D600" s="41">
        <v>1987</v>
      </c>
      <c r="E600" s="42" t="s">
        <v>72</v>
      </c>
      <c r="F600" s="42" t="s">
        <v>73</v>
      </c>
      <c r="G600" s="42" t="s">
        <v>74</v>
      </c>
      <c r="H600" s="42" t="s">
        <v>75</v>
      </c>
      <c r="I600" s="42" t="s">
        <v>76</v>
      </c>
      <c r="J600" s="42" t="s">
        <v>32</v>
      </c>
      <c r="K600" s="42" t="s">
        <v>77</v>
      </c>
      <c r="N600" s="42" t="s">
        <v>2507</v>
      </c>
      <c r="O600" s="42">
        <v>2250</v>
      </c>
      <c r="Q600" s="42">
        <v>5.7</v>
      </c>
      <c r="S600" s="42">
        <v>44.7</v>
      </c>
      <c r="T600" s="42">
        <v>29.3</v>
      </c>
      <c r="U600" s="42" t="s">
        <v>113</v>
      </c>
      <c r="V600" s="42" t="s">
        <v>1403</v>
      </c>
      <c r="W600" s="42" t="s">
        <v>1404</v>
      </c>
      <c r="X600" s="1" t="str">
        <f t="shared" si="45"/>
        <v>PHL1987</v>
      </c>
      <c r="Y600" s="42">
        <v>8882.4340000000011</v>
      </c>
      <c r="Z600" s="1">
        <f t="shared" si="46"/>
        <v>506.29873800000007</v>
      </c>
      <c r="AA600" s="1">
        <f t="shared" si="47"/>
        <v>0</v>
      </c>
      <c r="AB600" s="1">
        <f t="shared" si="48"/>
        <v>3970.4479980000006</v>
      </c>
      <c r="AC600" s="1">
        <f t="shared" si="49"/>
        <v>2602.5531620000002</v>
      </c>
      <c r="AD600" s="1">
        <f>RANK(Z600,Z$17:Z$853,0)</f>
        <v>122</v>
      </c>
      <c r="AE600" s="1">
        <f>RANK(AA600,AA$17:AA$853,0)</f>
        <v>684</v>
      </c>
      <c r="AF600" s="1">
        <f>RANK(AB600,AB$17:AB$853,0)</f>
        <v>82</v>
      </c>
      <c r="AG600" s="1">
        <f>RANK(AC600,AC$17:AC$853,0)</f>
        <v>92</v>
      </c>
      <c r="AH600" s="1" t="str">
        <f>IFERROR(VLOOKUP(X600,'[1]Countries and Territories'!$C$5:$AW$253,47,FALSE),"")</f>
        <v/>
      </c>
      <c r="AI600" s="1" t="str">
        <f>IFERROR(VLOOKUP(X600,'[1]Countries and Territories'!$B$5:$AR$253,43,FALSE),"")</f>
        <v/>
      </c>
      <c r="AJ600" s="1" t="str">
        <f>IFERROR(VLOOKUP(X600,'[1]Countries and Territories'!$A$5:$AL$253,38,FALSE),"")</f>
        <v/>
      </c>
    </row>
    <row r="601" spans="1:36" x14ac:dyDescent="0.3">
      <c r="A601" s="1" t="s">
        <v>1401</v>
      </c>
      <c r="B601" s="1" t="s">
        <v>1402</v>
      </c>
      <c r="C601" s="34" t="s">
        <v>245</v>
      </c>
      <c r="D601" s="35">
        <v>1990</v>
      </c>
      <c r="E601" s="1" t="s">
        <v>72</v>
      </c>
      <c r="F601" s="1" t="s">
        <v>73</v>
      </c>
      <c r="G601" s="1" t="s">
        <v>74</v>
      </c>
      <c r="H601" s="1" t="s">
        <v>75</v>
      </c>
      <c r="I601" s="1" t="s">
        <v>76</v>
      </c>
      <c r="J601" s="1" t="s">
        <v>32</v>
      </c>
      <c r="K601" s="1" t="s">
        <v>77</v>
      </c>
      <c r="N601" s="1" t="s">
        <v>2508</v>
      </c>
      <c r="O601" s="1">
        <v>5629</v>
      </c>
      <c r="Q601" s="1">
        <v>6.9</v>
      </c>
      <c r="S601" s="1">
        <v>43.3</v>
      </c>
      <c r="T601" s="1">
        <v>29.9</v>
      </c>
      <c r="U601" s="1" t="s">
        <v>113</v>
      </c>
      <c r="V601" s="1" t="s">
        <v>1405</v>
      </c>
      <c r="W601" s="1" t="s">
        <v>1406</v>
      </c>
      <c r="X601" s="1" t="str">
        <f t="shared" si="45"/>
        <v>PHL1990</v>
      </c>
      <c r="Y601" s="1">
        <v>9450.0349999999999</v>
      </c>
      <c r="Z601" s="1">
        <f t="shared" si="46"/>
        <v>652.052415</v>
      </c>
      <c r="AA601" s="1">
        <f t="shared" si="47"/>
        <v>0</v>
      </c>
      <c r="AB601" s="1">
        <f t="shared" si="48"/>
        <v>4091.865155</v>
      </c>
      <c r="AC601" s="1">
        <f t="shared" si="49"/>
        <v>2825.560465</v>
      </c>
      <c r="AD601" s="1">
        <f>RANK(Z601,Z$17:Z$853,0)</f>
        <v>106</v>
      </c>
      <c r="AE601" s="1">
        <f>RANK(AA601,AA$17:AA$853,0)</f>
        <v>684</v>
      </c>
      <c r="AF601" s="1">
        <f>RANK(AB601,AB$17:AB$853,0)</f>
        <v>79</v>
      </c>
      <c r="AG601" s="1">
        <f>RANK(AC601,AC$17:AC$853,0)</f>
        <v>89</v>
      </c>
      <c r="AH601" s="1" t="str">
        <f>IFERROR(VLOOKUP(X601,'[1]Countries and Territories'!$C$5:$AW$253,47,FALSE),"")</f>
        <v/>
      </c>
      <c r="AI601" s="1" t="str">
        <f>IFERROR(VLOOKUP(X601,'[1]Countries and Territories'!$B$5:$AR$253,43,FALSE),"")</f>
        <v/>
      </c>
      <c r="AJ601" s="1" t="str">
        <f>IFERROR(VLOOKUP(X601,'[1]Countries and Territories'!$A$5:$AL$253,38,FALSE),"")</f>
        <v/>
      </c>
    </row>
    <row r="602" spans="1:36" s="42" customFormat="1" x14ac:dyDescent="0.3">
      <c r="A602" s="42" t="s">
        <v>1401</v>
      </c>
      <c r="B602" s="42" t="s">
        <v>1402</v>
      </c>
      <c r="C602" s="40" t="s">
        <v>150</v>
      </c>
      <c r="D602" s="41">
        <v>1992</v>
      </c>
      <c r="E602" s="42" t="s">
        <v>72</v>
      </c>
      <c r="F602" s="42" t="s">
        <v>73</v>
      </c>
      <c r="G602" s="42" t="s">
        <v>74</v>
      </c>
      <c r="H602" s="42" t="s">
        <v>75</v>
      </c>
      <c r="I602" s="42" t="s">
        <v>76</v>
      </c>
      <c r="J602" s="42" t="s">
        <v>32</v>
      </c>
      <c r="K602" s="42" t="s">
        <v>77</v>
      </c>
      <c r="N602" s="42" t="s">
        <v>2506</v>
      </c>
      <c r="O602" s="42">
        <v>5858</v>
      </c>
      <c r="Q602" s="42">
        <v>8.8000000000000007</v>
      </c>
      <c r="R602" s="42">
        <v>1.7</v>
      </c>
      <c r="S602" s="42">
        <v>40.9</v>
      </c>
      <c r="T602" s="42">
        <v>29.8</v>
      </c>
      <c r="U602" s="42" t="s">
        <v>113</v>
      </c>
      <c r="V602" s="42" t="s">
        <v>1407</v>
      </c>
      <c r="W602" s="42" t="s">
        <v>1408</v>
      </c>
      <c r="X602" s="1" t="str">
        <f t="shared" si="45"/>
        <v>PHL1992</v>
      </c>
      <c r="Y602" s="42">
        <v>9770.7929999999997</v>
      </c>
      <c r="Z602" s="1">
        <f t="shared" si="46"/>
        <v>859.82978400000002</v>
      </c>
      <c r="AA602" s="1">
        <f t="shared" si="47"/>
        <v>166.10348100000002</v>
      </c>
      <c r="AB602" s="1">
        <f t="shared" si="48"/>
        <v>3996.2543369999994</v>
      </c>
      <c r="AC602" s="1">
        <f t="shared" si="49"/>
        <v>2911.6963139999998</v>
      </c>
      <c r="AD602" s="1">
        <f>RANK(Z602,Z$17:Z$853,0)</f>
        <v>86</v>
      </c>
      <c r="AE602" s="1">
        <f>RANK(AA602,AA$17:AA$853,0)</f>
        <v>215</v>
      </c>
      <c r="AF602" s="1">
        <f>RANK(AB602,AB$17:AB$853,0)</f>
        <v>81</v>
      </c>
      <c r="AG602" s="1">
        <f>RANK(AC602,AC$17:AC$853,0)</f>
        <v>87</v>
      </c>
      <c r="AH602" s="1" t="str">
        <f>IFERROR(VLOOKUP(X602,'[1]Countries and Territories'!$C$5:$AW$253,47,FALSE),"")</f>
        <v/>
      </c>
      <c r="AI602" s="1" t="str">
        <f>IFERROR(VLOOKUP(X602,'[1]Countries and Territories'!$B$5:$AR$253,43,FALSE),"")</f>
        <v/>
      </c>
      <c r="AJ602" s="1" t="str">
        <f>IFERROR(VLOOKUP(X602,'[1]Countries and Territories'!$A$5:$AL$253,38,FALSE),"")</f>
        <v/>
      </c>
    </row>
    <row r="603" spans="1:36" x14ac:dyDescent="0.3">
      <c r="A603" s="1" t="s">
        <v>1401</v>
      </c>
      <c r="B603" s="1" t="s">
        <v>1402</v>
      </c>
      <c r="C603" s="34" t="s">
        <v>252</v>
      </c>
      <c r="D603" s="35">
        <v>1993</v>
      </c>
      <c r="E603" s="1" t="s">
        <v>72</v>
      </c>
      <c r="F603" s="1" t="s">
        <v>73</v>
      </c>
      <c r="G603" s="1" t="s">
        <v>74</v>
      </c>
      <c r="H603" s="1" t="s">
        <v>75</v>
      </c>
      <c r="I603" s="1" t="s">
        <v>76</v>
      </c>
      <c r="J603" s="1" t="s">
        <v>32</v>
      </c>
      <c r="K603" s="1" t="s">
        <v>77</v>
      </c>
      <c r="N603" s="1" t="s">
        <v>2505</v>
      </c>
      <c r="O603" s="1">
        <v>4229</v>
      </c>
      <c r="Q603" s="1">
        <v>9.1</v>
      </c>
      <c r="S603" s="1">
        <v>38.9</v>
      </c>
      <c r="T603" s="1">
        <v>26.3</v>
      </c>
      <c r="U603" s="1" t="s">
        <v>113</v>
      </c>
      <c r="V603" s="1" t="s">
        <v>1407</v>
      </c>
      <c r="W603" s="1" t="s">
        <v>1409</v>
      </c>
      <c r="X603" s="1" t="str">
        <f t="shared" si="45"/>
        <v>PHL1993</v>
      </c>
      <c r="Y603" s="1">
        <v>9868.6640000000007</v>
      </c>
      <c r="Z603" s="1">
        <f t="shared" si="46"/>
        <v>898.04842400000007</v>
      </c>
      <c r="AA603" s="1">
        <f t="shared" si="47"/>
        <v>0</v>
      </c>
      <c r="AB603" s="1">
        <f t="shared" si="48"/>
        <v>3838.9102960000005</v>
      </c>
      <c r="AC603" s="1">
        <f t="shared" si="49"/>
        <v>2595.4586320000003</v>
      </c>
      <c r="AD603" s="1">
        <f>RANK(Z603,Z$17:Z$853,0)</f>
        <v>82</v>
      </c>
      <c r="AE603" s="1">
        <f>RANK(AA603,AA$17:AA$853,0)</f>
        <v>684</v>
      </c>
      <c r="AF603" s="1">
        <f>RANK(AB603,AB$17:AB$853,0)</f>
        <v>85</v>
      </c>
      <c r="AG603" s="1">
        <f>RANK(AC603,AC$17:AC$853,0)</f>
        <v>93</v>
      </c>
      <c r="AH603" s="1" t="str">
        <f>IFERROR(VLOOKUP(X603,'[1]Countries and Territories'!$C$5:$AW$253,47,FALSE),"")</f>
        <v/>
      </c>
      <c r="AI603" s="1" t="str">
        <f>IFERROR(VLOOKUP(X603,'[1]Countries and Territories'!$B$5:$AR$253,43,FALSE),"")</f>
        <v/>
      </c>
      <c r="AJ603" s="1" t="str">
        <f>IFERROR(VLOOKUP(X603,'[1]Countries and Territories'!$A$5:$AL$253,38,FALSE),"")</f>
        <v/>
      </c>
    </row>
    <row r="604" spans="1:36" s="42" customFormat="1" x14ac:dyDescent="0.3">
      <c r="A604" s="42" t="s">
        <v>1401</v>
      </c>
      <c r="B604" s="42" t="s">
        <v>1402</v>
      </c>
      <c r="C604" s="40" t="s">
        <v>191</v>
      </c>
      <c r="D604" s="41">
        <v>1998</v>
      </c>
      <c r="E604" s="42" t="s">
        <v>72</v>
      </c>
      <c r="F604" s="42" t="s">
        <v>73</v>
      </c>
      <c r="G604" s="42" t="s">
        <v>74</v>
      </c>
      <c r="H604" s="42" t="s">
        <v>75</v>
      </c>
      <c r="I604" s="42" t="s">
        <v>76</v>
      </c>
      <c r="J604" s="42" t="s">
        <v>32</v>
      </c>
      <c r="K604" s="42" t="s">
        <v>77</v>
      </c>
      <c r="N604" s="42" t="s">
        <v>2504</v>
      </c>
      <c r="O604" s="42">
        <v>24308</v>
      </c>
      <c r="Q604" s="42">
        <v>8</v>
      </c>
      <c r="R604" s="42">
        <v>1.9</v>
      </c>
      <c r="S604" s="42">
        <v>38.299999999999997</v>
      </c>
      <c r="T604" s="42">
        <v>28.3</v>
      </c>
      <c r="U604" s="42" t="s">
        <v>113</v>
      </c>
      <c r="V604" s="42" t="s">
        <v>1410</v>
      </c>
      <c r="W604" s="42" t="s">
        <v>1411</v>
      </c>
      <c r="X604" s="1" t="str">
        <f t="shared" si="45"/>
        <v>PHL1998</v>
      </c>
      <c r="Y604" s="42">
        <v>10441.047</v>
      </c>
      <c r="Z604" s="1">
        <f t="shared" si="46"/>
        <v>835.28376000000003</v>
      </c>
      <c r="AA604" s="1">
        <f t="shared" si="47"/>
        <v>198.37989300000001</v>
      </c>
      <c r="AB604" s="1">
        <f t="shared" si="48"/>
        <v>3998.9210009999997</v>
      </c>
      <c r="AC604" s="1">
        <f t="shared" si="49"/>
        <v>2954.8163010000003</v>
      </c>
      <c r="AD604" s="1">
        <f>RANK(Z604,Z$17:Z$853,0)</f>
        <v>90</v>
      </c>
      <c r="AE604" s="1">
        <f>RANK(AA604,AA$17:AA$853,0)</f>
        <v>179</v>
      </c>
      <c r="AF604" s="1">
        <f>RANK(AB604,AB$17:AB$853,0)</f>
        <v>80</v>
      </c>
      <c r="AG604" s="1">
        <f>RANK(AC604,AC$17:AC$853,0)</f>
        <v>85</v>
      </c>
      <c r="AH604" s="1" t="str">
        <f>IFERROR(VLOOKUP(X604,'[1]Countries and Territories'!$C$5:$AW$253,47,FALSE),"")</f>
        <v/>
      </c>
      <c r="AI604" s="1" t="str">
        <f>IFERROR(VLOOKUP(X604,'[1]Countries and Territories'!$B$5:$AR$253,43,FALSE),"")</f>
        <v/>
      </c>
      <c r="AJ604" s="1" t="str">
        <f>IFERROR(VLOOKUP(X604,'[1]Countries and Territories'!$A$5:$AL$253,38,FALSE),"")</f>
        <v/>
      </c>
    </row>
    <row r="605" spans="1:36" x14ac:dyDescent="0.3">
      <c r="A605" s="1" t="s">
        <v>1401</v>
      </c>
      <c r="B605" s="1" t="s">
        <v>1402</v>
      </c>
      <c r="C605" s="34" t="s">
        <v>268</v>
      </c>
      <c r="D605" s="35">
        <v>2003</v>
      </c>
      <c r="E605" s="1" t="s">
        <v>72</v>
      </c>
      <c r="F605" s="1" t="s">
        <v>73</v>
      </c>
      <c r="G605" s="1" t="s">
        <v>74</v>
      </c>
      <c r="H605" s="1" t="s">
        <v>75</v>
      </c>
      <c r="I605" s="1" t="s">
        <v>76</v>
      </c>
      <c r="J605" s="1" t="s">
        <v>32</v>
      </c>
      <c r="K605" s="1" t="s">
        <v>77</v>
      </c>
      <c r="N605" s="1" t="s">
        <v>2503</v>
      </c>
      <c r="O605" s="1">
        <v>3499</v>
      </c>
      <c r="P605" s="1">
        <v>1.6</v>
      </c>
      <c r="Q605" s="1">
        <v>6</v>
      </c>
      <c r="R605" s="1">
        <v>2.4</v>
      </c>
      <c r="S605" s="1">
        <v>33.799999999999997</v>
      </c>
      <c r="T605" s="1">
        <v>20.7</v>
      </c>
      <c r="V605" s="1" t="s">
        <v>1412</v>
      </c>
      <c r="W605" s="1" t="s">
        <v>1413</v>
      </c>
      <c r="X605" s="1" t="str">
        <f t="shared" si="45"/>
        <v>PHL2003</v>
      </c>
      <c r="Y605" s="1">
        <v>11250.61</v>
      </c>
      <c r="Z605" s="1">
        <f t="shared" si="46"/>
        <v>675.03660000000002</v>
      </c>
      <c r="AA605" s="1">
        <f t="shared" si="47"/>
        <v>270.01464000000004</v>
      </c>
      <c r="AB605" s="1">
        <f t="shared" si="48"/>
        <v>3802.7061799999997</v>
      </c>
      <c r="AC605" s="1">
        <f t="shared" si="49"/>
        <v>2328.8762700000002</v>
      </c>
      <c r="AD605" s="1">
        <f>RANK(Z605,Z$17:Z$853,0)</f>
        <v>104</v>
      </c>
      <c r="AE605" s="1">
        <f>RANK(AA605,AA$17:AA$853,0)</f>
        <v>137</v>
      </c>
      <c r="AF605" s="1">
        <f>RANK(AB605,AB$17:AB$853,0)</f>
        <v>87</v>
      </c>
      <c r="AG605" s="1">
        <f>RANK(AC605,AC$17:AC$853,0)</f>
        <v>97</v>
      </c>
      <c r="AH605" s="1" t="str">
        <f>IFERROR(VLOOKUP(X605,'[1]Countries and Territories'!$C$5:$AW$253,47,FALSE),"")</f>
        <v/>
      </c>
      <c r="AI605" s="1" t="str">
        <f>IFERROR(VLOOKUP(X605,'[1]Countries and Territories'!$B$5:$AR$253,43,FALSE),"")</f>
        <v/>
      </c>
      <c r="AJ605" s="1" t="str">
        <f>IFERROR(VLOOKUP(X605,'[1]Countries and Territories'!$A$5:$AL$253,38,FALSE),"")</f>
        <v/>
      </c>
    </row>
    <row r="606" spans="1:36" s="42" customFormat="1" x14ac:dyDescent="0.3">
      <c r="A606" s="42" t="s">
        <v>1401</v>
      </c>
      <c r="B606" s="42" t="s">
        <v>1402</v>
      </c>
      <c r="C606" s="40" t="s">
        <v>323</v>
      </c>
      <c r="D606" s="41">
        <v>2008</v>
      </c>
      <c r="E606" s="42" t="s">
        <v>72</v>
      </c>
      <c r="F606" s="42" t="s">
        <v>73</v>
      </c>
      <c r="G606" s="42" t="s">
        <v>74</v>
      </c>
      <c r="H606" s="42" t="s">
        <v>75</v>
      </c>
      <c r="I606" s="42" t="s">
        <v>76</v>
      </c>
      <c r="J606" s="42" t="s">
        <v>32</v>
      </c>
      <c r="K606" s="42" t="s">
        <v>77</v>
      </c>
      <c r="N606" s="42" t="s">
        <v>2502</v>
      </c>
      <c r="O606" s="42">
        <v>18403</v>
      </c>
      <c r="P606" s="42">
        <v>2</v>
      </c>
      <c r="Q606" s="42">
        <v>6.9</v>
      </c>
      <c r="R606" s="42">
        <v>3.3</v>
      </c>
      <c r="S606" s="42">
        <v>32.299999999999997</v>
      </c>
      <c r="T606" s="42">
        <v>20.7</v>
      </c>
      <c r="V606" s="42" t="s">
        <v>1412</v>
      </c>
      <c r="W606" s="42" t="s">
        <v>1414</v>
      </c>
      <c r="X606" s="1" t="str">
        <f t="shared" si="45"/>
        <v>PHL2008</v>
      </c>
      <c r="Y606" s="42">
        <v>11155.914999999999</v>
      </c>
      <c r="Z606" s="1">
        <f t="shared" si="46"/>
        <v>769.75813500000004</v>
      </c>
      <c r="AA606" s="1">
        <f t="shared" si="47"/>
        <v>368.145195</v>
      </c>
      <c r="AB606" s="1">
        <f t="shared" si="48"/>
        <v>3603.3605449999991</v>
      </c>
      <c r="AC606" s="1">
        <f t="shared" si="49"/>
        <v>2309.2744049999997</v>
      </c>
      <c r="AD606" s="1">
        <f>RANK(Z606,Z$17:Z$853,0)</f>
        <v>93</v>
      </c>
      <c r="AE606" s="1">
        <f>RANK(AA606,AA$17:AA$853,0)</f>
        <v>101</v>
      </c>
      <c r="AF606" s="1">
        <f>RANK(AB606,AB$17:AB$853,0)</f>
        <v>89</v>
      </c>
      <c r="AG606" s="1">
        <f>RANK(AC606,AC$17:AC$853,0)</f>
        <v>98</v>
      </c>
      <c r="AH606" s="1" t="str">
        <f>IFERROR(VLOOKUP(X606,'[1]Countries and Territories'!$C$5:$AW$253,47,FALSE),"")</f>
        <v/>
      </c>
      <c r="AI606" s="1" t="str">
        <f>IFERROR(VLOOKUP(X606,'[1]Countries and Territories'!$B$5:$AR$253,43,FALSE),"")</f>
        <v/>
      </c>
      <c r="AJ606" s="1" t="str">
        <f>IFERROR(VLOOKUP(X606,'[1]Countries and Territories'!$A$5:$AL$253,38,FALSE),"")</f>
        <v/>
      </c>
    </row>
    <row r="607" spans="1:36" x14ac:dyDescent="0.3">
      <c r="A607" s="1" t="s">
        <v>1401</v>
      </c>
      <c r="B607" s="1" t="s">
        <v>1402</v>
      </c>
      <c r="C607" s="34" t="s">
        <v>277</v>
      </c>
      <c r="D607" s="35">
        <v>2011</v>
      </c>
      <c r="E607" s="1" t="s">
        <v>72</v>
      </c>
      <c r="F607" s="1" t="s">
        <v>73</v>
      </c>
      <c r="G607" s="1" t="s">
        <v>74</v>
      </c>
      <c r="H607" s="1" t="s">
        <v>75</v>
      </c>
      <c r="I607" s="1" t="s">
        <v>76</v>
      </c>
      <c r="J607" s="1" t="s">
        <v>32</v>
      </c>
      <c r="K607" s="1" t="s">
        <v>77</v>
      </c>
      <c r="N607" s="1" t="s">
        <v>2501</v>
      </c>
      <c r="O607" s="1">
        <v>17309</v>
      </c>
      <c r="P607" s="1">
        <v>2.4</v>
      </c>
      <c r="Q607" s="1">
        <v>7.3</v>
      </c>
      <c r="R607" s="1">
        <v>4.3</v>
      </c>
      <c r="S607" s="1">
        <v>33.6</v>
      </c>
      <c r="T607" s="1">
        <v>20.2</v>
      </c>
      <c r="V607" s="1" t="s">
        <v>1415</v>
      </c>
      <c r="W607" s="1" t="s">
        <v>1416</v>
      </c>
      <c r="X607" s="1" t="str">
        <f t="shared" si="45"/>
        <v>PHL2011</v>
      </c>
      <c r="Y607" s="1">
        <v>11076.074000000001</v>
      </c>
      <c r="Z607" s="1">
        <f t="shared" si="46"/>
        <v>808.55340200000001</v>
      </c>
      <c r="AA607" s="1">
        <f t="shared" si="47"/>
        <v>476.27118200000001</v>
      </c>
      <c r="AB607" s="1">
        <f t="shared" si="48"/>
        <v>3721.5608640000005</v>
      </c>
      <c r="AC607" s="1">
        <f t="shared" si="49"/>
        <v>2237.3669479999999</v>
      </c>
      <c r="AD607" s="1">
        <f>RANK(Z607,Z$17:Z$853,0)</f>
        <v>92</v>
      </c>
      <c r="AE607" s="1">
        <f>RANK(AA607,AA$17:AA$853,0)</f>
        <v>80</v>
      </c>
      <c r="AF607" s="1">
        <f>RANK(AB607,AB$17:AB$853,0)</f>
        <v>88</v>
      </c>
      <c r="AG607" s="1">
        <f>RANK(AC607,AC$17:AC$853,0)</f>
        <v>99</v>
      </c>
      <c r="AH607" s="1" t="str">
        <f>IFERROR(VLOOKUP(X607,'[1]Countries and Territories'!$C$5:$AW$253,47,FALSE),"")</f>
        <v/>
      </c>
      <c r="AI607" s="1" t="str">
        <f>IFERROR(VLOOKUP(X607,'[1]Countries and Territories'!$B$5:$AR$253,43,FALSE),"")</f>
        <v/>
      </c>
      <c r="AJ607" s="1" t="str">
        <f>IFERROR(VLOOKUP(X607,'[1]Countries and Territories'!$A$5:$AL$253,38,FALSE),"")</f>
        <v/>
      </c>
    </row>
    <row r="608" spans="1:36" s="42" customFormat="1" x14ac:dyDescent="0.3">
      <c r="A608" s="42" t="s">
        <v>1401</v>
      </c>
      <c r="B608" s="42" t="s">
        <v>1402</v>
      </c>
      <c r="C608" s="40" t="s">
        <v>59</v>
      </c>
      <c r="D608" s="41">
        <v>2013</v>
      </c>
      <c r="E608" s="42" t="s">
        <v>72</v>
      </c>
      <c r="F608" s="42" t="s">
        <v>73</v>
      </c>
      <c r="G608" s="42" t="s">
        <v>74</v>
      </c>
      <c r="H608" s="42" t="s">
        <v>75</v>
      </c>
      <c r="I608" s="42" t="s">
        <v>76</v>
      </c>
      <c r="J608" s="42" t="s">
        <v>32</v>
      </c>
      <c r="K608" s="42" t="s">
        <v>77</v>
      </c>
      <c r="N608" s="42" t="s">
        <v>2500</v>
      </c>
      <c r="Q608" s="42">
        <v>7.9</v>
      </c>
      <c r="R608" s="42">
        <v>5</v>
      </c>
      <c r="S608" s="42">
        <v>30.3</v>
      </c>
      <c r="T608" s="42">
        <v>19.899999999999999</v>
      </c>
      <c r="U608" s="42" t="s">
        <v>50</v>
      </c>
      <c r="V608" s="42" t="s">
        <v>1415</v>
      </c>
      <c r="W608" s="42" t="s">
        <v>1417</v>
      </c>
      <c r="X608" s="1" t="str">
        <f t="shared" si="45"/>
        <v>PHL2013</v>
      </c>
      <c r="Y608" s="42">
        <v>11240.688</v>
      </c>
      <c r="Z608" s="1">
        <f t="shared" si="46"/>
        <v>888.01435200000003</v>
      </c>
      <c r="AA608" s="1">
        <f t="shared" si="47"/>
        <v>562.03440000000001</v>
      </c>
      <c r="AB608" s="1">
        <f t="shared" si="48"/>
        <v>3405.9284640000001</v>
      </c>
      <c r="AC608" s="1">
        <f t="shared" si="49"/>
        <v>2236.8969119999997</v>
      </c>
      <c r="AD608" s="1">
        <f>RANK(Z608,Z$17:Z$853,0)</f>
        <v>84</v>
      </c>
      <c r="AE608" s="1">
        <f>RANK(AA608,AA$17:AA$853,0)</f>
        <v>67</v>
      </c>
      <c r="AF608" s="1">
        <f>RANK(AB608,AB$17:AB$853,0)</f>
        <v>94</v>
      </c>
      <c r="AG608" s="1">
        <f>RANK(AC608,AC$17:AC$853,0)</f>
        <v>100</v>
      </c>
      <c r="AH608" s="1" t="str">
        <f>IFERROR(VLOOKUP(X608,'[1]Countries and Territories'!$C$5:$AW$253,47,FALSE),"")</f>
        <v/>
      </c>
      <c r="AI608" s="1" t="str">
        <f>IFERROR(VLOOKUP(X608,'[1]Countries and Territories'!$B$5:$AR$253,43,FALSE),"")</f>
        <v/>
      </c>
      <c r="AJ608" s="1" t="str">
        <f>IFERROR(VLOOKUP(X608,'[1]Countries and Territories'!$A$5:$AL$253,38,FALSE),"")</f>
        <v/>
      </c>
    </row>
    <row r="609" spans="1:36" x14ac:dyDescent="0.3">
      <c r="A609" s="1" t="s">
        <v>1401</v>
      </c>
      <c r="B609" s="1" t="s">
        <v>1402</v>
      </c>
      <c r="C609" s="34" t="s">
        <v>1151</v>
      </c>
      <c r="D609" s="35">
        <v>2015</v>
      </c>
      <c r="E609" s="1" t="s">
        <v>72</v>
      </c>
      <c r="F609" s="1" t="s">
        <v>73</v>
      </c>
      <c r="G609" s="1" t="s">
        <v>74</v>
      </c>
      <c r="H609" s="1" t="s">
        <v>75</v>
      </c>
      <c r="I609" s="1" t="s">
        <v>76</v>
      </c>
      <c r="J609" s="1" t="s">
        <v>32</v>
      </c>
      <c r="K609" s="1" t="s">
        <v>77</v>
      </c>
      <c r="N609" s="1" t="s">
        <v>1954</v>
      </c>
      <c r="Q609" s="1">
        <v>7.1</v>
      </c>
      <c r="R609" s="1">
        <v>3.9</v>
      </c>
      <c r="S609" s="1">
        <v>33.4</v>
      </c>
      <c r="T609" s="1">
        <v>21.5</v>
      </c>
      <c r="U609" s="1" t="s">
        <v>50</v>
      </c>
      <c r="V609" s="1" t="s">
        <v>1415</v>
      </c>
      <c r="W609" s="1" t="s">
        <v>1418</v>
      </c>
      <c r="X609" s="1" t="str">
        <f t="shared" si="45"/>
        <v>PHL2015</v>
      </c>
      <c r="Y609" s="1">
        <v>11434.444000000001</v>
      </c>
      <c r="Z609" s="1">
        <f t="shared" si="46"/>
        <v>811.84552400000007</v>
      </c>
      <c r="AA609" s="1">
        <f t="shared" si="47"/>
        <v>445.94331600000004</v>
      </c>
      <c r="AB609" s="1">
        <f t="shared" si="48"/>
        <v>3819.104296</v>
      </c>
      <c r="AC609" s="1">
        <f t="shared" si="49"/>
        <v>2458.4054600000004</v>
      </c>
      <c r="AD609" s="1">
        <f>RANK(Z609,Z$17:Z$853,0)</f>
        <v>91</v>
      </c>
      <c r="AE609" s="1">
        <f>RANK(AA609,AA$17:AA$853,0)</f>
        <v>88</v>
      </c>
      <c r="AF609" s="1">
        <f>RANK(AB609,AB$17:AB$853,0)</f>
        <v>86</v>
      </c>
      <c r="AG609" s="1">
        <f>RANK(AC609,AC$17:AC$853,0)</f>
        <v>94</v>
      </c>
      <c r="AH609" s="1">
        <f>IFERROR(VLOOKUP(X609,'[1]Countries and Territories'!$C$5:$AW$253,47,FALSE),"")</f>
        <v>811.84552400000007</v>
      </c>
      <c r="AI609" s="1">
        <f>IFERROR(VLOOKUP(X609,'[1]Countries and Territories'!$B$5:$AR$253,43,FALSE),"")</f>
        <v>445.94331600000004</v>
      </c>
      <c r="AJ609" s="1">
        <f>IFERROR(VLOOKUP(X609,'[1]Countries and Territories'!$A$5:$AL$253,38,FALSE),"")</f>
        <v>3819.104296</v>
      </c>
    </row>
    <row r="610" spans="1:36" s="42" customFormat="1" x14ac:dyDescent="0.3">
      <c r="A610" s="42" t="s">
        <v>1419</v>
      </c>
      <c r="B610" s="42" t="s">
        <v>1420</v>
      </c>
      <c r="C610" s="40" t="s">
        <v>153</v>
      </c>
      <c r="D610" s="41">
        <v>1995</v>
      </c>
      <c r="E610" s="42" t="s">
        <v>192</v>
      </c>
      <c r="F610" s="42" t="s">
        <v>73</v>
      </c>
      <c r="G610" s="42" t="s">
        <v>145</v>
      </c>
      <c r="H610" s="42" t="s">
        <v>146</v>
      </c>
      <c r="I610" s="42" t="s">
        <v>112</v>
      </c>
      <c r="J610" s="42" t="s">
        <v>102</v>
      </c>
      <c r="K610" s="42" t="s">
        <v>147</v>
      </c>
      <c r="N610" s="42" t="s">
        <v>2509</v>
      </c>
      <c r="O610" s="42">
        <v>1180</v>
      </c>
      <c r="Q610" s="42">
        <v>2.1</v>
      </c>
      <c r="R610" s="42">
        <v>10.4</v>
      </c>
      <c r="S610" s="42">
        <v>11.6</v>
      </c>
      <c r="T610" s="42">
        <v>4.8</v>
      </c>
      <c r="U610" s="42" t="s">
        <v>113</v>
      </c>
      <c r="V610" s="42" t="s">
        <v>1421</v>
      </c>
      <c r="W610" s="42" t="s">
        <v>1422</v>
      </c>
      <c r="X610" s="1" t="str">
        <f t="shared" si="45"/>
        <v>QAT1995</v>
      </c>
      <c r="Y610" s="42">
        <v>49.998000000000005</v>
      </c>
      <c r="Z610" s="1">
        <f t="shared" si="46"/>
        <v>1.0499580000000002</v>
      </c>
      <c r="AA610" s="1">
        <f t="shared" si="47"/>
        <v>5.1997920000000013</v>
      </c>
      <c r="AB610" s="1">
        <f t="shared" si="48"/>
        <v>5.7997680000000003</v>
      </c>
      <c r="AC610" s="1">
        <f t="shared" si="49"/>
        <v>2.3999040000000003</v>
      </c>
      <c r="AD610" s="1">
        <f>RANK(Z610,Z$17:Z$853,0)</f>
        <v>778</v>
      </c>
      <c r="AE610" s="1">
        <f>RANK(AA610,AA$17:AA$853,0)</f>
        <v>635</v>
      </c>
      <c r="AF610" s="1">
        <f>RANK(AB610,AB$17:AB$853,0)</f>
        <v>782</v>
      </c>
      <c r="AG610" s="1">
        <f>RANK(AC610,AC$17:AC$853,0)</f>
        <v>800</v>
      </c>
      <c r="AH610" s="1">
        <f>IFERROR(VLOOKUP(X610,'[1]Countries and Territories'!$C$5:$AW$253,47,FALSE),"")</f>
        <v>1.0499580000000002</v>
      </c>
      <c r="AI610" s="1">
        <f>IFERROR(VLOOKUP(X610,'[1]Countries and Territories'!$B$5:$AR$253,43,FALSE),"")</f>
        <v>5.1997920000000013</v>
      </c>
      <c r="AJ610" s="1">
        <f>IFERROR(VLOOKUP(X610,'[1]Countries and Territories'!$A$5:$AL$253,38,FALSE),"")</f>
        <v>5.7997680000000003</v>
      </c>
    </row>
    <row r="611" spans="1:36" x14ac:dyDescent="0.3">
      <c r="A611" s="1" t="s">
        <v>1423</v>
      </c>
      <c r="B611" s="1" t="s">
        <v>1424</v>
      </c>
      <c r="C611" s="34" t="s">
        <v>268</v>
      </c>
      <c r="D611" s="35">
        <v>2003</v>
      </c>
      <c r="E611" s="1" t="s">
        <v>511</v>
      </c>
      <c r="F611" s="1" t="s">
        <v>73</v>
      </c>
      <c r="G611" s="1" t="s">
        <v>74</v>
      </c>
      <c r="H611" s="1" t="s">
        <v>75</v>
      </c>
      <c r="I611" s="1" t="s">
        <v>76</v>
      </c>
      <c r="J611" s="1" t="s">
        <v>102</v>
      </c>
      <c r="K611" s="1" t="s">
        <v>77</v>
      </c>
      <c r="N611" s="1" t="s">
        <v>2511</v>
      </c>
      <c r="O611" s="1">
        <v>2040</v>
      </c>
      <c r="P611" s="1">
        <v>0.2</v>
      </c>
      <c r="Q611" s="1">
        <v>0.9</v>
      </c>
      <c r="R611" s="1">
        <v>6.2</v>
      </c>
      <c r="S611" s="1">
        <v>2.5</v>
      </c>
      <c r="T611" s="1">
        <v>0.9</v>
      </c>
      <c r="V611" s="1" t="s">
        <v>1425</v>
      </c>
      <c r="W611" s="1" t="s">
        <v>1426</v>
      </c>
      <c r="X611" s="1" t="str">
        <f t="shared" si="45"/>
        <v>KOR2003</v>
      </c>
      <c r="Y611" s="1">
        <v>2685.5320000000002</v>
      </c>
      <c r="Z611" s="1">
        <f t="shared" si="46"/>
        <v>24.169788000000004</v>
      </c>
      <c r="AA611" s="1">
        <f t="shared" si="47"/>
        <v>166.502984</v>
      </c>
      <c r="AB611" s="1">
        <f t="shared" si="48"/>
        <v>67.138300000000001</v>
      </c>
      <c r="AC611" s="1">
        <f t="shared" si="49"/>
        <v>24.169788000000004</v>
      </c>
      <c r="AD611" s="1">
        <f>RANK(Z611,Z$17:Z$853,0)</f>
        <v>539</v>
      </c>
      <c r="AE611" s="1">
        <f>RANK(AA611,AA$17:AA$853,0)</f>
        <v>214</v>
      </c>
      <c r="AF611" s="1">
        <f>RANK(AB611,AB$17:AB$853,0)</f>
        <v>620</v>
      </c>
      <c r="AG611" s="1">
        <f>RANK(AC611,AC$17:AC$853,0)</f>
        <v>629</v>
      </c>
      <c r="AH611" s="1" t="str">
        <f>IFERROR(VLOOKUP(X611,'[1]Countries and Territories'!$C$5:$AW$253,47,FALSE),"")</f>
        <v/>
      </c>
      <c r="AI611" s="1" t="str">
        <f>IFERROR(VLOOKUP(X611,'[1]Countries and Territories'!$B$5:$AR$253,43,FALSE),"")</f>
        <v/>
      </c>
      <c r="AJ611" s="1" t="str">
        <f>IFERROR(VLOOKUP(X611,'[1]Countries and Territories'!$A$5:$AL$253,38,FALSE),"")</f>
        <v/>
      </c>
    </row>
    <row r="612" spans="1:36" s="42" customFormat="1" x14ac:dyDescent="0.3">
      <c r="A612" s="42" t="s">
        <v>1423</v>
      </c>
      <c r="B612" s="42" t="s">
        <v>1424</v>
      </c>
      <c r="C612" s="40" t="s">
        <v>1427</v>
      </c>
      <c r="D612" s="41">
        <v>2010</v>
      </c>
      <c r="E612" s="42" t="s">
        <v>511</v>
      </c>
      <c r="F612" s="42" t="s">
        <v>73</v>
      </c>
      <c r="G612" s="42" t="s">
        <v>74</v>
      </c>
      <c r="H612" s="42" t="s">
        <v>75</v>
      </c>
      <c r="I612" s="42" t="s">
        <v>76</v>
      </c>
      <c r="J612" s="42" t="s">
        <v>102</v>
      </c>
      <c r="K612" s="42" t="s">
        <v>77</v>
      </c>
      <c r="N612" s="42" t="s">
        <v>2510</v>
      </c>
      <c r="O612" s="42">
        <v>1783845</v>
      </c>
      <c r="P612" s="42">
        <v>0.1</v>
      </c>
      <c r="Q612" s="42">
        <v>1.2</v>
      </c>
      <c r="R612" s="42">
        <v>7.3</v>
      </c>
      <c r="S612" s="42">
        <v>2.5</v>
      </c>
      <c r="T612" s="42">
        <v>0.7</v>
      </c>
      <c r="U612" s="42" t="s">
        <v>1428</v>
      </c>
      <c r="V612" s="42" t="s">
        <v>1429</v>
      </c>
      <c r="W612" s="42" t="s">
        <v>1430</v>
      </c>
      <c r="X612" s="1" t="str">
        <f t="shared" si="45"/>
        <v>KOR2010</v>
      </c>
      <c r="Y612" s="42">
        <v>2288.7730000000001</v>
      </c>
      <c r="Z612" s="1">
        <f t="shared" si="46"/>
        <v>27.465276000000003</v>
      </c>
      <c r="AA612" s="1">
        <f t="shared" si="47"/>
        <v>167.08042900000001</v>
      </c>
      <c r="AB612" s="1">
        <f t="shared" si="48"/>
        <v>57.219325000000005</v>
      </c>
      <c r="AC612" s="1">
        <f t="shared" si="49"/>
        <v>16.021411000000001</v>
      </c>
      <c r="AD612" s="1">
        <f>RANK(Z612,Z$17:Z$853,0)</f>
        <v>522</v>
      </c>
      <c r="AE612" s="1">
        <f>RANK(AA612,AA$17:AA$853,0)</f>
        <v>213</v>
      </c>
      <c r="AF612" s="1">
        <f>RANK(AB612,AB$17:AB$853,0)</f>
        <v>630</v>
      </c>
      <c r="AG612" s="1">
        <f>RANK(AC612,AC$17:AC$853,0)</f>
        <v>656</v>
      </c>
      <c r="AH612" s="1">
        <f>IFERROR(VLOOKUP(X612,'[1]Countries and Territories'!$C$5:$AW$253,47,FALSE),"")</f>
        <v>27.465276000000003</v>
      </c>
      <c r="AI612" s="1">
        <f>IFERROR(VLOOKUP(X612,'[1]Countries and Territories'!$B$5:$AR$253,43,FALSE),"")</f>
        <v>167.08042900000001</v>
      </c>
      <c r="AJ612" s="1">
        <f>IFERROR(VLOOKUP(X612,'[1]Countries and Territories'!$A$5:$AL$253,38,FALSE),"")</f>
        <v>57.219325000000005</v>
      </c>
    </row>
    <row r="613" spans="1:36" x14ac:dyDescent="0.3">
      <c r="A613" s="1" t="s">
        <v>1431</v>
      </c>
      <c r="B613" s="1" t="s">
        <v>1432</v>
      </c>
      <c r="C613" s="34" t="s">
        <v>135</v>
      </c>
      <c r="D613" s="35">
        <v>2005</v>
      </c>
      <c r="E613" s="1" t="s">
        <v>293</v>
      </c>
      <c r="F613" s="1" t="s">
        <v>125</v>
      </c>
      <c r="G613" s="1" t="s">
        <v>126</v>
      </c>
      <c r="H613" s="1" t="s">
        <v>127</v>
      </c>
      <c r="I613" s="1" t="s">
        <v>128</v>
      </c>
      <c r="J613" s="1" t="s">
        <v>32</v>
      </c>
      <c r="K613" s="1" t="s">
        <v>129</v>
      </c>
      <c r="M613" s="1" t="s">
        <v>34</v>
      </c>
      <c r="N613" s="1" t="s">
        <v>2513</v>
      </c>
      <c r="O613" s="1">
        <v>1572</v>
      </c>
      <c r="P613" s="1">
        <v>2.2999999999999998</v>
      </c>
      <c r="Q613" s="1">
        <v>5.8</v>
      </c>
      <c r="R613" s="1">
        <v>9.1</v>
      </c>
      <c r="S613" s="1">
        <v>11.3</v>
      </c>
      <c r="T613" s="1">
        <v>3.2</v>
      </c>
      <c r="V613" s="1" t="s">
        <v>1433</v>
      </c>
      <c r="W613" s="1" t="s">
        <v>1434</v>
      </c>
      <c r="X613" s="1" t="str">
        <f t="shared" si="45"/>
        <v>MDA2005</v>
      </c>
      <c r="Y613" s="1">
        <v>205.40100000000001</v>
      </c>
      <c r="Z613" s="1">
        <f t="shared" si="46"/>
        <v>11.913257999999999</v>
      </c>
      <c r="AA613" s="1">
        <f t="shared" si="47"/>
        <v>18.691490999999999</v>
      </c>
      <c r="AB613" s="1">
        <f t="shared" si="48"/>
        <v>23.210313000000003</v>
      </c>
      <c r="AC613" s="1">
        <f t="shared" si="49"/>
        <v>6.5728320000000009</v>
      </c>
      <c r="AD613" s="1">
        <f>RANK(Z613,Z$17:Z$853,0)</f>
        <v>625</v>
      </c>
      <c r="AE613" s="1">
        <f>RANK(AA613,AA$17:AA$853,0)</f>
        <v>543</v>
      </c>
      <c r="AF613" s="1">
        <f>RANK(AB613,AB$17:AB$853,0)</f>
        <v>711</v>
      </c>
      <c r="AG613" s="1">
        <f>RANK(AC613,AC$17:AC$853,0)</f>
        <v>748</v>
      </c>
      <c r="AH613" s="1" t="str">
        <f>IFERROR(VLOOKUP(X613,'[1]Countries and Territories'!$C$5:$AW$253,47,FALSE),"")</f>
        <v/>
      </c>
      <c r="AI613" s="1" t="str">
        <f>IFERROR(VLOOKUP(X613,'[1]Countries and Territories'!$B$5:$AR$253,43,FALSE),"")</f>
        <v/>
      </c>
      <c r="AJ613" s="1" t="str">
        <f>IFERROR(VLOOKUP(X613,'[1]Countries and Territories'!$A$5:$AL$253,38,FALSE),"")</f>
        <v/>
      </c>
    </row>
    <row r="614" spans="1:36" s="42" customFormat="1" x14ac:dyDescent="0.3">
      <c r="A614" s="42" t="s">
        <v>1431</v>
      </c>
      <c r="B614" s="42" t="s">
        <v>1432</v>
      </c>
      <c r="C614" s="40" t="s">
        <v>288</v>
      </c>
      <c r="D614" s="41">
        <v>2012</v>
      </c>
      <c r="E614" s="42" t="s">
        <v>293</v>
      </c>
      <c r="F614" s="42" t="s">
        <v>125</v>
      </c>
      <c r="G614" s="42" t="s">
        <v>126</v>
      </c>
      <c r="H614" s="42" t="s">
        <v>127</v>
      </c>
      <c r="I614" s="42" t="s">
        <v>128</v>
      </c>
      <c r="J614" s="42" t="s">
        <v>32</v>
      </c>
      <c r="K614" s="42" t="s">
        <v>129</v>
      </c>
      <c r="M614" s="42" t="s">
        <v>34</v>
      </c>
      <c r="N614" s="42" t="s">
        <v>2512</v>
      </c>
      <c r="O614" s="42">
        <v>1724</v>
      </c>
      <c r="P614" s="42">
        <v>0.5</v>
      </c>
      <c r="Q614" s="42">
        <v>1.9</v>
      </c>
      <c r="R614" s="42">
        <v>4.9000000000000004</v>
      </c>
      <c r="S614" s="42">
        <v>6.4</v>
      </c>
      <c r="T614" s="42">
        <v>2.2000000000000002</v>
      </c>
      <c r="V614" s="42" t="s">
        <v>1435</v>
      </c>
      <c r="W614" s="42" t="s">
        <v>1436</v>
      </c>
      <c r="X614" s="1" t="str">
        <f t="shared" si="45"/>
        <v>MDA2012</v>
      </c>
      <c r="Y614" s="42">
        <v>225.60900000000001</v>
      </c>
      <c r="Z614" s="1">
        <f t="shared" si="46"/>
        <v>4.2865710000000004</v>
      </c>
      <c r="AA614" s="1">
        <f t="shared" si="47"/>
        <v>11.054841000000001</v>
      </c>
      <c r="AB614" s="1">
        <f t="shared" si="48"/>
        <v>14.438976</v>
      </c>
      <c r="AC614" s="1">
        <f t="shared" si="49"/>
        <v>4.9633980000000006</v>
      </c>
      <c r="AD614" s="1">
        <f>RANK(Z614,Z$17:Z$853,0)</f>
        <v>731</v>
      </c>
      <c r="AE614" s="1">
        <f>RANK(AA614,AA$17:AA$853,0)</f>
        <v>600</v>
      </c>
      <c r="AF614" s="1">
        <f>RANK(AB614,AB$17:AB$853,0)</f>
        <v>734</v>
      </c>
      <c r="AG614" s="1">
        <f>RANK(AC614,AC$17:AC$853,0)</f>
        <v>773</v>
      </c>
      <c r="AH614" s="1">
        <f>IFERROR(VLOOKUP(X614,'[1]Countries and Territories'!$C$5:$AW$253,47,FALSE),"")</f>
        <v>4.2865710000000004</v>
      </c>
      <c r="AI614" s="1">
        <f>IFERROR(VLOOKUP(X614,'[1]Countries and Territories'!$B$5:$AR$253,43,FALSE),"")</f>
        <v>11.054841000000001</v>
      </c>
      <c r="AJ614" s="1">
        <f>IFERROR(VLOOKUP(X614,'[1]Countries and Territories'!$A$5:$AL$253,38,FALSE),"")</f>
        <v>14.438976</v>
      </c>
    </row>
    <row r="615" spans="1:36" x14ac:dyDescent="0.3">
      <c r="A615" s="1" t="s">
        <v>1437</v>
      </c>
      <c r="B615" s="1" t="s">
        <v>1438</v>
      </c>
      <c r="C615" s="34" t="s">
        <v>247</v>
      </c>
      <c r="D615" s="35">
        <v>1991</v>
      </c>
      <c r="E615" s="1" t="s">
        <v>293</v>
      </c>
      <c r="F615" s="1" t="s">
        <v>125</v>
      </c>
      <c r="G615" s="1" t="s">
        <v>126</v>
      </c>
      <c r="H615" s="1" t="s">
        <v>127</v>
      </c>
      <c r="I615" s="1" t="s">
        <v>128</v>
      </c>
      <c r="J615" s="1" t="s">
        <v>56</v>
      </c>
      <c r="K615" s="1" t="s">
        <v>129</v>
      </c>
      <c r="N615" s="1" t="s">
        <v>2515</v>
      </c>
      <c r="O615" s="1">
        <v>10957</v>
      </c>
      <c r="Q615" s="1">
        <v>3.3</v>
      </c>
      <c r="R615" s="1">
        <v>4</v>
      </c>
      <c r="S615" s="1">
        <v>11.2</v>
      </c>
      <c r="T615" s="1">
        <v>5</v>
      </c>
      <c r="U615" s="1" t="s">
        <v>113</v>
      </c>
      <c r="V615" s="1" t="s">
        <v>1439</v>
      </c>
      <c r="W615" s="1" t="s">
        <v>1440</v>
      </c>
      <c r="X615" s="1" t="str">
        <f t="shared" si="45"/>
        <v>ROU1991</v>
      </c>
      <c r="Y615" s="1">
        <v>1792.3290000000002</v>
      </c>
      <c r="Z615" s="1">
        <f t="shared" si="46"/>
        <v>59.146857000000011</v>
      </c>
      <c r="AA615" s="1">
        <f t="shared" si="47"/>
        <v>71.693160000000006</v>
      </c>
      <c r="AB615" s="1">
        <f t="shared" si="48"/>
        <v>200.740848</v>
      </c>
      <c r="AC615" s="1">
        <f t="shared" si="49"/>
        <v>89.616450000000015</v>
      </c>
      <c r="AD615" s="1">
        <f>RANK(Z615,Z$17:Z$853,0)</f>
        <v>451</v>
      </c>
      <c r="AE615" s="1">
        <f>RANK(AA615,AA$17:AA$853,0)</f>
        <v>349</v>
      </c>
      <c r="AF615" s="1">
        <f>RANK(AB615,AB$17:AB$853,0)</f>
        <v>519</v>
      </c>
      <c r="AG615" s="1">
        <f>RANK(AC615,AC$17:AC$853,0)</f>
        <v>517</v>
      </c>
      <c r="AH615" s="1" t="str">
        <f>IFERROR(VLOOKUP(X615,'[1]Countries and Territories'!$C$5:$AW$253,47,FALSE),"")</f>
        <v/>
      </c>
      <c r="AI615" s="1" t="str">
        <f>IFERROR(VLOOKUP(X615,'[1]Countries and Territories'!$B$5:$AR$253,43,FALSE),"")</f>
        <v/>
      </c>
      <c r="AJ615" s="1" t="str">
        <f>IFERROR(VLOOKUP(X615,'[1]Countries and Territories'!$A$5:$AL$253,38,FALSE),"")</f>
        <v/>
      </c>
    </row>
    <row r="616" spans="1:36" s="42" customFormat="1" x14ac:dyDescent="0.3">
      <c r="A616" s="42" t="s">
        <v>1437</v>
      </c>
      <c r="B616" s="42" t="s">
        <v>1438</v>
      </c>
      <c r="C616" s="40" t="s">
        <v>261</v>
      </c>
      <c r="D616" s="41">
        <v>1999</v>
      </c>
      <c r="E616" s="42" t="s">
        <v>293</v>
      </c>
      <c r="F616" s="42" t="s">
        <v>125</v>
      </c>
      <c r="G616" s="42" t="s">
        <v>126</v>
      </c>
      <c r="H616" s="42" t="s">
        <v>127</v>
      </c>
      <c r="I616" s="42" t="s">
        <v>128</v>
      </c>
      <c r="J616" s="42" t="s">
        <v>56</v>
      </c>
      <c r="K616" s="42" t="s">
        <v>129</v>
      </c>
      <c r="N616" s="42" t="s">
        <v>2514</v>
      </c>
      <c r="O616" s="42">
        <v>21103</v>
      </c>
      <c r="P616" s="42">
        <v>0.8</v>
      </c>
      <c r="Q616" s="42">
        <v>3.6</v>
      </c>
      <c r="R616" s="42">
        <v>10.1</v>
      </c>
      <c r="S616" s="42">
        <v>15.3</v>
      </c>
      <c r="T616" s="42">
        <v>3.4</v>
      </c>
      <c r="U616" s="42" t="s">
        <v>1441</v>
      </c>
      <c r="V616" s="42" t="s">
        <v>1442</v>
      </c>
      <c r="W616" s="42" t="s">
        <v>1443</v>
      </c>
      <c r="X616" s="1" t="str">
        <f t="shared" si="45"/>
        <v>ROU1999</v>
      </c>
      <c r="Y616" s="42">
        <v>1113.6769999999999</v>
      </c>
      <c r="Z616" s="1">
        <f t="shared" si="46"/>
        <v>40.092372000000005</v>
      </c>
      <c r="AA616" s="1">
        <f t="shared" si="47"/>
        <v>112.48137699999998</v>
      </c>
      <c r="AB616" s="1">
        <f t="shared" si="48"/>
        <v>170.39258099999998</v>
      </c>
      <c r="AC616" s="1">
        <f t="shared" si="49"/>
        <v>37.865017999999999</v>
      </c>
      <c r="AD616" s="1">
        <f>RANK(Z616,Z$17:Z$853,0)</f>
        <v>486</v>
      </c>
      <c r="AE616" s="1">
        <f>RANK(AA616,AA$17:AA$853,0)</f>
        <v>287</v>
      </c>
      <c r="AF616" s="1">
        <f>RANK(AB616,AB$17:AB$853,0)</f>
        <v>534</v>
      </c>
      <c r="AG616" s="1">
        <f>RANK(AC616,AC$17:AC$853,0)</f>
        <v>593</v>
      </c>
      <c r="AH616" s="1" t="str">
        <f>IFERROR(VLOOKUP(X616,'[1]Countries and Territories'!$C$5:$AW$253,47,FALSE),"")</f>
        <v/>
      </c>
      <c r="AI616" s="1" t="str">
        <f>IFERROR(VLOOKUP(X616,'[1]Countries and Territories'!$B$5:$AR$253,43,FALSE),"")</f>
        <v/>
      </c>
      <c r="AJ616" s="1" t="str">
        <f>IFERROR(VLOOKUP(X616,'[1]Countries and Territories'!$A$5:$AL$253,38,FALSE),"")</f>
        <v/>
      </c>
    </row>
    <row r="617" spans="1:36" x14ac:dyDescent="0.3">
      <c r="A617" s="1" t="s">
        <v>1437</v>
      </c>
      <c r="B617" s="1" t="s">
        <v>1438</v>
      </c>
      <c r="C617" s="34" t="s">
        <v>132</v>
      </c>
      <c r="D617" s="35">
        <v>2000</v>
      </c>
      <c r="E617" s="1" t="s">
        <v>293</v>
      </c>
      <c r="F617" s="1" t="s">
        <v>125</v>
      </c>
      <c r="G617" s="1" t="s">
        <v>126</v>
      </c>
      <c r="H617" s="1" t="s">
        <v>127</v>
      </c>
      <c r="I617" s="1" t="s">
        <v>128</v>
      </c>
      <c r="J617" s="1" t="s">
        <v>56</v>
      </c>
      <c r="K617" s="1" t="s">
        <v>129</v>
      </c>
      <c r="N617" s="1" t="s">
        <v>2514</v>
      </c>
      <c r="O617" s="1">
        <v>22225</v>
      </c>
      <c r="P617" s="1">
        <v>1.1000000000000001</v>
      </c>
      <c r="Q617" s="1">
        <v>4.3</v>
      </c>
      <c r="R617" s="1">
        <v>8.9</v>
      </c>
      <c r="S617" s="1">
        <v>12.8</v>
      </c>
      <c r="T617" s="1">
        <v>3.7</v>
      </c>
      <c r="V617" s="1" t="s">
        <v>1442</v>
      </c>
      <c r="W617" s="1" t="s">
        <v>1443</v>
      </c>
      <c r="X617" s="1" t="str">
        <f t="shared" si="45"/>
        <v>ROU2000</v>
      </c>
      <c r="Y617" s="1">
        <v>1120.087</v>
      </c>
      <c r="Z617" s="1">
        <f t="shared" si="46"/>
        <v>48.163740999999995</v>
      </c>
      <c r="AA617" s="1">
        <f t="shared" si="47"/>
        <v>99.687743000000012</v>
      </c>
      <c r="AB617" s="1">
        <f t="shared" si="48"/>
        <v>143.37113600000001</v>
      </c>
      <c r="AC617" s="1">
        <f t="shared" si="49"/>
        <v>41.443219000000006</v>
      </c>
      <c r="AD617" s="1">
        <f>RANK(Z617,Z$17:Z$853,0)</f>
        <v>471</v>
      </c>
      <c r="AE617" s="1">
        <f>RANK(AA617,AA$17:AA$853,0)</f>
        <v>309</v>
      </c>
      <c r="AF617" s="1">
        <f>RANK(AB617,AB$17:AB$853,0)</f>
        <v>546</v>
      </c>
      <c r="AG617" s="1">
        <f>RANK(AC617,AC$17:AC$853,0)</f>
        <v>582</v>
      </c>
      <c r="AH617" s="1" t="str">
        <f>IFERROR(VLOOKUP(X617,'[1]Countries and Territories'!$C$5:$AW$253,47,FALSE),"")</f>
        <v/>
      </c>
      <c r="AI617" s="1" t="str">
        <f>IFERROR(VLOOKUP(X617,'[1]Countries and Territories'!$B$5:$AR$253,43,FALSE),"")</f>
        <v/>
      </c>
      <c r="AJ617" s="1" t="str">
        <f>IFERROR(VLOOKUP(X617,'[1]Countries and Territories'!$A$5:$AL$253,38,FALSE),"")</f>
        <v/>
      </c>
    </row>
    <row r="618" spans="1:36" s="42" customFormat="1" x14ac:dyDescent="0.3">
      <c r="A618" s="42" t="s">
        <v>1437</v>
      </c>
      <c r="B618" s="42" t="s">
        <v>1438</v>
      </c>
      <c r="C618" s="40" t="s">
        <v>220</v>
      </c>
      <c r="D618" s="41">
        <v>2001</v>
      </c>
      <c r="E618" s="42" t="s">
        <v>293</v>
      </c>
      <c r="F618" s="42" t="s">
        <v>125</v>
      </c>
      <c r="G618" s="42" t="s">
        <v>126</v>
      </c>
      <c r="H618" s="42" t="s">
        <v>127</v>
      </c>
      <c r="I618" s="42" t="s">
        <v>128</v>
      </c>
      <c r="J618" s="42" t="s">
        <v>56</v>
      </c>
      <c r="K618" s="42" t="s">
        <v>129</v>
      </c>
      <c r="N618" s="42" t="s">
        <v>2514</v>
      </c>
      <c r="O618" s="42">
        <v>22667</v>
      </c>
      <c r="P618" s="42">
        <v>1</v>
      </c>
      <c r="Q618" s="42">
        <v>3.9</v>
      </c>
      <c r="R618" s="42">
        <v>9.1</v>
      </c>
      <c r="S618" s="42">
        <v>14</v>
      </c>
      <c r="T618" s="42">
        <v>3.8</v>
      </c>
      <c r="V618" s="42" t="s">
        <v>1442</v>
      </c>
      <c r="W618" s="42" t="s">
        <v>1443</v>
      </c>
      <c r="X618" s="1" t="str">
        <f t="shared" si="45"/>
        <v>ROU2001</v>
      </c>
      <c r="Y618" s="42">
        <v>1167.846</v>
      </c>
      <c r="Z618" s="1">
        <f t="shared" si="46"/>
        <v>45.545994</v>
      </c>
      <c r="AA618" s="1">
        <f t="shared" si="47"/>
        <v>106.27398599999999</v>
      </c>
      <c r="AB618" s="1">
        <f t="shared" si="48"/>
        <v>163.49844000000002</v>
      </c>
      <c r="AC618" s="1">
        <f t="shared" si="49"/>
        <v>44.378147999999996</v>
      </c>
      <c r="AD618" s="1">
        <f>RANK(Z618,Z$17:Z$853,0)</f>
        <v>476</v>
      </c>
      <c r="AE618" s="1">
        <f>RANK(AA618,AA$17:AA$853,0)</f>
        <v>298</v>
      </c>
      <c r="AF618" s="1">
        <f>RANK(AB618,AB$17:AB$853,0)</f>
        <v>537</v>
      </c>
      <c r="AG618" s="1">
        <f>RANK(AC618,AC$17:AC$853,0)</f>
        <v>573</v>
      </c>
      <c r="AH618" s="1" t="str">
        <f>IFERROR(VLOOKUP(X618,'[1]Countries and Territories'!$C$5:$AW$253,47,FALSE),"")</f>
        <v/>
      </c>
      <c r="AI618" s="1" t="str">
        <f>IFERROR(VLOOKUP(X618,'[1]Countries and Territories'!$B$5:$AR$253,43,FALSE),"")</f>
        <v/>
      </c>
      <c r="AJ618" s="1" t="str">
        <f>IFERROR(VLOOKUP(X618,'[1]Countries and Territories'!$A$5:$AL$253,38,FALSE),"")</f>
        <v/>
      </c>
    </row>
    <row r="619" spans="1:36" x14ac:dyDescent="0.3">
      <c r="A619" s="1" t="s">
        <v>1437</v>
      </c>
      <c r="B619" s="1" t="s">
        <v>1438</v>
      </c>
      <c r="C619" s="34" t="s">
        <v>158</v>
      </c>
      <c r="D619" s="35">
        <v>2002</v>
      </c>
      <c r="E619" s="1" t="s">
        <v>293</v>
      </c>
      <c r="F619" s="1" t="s">
        <v>125</v>
      </c>
      <c r="G619" s="1" t="s">
        <v>126</v>
      </c>
      <c r="H619" s="1" t="s">
        <v>127</v>
      </c>
      <c r="I619" s="1" t="s">
        <v>128</v>
      </c>
      <c r="J619" s="1" t="s">
        <v>56</v>
      </c>
      <c r="K619" s="1" t="s">
        <v>129</v>
      </c>
      <c r="N619" s="1" t="s">
        <v>2514</v>
      </c>
      <c r="O619" s="1">
        <v>15533</v>
      </c>
      <c r="P619" s="1">
        <v>0.7</v>
      </c>
      <c r="Q619" s="1">
        <v>3.5</v>
      </c>
      <c r="R619" s="1">
        <v>8.3000000000000007</v>
      </c>
      <c r="S619" s="1">
        <v>12.8</v>
      </c>
      <c r="T619" s="1">
        <v>3.5</v>
      </c>
      <c r="V619" s="1" t="s">
        <v>1442</v>
      </c>
      <c r="W619" s="1" t="s">
        <v>1443</v>
      </c>
      <c r="X619" s="1" t="str">
        <f t="shared" si="45"/>
        <v>ROU2002</v>
      </c>
      <c r="Y619" s="1">
        <v>1165.17</v>
      </c>
      <c r="Z619" s="1">
        <f t="shared" si="46"/>
        <v>40.780950000000004</v>
      </c>
      <c r="AA619" s="1">
        <f t="shared" si="47"/>
        <v>96.70911000000001</v>
      </c>
      <c r="AB619" s="1">
        <f t="shared" si="48"/>
        <v>149.14176</v>
      </c>
      <c r="AC619" s="1">
        <f t="shared" si="49"/>
        <v>40.780950000000004</v>
      </c>
      <c r="AD619" s="1">
        <f>RANK(Z619,Z$17:Z$853,0)</f>
        <v>484</v>
      </c>
      <c r="AE619" s="1">
        <f>RANK(AA619,AA$17:AA$853,0)</f>
        <v>314</v>
      </c>
      <c r="AF619" s="1">
        <f>RANK(AB619,AB$17:AB$853,0)</f>
        <v>541</v>
      </c>
      <c r="AG619" s="1">
        <f>RANK(AC619,AC$17:AC$853,0)</f>
        <v>584</v>
      </c>
      <c r="AH619" s="1">
        <f>IFERROR(VLOOKUP(X619,'[1]Countries and Territories'!$C$5:$AW$253,47,FALSE),"")</f>
        <v>40.780950000000004</v>
      </c>
      <c r="AI619" s="1">
        <f>IFERROR(VLOOKUP(X619,'[1]Countries and Territories'!$B$5:$AR$253,43,FALSE),"")</f>
        <v>96.70911000000001</v>
      </c>
      <c r="AJ619" s="1">
        <f>IFERROR(VLOOKUP(X619,'[1]Countries and Territories'!$A$5:$AL$253,38,FALSE),"")</f>
        <v>149.14176</v>
      </c>
    </row>
    <row r="620" spans="1:36" s="42" customFormat="1" x14ac:dyDescent="0.3">
      <c r="A620" s="42" t="s">
        <v>1444</v>
      </c>
      <c r="B620" s="42" t="s">
        <v>1445</v>
      </c>
      <c r="C620" s="40" t="s">
        <v>150</v>
      </c>
      <c r="D620" s="41">
        <v>1992</v>
      </c>
      <c r="E620" s="42" t="s">
        <v>408</v>
      </c>
      <c r="F620" s="42" t="s">
        <v>40</v>
      </c>
      <c r="G620" s="42" t="s">
        <v>41</v>
      </c>
      <c r="H620" s="42" t="s">
        <v>170</v>
      </c>
      <c r="I620" s="42" t="s">
        <v>43</v>
      </c>
      <c r="J620" s="42" t="s">
        <v>44</v>
      </c>
      <c r="K620" s="42" t="s">
        <v>41</v>
      </c>
      <c r="L620" s="42" t="s">
        <v>9</v>
      </c>
      <c r="M620" s="42" t="s">
        <v>34</v>
      </c>
      <c r="N620" s="42" t="s">
        <v>2520</v>
      </c>
      <c r="O620" s="42">
        <v>4551</v>
      </c>
      <c r="P620" s="42">
        <v>1.8</v>
      </c>
      <c r="Q620" s="42">
        <v>5</v>
      </c>
      <c r="R620" s="42">
        <v>4</v>
      </c>
      <c r="S620" s="42">
        <v>56.8</v>
      </c>
      <c r="T620" s="42">
        <v>24.3</v>
      </c>
      <c r="V620" s="42" t="s">
        <v>1446</v>
      </c>
      <c r="W620" s="42" t="s">
        <v>1447</v>
      </c>
      <c r="X620" s="1" t="str">
        <f t="shared" si="45"/>
        <v>RWA1992</v>
      </c>
      <c r="Y620" s="42">
        <v>1161.152</v>
      </c>
      <c r="Z620" s="1">
        <f t="shared" si="46"/>
        <v>58.057600000000008</v>
      </c>
      <c r="AA620" s="1">
        <f t="shared" si="47"/>
        <v>46.446080000000002</v>
      </c>
      <c r="AB620" s="1">
        <f t="shared" si="48"/>
        <v>659.53433599999994</v>
      </c>
      <c r="AC620" s="1">
        <f t="shared" si="49"/>
        <v>282.15993600000002</v>
      </c>
      <c r="AD620" s="1">
        <f>RANK(Z620,Z$17:Z$853,0)</f>
        <v>454</v>
      </c>
      <c r="AE620" s="1">
        <f>RANK(AA620,AA$17:AA$853,0)</f>
        <v>411</v>
      </c>
      <c r="AF620" s="1">
        <f>RANK(AB620,AB$17:AB$853,0)</f>
        <v>336</v>
      </c>
      <c r="AG620" s="1">
        <f>RANK(AC620,AC$17:AC$853,0)</f>
        <v>369</v>
      </c>
      <c r="AH620" s="1" t="str">
        <f>IFERROR(VLOOKUP(X620,'[1]Countries and Territories'!$C$5:$AW$253,47,FALSE),"")</f>
        <v/>
      </c>
      <c r="AI620" s="1" t="str">
        <f>IFERROR(VLOOKUP(X620,'[1]Countries and Territories'!$B$5:$AR$253,43,FALSE),"")</f>
        <v/>
      </c>
      <c r="AJ620" s="1" t="str">
        <f>IFERROR(VLOOKUP(X620,'[1]Countries and Territories'!$A$5:$AL$253,38,FALSE),"")</f>
        <v/>
      </c>
    </row>
    <row r="621" spans="1:36" x14ac:dyDescent="0.3">
      <c r="A621" s="1" t="s">
        <v>1444</v>
      </c>
      <c r="B621" s="1" t="s">
        <v>1445</v>
      </c>
      <c r="C621" s="34" t="s">
        <v>168</v>
      </c>
      <c r="D621" s="35">
        <v>1996</v>
      </c>
      <c r="E621" s="1" t="s">
        <v>408</v>
      </c>
      <c r="F621" s="1" t="s">
        <v>40</v>
      </c>
      <c r="G621" s="1" t="s">
        <v>41</v>
      </c>
      <c r="H621" s="1" t="s">
        <v>170</v>
      </c>
      <c r="I621" s="1" t="s">
        <v>43</v>
      </c>
      <c r="J621" s="1" t="s">
        <v>44</v>
      </c>
      <c r="K621" s="1" t="s">
        <v>41</v>
      </c>
      <c r="L621" s="1" t="s">
        <v>9</v>
      </c>
      <c r="M621" s="1" t="s">
        <v>34</v>
      </c>
      <c r="N621" s="1" t="s">
        <v>2519</v>
      </c>
      <c r="O621" s="1">
        <v>1115</v>
      </c>
      <c r="Q621" s="1">
        <v>11</v>
      </c>
      <c r="S621" s="1">
        <v>45.4</v>
      </c>
      <c r="T621" s="1">
        <v>22.6</v>
      </c>
      <c r="U621" s="1" t="s">
        <v>984</v>
      </c>
      <c r="V621" s="1" t="s">
        <v>1448</v>
      </c>
      <c r="W621" s="1" t="s">
        <v>1449</v>
      </c>
      <c r="X621" s="1" t="str">
        <f t="shared" si="45"/>
        <v>RWA1996</v>
      </c>
      <c r="Y621" s="1">
        <v>757.452</v>
      </c>
      <c r="Z621" s="1">
        <f t="shared" si="46"/>
        <v>83.319720000000004</v>
      </c>
      <c r="AA621" s="1">
        <f t="shared" si="47"/>
        <v>0</v>
      </c>
      <c r="AB621" s="1">
        <f t="shared" si="48"/>
        <v>343.88320799999997</v>
      </c>
      <c r="AC621" s="1">
        <f t="shared" si="49"/>
        <v>171.18415200000001</v>
      </c>
      <c r="AD621" s="1">
        <f>RANK(Z621,Z$17:Z$853,0)</f>
        <v>408</v>
      </c>
      <c r="AE621" s="1">
        <f>RANK(AA621,AA$17:AA$853,0)</f>
        <v>684</v>
      </c>
      <c r="AF621" s="1">
        <f>RANK(AB621,AB$17:AB$853,0)</f>
        <v>468</v>
      </c>
      <c r="AG621" s="1">
        <f>RANK(AC621,AC$17:AC$853,0)</f>
        <v>435</v>
      </c>
      <c r="AH621" s="1" t="str">
        <f>IFERROR(VLOOKUP(X621,'[1]Countries and Territories'!$C$5:$AW$253,47,FALSE),"")</f>
        <v/>
      </c>
      <c r="AI621" s="1" t="str">
        <f>IFERROR(VLOOKUP(X621,'[1]Countries and Territories'!$B$5:$AR$253,43,FALSE),"")</f>
        <v/>
      </c>
      <c r="AJ621" s="1" t="str">
        <f>IFERROR(VLOOKUP(X621,'[1]Countries and Territories'!$A$5:$AL$253,38,FALSE),"")</f>
        <v/>
      </c>
    </row>
    <row r="622" spans="1:36" s="42" customFormat="1" x14ac:dyDescent="0.3">
      <c r="A622" s="42" t="s">
        <v>1444</v>
      </c>
      <c r="B622" s="42" t="s">
        <v>1445</v>
      </c>
      <c r="C622" s="40" t="s">
        <v>132</v>
      </c>
      <c r="D622" s="41">
        <v>2000</v>
      </c>
      <c r="E622" s="42" t="s">
        <v>408</v>
      </c>
      <c r="F622" s="42" t="s">
        <v>40</v>
      </c>
      <c r="G622" s="42" t="s">
        <v>41</v>
      </c>
      <c r="H622" s="42" t="s">
        <v>170</v>
      </c>
      <c r="I622" s="42" t="s">
        <v>43</v>
      </c>
      <c r="J622" s="42" t="s">
        <v>44</v>
      </c>
      <c r="K622" s="42" t="s">
        <v>41</v>
      </c>
      <c r="L622" s="42" t="s">
        <v>9</v>
      </c>
      <c r="M622" s="42" t="s">
        <v>34</v>
      </c>
      <c r="N622" s="42" t="s">
        <v>2518</v>
      </c>
      <c r="O622" s="42">
        <v>6894</v>
      </c>
      <c r="P622" s="42">
        <v>3.8</v>
      </c>
      <c r="Q622" s="42">
        <v>8.6999999999999993</v>
      </c>
      <c r="R622" s="42">
        <v>7.2</v>
      </c>
      <c r="S622" s="42">
        <v>48.3</v>
      </c>
      <c r="T622" s="42">
        <v>20.3</v>
      </c>
      <c r="V622" s="42" t="s">
        <v>1450</v>
      </c>
      <c r="W622" s="42" t="s">
        <v>1451</v>
      </c>
      <c r="X622" s="1" t="str">
        <f t="shared" si="45"/>
        <v>RWA2000</v>
      </c>
      <c r="Y622" s="42">
        <v>1312.971</v>
      </c>
      <c r="Z622" s="1">
        <f t="shared" si="46"/>
        <v>114.228477</v>
      </c>
      <c r="AA622" s="1">
        <f t="shared" si="47"/>
        <v>94.533912000000015</v>
      </c>
      <c r="AB622" s="1">
        <f t="shared" si="48"/>
        <v>634.16499299999998</v>
      </c>
      <c r="AC622" s="1">
        <f t="shared" si="49"/>
        <v>266.53311300000001</v>
      </c>
      <c r="AD622" s="1">
        <f>RANK(Z622,Z$17:Z$853,0)</f>
        <v>363</v>
      </c>
      <c r="AE622" s="1">
        <f>RANK(AA622,AA$17:AA$853,0)</f>
        <v>317</v>
      </c>
      <c r="AF622" s="1">
        <f>RANK(AB622,AB$17:AB$853,0)</f>
        <v>347</v>
      </c>
      <c r="AG622" s="1">
        <f>RANK(AC622,AC$17:AC$853,0)</f>
        <v>385</v>
      </c>
      <c r="AH622" s="1" t="str">
        <f>IFERROR(VLOOKUP(X622,'[1]Countries and Territories'!$C$5:$AW$253,47,FALSE),"")</f>
        <v/>
      </c>
      <c r="AI622" s="1" t="str">
        <f>IFERROR(VLOOKUP(X622,'[1]Countries and Territories'!$B$5:$AR$253,43,FALSE),"")</f>
        <v/>
      </c>
      <c r="AJ622" s="1" t="str">
        <f>IFERROR(VLOOKUP(X622,'[1]Countries and Territories'!$A$5:$AL$253,38,FALSE),"")</f>
        <v/>
      </c>
    </row>
    <row r="623" spans="1:36" x14ac:dyDescent="0.3">
      <c r="A623" s="1" t="s">
        <v>1444</v>
      </c>
      <c r="B623" s="1" t="s">
        <v>1445</v>
      </c>
      <c r="C623" s="34" t="s">
        <v>135</v>
      </c>
      <c r="D623" s="35">
        <v>2005</v>
      </c>
      <c r="E623" s="1" t="s">
        <v>408</v>
      </c>
      <c r="F623" s="1" t="s">
        <v>40</v>
      </c>
      <c r="G623" s="1" t="s">
        <v>41</v>
      </c>
      <c r="H623" s="1" t="s">
        <v>170</v>
      </c>
      <c r="I623" s="1" t="s">
        <v>43</v>
      </c>
      <c r="J623" s="1" t="s">
        <v>44</v>
      </c>
      <c r="K623" s="1" t="s">
        <v>41</v>
      </c>
      <c r="L623" s="1" t="s">
        <v>9</v>
      </c>
      <c r="M623" s="1" t="s">
        <v>34</v>
      </c>
      <c r="N623" s="1" t="s">
        <v>2517</v>
      </c>
      <c r="O623" s="1">
        <v>4011</v>
      </c>
      <c r="P623" s="1">
        <v>1.7</v>
      </c>
      <c r="Q623" s="1">
        <v>4.8</v>
      </c>
      <c r="R623" s="1">
        <v>6.7</v>
      </c>
      <c r="S623" s="1">
        <v>51.7</v>
      </c>
      <c r="T623" s="1">
        <v>18</v>
      </c>
      <c r="V623" s="1" t="s">
        <v>1452</v>
      </c>
      <c r="W623" s="1" t="s">
        <v>1453</v>
      </c>
      <c r="X623" s="1" t="str">
        <f t="shared" si="45"/>
        <v>RWA2005</v>
      </c>
      <c r="Y623" s="1">
        <v>1454.3029999999999</v>
      </c>
      <c r="Z623" s="1">
        <f t="shared" si="46"/>
        <v>69.806544000000002</v>
      </c>
      <c r="AA623" s="1">
        <f t="shared" si="47"/>
        <v>97.438300999999996</v>
      </c>
      <c r="AB623" s="1">
        <f t="shared" si="48"/>
        <v>751.87465099999997</v>
      </c>
      <c r="AC623" s="1">
        <f t="shared" si="49"/>
        <v>261.77453999999994</v>
      </c>
      <c r="AD623" s="1">
        <f>RANK(Z623,Z$17:Z$853,0)</f>
        <v>426</v>
      </c>
      <c r="AE623" s="1">
        <f>RANK(AA623,AA$17:AA$853,0)</f>
        <v>312</v>
      </c>
      <c r="AF623" s="1">
        <f>RANK(AB623,AB$17:AB$853,0)</f>
        <v>307</v>
      </c>
      <c r="AG623" s="1">
        <f>RANK(AC623,AC$17:AC$853,0)</f>
        <v>386</v>
      </c>
      <c r="AH623" s="1" t="str">
        <f>IFERROR(VLOOKUP(X623,'[1]Countries and Territories'!$C$5:$AW$253,47,FALSE),"")</f>
        <v/>
      </c>
      <c r="AI623" s="1" t="str">
        <f>IFERROR(VLOOKUP(X623,'[1]Countries and Territories'!$B$5:$AR$253,43,FALSE),"")</f>
        <v/>
      </c>
      <c r="AJ623" s="1" t="str">
        <f>IFERROR(VLOOKUP(X623,'[1]Countries and Territories'!$A$5:$AL$253,38,FALSE),"")</f>
        <v/>
      </c>
    </row>
    <row r="624" spans="1:36" s="42" customFormat="1" x14ac:dyDescent="0.3">
      <c r="A624" s="42" t="s">
        <v>1444</v>
      </c>
      <c r="B624" s="42" t="s">
        <v>1445</v>
      </c>
      <c r="C624" s="40" t="s">
        <v>415</v>
      </c>
      <c r="D624" s="41">
        <v>2010</v>
      </c>
      <c r="E624" s="42" t="s">
        <v>408</v>
      </c>
      <c r="F624" s="42" t="s">
        <v>40</v>
      </c>
      <c r="G624" s="42" t="s">
        <v>41</v>
      </c>
      <c r="H624" s="42" t="s">
        <v>170</v>
      </c>
      <c r="I624" s="42" t="s">
        <v>43</v>
      </c>
      <c r="J624" s="42" t="s">
        <v>44</v>
      </c>
      <c r="K624" s="42" t="s">
        <v>41</v>
      </c>
      <c r="L624" s="42" t="s">
        <v>9</v>
      </c>
      <c r="M624" s="42" t="s">
        <v>34</v>
      </c>
      <c r="N624" s="42" t="s">
        <v>2516</v>
      </c>
      <c r="O624" s="42">
        <v>4419</v>
      </c>
      <c r="P624" s="42">
        <v>1</v>
      </c>
      <c r="Q624" s="42">
        <v>3</v>
      </c>
      <c r="R624" s="42">
        <v>7.1</v>
      </c>
      <c r="S624" s="42">
        <v>44.3</v>
      </c>
      <c r="T624" s="42">
        <v>11.7</v>
      </c>
      <c r="V624" s="42" t="s">
        <v>1454</v>
      </c>
      <c r="W624" s="42" t="s">
        <v>1455</v>
      </c>
      <c r="X624" s="1" t="str">
        <f t="shared" si="45"/>
        <v>RWA2010</v>
      </c>
      <c r="Y624" s="42">
        <v>1641.6920000000002</v>
      </c>
      <c r="Z624" s="1">
        <f t="shared" si="46"/>
        <v>49.250760000000007</v>
      </c>
      <c r="AA624" s="1">
        <f t="shared" si="47"/>
        <v>116.56013200000001</v>
      </c>
      <c r="AB624" s="1">
        <f t="shared" si="48"/>
        <v>727.26955599999997</v>
      </c>
      <c r="AC624" s="1">
        <f t="shared" si="49"/>
        <v>192.07796400000001</v>
      </c>
      <c r="AD624" s="1">
        <f>RANK(Z624,Z$17:Z$853,0)</f>
        <v>466</v>
      </c>
      <c r="AE624" s="1">
        <f>RANK(AA624,AA$17:AA$853,0)</f>
        <v>282</v>
      </c>
      <c r="AF624" s="1">
        <f>RANK(AB624,AB$17:AB$853,0)</f>
        <v>316</v>
      </c>
      <c r="AG624" s="1">
        <f>RANK(AC624,AC$17:AC$853,0)</f>
        <v>421</v>
      </c>
      <c r="AH624" s="1" t="str">
        <f>IFERROR(VLOOKUP(X624,'[1]Countries and Territories'!$C$5:$AW$253,47,FALSE),"")</f>
        <v/>
      </c>
      <c r="AI624" s="1" t="str">
        <f>IFERROR(VLOOKUP(X624,'[1]Countries and Territories'!$B$5:$AR$253,43,FALSE),"")</f>
        <v/>
      </c>
      <c r="AJ624" s="1" t="str">
        <f>IFERROR(VLOOKUP(X624,'[1]Countries and Territories'!$A$5:$AL$253,38,FALSE),"")</f>
        <v/>
      </c>
    </row>
    <row r="625" spans="1:36" s="50" customFormat="1" ht="14.5" x14ac:dyDescent="0.35">
      <c r="A625" s="50" t="s">
        <v>1444</v>
      </c>
      <c r="B625" s="50" t="s">
        <v>1445</v>
      </c>
      <c r="C625" s="51" t="s">
        <v>1151</v>
      </c>
      <c r="D625" s="52">
        <v>2015</v>
      </c>
      <c r="E625" s="50" t="s">
        <v>408</v>
      </c>
      <c r="F625" s="50" t="s">
        <v>40</v>
      </c>
      <c r="G625" s="50" t="s">
        <v>41</v>
      </c>
      <c r="H625" s="50" t="s">
        <v>170</v>
      </c>
      <c r="I625" s="50" t="s">
        <v>43</v>
      </c>
      <c r="J625" s="50" t="s">
        <v>44</v>
      </c>
      <c r="K625" s="50" t="s">
        <v>41</v>
      </c>
      <c r="L625" s="50" t="s">
        <v>9</v>
      </c>
      <c r="M625" s="50" t="s">
        <v>34</v>
      </c>
      <c r="O625" s="50">
        <v>4058</v>
      </c>
      <c r="P625" s="50">
        <v>0.7</v>
      </c>
      <c r="Q625" s="50">
        <v>1.7</v>
      </c>
      <c r="R625" s="50">
        <v>7.7</v>
      </c>
      <c r="S625" s="50">
        <v>36.700000000000003</v>
      </c>
      <c r="T625" s="50">
        <v>8.1</v>
      </c>
      <c r="U625" s="50" t="s">
        <v>50</v>
      </c>
      <c r="V625" s="50" t="s">
        <v>1456</v>
      </c>
      <c r="W625" s="50" t="s">
        <v>1457</v>
      </c>
      <c r="X625" s="50" t="str">
        <f t="shared" si="45"/>
        <v>RWA2015</v>
      </c>
      <c r="Y625" s="50">
        <v>1734.5429999999999</v>
      </c>
      <c r="Z625" s="50">
        <f t="shared" si="46"/>
        <v>29.487231000000001</v>
      </c>
      <c r="AA625" s="50">
        <f t="shared" si="47"/>
        <v>133.559811</v>
      </c>
      <c r="AB625" s="50">
        <f t="shared" si="48"/>
        <v>636.57728100000008</v>
      </c>
      <c r="AC625" s="50">
        <f t="shared" si="49"/>
        <v>140.497983</v>
      </c>
      <c r="AD625" s="50">
        <f>RANK(Z625,Z$17:Z$853,0)</f>
        <v>514</v>
      </c>
      <c r="AE625" s="50">
        <f>RANK(AA625,AA$17:AA$853,0)</f>
        <v>255</v>
      </c>
      <c r="AF625" s="50">
        <f>RANK(AB625,AB$17:AB$853,0)</f>
        <v>346</v>
      </c>
      <c r="AG625" s="50">
        <f>RANK(AC625,AC$17:AC$853,0)</f>
        <v>456</v>
      </c>
      <c r="AH625" s="50">
        <f>IFERROR(VLOOKUP(X625,'[1]Countries and Territories'!$C$5:$AW$253,47,FALSE),"")</f>
        <v>29.487231000000001</v>
      </c>
      <c r="AI625" s="1" t="str">
        <f>IFERROR(VLOOKUP(X625,'[1]Countries and Territories'!$B$5:$AR$253,43,FALSE),"")</f>
        <v/>
      </c>
      <c r="AJ625" s="1">
        <f>IFERROR(VLOOKUP(X625,'[1]Countries and Territories'!$A$5:$AL$253,38,FALSE),"")</f>
        <v>636.57728100000008</v>
      </c>
    </row>
    <row r="626" spans="1:36" x14ac:dyDescent="0.3">
      <c r="A626" s="1" t="s">
        <v>1458</v>
      </c>
      <c r="B626" s="1" t="s">
        <v>1459</v>
      </c>
      <c r="C626" s="34" t="s">
        <v>288</v>
      </c>
      <c r="D626" s="35">
        <v>2012</v>
      </c>
      <c r="E626" s="1" t="s">
        <v>101</v>
      </c>
      <c r="F626" s="1" t="s">
        <v>29</v>
      </c>
      <c r="G626" s="1" t="s">
        <v>29</v>
      </c>
      <c r="H626" s="1" t="s">
        <v>30</v>
      </c>
      <c r="I626" s="1" t="s">
        <v>31</v>
      </c>
      <c r="J626" s="1" t="s">
        <v>56</v>
      </c>
      <c r="K626" s="1" t="s">
        <v>33</v>
      </c>
      <c r="M626" s="1" t="s">
        <v>103</v>
      </c>
      <c r="N626" s="1" t="s">
        <v>2521</v>
      </c>
      <c r="O626" s="1">
        <v>281</v>
      </c>
      <c r="P626" s="1">
        <v>0.7</v>
      </c>
      <c r="Q626" s="1">
        <v>3.7</v>
      </c>
      <c r="R626" s="1">
        <v>6.3</v>
      </c>
      <c r="S626" s="1">
        <v>2.5</v>
      </c>
      <c r="T626" s="1">
        <v>2.8</v>
      </c>
      <c r="V626" s="1" t="s">
        <v>1460</v>
      </c>
      <c r="W626" s="1" t="s">
        <v>1461</v>
      </c>
      <c r="X626" s="1" t="str">
        <f t="shared" si="45"/>
        <v>LCA2012</v>
      </c>
      <c r="Y626" s="1">
        <v>10.895</v>
      </c>
      <c r="Z626" s="1">
        <f t="shared" si="46"/>
        <v>0.40311500000000006</v>
      </c>
      <c r="AA626" s="1">
        <f t="shared" si="47"/>
        <v>0.68638500000000002</v>
      </c>
      <c r="AB626" s="1">
        <f t="shared" si="48"/>
        <v>0.27237499999999998</v>
      </c>
      <c r="AC626" s="1">
        <f t="shared" si="49"/>
        <v>0.30505999999999994</v>
      </c>
      <c r="AD626" s="1">
        <f>RANK(Z626,Z$17:Z$853,0)</f>
        <v>785</v>
      </c>
      <c r="AE626" s="1">
        <f>RANK(AA626,AA$17:AA$853,0)</f>
        <v>679</v>
      </c>
      <c r="AF626" s="1">
        <f>RANK(AB626,AB$17:AB$853,0)</f>
        <v>800</v>
      </c>
      <c r="AG626" s="1">
        <f>RANK(AC626,AC$17:AC$853,0)</f>
        <v>817</v>
      </c>
      <c r="AH626" s="1">
        <f>IFERROR(VLOOKUP(X626,'[1]Countries and Territories'!$C$5:$AW$253,47,FALSE),"")</f>
        <v>0.40311500000000006</v>
      </c>
      <c r="AI626" s="1">
        <f>IFERROR(VLOOKUP(X626,'[1]Countries and Territories'!$B$5:$AR$253,43,FALSE),"")</f>
        <v>0.68638500000000002</v>
      </c>
      <c r="AJ626" s="1">
        <f>IFERROR(VLOOKUP(X626,'[1]Countries and Territories'!$A$5:$AL$253,38,FALSE),"")</f>
        <v>0.27237499999999998</v>
      </c>
    </row>
    <row r="627" spans="1:36" s="42" customFormat="1" x14ac:dyDescent="0.3">
      <c r="A627" s="42" t="s">
        <v>1462</v>
      </c>
      <c r="B627" s="42" t="s">
        <v>1463</v>
      </c>
      <c r="C627" s="40" t="s">
        <v>261</v>
      </c>
      <c r="D627" s="41">
        <v>1999</v>
      </c>
      <c r="E627" s="42" t="s">
        <v>1464</v>
      </c>
      <c r="F627" s="42" t="s">
        <v>207</v>
      </c>
      <c r="G627" s="42" t="s">
        <v>737</v>
      </c>
      <c r="H627" s="42" t="s">
        <v>75</v>
      </c>
      <c r="I627" s="42" t="s">
        <v>76</v>
      </c>
      <c r="J627" s="42" t="s">
        <v>56</v>
      </c>
      <c r="K627" s="42" t="s">
        <v>77</v>
      </c>
      <c r="M627" s="42" t="s">
        <v>103</v>
      </c>
      <c r="N627" s="42" t="s">
        <v>2522</v>
      </c>
      <c r="O627" s="42">
        <v>1107</v>
      </c>
      <c r="Q627" s="42">
        <v>1.3</v>
      </c>
      <c r="R627" s="42">
        <v>6.2</v>
      </c>
      <c r="S627" s="42">
        <v>6.4</v>
      </c>
      <c r="T627" s="42">
        <v>1.7</v>
      </c>
      <c r="U627" s="42" t="s">
        <v>113</v>
      </c>
      <c r="V627" s="42" t="s">
        <v>1465</v>
      </c>
      <c r="W627" s="42" t="s">
        <v>1466</v>
      </c>
      <c r="X627" s="1" t="str">
        <f t="shared" si="45"/>
        <v>WSM1999</v>
      </c>
      <c r="Y627" s="42">
        <v>25.639000000000003</v>
      </c>
      <c r="Z627" s="1">
        <f t="shared" si="46"/>
        <v>0.33330700000000008</v>
      </c>
      <c r="AA627" s="1">
        <f t="shared" si="47"/>
        <v>1.5896180000000002</v>
      </c>
      <c r="AB627" s="1">
        <f t="shared" si="48"/>
        <v>1.6408960000000001</v>
      </c>
      <c r="AC627" s="1">
        <f t="shared" si="49"/>
        <v>0.43586300000000006</v>
      </c>
      <c r="AD627" s="1">
        <f>RANK(Z627,Z$17:Z$853,0)</f>
        <v>786</v>
      </c>
      <c r="AE627" s="1">
        <f>RANK(AA627,AA$17:AA$853,0)</f>
        <v>670</v>
      </c>
      <c r="AF627" s="1">
        <f>RANK(AB627,AB$17:AB$853,0)</f>
        <v>793</v>
      </c>
      <c r="AG627" s="1">
        <f>RANK(AC627,AC$17:AC$853,0)</f>
        <v>814</v>
      </c>
      <c r="AH627" s="1" t="str">
        <f>IFERROR(VLOOKUP(X627,'[1]Countries and Territories'!$C$5:$AW$253,47,FALSE),"")</f>
        <v/>
      </c>
      <c r="AI627" s="1" t="str">
        <f>IFERROR(VLOOKUP(X627,'[1]Countries and Territories'!$B$5:$AR$253,43,FALSE),"")</f>
        <v/>
      </c>
      <c r="AJ627" s="1" t="str">
        <f>IFERROR(VLOOKUP(X627,'[1]Countries and Territories'!$A$5:$AL$253,38,FALSE),"")</f>
        <v/>
      </c>
    </row>
    <row r="628" spans="1:36" x14ac:dyDescent="0.3">
      <c r="A628" s="1" t="s">
        <v>1462</v>
      </c>
      <c r="B628" s="1" t="s">
        <v>1463</v>
      </c>
      <c r="C628" s="34" t="s">
        <v>284</v>
      </c>
      <c r="D628" s="35">
        <v>2014</v>
      </c>
      <c r="E628" s="1" t="s">
        <v>1464</v>
      </c>
      <c r="F628" s="1" t="s">
        <v>207</v>
      </c>
      <c r="G628" s="1" t="s">
        <v>737</v>
      </c>
      <c r="H628" s="1" t="s">
        <v>75</v>
      </c>
      <c r="I628" s="1" t="s">
        <v>76</v>
      </c>
      <c r="J628" s="1" t="s">
        <v>56</v>
      </c>
      <c r="K628" s="1" t="s">
        <v>77</v>
      </c>
      <c r="M628" s="1" t="s">
        <v>103</v>
      </c>
      <c r="N628" s="1" t="s">
        <v>1955</v>
      </c>
      <c r="O628" s="1">
        <v>2859</v>
      </c>
      <c r="P628" s="1">
        <v>1.1000000000000001</v>
      </c>
      <c r="Q628" s="1">
        <v>3.7</v>
      </c>
      <c r="R628" s="1">
        <v>5.4</v>
      </c>
      <c r="S628" s="1">
        <v>4.7</v>
      </c>
      <c r="T628" s="1">
        <v>2.7</v>
      </c>
      <c r="U628" s="1" t="s">
        <v>50</v>
      </c>
      <c r="V628" s="1" t="s">
        <v>1467</v>
      </c>
      <c r="W628" s="1" t="s">
        <v>1468</v>
      </c>
      <c r="X628" s="1" t="str">
        <f t="shared" si="45"/>
        <v>WSM2014</v>
      </c>
      <c r="Y628" s="1">
        <v>24.718000000000004</v>
      </c>
      <c r="Z628" s="1">
        <f t="shared" si="46"/>
        <v>0.91456600000000021</v>
      </c>
      <c r="AA628" s="1">
        <f t="shared" si="47"/>
        <v>1.3347720000000003</v>
      </c>
      <c r="AB628" s="1">
        <f t="shared" si="48"/>
        <v>1.1617460000000002</v>
      </c>
      <c r="AC628" s="1">
        <f t="shared" si="49"/>
        <v>0.66738600000000015</v>
      </c>
      <c r="AD628" s="1">
        <f>RANK(Z628,Z$17:Z$853,0)</f>
        <v>779</v>
      </c>
      <c r="AE628" s="1">
        <f>RANK(AA628,AA$17:AA$853,0)</f>
        <v>673</v>
      </c>
      <c r="AF628" s="1">
        <f>RANK(AB628,AB$17:AB$853,0)</f>
        <v>795</v>
      </c>
      <c r="AG628" s="1">
        <f>RANK(AC628,AC$17:AC$853,0)</f>
        <v>812</v>
      </c>
      <c r="AH628" s="1">
        <f>IFERROR(VLOOKUP(X628,'[1]Countries and Territories'!$C$5:$AW$253,47,FALSE),"")</f>
        <v>0.91456600000000021</v>
      </c>
      <c r="AI628" s="1">
        <f>IFERROR(VLOOKUP(X628,'[1]Countries and Territories'!$B$5:$AR$253,43,FALSE),"")</f>
        <v>1.3347720000000003</v>
      </c>
      <c r="AJ628" s="1">
        <f>IFERROR(VLOOKUP(X628,'[1]Countries and Territories'!$A$5:$AL$253,38,FALSE),"")</f>
        <v>1.1617460000000002</v>
      </c>
    </row>
    <row r="629" spans="1:36" s="42" customFormat="1" x14ac:dyDescent="0.3">
      <c r="A629" s="42" t="s">
        <v>1469</v>
      </c>
      <c r="B629" s="42" t="s">
        <v>1470</v>
      </c>
      <c r="C629" s="40" t="s">
        <v>488</v>
      </c>
      <c r="D629" s="41">
        <v>1986</v>
      </c>
      <c r="E629" s="42" t="s">
        <v>169</v>
      </c>
      <c r="F629" s="42" t="s">
        <v>40</v>
      </c>
      <c r="G629" s="42" t="s">
        <v>41</v>
      </c>
      <c r="H629" s="42" t="s">
        <v>42</v>
      </c>
      <c r="I629" s="42" t="s">
        <v>43</v>
      </c>
      <c r="J629" s="42" t="s">
        <v>32</v>
      </c>
      <c r="K629" s="42" t="s">
        <v>41</v>
      </c>
      <c r="L629" s="42" t="s">
        <v>9</v>
      </c>
      <c r="M629" s="42" t="s">
        <v>103</v>
      </c>
      <c r="N629" s="42" t="s">
        <v>2527</v>
      </c>
      <c r="O629" s="42">
        <v>2155</v>
      </c>
      <c r="Q629" s="42">
        <v>6</v>
      </c>
      <c r="S629" s="42">
        <v>32</v>
      </c>
      <c r="T629" s="42">
        <v>14.5</v>
      </c>
      <c r="U629" s="42" t="s">
        <v>113</v>
      </c>
      <c r="V629" s="42" t="s">
        <v>1471</v>
      </c>
      <c r="W629" s="42" t="s">
        <v>1472</v>
      </c>
      <c r="X629" s="1" t="str">
        <f t="shared" si="45"/>
        <v>STP1986</v>
      </c>
      <c r="Y629" s="42">
        <v>17.669999999999998</v>
      </c>
      <c r="Z629" s="1">
        <f t="shared" si="46"/>
        <v>1.0601999999999998</v>
      </c>
      <c r="AA629" s="1">
        <f t="shared" si="47"/>
        <v>0</v>
      </c>
      <c r="AB629" s="1">
        <f t="shared" si="48"/>
        <v>5.6543999999999999</v>
      </c>
      <c r="AC629" s="1">
        <f t="shared" si="49"/>
        <v>2.5621499999999995</v>
      </c>
      <c r="AD629" s="1">
        <f>RANK(Z629,Z$17:Z$853,0)</f>
        <v>777</v>
      </c>
      <c r="AE629" s="1">
        <f>RANK(AA629,AA$17:AA$853,0)</f>
        <v>684</v>
      </c>
      <c r="AF629" s="1">
        <f>RANK(AB629,AB$17:AB$853,0)</f>
        <v>783</v>
      </c>
      <c r="AG629" s="1">
        <f>RANK(AC629,AC$17:AC$853,0)</f>
        <v>799</v>
      </c>
      <c r="AH629" s="1" t="str">
        <f>IFERROR(VLOOKUP(X629,'[1]Countries and Territories'!$C$5:$AW$253,47,FALSE),"")</f>
        <v/>
      </c>
      <c r="AI629" s="1" t="str">
        <f>IFERROR(VLOOKUP(X629,'[1]Countries and Territories'!$B$5:$AR$253,43,FALSE),"")</f>
        <v/>
      </c>
      <c r="AJ629" s="1" t="str">
        <f>IFERROR(VLOOKUP(X629,'[1]Countries and Territories'!$A$5:$AL$253,38,FALSE),"")</f>
        <v/>
      </c>
    </row>
    <row r="630" spans="1:36" x14ac:dyDescent="0.3">
      <c r="A630" s="1" t="s">
        <v>1469</v>
      </c>
      <c r="B630" s="1" t="s">
        <v>1470</v>
      </c>
      <c r="C630" s="34" t="s">
        <v>132</v>
      </c>
      <c r="D630" s="35">
        <v>2000</v>
      </c>
      <c r="E630" s="1" t="s">
        <v>169</v>
      </c>
      <c r="F630" s="1" t="s">
        <v>40</v>
      </c>
      <c r="G630" s="1" t="s">
        <v>41</v>
      </c>
      <c r="H630" s="1" t="s">
        <v>42</v>
      </c>
      <c r="I630" s="1" t="s">
        <v>43</v>
      </c>
      <c r="J630" s="1" t="s">
        <v>32</v>
      </c>
      <c r="K630" s="1" t="s">
        <v>41</v>
      </c>
      <c r="L630" s="1" t="s">
        <v>9</v>
      </c>
      <c r="M630" s="1" t="s">
        <v>103</v>
      </c>
      <c r="N630" s="1" t="s">
        <v>2526</v>
      </c>
      <c r="O630" s="1">
        <v>1766</v>
      </c>
      <c r="P630" s="1">
        <v>1.2</v>
      </c>
      <c r="Q630" s="1">
        <v>3.9</v>
      </c>
      <c r="R630" s="1">
        <v>9.1999999999999993</v>
      </c>
      <c r="S630" s="1">
        <v>35.200000000000003</v>
      </c>
      <c r="T630" s="1">
        <v>10.1</v>
      </c>
      <c r="V630" s="1" t="s">
        <v>1473</v>
      </c>
      <c r="W630" s="1" t="s">
        <v>1474</v>
      </c>
      <c r="X630" s="1" t="str">
        <f t="shared" si="45"/>
        <v>STP2000</v>
      </c>
      <c r="Y630" s="1">
        <v>23.151</v>
      </c>
      <c r="Z630" s="1">
        <f t="shared" si="46"/>
        <v>0.90288899999999994</v>
      </c>
      <c r="AA630" s="1">
        <f t="shared" si="47"/>
        <v>2.1298919999999999</v>
      </c>
      <c r="AB630" s="1">
        <f t="shared" si="48"/>
        <v>8.1491520000000008</v>
      </c>
      <c r="AC630" s="1">
        <f t="shared" si="49"/>
        <v>2.3382509999999996</v>
      </c>
      <c r="AD630" s="1">
        <f>RANK(Z630,Z$17:Z$853,0)</f>
        <v>781</v>
      </c>
      <c r="AE630" s="1">
        <f>RANK(AA630,AA$17:AA$853,0)</f>
        <v>661</v>
      </c>
      <c r="AF630" s="1">
        <f>RANK(AB630,AB$17:AB$853,0)</f>
        <v>772</v>
      </c>
      <c r="AG630" s="1">
        <f>RANK(AC630,AC$17:AC$853,0)</f>
        <v>801</v>
      </c>
      <c r="AH630" s="1" t="str">
        <f>IFERROR(VLOOKUP(X630,'[1]Countries and Territories'!$C$5:$AW$253,47,FALSE),"")</f>
        <v/>
      </c>
      <c r="AI630" s="1" t="str">
        <f>IFERROR(VLOOKUP(X630,'[1]Countries and Territories'!$B$5:$AR$253,43,FALSE),"")</f>
        <v/>
      </c>
      <c r="AJ630" s="1" t="str">
        <f>IFERROR(VLOOKUP(X630,'[1]Countries and Territories'!$A$5:$AL$253,38,FALSE),"")</f>
        <v/>
      </c>
    </row>
    <row r="631" spans="1:36" s="42" customFormat="1" x14ac:dyDescent="0.3">
      <c r="A631" s="42" t="s">
        <v>1469</v>
      </c>
      <c r="B631" s="42" t="s">
        <v>1470</v>
      </c>
      <c r="C631" s="40" t="s">
        <v>223</v>
      </c>
      <c r="D631" s="41">
        <v>2006</v>
      </c>
      <c r="E631" s="42" t="s">
        <v>169</v>
      </c>
      <c r="F631" s="42" t="s">
        <v>40</v>
      </c>
      <c r="G631" s="42" t="s">
        <v>41</v>
      </c>
      <c r="H631" s="42" t="s">
        <v>42</v>
      </c>
      <c r="I631" s="42" t="s">
        <v>43</v>
      </c>
      <c r="J631" s="42" t="s">
        <v>32</v>
      </c>
      <c r="K631" s="42" t="s">
        <v>41</v>
      </c>
      <c r="L631" s="42" t="s">
        <v>9</v>
      </c>
      <c r="M631" s="42" t="s">
        <v>103</v>
      </c>
      <c r="N631" s="42" t="s">
        <v>2524</v>
      </c>
      <c r="O631" s="42">
        <v>2848</v>
      </c>
      <c r="Q631" s="42">
        <v>9.6</v>
      </c>
      <c r="R631" s="42">
        <v>15.4</v>
      </c>
      <c r="S631" s="42">
        <v>28.9</v>
      </c>
      <c r="T631" s="42">
        <v>8</v>
      </c>
      <c r="U631" s="42" t="s">
        <v>113</v>
      </c>
      <c r="V631" s="42" t="s">
        <v>1475</v>
      </c>
      <c r="W631" s="42" t="s">
        <v>1476</v>
      </c>
      <c r="X631" s="1" t="str">
        <f t="shared" si="45"/>
        <v>STP2006</v>
      </c>
      <c r="Y631" s="42">
        <v>27.579000000000001</v>
      </c>
      <c r="Z631" s="1">
        <f t="shared" si="46"/>
        <v>2.6475840000000002</v>
      </c>
      <c r="AA631" s="1">
        <f t="shared" si="47"/>
        <v>4.247166</v>
      </c>
      <c r="AB631" s="1">
        <f t="shared" si="48"/>
        <v>7.9703309999999998</v>
      </c>
      <c r="AC631" s="1">
        <f t="shared" si="49"/>
        <v>2.2063200000000003</v>
      </c>
      <c r="AD631" s="1">
        <f>RANK(Z631,Z$17:Z$853,0)</f>
        <v>757</v>
      </c>
      <c r="AE631" s="1">
        <f>RANK(AA631,AA$17:AA$853,0)</f>
        <v>644</v>
      </c>
      <c r="AF631" s="1">
        <f>RANK(AB631,AB$17:AB$853,0)</f>
        <v>774</v>
      </c>
      <c r="AG631" s="1">
        <f>RANK(AC631,AC$17:AC$853,0)</f>
        <v>804</v>
      </c>
      <c r="AH631" s="1" t="str">
        <f>IFERROR(VLOOKUP(X631,'[1]Countries and Territories'!$C$5:$AW$253,47,FALSE),"")</f>
        <v/>
      </c>
      <c r="AI631" s="1" t="str">
        <f>IFERROR(VLOOKUP(X631,'[1]Countries and Territories'!$B$5:$AR$253,43,FALSE),"")</f>
        <v/>
      </c>
      <c r="AJ631" s="1" t="str">
        <f>IFERROR(VLOOKUP(X631,'[1]Countries and Territories'!$A$5:$AL$253,38,FALSE),"")</f>
        <v/>
      </c>
    </row>
    <row r="632" spans="1:36" x14ac:dyDescent="0.3">
      <c r="A632" s="1" t="s">
        <v>1469</v>
      </c>
      <c r="B632" s="1" t="s">
        <v>1470</v>
      </c>
      <c r="C632" s="34" t="s">
        <v>138</v>
      </c>
      <c r="D632" s="35">
        <v>2008</v>
      </c>
      <c r="E632" s="1" t="s">
        <v>169</v>
      </c>
      <c r="F632" s="1" t="s">
        <v>40</v>
      </c>
      <c r="G632" s="1" t="s">
        <v>41</v>
      </c>
      <c r="H632" s="1" t="s">
        <v>42</v>
      </c>
      <c r="I632" s="1" t="s">
        <v>43</v>
      </c>
      <c r="J632" s="1" t="s">
        <v>32</v>
      </c>
      <c r="K632" s="1" t="s">
        <v>41</v>
      </c>
      <c r="L632" s="1" t="s">
        <v>9</v>
      </c>
      <c r="M632" s="1" t="s">
        <v>103</v>
      </c>
      <c r="N632" s="1" t="s">
        <v>2525</v>
      </c>
      <c r="O632" s="1">
        <v>1735</v>
      </c>
      <c r="P632" s="1">
        <v>4.9000000000000004</v>
      </c>
      <c r="Q632" s="1">
        <v>11.2</v>
      </c>
      <c r="R632" s="1">
        <v>11.6</v>
      </c>
      <c r="S632" s="1">
        <v>31.6</v>
      </c>
      <c r="T632" s="1">
        <v>14.4</v>
      </c>
      <c r="V632" s="1" t="s">
        <v>1477</v>
      </c>
      <c r="W632" s="1" t="s">
        <v>1478</v>
      </c>
      <c r="X632" s="1" t="str">
        <f t="shared" si="45"/>
        <v>STP2008</v>
      </c>
      <c r="Y632" s="1">
        <v>28.418999999999997</v>
      </c>
      <c r="Z632" s="1">
        <f t="shared" si="46"/>
        <v>3.1829279999999995</v>
      </c>
      <c r="AA632" s="1">
        <f t="shared" si="47"/>
        <v>3.2966039999999994</v>
      </c>
      <c r="AB632" s="1">
        <f t="shared" si="48"/>
        <v>8.9804039999999983</v>
      </c>
      <c r="AC632" s="1">
        <f t="shared" si="49"/>
        <v>4.0923360000000004</v>
      </c>
      <c r="AD632" s="1">
        <f>RANK(Z632,Z$17:Z$853,0)</f>
        <v>754</v>
      </c>
      <c r="AE632" s="1">
        <f>RANK(AA632,AA$17:AA$853,0)</f>
        <v>648</v>
      </c>
      <c r="AF632" s="1">
        <f>RANK(AB632,AB$17:AB$853,0)</f>
        <v>764</v>
      </c>
      <c r="AG632" s="1">
        <f>RANK(AC632,AC$17:AC$853,0)</f>
        <v>783</v>
      </c>
      <c r="AH632" s="1" t="str">
        <f>IFERROR(VLOOKUP(X632,'[1]Countries and Territories'!$C$5:$AW$253,47,FALSE),"")</f>
        <v/>
      </c>
      <c r="AI632" s="1" t="str">
        <f>IFERROR(VLOOKUP(X632,'[1]Countries and Territories'!$B$5:$AR$253,43,FALSE),"")</f>
        <v/>
      </c>
      <c r="AJ632" s="1" t="str">
        <f>IFERROR(VLOOKUP(X632,'[1]Countries and Territories'!$A$5:$AL$253,38,FALSE),"")</f>
        <v/>
      </c>
    </row>
    <row r="633" spans="1:36" s="42" customFormat="1" x14ac:dyDescent="0.3">
      <c r="A633" s="42" t="s">
        <v>1469</v>
      </c>
      <c r="B633" s="42" t="s">
        <v>1470</v>
      </c>
      <c r="C633" s="40">
        <v>2014</v>
      </c>
      <c r="D633" s="41">
        <v>2014</v>
      </c>
      <c r="E633" s="42" t="s">
        <v>169</v>
      </c>
      <c r="F633" s="42" t="s">
        <v>40</v>
      </c>
      <c r="G633" s="42" t="s">
        <v>41</v>
      </c>
      <c r="H633" s="42" t="s">
        <v>42</v>
      </c>
      <c r="I633" s="42" t="s">
        <v>43</v>
      </c>
      <c r="J633" s="42" t="s">
        <v>32</v>
      </c>
      <c r="K633" s="42" t="s">
        <v>41</v>
      </c>
      <c r="L633" s="42" t="s">
        <v>9</v>
      </c>
      <c r="M633" s="42" t="s">
        <v>103</v>
      </c>
      <c r="N633" s="42" t="s">
        <v>2523</v>
      </c>
      <c r="P633" s="42">
        <v>0.8</v>
      </c>
      <c r="Q633" s="42">
        <v>4</v>
      </c>
      <c r="R633" s="42">
        <v>2.4</v>
      </c>
      <c r="S633" s="42">
        <v>17.2</v>
      </c>
      <c r="T633" s="42">
        <v>8.8000000000000007</v>
      </c>
      <c r="U633" s="42" t="s">
        <v>50</v>
      </c>
      <c r="V633" s="42" t="s">
        <v>1479</v>
      </c>
      <c r="W633" s="42" t="s">
        <v>1480</v>
      </c>
      <c r="X633" s="1" t="str">
        <f t="shared" si="45"/>
        <v>STP2014</v>
      </c>
      <c r="Y633" s="42">
        <v>30.58</v>
      </c>
      <c r="Z633" s="1">
        <f t="shared" si="46"/>
        <v>1.2232000000000001</v>
      </c>
      <c r="AA633" s="1">
        <f t="shared" si="47"/>
        <v>0.73392000000000002</v>
      </c>
      <c r="AB633" s="1">
        <f t="shared" si="48"/>
        <v>5.2597599999999991</v>
      </c>
      <c r="AC633" s="1">
        <f t="shared" si="49"/>
        <v>2.6910400000000001</v>
      </c>
      <c r="AD633" s="1">
        <f>RANK(Z633,Z$17:Z$853,0)</f>
        <v>774</v>
      </c>
      <c r="AE633" s="1">
        <f>RANK(AA633,AA$17:AA$853,0)</f>
        <v>678</v>
      </c>
      <c r="AF633" s="1">
        <f>RANK(AB633,AB$17:AB$853,0)</f>
        <v>786</v>
      </c>
      <c r="AG633" s="1">
        <f>RANK(AC633,AC$17:AC$853,0)</f>
        <v>794</v>
      </c>
      <c r="AH633" s="1">
        <f>IFERROR(VLOOKUP(X633,'[1]Countries and Territories'!$C$5:$AW$253,47,FALSE),"")</f>
        <v>1.2232000000000001</v>
      </c>
      <c r="AI633" s="1">
        <f>IFERROR(VLOOKUP(X633,'[1]Countries and Territories'!$B$5:$AR$253,43,FALSE),"")</f>
        <v>0.73392000000000002</v>
      </c>
      <c r="AJ633" s="1">
        <f>IFERROR(VLOOKUP(X633,'[1]Countries and Territories'!$A$5:$AL$253,38,FALSE),"")</f>
        <v>5.2597599999999991</v>
      </c>
    </row>
    <row r="634" spans="1:36" x14ac:dyDescent="0.3">
      <c r="A634" s="1" t="s">
        <v>1481</v>
      </c>
      <c r="B634" s="1" t="s">
        <v>1482</v>
      </c>
      <c r="C634" s="34" t="s">
        <v>180</v>
      </c>
      <c r="D634" s="35">
        <v>1994</v>
      </c>
      <c r="E634" s="1" t="s">
        <v>192</v>
      </c>
      <c r="F634" s="1" t="s">
        <v>73</v>
      </c>
      <c r="G634" s="1" t="s">
        <v>145</v>
      </c>
      <c r="H634" s="1" t="s">
        <v>146</v>
      </c>
      <c r="I634" s="1" t="s">
        <v>112</v>
      </c>
      <c r="J634" s="1" t="s">
        <v>102</v>
      </c>
      <c r="K634" s="1" t="s">
        <v>147</v>
      </c>
      <c r="N634" s="1" t="s">
        <v>2529</v>
      </c>
      <c r="O634" s="1">
        <v>23821</v>
      </c>
      <c r="Q634" s="1">
        <v>2.9</v>
      </c>
      <c r="R634" s="1">
        <v>1.2</v>
      </c>
      <c r="S634" s="1">
        <v>21.4</v>
      </c>
      <c r="T634" s="1">
        <v>13.5</v>
      </c>
      <c r="U634" s="1" t="s">
        <v>113</v>
      </c>
      <c r="V634" s="1" t="s">
        <v>1483</v>
      </c>
      <c r="W634" s="1" t="s">
        <v>1484</v>
      </c>
      <c r="X634" s="1" t="str">
        <f t="shared" si="45"/>
        <v>SAU1994</v>
      </c>
      <c r="Y634" s="1">
        <v>2761.9209999999998</v>
      </c>
      <c r="Z634" s="1">
        <f t="shared" si="46"/>
        <v>80.095708999999985</v>
      </c>
      <c r="AA634" s="1">
        <f t="shared" si="47"/>
        <v>33.143051999999997</v>
      </c>
      <c r="AB634" s="1">
        <f t="shared" si="48"/>
        <v>591.05109399999992</v>
      </c>
      <c r="AC634" s="1">
        <f t="shared" si="49"/>
        <v>372.85933499999999</v>
      </c>
      <c r="AD634" s="1">
        <f>RANK(Z634,Z$17:Z$853,0)</f>
        <v>414</v>
      </c>
      <c r="AE634" s="1">
        <f>RANK(AA634,AA$17:AA$853,0)</f>
        <v>462</v>
      </c>
      <c r="AF634" s="1">
        <f>RANK(AB634,AB$17:AB$853,0)</f>
        <v>355</v>
      </c>
      <c r="AG634" s="1">
        <f>RANK(AC634,AC$17:AC$853,0)</f>
        <v>321</v>
      </c>
      <c r="AH634" s="1" t="str">
        <f>IFERROR(VLOOKUP(X634,'[1]Countries and Territories'!$C$5:$AW$253,47,FALSE),"")</f>
        <v/>
      </c>
      <c r="AI634" s="1" t="str">
        <f>IFERROR(VLOOKUP(X634,'[1]Countries and Territories'!$B$5:$AR$253,43,FALSE),"")</f>
        <v/>
      </c>
      <c r="AJ634" s="1" t="str">
        <f>IFERROR(VLOOKUP(X634,'[1]Countries and Territories'!$A$5:$AL$253,38,FALSE),"")</f>
        <v/>
      </c>
    </row>
    <row r="635" spans="1:36" s="42" customFormat="1" x14ac:dyDescent="0.3">
      <c r="A635" s="42" t="s">
        <v>1481</v>
      </c>
      <c r="B635" s="42" t="s">
        <v>1482</v>
      </c>
      <c r="C635" s="40" t="s">
        <v>186</v>
      </c>
      <c r="D635" s="41">
        <v>2005</v>
      </c>
      <c r="E635" s="42" t="s">
        <v>192</v>
      </c>
      <c r="F635" s="42" t="s">
        <v>73</v>
      </c>
      <c r="G635" s="42" t="s">
        <v>145</v>
      </c>
      <c r="H635" s="42" t="s">
        <v>146</v>
      </c>
      <c r="I635" s="42" t="s">
        <v>112</v>
      </c>
      <c r="J635" s="42" t="s">
        <v>102</v>
      </c>
      <c r="K635" s="42" t="s">
        <v>147</v>
      </c>
      <c r="N635" s="42" t="s">
        <v>2528</v>
      </c>
      <c r="O635" s="42">
        <v>15601</v>
      </c>
      <c r="P635" s="42">
        <v>4.5</v>
      </c>
      <c r="Q635" s="42">
        <v>11.8</v>
      </c>
      <c r="R635" s="42">
        <v>6.1</v>
      </c>
      <c r="S635" s="42">
        <v>9.3000000000000007</v>
      </c>
      <c r="T635" s="42">
        <v>5.3</v>
      </c>
      <c r="V635" s="42" t="s">
        <v>1485</v>
      </c>
      <c r="W635" s="42" t="s">
        <v>1486</v>
      </c>
      <c r="X635" s="1" t="str">
        <f t="shared" si="45"/>
        <v>SAU2005</v>
      </c>
      <c r="Y635" s="42">
        <v>2745.3670000000002</v>
      </c>
      <c r="Z635" s="1">
        <f t="shared" si="46"/>
        <v>323.95330600000005</v>
      </c>
      <c r="AA635" s="1">
        <f t="shared" si="47"/>
        <v>167.467387</v>
      </c>
      <c r="AB635" s="1">
        <f t="shared" si="48"/>
        <v>255.31913100000006</v>
      </c>
      <c r="AC635" s="1">
        <f t="shared" si="49"/>
        <v>145.50445100000002</v>
      </c>
      <c r="AD635" s="1">
        <f>RANK(Z635,Z$17:Z$853,0)</f>
        <v>195</v>
      </c>
      <c r="AE635" s="1">
        <f>RANK(AA635,AA$17:AA$853,0)</f>
        <v>211</v>
      </c>
      <c r="AF635" s="1">
        <f>RANK(AB635,AB$17:AB$853,0)</f>
        <v>499</v>
      </c>
      <c r="AG635" s="1">
        <f>RANK(AC635,AC$17:AC$853,0)</f>
        <v>451</v>
      </c>
      <c r="AH635" s="1">
        <f>IFERROR(VLOOKUP(X635,'[1]Countries and Territories'!$C$5:$AW$253,47,FALSE),"")</f>
        <v>323.95330600000005</v>
      </c>
      <c r="AI635" s="1">
        <f>IFERROR(VLOOKUP(X635,'[1]Countries and Territories'!$B$5:$AR$253,43,FALSE),"")</f>
        <v>167.467387</v>
      </c>
      <c r="AJ635" s="1">
        <f>IFERROR(VLOOKUP(X635,'[1]Countries and Territories'!$A$5:$AL$253,38,FALSE),"")</f>
        <v>255.31913100000006</v>
      </c>
    </row>
    <row r="636" spans="1:36" x14ac:dyDescent="0.3">
      <c r="A636" s="1" t="s">
        <v>1487</v>
      </c>
      <c r="B636" s="1" t="s">
        <v>1488</v>
      </c>
      <c r="C636" s="34" t="s">
        <v>488</v>
      </c>
      <c r="D636" s="35">
        <v>1986</v>
      </c>
      <c r="E636" s="1" t="s">
        <v>39</v>
      </c>
      <c r="F636" s="1" t="s">
        <v>40</v>
      </c>
      <c r="G636" s="1" t="s">
        <v>41</v>
      </c>
      <c r="H636" s="1" t="s">
        <v>42</v>
      </c>
      <c r="I636" s="1" t="s">
        <v>43</v>
      </c>
      <c r="J636" s="1" t="s">
        <v>44</v>
      </c>
      <c r="K636" s="1" t="s">
        <v>41</v>
      </c>
      <c r="L636" s="1" t="s">
        <v>9</v>
      </c>
      <c r="N636" s="1" t="s">
        <v>2540</v>
      </c>
      <c r="O636" s="1">
        <v>630</v>
      </c>
      <c r="P636" s="1">
        <v>1.2</v>
      </c>
      <c r="Q636" s="1">
        <v>5.0999999999999996</v>
      </c>
      <c r="R636" s="1">
        <v>2.2999999999999998</v>
      </c>
      <c r="S636" s="1">
        <v>26.5</v>
      </c>
      <c r="T636" s="1">
        <v>17</v>
      </c>
      <c r="U636" s="1" t="s">
        <v>307</v>
      </c>
      <c r="V636" s="1" t="s">
        <v>1489</v>
      </c>
      <c r="W636" s="1" t="s">
        <v>1490</v>
      </c>
      <c r="X636" s="1" t="str">
        <f t="shared" si="45"/>
        <v>SEN1986</v>
      </c>
      <c r="Y636" s="1">
        <v>1285.7529999999999</v>
      </c>
      <c r="Z636" s="1">
        <f t="shared" si="46"/>
        <v>65.573402999999999</v>
      </c>
      <c r="AA636" s="1">
        <f t="shared" si="47"/>
        <v>29.572318999999997</v>
      </c>
      <c r="AB636" s="1">
        <f t="shared" si="48"/>
        <v>340.72454499999998</v>
      </c>
      <c r="AC636" s="1">
        <f t="shared" si="49"/>
        <v>218.57801000000001</v>
      </c>
      <c r="AD636" s="1">
        <f>RANK(Z636,Z$17:Z$853,0)</f>
        <v>437</v>
      </c>
      <c r="AE636" s="1">
        <f>RANK(AA636,AA$17:AA$853,0)</f>
        <v>480</v>
      </c>
      <c r="AF636" s="1">
        <f>RANK(AB636,AB$17:AB$853,0)</f>
        <v>470</v>
      </c>
      <c r="AG636" s="1">
        <f>RANK(AC636,AC$17:AC$853,0)</f>
        <v>404</v>
      </c>
      <c r="AH636" s="1" t="str">
        <f>IFERROR(VLOOKUP(X636,'[1]Countries and Territories'!$C$5:$AW$253,47,FALSE),"")</f>
        <v/>
      </c>
      <c r="AI636" s="1" t="str">
        <f>IFERROR(VLOOKUP(X636,'[1]Countries and Territories'!$B$5:$AR$253,43,FALSE),"")</f>
        <v/>
      </c>
      <c r="AJ636" s="1" t="str">
        <f>IFERROR(VLOOKUP(X636,'[1]Countries and Territories'!$A$5:$AL$253,38,FALSE),"")</f>
        <v/>
      </c>
    </row>
    <row r="637" spans="1:36" s="42" customFormat="1" x14ac:dyDescent="0.3">
      <c r="A637" s="42" t="s">
        <v>1487</v>
      </c>
      <c r="B637" s="42" t="s">
        <v>1488</v>
      </c>
      <c r="C637" s="40" t="s">
        <v>549</v>
      </c>
      <c r="D637" s="41">
        <v>1992</v>
      </c>
      <c r="E637" s="42" t="s">
        <v>39</v>
      </c>
      <c r="F637" s="42" t="s">
        <v>40</v>
      </c>
      <c r="G637" s="42" t="s">
        <v>41</v>
      </c>
      <c r="H637" s="42" t="s">
        <v>42</v>
      </c>
      <c r="I637" s="42" t="s">
        <v>43</v>
      </c>
      <c r="J637" s="42" t="s">
        <v>44</v>
      </c>
      <c r="K637" s="42" t="s">
        <v>41</v>
      </c>
      <c r="L637" s="42" t="s">
        <v>9</v>
      </c>
      <c r="N637" s="42" t="s">
        <v>2539</v>
      </c>
      <c r="Q637" s="42">
        <v>9</v>
      </c>
      <c r="R637" s="42">
        <v>4</v>
      </c>
      <c r="S637" s="42">
        <v>34.4</v>
      </c>
      <c r="T637" s="42">
        <v>20.399999999999999</v>
      </c>
      <c r="U637" s="42" t="s">
        <v>209</v>
      </c>
      <c r="V637" s="42" t="s">
        <v>1491</v>
      </c>
      <c r="W637" s="42" t="s">
        <v>1492</v>
      </c>
      <c r="X637" s="1" t="str">
        <f t="shared" si="45"/>
        <v>SEN1992</v>
      </c>
      <c r="Y637" s="42">
        <v>1444.067</v>
      </c>
      <c r="Z637" s="1">
        <f t="shared" si="46"/>
        <v>129.96602999999999</v>
      </c>
      <c r="AA637" s="1">
        <f t="shared" si="47"/>
        <v>57.762680000000003</v>
      </c>
      <c r="AB637" s="1">
        <f t="shared" si="48"/>
        <v>496.75904799999995</v>
      </c>
      <c r="AC637" s="1">
        <f t="shared" si="49"/>
        <v>294.58966799999996</v>
      </c>
      <c r="AD637" s="1">
        <f>RANK(Z637,Z$17:Z$853,0)</f>
        <v>345</v>
      </c>
      <c r="AE637" s="1">
        <f>RANK(AA637,AA$17:AA$853,0)</f>
        <v>380</v>
      </c>
      <c r="AF637" s="1">
        <f>RANK(AB637,AB$17:AB$853,0)</f>
        <v>395</v>
      </c>
      <c r="AG637" s="1">
        <f>RANK(AC637,AC$17:AC$853,0)</f>
        <v>362</v>
      </c>
      <c r="AH637" s="1" t="str">
        <f>IFERROR(VLOOKUP(X637,'[1]Countries and Territories'!$C$5:$AW$253,47,FALSE),"")</f>
        <v/>
      </c>
      <c r="AI637" s="1" t="str">
        <f>IFERROR(VLOOKUP(X637,'[1]Countries and Territories'!$B$5:$AR$253,43,FALSE),"")</f>
        <v/>
      </c>
      <c r="AJ637" s="1" t="str">
        <f>IFERROR(VLOOKUP(X637,'[1]Countries and Territories'!$A$5:$AL$253,38,FALSE),"")</f>
        <v/>
      </c>
    </row>
    <row r="638" spans="1:36" x14ac:dyDescent="0.3">
      <c r="A638" s="1" t="s">
        <v>1487</v>
      </c>
      <c r="B638" s="1" t="s">
        <v>1488</v>
      </c>
      <c r="C638" s="34" t="s">
        <v>388</v>
      </c>
      <c r="D638" s="35">
        <v>1993</v>
      </c>
      <c r="E638" s="1" t="s">
        <v>39</v>
      </c>
      <c r="F638" s="1" t="s">
        <v>40</v>
      </c>
      <c r="G638" s="1" t="s">
        <v>41</v>
      </c>
      <c r="H638" s="1" t="s">
        <v>42</v>
      </c>
      <c r="I638" s="1" t="s">
        <v>43</v>
      </c>
      <c r="J638" s="1" t="s">
        <v>44</v>
      </c>
      <c r="K638" s="1" t="s">
        <v>41</v>
      </c>
      <c r="L638" s="1" t="s">
        <v>9</v>
      </c>
      <c r="N638" s="1" t="s">
        <v>2538</v>
      </c>
      <c r="O638" s="1">
        <v>4697</v>
      </c>
      <c r="P638" s="1">
        <v>3</v>
      </c>
      <c r="Q638" s="1">
        <v>9.4</v>
      </c>
      <c r="R638" s="1">
        <v>4</v>
      </c>
      <c r="S638" s="1">
        <v>33.700000000000003</v>
      </c>
      <c r="T638" s="1">
        <v>21.9</v>
      </c>
      <c r="V638" s="1" t="s">
        <v>1493</v>
      </c>
      <c r="W638" s="1" t="s">
        <v>1494</v>
      </c>
      <c r="X638" s="1" t="str">
        <f t="shared" si="45"/>
        <v>SEN1993</v>
      </c>
      <c r="Y638" s="1">
        <v>1476.9809999999998</v>
      </c>
      <c r="Z638" s="1">
        <f t="shared" si="46"/>
        <v>138.83621399999998</v>
      </c>
      <c r="AA638" s="1">
        <f t="shared" si="47"/>
        <v>59.079239999999992</v>
      </c>
      <c r="AB638" s="1">
        <f t="shared" si="48"/>
        <v>497.74259699999993</v>
      </c>
      <c r="AC638" s="1">
        <f t="shared" si="49"/>
        <v>323.4588389999999</v>
      </c>
      <c r="AD638" s="1">
        <f>RANK(Z638,Z$17:Z$853,0)</f>
        <v>336</v>
      </c>
      <c r="AE638" s="1">
        <f>RANK(AA638,AA$17:AA$853,0)</f>
        <v>375</v>
      </c>
      <c r="AF638" s="1">
        <f>RANK(AB638,AB$17:AB$853,0)</f>
        <v>394</v>
      </c>
      <c r="AG638" s="1">
        <f>RANK(AC638,AC$17:AC$853,0)</f>
        <v>346</v>
      </c>
      <c r="AH638" s="1" t="str">
        <f>IFERROR(VLOOKUP(X638,'[1]Countries and Territories'!$C$5:$AW$253,47,FALSE),"")</f>
        <v/>
      </c>
      <c r="AI638" s="1" t="str">
        <f>IFERROR(VLOOKUP(X638,'[1]Countries and Territories'!$B$5:$AR$253,43,FALSE),"")</f>
        <v/>
      </c>
      <c r="AJ638" s="1" t="str">
        <f>IFERROR(VLOOKUP(X638,'[1]Countries and Territories'!$A$5:$AL$253,38,FALSE),"")</f>
        <v/>
      </c>
    </row>
    <row r="639" spans="1:36" s="42" customFormat="1" x14ac:dyDescent="0.3">
      <c r="A639" s="42" t="s">
        <v>1487</v>
      </c>
      <c r="B639" s="42" t="s">
        <v>1488</v>
      </c>
      <c r="C639" s="40" t="s">
        <v>168</v>
      </c>
      <c r="D639" s="41">
        <v>1996</v>
      </c>
      <c r="E639" s="42" t="s">
        <v>39</v>
      </c>
      <c r="F639" s="42" t="s">
        <v>40</v>
      </c>
      <c r="G639" s="42" t="s">
        <v>41</v>
      </c>
      <c r="H639" s="42" t="s">
        <v>42</v>
      </c>
      <c r="I639" s="42" t="s">
        <v>43</v>
      </c>
      <c r="J639" s="42" t="s">
        <v>44</v>
      </c>
      <c r="K639" s="42" t="s">
        <v>41</v>
      </c>
      <c r="L639" s="42" t="s">
        <v>9</v>
      </c>
      <c r="N639" s="42" t="s">
        <v>2537</v>
      </c>
      <c r="Q639" s="42">
        <v>8.1999999999999993</v>
      </c>
      <c r="S639" s="42">
        <v>28.8</v>
      </c>
      <c r="T639" s="42">
        <v>19.600000000000001</v>
      </c>
      <c r="U639" s="42" t="s">
        <v>113</v>
      </c>
      <c r="V639" s="42" t="s">
        <v>1495</v>
      </c>
      <c r="W639" s="42" t="s">
        <v>1496</v>
      </c>
      <c r="X639" s="1" t="str">
        <f t="shared" si="45"/>
        <v>SEN1996</v>
      </c>
      <c r="Y639" s="42">
        <v>1573.0730000000001</v>
      </c>
      <c r="Z639" s="1">
        <f t="shared" si="46"/>
        <v>128.991986</v>
      </c>
      <c r="AA639" s="1">
        <f t="shared" si="47"/>
        <v>0</v>
      </c>
      <c r="AB639" s="1">
        <f t="shared" si="48"/>
        <v>453.04502400000007</v>
      </c>
      <c r="AC639" s="1">
        <f t="shared" si="49"/>
        <v>308.32230800000002</v>
      </c>
      <c r="AD639" s="1">
        <f>RANK(Z639,Z$17:Z$853,0)</f>
        <v>346</v>
      </c>
      <c r="AE639" s="1">
        <f>RANK(AA639,AA$17:AA$853,0)</f>
        <v>684</v>
      </c>
      <c r="AF639" s="1">
        <f>RANK(AB639,AB$17:AB$853,0)</f>
        <v>419</v>
      </c>
      <c r="AG639" s="1">
        <f>RANK(AC639,AC$17:AC$853,0)</f>
        <v>356</v>
      </c>
      <c r="AH639" s="1" t="str">
        <f>IFERROR(VLOOKUP(X639,'[1]Countries and Territories'!$C$5:$AW$253,47,FALSE),"")</f>
        <v/>
      </c>
      <c r="AI639" s="1" t="str">
        <f>IFERROR(VLOOKUP(X639,'[1]Countries and Territories'!$B$5:$AR$253,43,FALSE),"")</f>
        <v/>
      </c>
      <c r="AJ639" s="1" t="str">
        <f>IFERROR(VLOOKUP(X639,'[1]Countries and Territories'!$A$5:$AL$253,38,FALSE),"")</f>
        <v/>
      </c>
    </row>
    <row r="640" spans="1:36" x14ac:dyDescent="0.3">
      <c r="A640" s="1" t="s">
        <v>1487</v>
      </c>
      <c r="B640" s="1" t="s">
        <v>1488</v>
      </c>
      <c r="C640" s="34" t="s">
        <v>132</v>
      </c>
      <c r="D640" s="35">
        <v>2000</v>
      </c>
      <c r="E640" s="1" t="s">
        <v>39</v>
      </c>
      <c r="F640" s="1" t="s">
        <v>40</v>
      </c>
      <c r="G640" s="1" t="s">
        <v>41</v>
      </c>
      <c r="H640" s="1" t="s">
        <v>42</v>
      </c>
      <c r="I640" s="1" t="s">
        <v>43</v>
      </c>
      <c r="J640" s="1" t="s">
        <v>44</v>
      </c>
      <c r="K640" s="1" t="s">
        <v>41</v>
      </c>
      <c r="L640" s="1" t="s">
        <v>9</v>
      </c>
      <c r="N640" s="1" t="s">
        <v>2536</v>
      </c>
      <c r="O640" s="1">
        <v>8531</v>
      </c>
      <c r="P640" s="1">
        <v>3</v>
      </c>
      <c r="Q640" s="1">
        <v>10</v>
      </c>
      <c r="R640" s="1">
        <v>3.2</v>
      </c>
      <c r="S640" s="1">
        <v>29.5</v>
      </c>
      <c r="T640" s="1">
        <v>20.3</v>
      </c>
      <c r="V640" s="1" t="s">
        <v>1497</v>
      </c>
      <c r="W640" s="1" t="s">
        <v>1498</v>
      </c>
      <c r="X640" s="1" t="str">
        <f t="shared" si="45"/>
        <v>SEN2000</v>
      </c>
      <c r="Y640" s="1">
        <v>1672.1150000000002</v>
      </c>
      <c r="Z640" s="1">
        <f t="shared" si="46"/>
        <v>167.21150000000003</v>
      </c>
      <c r="AA640" s="1">
        <f t="shared" si="47"/>
        <v>53.507680000000008</v>
      </c>
      <c r="AB640" s="1">
        <f t="shared" si="48"/>
        <v>493.27392500000002</v>
      </c>
      <c r="AC640" s="1">
        <f t="shared" si="49"/>
        <v>339.43934500000006</v>
      </c>
      <c r="AD640" s="1">
        <f>RANK(Z640,Z$17:Z$853,0)</f>
        <v>304</v>
      </c>
      <c r="AE640" s="1">
        <f>RANK(AA640,AA$17:AA$853,0)</f>
        <v>391</v>
      </c>
      <c r="AF640" s="1">
        <f>RANK(AB640,AB$17:AB$853,0)</f>
        <v>397</v>
      </c>
      <c r="AG640" s="1">
        <f>RANK(AC640,AC$17:AC$853,0)</f>
        <v>335</v>
      </c>
      <c r="AH640" s="1" t="str">
        <f>IFERROR(VLOOKUP(X640,'[1]Countries and Territories'!$C$5:$AW$253,47,FALSE),"")</f>
        <v/>
      </c>
      <c r="AI640" s="1" t="str">
        <f>IFERROR(VLOOKUP(X640,'[1]Countries and Territories'!$B$5:$AR$253,43,FALSE),"")</f>
        <v/>
      </c>
      <c r="AJ640" s="1" t="str">
        <f>IFERROR(VLOOKUP(X640,'[1]Countries and Territories'!$A$5:$AL$253,38,FALSE),"")</f>
        <v/>
      </c>
    </row>
    <row r="641" spans="1:36" s="42" customFormat="1" x14ac:dyDescent="0.3">
      <c r="A641" s="42" t="s">
        <v>1487</v>
      </c>
      <c r="B641" s="42" t="s">
        <v>1488</v>
      </c>
      <c r="C641" s="40" t="s">
        <v>135</v>
      </c>
      <c r="D641" s="41">
        <v>2005</v>
      </c>
      <c r="E641" s="42" t="s">
        <v>39</v>
      </c>
      <c r="F641" s="42" t="s">
        <v>40</v>
      </c>
      <c r="G641" s="42" t="s">
        <v>41</v>
      </c>
      <c r="H641" s="42" t="s">
        <v>42</v>
      </c>
      <c r="I641" s="42" t="s">
        <v>43</v>
      </c>
      <c r="J641" s="42" t="s">
        <v>44</v>
      </c>
      <c r="K641" s="42" t="s">
        <v>41</v>
      </c>
      <c r="L641" s="42" t="s">
        <v>9</v>
      </c>
      <c r="N641" s="42" t="s">
        <v>2535</v>
      </c>
      <c r="O641" s="42">
        <v>3079</v>
      </c>
      <c r="P641" s="42">
        <v>2.2999999999999998</v>
      </c>
      <c r="Q641" s="42">
        <v>8.6999999999999993</v>
      </c>
      <c r="R641" s="42">
        <v>2.4</v>
      </c>
      <c r="S641" s="42">
        <v>20.100000000000001</v>
      </c>
      <c r="T641" s="42">
        <v>14.5</v>
      </c>
      <c r="V641" s="42" t="s">
        <v>1499</v>
      </c>
      <c r="W641" s="42" t="s">
        <v>1500</v>
      </c>
      <c r="X641" s="1" t="str">
        <f t="shared" si="45"/>
        <v>SEN2005</v>
      </c>
      <c r="Y641" s="42">
        <v>1870.0680000000002</v>
      </c>
      <c r="Z641" s="1">
        <f t="shared" si="46"/>
        <v>162.69591600000001</v>
      </c>
      <c r="AA641" s="1">
        <f t="shared" si="47"/>
        <v>44.881632000000003</v>
      </c>
      <c r="AB641" s="1">
        <f t="shared" si="48"/>
        <v>375.88366800000006</v>
      </c>
      <c r="AC641" s="1">
        <f t="shared" si="49"/>
        <v>271.15986000000004</v>
      </c>
      <c r="AD641" s="1">
        <f>RANK(Z641,Z$17:Z$853,0)</f>
        <v>310</v>
      </c>
      <c r="AE641" s="1">
        <f>RANK(AA641,AA$17:AA$853,0)</f>
        <v>418</v>
      </c>
      <c r="AF641" s="1">
        <f>RANK(AB641,AB$17:AB$853,0)</f>
        <v>452</v>
      </c>
      <c r="AG641" s="1">
        <f>RANK(AC641,AC$17:AC$853,0)</f>
        <v>381</v>
      </c>
      <c r="AH641" s="1" t="str">
        <f>IFERROR(VLOOKUP(X641,'[1]Countries and Territories'!$C$5:$AW$253,47,FALSE),"")</f>
        <v/>
      </c>
      <c r="AI641" s="1" t="str">
        <f>IFERROR(VLOOKUP(X641,'[1]Countries and Territories'!$B$5:$AR$253,43,FALSE),"")</f>
        <v/>
      </c>
      <c r="AJ641" s="1" t="str">
        <f>IFERROR(VLOOKUP(X641,'[1]Countries and Territories'!$A$5:$AL$253,38,FALSE),"")</f>
        <v/>
      </c>
    </row>
    <row r="642" spans="1:36" x14ac:dyDescent="0.3">
      <c r="A642" s="1" t="s">
        <v>1487</v>
      </c>
      <c r="B642" s="1" t="s">
        <v>1488</v>
      </c>
      <c r="C642" s="34" t="s">
        <v>415</v>
      </c>
      <c r="D642" s="35">
        <v>2011</v>
      </c>
      <c r="E642" s="1" t="s">
        <v>39</v>
      </c>
      <c r="F642" s="1" t="s">
        <v>40</v>
      </c>
      <c r="G642" s="1" t="s">
        <v>41</v>
      </c>
      <c r="H642" s="1" t="s">
        <v>42</v>
      </c>
      <c r="I642" s="1" t="s">
        <v>43</v>
      </c>
      <c r="J642" s="1" t="s">
        <v>44</v>
      </c>
      <c r="K642" s="1" t="s">
        <v>41</v>
      </c>
      <c r="L642" s="1" t="s">
        <v>9</v>
      </c>
      <c r="N642" s="1" t="s">
        <v>2534</v>
      </c>
      <c r="O642" s="1">
        <v>4303</v>
      </c>
      <c r="P642" s="1">
        <v>2.2000000000000002</v>
      </c>
      <c r="Q642" s="1">
        <v>9.8000000000000007</v>
      </c>
      <c r="R642" s="1">
        <v>2.8</v>
      </c>
      <c r="S642" s="1">
        <v>28.7</v>
      </c>
      <c r="T642" s="1">
        <v>19.2</v>
      </c>
      <c r="V642" s="1" t="s">
        <v>1501</v>
      </c>
      <c r="W642" s="1" t="s">
        <v>1502</v>
      </c>
      <c r="X642" s="1" t="str">
        <f t="shared" si="45"/>
        <v>SEN2011</v>
      </c>
      <c r="Y642" s="1">
        <v>2248.346</v>
      </c>
      <c r="Z642" s="1">
        <f t="shared" si="46"/>
        <v>220.337908</v>
      </c>
      <c r="AA642" s="1">
        <f t="shared" si="47"/>
        <v>62.953687999999993</v>
      </c>
      <c r="AB642" s="1">
        <f t="shared" si="48"/>
        <v>645.2753019999999</v>
      </c>
      <c r="AC642" s="1">
        <f t="shared" si="49"/>
        <v>431.68243200000001</v>
      </c>
      <c r="AD642" s="1">
        <f>RANK(Z642,Z$17:Z$853,0)</f>
        <v>267</v>
      </c>
      <c r="AE642" s="1">
        <f>RANK(AA642,AA$17:AA$853,0)</f>
        <v>366</v>
      </c>
      <c r="AF642" s="1">
        <f>RANK(AB642,AB$17:AB$853,0)</f>
        <v>342</v>
      </c>
      <c r="AG642" s="1">
        <f>RANK(AC642,AC$17:AC$853,0)</f>
        <v>294</v>
      </c>
      <c r="AH642" s="1" t="str">
        <f>IFERROR(VLOOKUP(X642,'[1]Countries and Territories'!$C$5:$AW$253,47,FALSE),"")</f>
        <v/>
      </c>
      <c r="AI642" s="1" t="str">
        <f>IFERROR(VLOOKUP(X642,'[1]Countries and Territories'!$B$5:$AR$253,43,FALSE),"")</f>
        <v/>
      </c>
      <c r="AJ642" s="1" t="str">
        <f>IFERROR(VLOOKUP(X642,'[1]Countries and Territories'!$A$5:$AL$253,38,FALSE),"")</f>
        <v/>
      </c>
    </row>
    <row r="643" spans="1:36" s="42" customFormat="1" x14ac:dyDescent="0.3">
      <c r="A643" s="42" t="s">
        <v>1487</v>
      </c>
      <c r="B643" s="42" t="s">
        <v>1488</v>
      </c>
      <c r="C643" s="40" t="s">
        <v>288</v>
      </c>
      <c r="D643" s="41">
        <v>2012</v>
      </c>
      <c r="E643" s="42" t="s">
        <v>39</v>
      </c>
      <c r="F643" s="42" t="s">
        <v>40</v>
      </c>
      <c r="G643" s="42" t="s">
        <v>41</v>
      </c>
      <c r="H643" s="42" t="s">
        <v>42</v>
      </c>
      <c r="I643" s="42" t="s">
        <v>43</v>
      </c>
      <c r="J643" s="42" t="s">
        <v>44</v>
      </c>
      <c r="K643" s="42" t="s">
        <v>41</v>
      </c>
      <c r="L643" s="42" t="s">
        <v>9</v>
      </c>
      <c r="N643" s="42" t="s">
        <v>2533</v>
      </c>
      <c r="O643" s="42">
        <v>27528</v>
      </c>
      <c r="P643" s="42">
        <v>1.2</v>
      </c>
      <c r="Q643" s="42">
        <v>8.6999999999999993</v>
      </c>
      <c r="R643" s="42">
        <v>0.7</v>
      </c>
      <c r="S643" s="42">
        <v>15.5</v>
      </c>
      <c r="T643" s="42">
        <v>14.4</v>
      </c>
      <c r="V643" s="42" t="s">
        <v>1503</v>
      </c>
      <c r="W643" s="42" t="s">
        <v>1504</v>
      </c>
      <c r="X643" s="1" t="str">
        <f t="shared" si="45"/>
        <v>SEN2012</v>
      </c>
      <c r="Y643" s="42">
        <v>2316.8580000000002</v>
      </c>
      <c r="Z643" s="1">
        <f t="shared" si="46"/>
        <v>201.56664599999999</v>
      </c>
      <c r="AA643" s="1">
        <f t="shared" si="47"/>
        <v>16.218005999999999</v>
      </c>
      <c r="AB643" s="1">
        <f t="shared" si="48"/>
        <v>359.11299000000002</v>
      </c>
      <c r="AC643" s="1">
        <f t="shared" si="49"/>
        <v>333.62755200000004</v>
      </c>
      <c r="AD643" s="1">
        <f>RANK(Z643,Z$17:Z$853,0)</f>
        <v>279</v>
      </c>
      <c r="AE643" s="1">
        <f>RANK(AA643,AA$17:AA$853,0)</f>
        <v>566</v>
      </c>
      <c r="AF643" s="1">
        <f>RANK(AB643,AB$17:AB$853,0)</f>
        <v>461</v>
      </c>
      <c r="AG643" s="1">
        <f>RANK(AC643,AC$17:AC$853,0)</f>
        <v>340</v>
      </c>
      <c r="AH643" s="1" t="str">
        <f>IFERROR(VLOOKUP(X643,'[1]Countries and Territories'!$C$5:$AW$253,47,FALSE),"")</f>
        <v/>
      </c>
      <c r="AI643" s="1" t="str">
        <f>IFERROR(VLOOKUP(X643,'[1]Countries and Territories'!$B$5:$AR$253,43,FALSE),"")</f>
        <v/>
      </c>
      <c r="AJ643" s="1" t="str">
        <f>IFERROR(VLOOKUP(X643,'[1]Countries and Territories'!$A$5:$AL$253,38,FALSE),"")</f>
        <v/>
      </c>
    </row>
    <row r="644" spans="1:36" x14ac:dyDescent="0.3">
      <c r="A644" s="1" t="s">
        <v>1487</v>
      </c>
      <c r="B644" s="1" t="s">
        <v>1488</v>
      </c>
      <c r="C644" s="34" t="s">
        <v>163</v>
      </c>
      <c r="D644" s="35">
        <v>2013</v>
      </c>
      <c r="E644" s="1" t="s">
        <v>39</v>
      </c>
      <c r="F644" s="1" t="s">
        <v>40</v>
      </c>
      <c r="G644" s="1" t="s">
        <v>41</v>
      </c>
      <c r="H644" s="1" t="s">
        <v>42</v>
      </c>
      <c r="I644" s="1" t="s">
        <v>43</v>
      </c>
      <c r="J644" s="1" t="s">
        <v>44</v>
      </c>
      <c r="K644" s="1" t="s">
        <v>41</v>
      </c>
      <c r="L644" s="1" t="s">
        <v>9</v>
      </c>
      <c r="N644" s="1" t="s">
        <v>2532</v>
      </c>
      <c r="O644" s="1">
        <v>6077</v>
      </c>
      <c r="P644" s="1">
        <v>1.9</v>
      </c>
      <c r="Q644" s="1">
        <v>8.9</v>
      </c>
      <c r="R644" s="1">
        <v>1.5</v>
      </c>
      <c r="S644" s="1">
        <v>19.2</v>
      </c>
      <c r="T644" s="1">
        <v>16.8</v>
      </c>
      <c r="V644" s="1" t="s">
        <v>1501</v>
      </c>
      <c r="W644" s="1" t="s">
        <v>1505</v>
      </c>
      <c r="X644" s="1" t="str">
        <f t="shared" si="45"/>
        <v>SEN2013</v>
      </c>
      <c r="Y644" s="1">
        <v>2380.7429999999999</v>
      </c>
      <c r="Z644" s="1">
        <f t="shared" si="46"/>
        <v>211.88612700000002</v>
      </c>
      <c r="AA644" s="1">
        <f t="shared" si="47"/>
        <v>35.711144999999995</v>
      </c>
      <c r="AB644" s="1">
        <f t="shared" si="48"/>
        <v>457.10265600000002</v>
      </c>
      <c r="AC644" s="1">
        <f t="shared" si="49"/>
        <v>399.96482400000002</v>
      </c>
      <c r="AD644" s="1">
        <f>RANK(Z644,Z$17:Z$853,0)</f>
        <v>273</v>
      </c>
      <c r="AE644" s="1">
        <f>RANK(AA644,AA$17:AA$853,0)</f>
        <v>447</v>
      </c>
      <c r="AF644" s="1">
        <f>RANK(AB644,AB$17:AB$853,0)</f>
        <v>415</v>
      </c>
      <c r="AG644" s="1">
        <f>RANK(AC644,AC$17:AC$853,0)</f>
        <v>306</v>
      </c>
      <c r="AH644" s="1" t="str">
        <f>IFERROR(VLOOKUP(X644,'[1]Countries and Territories'!$C$5:$AW$253,47,FALSE),"")</f>
        <v/>
      </c>
      <c r="AI644" s="1" t="str">
        <f>IFERROR(VLOOKUP(X644,'[1]Countries and Territories'!$B$5:$AR$253,43,FALSE),"")</f>
        <v/>
      </c>
      <c r="AJ644" s="1" t="str">
        <f>IFERROR(VLOOKUP(X644,'[1]Countries and Territories'!$A$5:$AL$253,38,FALSE),"")</f>
        <v/>
      </c>
    </row>
    <row r="645" spans="1:36" s="42" customFormat="1" x14ac:dyDescent="0.3">
      <c r="A645" s="42" t="s">
        <v>1487</v>
      </c>
      <c r="B645" s="42" t="s">
        <v>1488</v>
      </c>
      <c r="C645" s="40" t="s">
        <v>284</v>
      </c>
      <c r="D645" s="41">
        <v>2014</v>
      </c>
      <c r="E645" s="42" t="s">
        <v>39</v>
      </c>
      <c r="F645" s="42" t="s">
        <v>40</v>
      </c>
      <c r="G645" s="42" t="s">
        <v>41</v>
      </c>
      <c r="H645" s="42" t="s">
        <v>42</v>
      </c>
      <c r="I645" s="42" t="s">
        <v>43</v>
      </c>
      <c r="J645" s="42" t="s">
        <v>44</v>
      </c>
      <c r="K645" s="42" t="s">
        <v>41</v>
      </c>
      <c r="L645" s="42" t="s">
        <v>9</v>
      </c>
      <c r="N645" s="42" t="s">
        <v>2531</v>
      </c>
      <c r="O645" s="42">
        <v>6040</v>
      </c>
      <c r="P645" s="42">
        <v>0.7</v>
      </c>
      <c r="Q645" s="42">
        <v>5.8</v>
      </c>
      <c r="R645" s="42">
        <v>1.3</v>
      </c>
      <c r="S645" s="42">
        <v>19.399999999999999</v>
      </c>
      <c r="T645" s="42">
        <v>12.8</v>
      </c>
      <c r="V645" s="42" t="s">
        <v>1501</v>
      </c>
      <c r="W645" s="42" t="s">
        <v>1506</v>
      </c>
      <c r="X645" s="1" t="str">
        <f t="shared" si="45"/>
        <v>SEN2014</v>
      </c>
      <c r="Y645" s="42">
        <v>2439.4369999999999</v>
      </c>
      <c r="Z645" s="1">
        <f t="shared" si="46"/>
        <v>141.48734599999997</v>
      </c>
      <c r="AA645" s="1">
        <f t="shared" si="47"/>
        <v>31.712681</v>
      </c>
      <c r="AB645" s="1">
        <f t="shared" si="48"/>
        <v>473.25077799999991</v>
      </c>
      <c r="AC645" s="1">
        <f t="shared" si="49"/>
        <v>312.24793599999998</v>
      </c>
      <c r="AD645" s="1">
        <f>RANK(Z645,Z$17:Z$853,0)</f>
        <v>331</v>
      </c>
      <c r="AE645" s="1">
        <f>RANK(AA645,AA$17:AA$853,0)</f>
        <v>469</v>
      </c>
      <c r="AF645" s="1">
        <f>RANK(AB645,AB$17:AB$853,0)</f>
        <v>409</v>
      </c>
      <c r="AG645" s="1">
        <f>RANK(AC645,AC$17:AC$853,0)</f>
        <v>355</v>
      </c>
      <c r="AH645" s="1" t="str">
        <f>IFERROR(VLOOKUP(X645,'[1]Countries and Territories'!$C$5:$AW$253,47,FALSE),"")</f>
        <v/>
      </c>
      <c r="AI645" s="1" t="str">
        <f>IFERROR(VLOOKUP(X645,'[1]Countries and Territories'!$B$5:$AR$253,43,FALSE),"")</f>
        <v/>
      </c>
      <c r="AJ645" s="1" t="str">
        <f>IFERROR(VLOOKUP(X645,'[1]Countries and Territories'!$A$5:$AL$253,38,FALSE),"")</f>
        <v/>
      </c>
    </row>
    <row r="646" spans="1:36" x14ac:dyDescent="0.3">
      <c r="A646" s="1" t="s">
        <v>1487</v>
      </c>
      <c r="B646" s="1" t="s">
        <v>1488</v>
      </c>
      <c r="C646" s="34">
        <v>2015</v>
      </c>
      <c r="D646" s="35">
        <v>2015</v>
      </c>
      <c r="E646" s="1" t="s">
        <v>39</v>
      </c>
      <c r="F646" s="1" t="s">
        <v>40</v>
      </c>
      <c r="G646" s="1" t="s">
        <v>41</v>
      </c>
      <c r="H646" s="1" t="s">
        <v>42</v>
      </c>
      <c r="I646" s="1" t="s">
        <v>43</v>
      </c>
      <c r="J646" s="1" t="s">
        <v>44</v>
      </c>
      <c r="K646" s="1" t="s">
        <v>41</v>
      </c>
      <c r="L646" s="1" t="s">
        <v>9</v>
      </c>
      <c r="N646" s="1" t="s">
        <v>2530</v>
      </c>
      <c r="O646" s="1">
        <v>6006</v>
      </c>
      <c r="P646" s="1">
        <v>1.4</v>
      </c>
      <c r="Q646" s="1">
        <v>7.8</v>
      </c>
      <c r="R646" s="1">
        <v>1</v>
      </c>
      <c r="S646" s="1">
        <v>20.5</v>
      </c>
      <c r="T646" s="1">
        <v>15.5</v>
      </c>
      <c r="U646" s="1" t="s">
        <v>50</v>
      </c>
      <c r="V646" s="1" t="s">
        <v>1507</v>
      </c>
      <c r="W646" s="1" t="s">
        <v>1508</v>
      </c>
      <c r="X646" s="1" t="str">
        <f t="shared" si="45"/>
        <v>SEN2015</v>
      </c>
      <c r="Y646" s="1">
        <v>2492.79</v>
      </c>
      <c r="Z646" s="1">
        <f t="shared" si="46"/>
        <v>194.43762000000001</v>
      </c>
      <c r="AA646" s="1">
        <f t="shared" si="47"/>
        <v>24.927900000000001</v>
      </c>
      <c r="AB646" s="1">
        <f t="shared" si="48"/>
        <v>511.02194999999995</v>
      </c>
      <c r="AC646" s="1">
        <f t="shared" si="49"/>
        <v>386.38245000000001</v>
      </c>
      <c r="AD646" s="1">
        <f>RANK(Z646,Z$17:Z$853,0)</f>
        <v>285</v>
      </c>
      <c r="AE646" s="1">
        <f>RANK(AA646,AA$17:AA$853,0)</f>
        <v>501</v>
      </c>
      <c r="AF646" s="1">
        <f>RANK(AB646,AB$17:AB$853,0)</f>
        <v>385</v>
      </c>
      <c r="AG646" s="1">
        <f>RANK(AC646,AC$17:AC$853,0)</f>
        <v>311</v>
      </c>
      <c r="AH646" s="1" t="str">
        <f>IFERROR(VLOOKUP(X646,'[1]Countries and Territories'!$C$5:$AW$253,47,FALSE),"")</f>
        <v/>
      </c>
      <c r="AI646" s="1" t="str">
        <f>IFERROR(VLOOKUP(X646,'[1]Countries and Territories'!$B$5:$AR$253,43,FALSE),"")</f>
        <v/>
      </c>
      <c r="AJ646" s="1" t="str">
        <f>IFERROR(VLOOKUP(X646,'[1]Countries and Territories'!$A$5:$AL$253,38,FALSE),"")</f>
        <v/>
      </c>
    </row>
    <row r="647" spans="1:36" s="42" customFormat="1" x14ac:dyDescent="0.3">
      <c r="A647" s="42" t="s">
        <v>1487</v>
      </c>
      <c r="B647" s="42" t="s">
        <v>1488</v>
      </c>
      <c r="C647" s="40">
        <v>2016</v>
      </c>
      <c r="D647" s="41">
        <v>2016</v>
      </c>
      <c r="E647" s="42" t="s">
        <v>39</v>
      </c>
      <c r="F647" s="42" t="s">
        <v>40</v>
      </c>
      <c r="G647" s="42" t="s">
        <v>41</v>
      </c>
      <c r="H647" s="42" t="s">
        <v>42</v>
      </c>
      <c r="I647" s="42" t="s">
        <v>43</v>
      </c>
      <c r="J647" s="42" t="s">
        <v>44</v>
      </c>
      <c r="K647" s="42" t="s">
        <v>41</v>
      </c>
      <c r="L647" s="42" t="s">
        <v>9</v>
      </c>
      <c r="N647" s="42" t="s">
        <v>1956</v>
      </c>
      <c r="O647" s="42">
        <v>5722</v>
      </c>
      <c r="P647" s="42">
        <v>1.2</v>
      </c>
      <c r="Q647" s="42">
        <v>7.2</v>
      </c>
      <c r="R647" s="42">
        <v>0.9</v>
      </c>
      <c r="S647" s="42">
        <v>17</v>
      </c>
      <c r="T647" s="42">
        <v>13.5</v>
      </c>
      <c r="U647" s="42" t="s">
        <v>50</v>
      </c>
      <c r="V647" s="42" t="s">
        <v>1507</v>
      </c>
      <c r="W647" s="42" t="s">
        <v>1509</v>
      </c>
      <c r="X647" s="1" t="str">
        <f t="shared" si="45"/>
        <v>SEN2016</v>
      </c>
      <c r="Y647" s="42">
        <v>2544.3129999999996</v>
      </c>
      <c r="Z647" s="1">
        <f t="shared" si="46"/>
        <v>183.19053600000001</v>
      </c>
      <c r="AA647" s="1">
        <f t="shared" si="47"/>
        <v>22.898817000000001</v>
      </c>
      <c r="AB647" s="1">
        <f t="shared" si="48"/>
        <v>432.53321</v>
      </c>
      <c r="AC647" s="1">
        <f t="shared" si="49"/>
        <v>343.48225499999995</v>
      </c>
      <c r="AD647" s="1">
        <f>RANK(Z647,Z$17:Z$853,0)</f>
        <v>292</v>
      </c>
      <c r="AE647" s="1">
        <f>RANK(AA647,AA$17:AA$853,0)</f>
        <v>518</v>
      </c>
      <c r="AF647" s="1">
        <f>RANK(AB647,AB$17:AB$853,0)</f>
        <v>430</v>
      </c>
      <c r="AG647" s="1">
        <f>RANK(AC647,AC$17:AC$853,0)</f>
        <v>333</v>
      </c>
      <c r="AH647" s="1">
        <f>IFERROR(VLOOKUP(X647,'[1]Countries and Territories'!$C$5:$AW$253,47,FALSE),"")</f>
        <v>183.19053600000001</v>
      </c>
      <c r="AI647" s="1">
        <f>IFERROR(VLOOKUP(X647,'[1]Countries and Territories'!$B$5:$AR$253,43,FALSE),"")</f>
        <v>22.898817000000001</v>
      </c>
      <c r="AJ647" s="1">
        <f>IFERROR(VLOOKUP(X647,'[1]Countries and Territories'!$A$5:$AL$253,38,FALSE),"")</f>
        <v>432.53321</v>
      </c>
    </row>
    <row r="648" spans="1:36" x14ac:dyDescent="0.3">
      <c r="A648" s="1" t="s">
        <v>1510</v>
      </c>
      <c r="B648" s="1" t="s">
        <v>1511</v>
      </c>
      <c r="C648" s="34" t="s">
        <v>55</v>
      </c>
      <c r="D648" s="35">
        <v>2005</v>
      </c>
      <c r="E648" s="1" t="s">
        <v>124</v>
      </c>
      <c r="F648" s="1" t="s">
        <v>125</v>
      </c>
      <c r="G648" s="1" t="s">
        <v>126</v>
      </c>
      <c r="H648" s="1" t="s">
        <v>127</v>
      </c>
      <c r="I648" s="1" t="s">
        <v>128</v>
      </c>
      <c r="J648" s="1" t="s">
        <v>56</v>
      </c>
      <c r="K648" s="1" t="s">
        <v>129</v>
      </c>
      <c r="N648" s="1" t="s">
        <v>2543</v>
      </c>
      <c r="O648" s="1">
        <v>3527</v>
      </c>
      <c r="P648" s="1">
        <v>1.8</v>
      </c>
      <c r="Q648" s="1">
        <v>4.5</v>
      </c>
      <c r="R648" s="1">
        <v>19.3</v>
      </c>
      <c r="S648" s="1">
        <v>8.1</v>
      </c>
      <c r="T648" s="1">
        <v>1.8</v>
      </c>
      <c r="V648" s="1" t="s">
        <v>1512</v>
      </c>
      <c r="W648" s="1" t="s">
        <v>1513</v>
      </c>
      <c r="X648" s="1" t="str">
        <f t="shared" si="45"/>
        <v>SRB2005</v>
      </c>
      <c r="Y648" s="1">
        <v>533.21299999999997</v>
      </c>
      <c r="Z648" s="1">
        <f t="shared" si="46"/>
        <v>23.994584999999997</v>
      </c>
      <c r="AA648" s="1">
        <f t="shared" si="47"/>
        <v>102.91010899999999</v>
      </c>
      <c r="AB648" s="1">
        <f t="shared" si="48"/>
        <v>43.190252999999998</v>
      </c>
      <c r="AC648" s="1">
        <f t="shared" si="49"/>
        <v>9.5978340000000006</v>
      </c>
      <c r="AD648" s="1">
        <f>RANK(Z648,Z$17:Z$853,0)</f>
        <v>541</v>
      </c>
      <c r="AE648" s="1">
        <f>RANK(AA648,AA$17:AA$853,0)</f>
        <v>305</v>
      </c>
      <c r="AF648" s="1">
        <f>RANK(AB648,AB$17:AB$853,0)</f>
        <v>652</v>
      </c>
      <c r="AG648" s="1">
        <f>RANK(AC648,AC$17:AC$853,0)</f>
        <v>707</v>
      </c>
      <c r="AH648" s="1" t="str">
        <f>IFERROR(VLOOKUP(X648,'[1]Countries and Territories'!$C$5:$AW$253,47,FALSE),"")</f>
        <v/>
      </c>
      <c r="AI648" s="1" t="str">
        <f>IFERROR(VLOOKUP(X648,'[1]Countries and Territories'!$B$5:$AR$253,43,FALSE),"")</f>
        <v/>
      </c>
      <c r="AJ648" s="1" t="str">
        <f>IFERROR(VLOOKUP(X648,'[1]Countries and Territories'!$A$5:$AL$253,38,FALSE),"")</f>
        <v/>
      </c>
    </row>
    <row r="649" spans="1:36" s="42" customFormat="1" x14ac:dyDescent="0.3">
      <c r="A649" s="42" t="s">
        <v>1510</v>
      </c>
      <c r="B649" s="42" t="s">
        <v>1511</v>
      </c>
      <c r="C649" s="40" t="s">
        <v>199</v>
      </c>
      <c r="D649" s="41">
        <v>2010</v>
      </c>
      <c r="E649" s="42" t="s">
        <v>124</v>
      </c>
      <c r="F649" s="42" t="s">
        <v>125</v>
      </c>
      <c r="G649" s="42" t="s">
        <v>126</v>
      </c>
      <c r="H649" s="42" t="s">
        <v>127</v>
      </c>
      <c r="I649" s="42" t="s">
        <v>128</v>
      </c>
      <c r="J649" s="42" t="s">
        <v>56</v>
      </c>
      <c r="K649" s="42" t="s">
        <v>129</v>
      </c>
      <c r="N649" s="42" t="s">
        <v>2542</v>
      </c>
      <c r="O649" s="42">
        <v>3004</v>
      </c>
      <c r="P649" s="42">
        <v>0.8</v>
      </c>
      <c r="Q649" s="42">
        <v>3.5</v>
      </c>
      <c r="R649" s="42">
        <v>15.6</v>
      </c>
      <c r="S649" s="42">
        <v>6.6</v>
      </c>
      <c r="T649" s="42">
        <v>1.6</v>
      </c>
      <c r="V649" s="42" t="s">
        <v>1514</v>
      </c>
      <c r="W649" s="42" t="s">
        <v>1515</v>
      </c>
      <c r="X649" s="1" t="str">
        <f t="shared" si="45"/>
        <v>SRB2010</v>
      </c>
      <c r="Y649" s="42">
        <v>488.31700000000001</v>
      </c>
      <c r="Z649" s="1">
        <f t="shared" si="46"/>
        <v>17.091095000000003</v>
      </c>
      <c r="AA649" s="1">
        <f t="shared" si="47"/>
        <v>76.177452000000002</v>
      </c>
      <c r="AB649" s="1">
        <f t="shared" si="48"/>
        <v>32.228922000000004</v>
      </c>
      <c r="AC649" s="1">
        <f t="shared" si="49"/>
        <v>7.813072</v>
      </c>
      <c r="AD649" s="1">
        <f>RANK(Z649,Z$17:Z$853,0)</f>
        <v>591</v>
      </c>
      <c r="AE649" s="1">
        <f>RANK(AA649,AA$17:AA$853,0)</f>
        <v>343</v>
      </c>
      <c r="AF649" s="1">
        <f>RANK(AB649,AB$17:AB$853,0)</f>
        <v>684</v>
      </c>
      <c r="AG649" s="1">
        <f>RANK(AC649,AC$17:AC$853,0)</f>
        <v>735</v>
      </c>
      <c r="AH649" s="1" t="str">
        <f>IFERROR(VLOOKUP(X649,'[1]Countries and Territories'!$C$5:$AW$253,47,FALSE),"")</f>
        <v/>
      </c>
      <c r="AI649" s="1" t="str">
        <f>IFERROR(VLOOKUP(X649,'[1]Countries and Territories'!$B$5:$AR$253,43,FALSE),"")</f>
        <v/>
      </c>
      <c r="AJ649" s="1" t="str">
        <f>IFERROR(VLOOKUP(X649,'[1]Countries and Territories'!$A$5:$AL$253,38,FALSE),"")</f>
        <v/>
      </c>
    </row>
    <row r="650" spans="1:36" x14ac:dyDescent="0.3">
      <c r="A650" s="1" t="s">
        <v>1510</v>
      </c>
      <c r="B650" s="1" t="s">
        <v>1511</v>
      </c>
      <c r="C650" s="34" t="s">
        <v>284</v>
      </c>
      <c r="D650" s="35">
        <v>2014</v>
      </c>
      <c r="E650" s="1" t="s">
        <v>124</v>
      </c>
      <c r="F650" s="1" t="s">
        <v>125</v>
      </c>
      <c r="G650" s="1" t="s">
        <v>126</v>
      </c>
      <c r="H650" s="1" t="s">
        <v>127</v>
      </c>
      <c r="I650" s="1" t="s">
        <v>128</v>
      </c>
      <c r="J650" s="1" t="s">
        <v>56</v>
      </c>
      <c r="K650" s="1" t="s">
        <v>129</v>
      </c>
      <c r="N650" s="1" t="s">
        <v>2541</v>
      </c>
      <c r="P650" s="1">
        <v>1.1000000000000001</v>
      </c>
      <c r="Q650" s="1">
        <v>3.9</v>
      </c>
      <c r="R650" s="1">
        <v>13.9</v>
      </c>
      <c r="S650" s="1">
        <v>6</v>
      </c>
      <c r="T650" s="1">
        <v>1.8</v>
      </c>
      <c r="U650" s="1" t="s">
        <v>50</v>
      </c>
      <c r="V650" s="1" t="s">
        <v>1516</v>
      </c>
      <c r="W650" s="1" t="s">
        <v>1517</v>
      </c>
      <c r="X650" s="1" t="str">
        <f t="shared" si="45"/>
        <v>SRB2014</v>
      </c>
      <c r="Y650" s="1">
        <v>469.62700000000001</v>
      </c>
      <c r="Z650" s="1">
        <f t="shared" si="46"/>
        <v>18.315453000000002</v>
      </c>
      <c r="AA650" s="1">
        <f t="shared" si="47"/>
        <v>65.278153000000003</v>
      </c>
      <c r="AB650" s="1">
        <f t="shared" si="48"/>
        <v>28.177620000000001</v>
      </c>
      <c r="AC650" s="1">
        <f t="shared" si="49"/>
        <v>8.4532860000000003</v>
      </c>
      <c r="AD650" s="1">
        <f>RANK(Z650,Z$17:Z$853,0)</f>
        <v>579</v>
      </c>
      <c r="AE650" s="1">
        <f>RANK(AA650,AA$17:AA$853,0)</f>
        <v>361</v>
      </c>
      <c r="AF650" s="1">
        <f>RANK(AB650,AB$17:AB$853,0)</f>
        <v>694</v>
      </c>
      <c r="AG650" s="1">
        <f>RANK(AC650,AC$17:AC$853,0)</f>
        <v>725</v>
      </c>
      <c r="AH650" s="1">
        <f>IFERROR(VLOOKUP(X650,'[1]Countries and Territories'!$C$5:$AW$253,47,FALSE),"")</f>
        <v>18.315453000000002</v>
      </c>
      <c r="AI650" s="1">
        <f>IFERROR(VLOOKUP(X650,'[1]Countries and Territories'!$B$5:$AR$253,43,FALSE),"")</f>
        <v>65.278153000000003</v>
      </c>
      <c r="AJ650" s="1">
        <f>IFERROR(VLOOKUP(X650,'[1]Countries and Territories'!$A$5:$AL$253,38,FALSE),"")</f>
        <v>28.177620000000001</v>
      </c>
    </row>
    <row r="651" spans="1:36" s="42" customFormat="1" x14ac:dyDescent="0.3">
      <c r="A651" s="42" t="s">
        <v>1518</v>
      </c>
      <c r="B651" s="42" t="s">
        <v>1519</v>
      </c>
      <c r="C651" s="40" t="s">
        <v>1520</v>
      </c>
      <c r="D651" s="41">
        <v>1988</v>
      </c>
      <c r="E651" s="42" t="s">
        <v>408</v>
      </c>
      <c r="F651" s="42" t="s">
        <v>40</v>
      </c>
      <c r="G651" s="42" t="s">
        <v>41</v>
      </c>
      <c r="H651" s="42" t="s">
        <v>170</v>
      </c>
      <c r="I651" s="42" t="s">
        <v>43</v>
      </c>
      <c r="J651" s="42" t="s">
        <v>102</v>
      </c>
      <c r="K651" s="42" t="s">
        <v>41</v>
      </c>
      <c r="M651" s="42" t="s">
        <v>103</v>
      </c>
      <c r="N651" s="42" t="s">
        <v>2545</v>
      </c>
      <c r="O651" s="42">
        <v>836</v>
      </c>
      <c r="Q651" s="42">
        <v>2.7</v>
      </c>
      <c r="R651" s="42">
        <v>5.8</v>
      </c>
      <c r="S651" s="42">
        <v>7.7</v>
      </c>
      <c r="T651" s="42">
        <v>5</v>
      </c>
      <c r="U651" s="42" t="s">
        <v>113</v>
      </c>
      <c r="V651" s="42" t="s">
        <v>234</v>
      </c>
      <c r="W651" s="42" t="s">
        <v>1521</v>
      </c>
      <c r="X651" s="1" t="str">
        <f t="shared" si="45"/>
        <v>SYC1988</v>
      </c>
      <c r="Y651" s="42">
        <v>8.4009999999999998</v>
      </c>
      <c r="Z651" s="1">
        <f t="shared" si="46"/>
        <v>0.22682700000000003</v>
      </c>
      <c r="AA651" s="1">
        <f t="shared" si="47"/>
        <v>0.48725799999999997</v>
      </c>
      <c r="AB651" s="1">
        <f t="shared" si="48"/>
        <v>0.64687699999999992</v>
      </c>
      <c r="AC651" s="1">
        <f t="shared" si="49"/>
        <v>0.42005000000000003</v>
      </c>
      <c r="AD651" s="1">
        <f>RANK(Z651,Z$17:Z$853,0)</f>
        <v>788</v>
      </c>
      <c r="AE651" s="1">
        <f>RANK(AA651,AA$17:AA$853,0)</f>
        <v>681</v>
      </c>
      <c r="AF651" s="1">
        <f>RANK(AB651,AB$17:AB$853,0)</f>
        <v>797</v>
      </c>
      <c r="AG651" s="1">
        <f>RANK(AC651,AC$17:AC$853,0)</f>
        <v>815</v>
      </c>
      <c r="AH651" s="1" t="str">
        <f>IFERROR(VLOOKUP(X651,'[1]Countries and Territories'!$C$5:$AW$253,47,FALSE),"")</f>
        <v/>
      </c>
      <c r="AI651" s="1" t="str">
        <f>IFERROR(VLOOKUP(X651,'[1]Countries and Territories'!$B$5:$AR$253,43,FALSE),"")</f>
        <v/>
      </c>
      <c r="AJ651" s="1" t="str">
        <f>IFERROR(VLOOKUP(X651,'[1]Countries and Territories'!$A$5:$AL$253,38,FALSE),"")</f>
        <v/>
      </c>
    </row>
    <row r="652" spans="1:36" x14ac:dyDescent="0.3">
      <c r="A652" s="1" t="s">
        <v>1518</v>
      </c>
      <c r="B652" s="1" t="s">
        <v>1519</v>
      </c>
      <c r="C652" s="34" t="s">
        <v>288</v>
      </c>
      <c r="D652" s="35">
        <v>2012</v>
      </c>
      <c r="E652" s="1" t="s">
        <v>408</v>
      </c>
      <c r="F652" s="1" t="s">
        <v>40</v>
      </c>
      <c r="G652" s="1" t="s">
        <v>41</v>
      </c>
      <c r="H652" s="1" t="s">
        <v>170</v>
      </c>
      <c r="I652" s="1" t="s">
        <v>43</v>
      </c>
      <c r="J652" s="1" t="s">
        <v>102</v>
      </c>
      <c r="K652" s="1" t="s">
        <v>41</v>
      </c>
      <c r="M652" s="1" t="s">
        <v>103</v>
      </c>
      <c r="N652" s="1" t="s">
        <v>2544</v>
      </c>
      <c r="O652" s="1">
        <v>5283</v>
      </c>
      <c r="P652" s="1">
        <v>1.2</v>
      </c>
      <c r="Q652" s="1">
        <v>4.3</v>
      </c>
      <c r="R652" s="1">
        <v>10.199999999999999</v>
      </c>
      <c r="S652" s="1">
        <v>7.9</v>
      </c>
      <c r="T652" s="1">
        <v>3.6</v>
      </c>
      <c r="U652" s="1" t="s">
        <v>1522</v>
      </c>
      <c r="V652" s="1" t="s">
        <v>1523</v>
      </c>
      <c r="W652" s="1" t="s">
        <v>1524</v>
      </c>
      <c r="X652" s="1" t="str">
        <f t="shared" si="45"/>
        <v>SYC2012</v>
      </c>
      <c r="Y652" s="1">
        <v>7.697000000000001</v>
      </c>
      <c r="Z652" s="1">
        <f t="shared" si="46"/>
        <v>0.33097100000000002</v>
      </c>
      <c r="AA652" s="1">
        <f t="shared" si="47"/>
        <v>0.78509400000000007</v>
      </c>
      <c r="AB652" s="1">
        <f t="shared" si="48"/>
        <v>0.60806300000000013</v>
      </c>
      <c r="AC652" s="1">
        <f t="shared" si="49"/>
        <v>0.27709200000000006</v>
      </c>
      <c r="AD652" s="1">
        <f>RANK(Z652,Z$17:Z$853,0)</f>
        <v>787</v>
      </c>
      <c r="AE652" s="1">
        <f>RANK(AA652,AA$17:AA$853,0)</f>
        <v>677</v>
      </c>
      <c r="AF652" s="1">
        <f>RANK(AB652,AB$17:AB$853,0)</f>
        <v>798</v>
      </c>
      <c r="AG652" s="1">
        <f>RANK(AC652,AC$17:AC$853,0)</f>
        <v>818</v>
      </c>
      <c r="AH652" s="1">
        <f>IFERROR(VLOOKUP(X652,'[1]Countries and Territories'!$C$5:$AW$253,47,FALSE),"")</f>
        <v>0.33097100000000002</v>
      </c>
      <c r="AI652" s="1">
        <f>IFERROR(VLOOKUP(X652,'[1]Countries and Territories'!$B$5:$AR$253,43,FALSE),"")</f>
        <v>0.78509400000000007</v>
      </c>
      <c r="AJ652" s="1">
        <f>IFERROR(VLOOKUP(X652,'[1]Countries and Territories'!$A$5:$AL$253,38,FALSE),"")</f>
        <v>0.60806300000000013</v>
      </c>
    </row>
    <row r="653" spans="1:36" s="42" customFormat="1" x14ac:dyDescent="0.3">
      <c r="A653" s="42" t="s">
        <v>1525</v>
      </c>
      <c r="B653" s="42" t="s">
        <v>1526</v>
      </c>
      <c r="C653" s="40" t="s">
        <v>233</v>
      </c>
      <c r="D653" s="41">
        <v>1989</v>
      </c>
      <c r="E653" s="42" t="s">
        <v>39</v>
      </c>
      <c r="F653" s="42" t="s">
        <v>40</v>
      </c>
      <c r="G653" s="42" t="s">
        <v>41</v>
      </c>
      <c r="H653" s="42" t="s">
        <v>42</v>
      </c>
      <c r="I653" s="42" t="s">
        <v>43</v>
      </c>
      <c r="J653" s="42" t="s">
        <v>44</v>
      </c>
      <c r="K653" s="42" t="s">
        <v>41</v>
      </c>
      <c r="L653" s="42" t="s">
        <v>9</v>
      </c>
      <c r="N653" s="42" t="s">
        <v>2551</v>
      </c>
      <c r="O653" s="42">
        <v>4424</v>
      </c>
      <c r="Q653" s="42">
        <v>8.4</v>
      </c>
      <c r="S653" s="42">
        <v>41.4</v>
      </c>
      <c r="T653" s="42">
        <v>23.7</v>
      </c>
      <c r="U653" s="42" t="s">
        <v>1527</v>
      </c>
      <c r="V653" s="42" t="s">
        <v>1013</v>
      </c>
      <c r="W653" s="42" t="s">
        <v>1528</v>
      </c>
      <c r="X653" s="1" t="str">
        <f t="shared" si="45"/>
        <v>SLE1989</v>
      </c>
      <c r="Y653" s="42">
        <v>769.56599999999992</v>
      </c>
      <c r="Z653" s="1">
        <f t="shared" si="46"/>
        <v>64.643543999999991</v>
      </c>
      <c r="AA653" s="1">
        <f t="shared" si="47"/>
        <v>0</v>
      </c>
      <c r="AB653" s="1">
        <f t="shared" si="48"/>
        <v>318.60032399999994</v>
      </c>
      <c r="AC653" s="1">
        <f t="shared" si="49"/>
        <v>182.38714199999998</v>
      </c>
      <c r="AD653" s="1">
        <f>RANK(Z653,Z$17:Z$853,0)</f>
        <v>439</v>
      </c>
      <c r="AE653" s="1">
        <f>RANK(AA653,AA$17:AA$853,0)</f>
        <v>684</v>
      </c>
      <c r="AF653" s="1">
        <f>RANK(AB653,AB$17:AB$853,0)</f>
        <v>474</v>
      </c>
      <c r="AG653" s="1">
        <f>RANK(AC653,AC$17:AC$853,0)</f>
        <v>429</v>
      </c>
      <c r="AH653" s="1" t="str">
        <f>IFERROR(VLOOKUP(X653,'[1]Countries and Territories'!$C$5:$AW$253,47,FALSE),"")</f>
        <v/>
      </c>
      <c r="AI653" s="1" t="str">
        <f>IFERROR(VLOOKUP(X653,'[1]Countries and Territories'!$B$5:$AR$253,43,FALSE),"")</f>
        <v/>
      </c>
      <c r="AJ653" s="1" t="str">
        <f>IFERROR(VLOOKUP(X653,'[1]Countries and Territories'!$A$5:$AL$253,38,FALSE),"")</f>
        <v/>
      </c>
    </row>
    <row r="654" spans="1:36" x14ac:dyDescent="0.3">
      <c r="A654" s="1" t="s">
        <v>1525</v>
      </c>
      <c r="B654" s="1" t="s">
        <v>1526</v>
      </c>
      <c r="C654" s="34" t="s">
        <v>333</v>
      </c>
      <c r="D654" s="35">
        <v>1990</v>
      </c>
      <c r="E654" s="1" t="s">
        <v>39</v>
      </c>
      <c r="F654" s="1" t="s">
        <v>40</v>
      </c>
      <c r="G654" s="1" t="s">
        <v>41</v>
      </c>
      <c r="H654" s="1" t="s">
        <v>42</v>
      </c>
      <c r="I654" s="1" t="s">
        <v>43</v>
      </c>
      <c r="J654" s="1" t="s">
        <v>44</v>
      </c>
      <c r="K654" s="1" t="s">
        <v>41</v>
      </c>
      <c r="L654" s="1" t="s">
        <v>9</v>
      </c>
      <c r="N654" s="1" t="s">
        <v>2551</v>
      </c>
      <c r="O654" s="1">
        <v>4595</v>
      </c>
      <c r="Q654" s="1">
        <v>10.199999999999999</v>
      </c>
      <c r="S654" s="1">
        <v>40.9</v>
      </c>
      <c r="T654" s="1">
        <v>25.4</v>
      </c>
      <c r="U654" s="1" t="s">
        <v>1529</v>
      </c>
      <c r="V654" s="1" t="s">
        <v>1013</v>
      </c>
      <c r="W654" s="1" t="s">
        <v>1528</v>
      </c>
      <c r="X654" s="1" t="str">
        <f t="shared" si="45"/>
        <v>SLE1990</v>
      </c>
      <c r="Y654" s="1">
        <v>772.24099999999999</v>
      </c>
      <c r="Z654" s="1">
        <f t="shared" si="46"/>
        <v>78.768581999999995</v>
      </c>
      <c r="AA654" s="1">
        <f t="shared" si="47"/>
        <v>0</v>
      </c>
      <c r="AB654" s="1">
        <f t="shared" si="48"/>
        <v>315.84656899999999</v>
      </c>
      <c r="AC654" s="1">
        <f t="shared" si="49"/>
        <v>196.149214</v>
      </c>
      <c r="AD654" s="1">
        <f>RANK(Z654,Z$17:Z$853,0)</f>
        <v>415</v>
      </c>
      <c r="AE654" s="1">
        <f>RANK(AA654,AA$17:AA$853,0)</f>
        <v>684</v>
      </c>
      <c r="AF654" s="1">
        <f>RANK(AB654,AB$17:AB$853,0)</f>
        <v>475</v>
      </c>
      <c r="AG654" s="1">
        <f>RANK(AC654,AC$17:AC$853,0)</f>
        <v>418</v>
      </c>
      <c r="AH654" s="1" t="str">
        <f>IFERROR(VLOOKUP(X654,'[1]Countries and Territories'!$C$5:$AW$253,47,FALSE),"")</f>
        <v/>
      </c>
      <c r="AI654" s="1" t="str">
        <f>IFERROR(VLOOKUP(X654,'[1]Countries and Territories'!$B$5:$AR$253,43,FALSE),"")</f>
        <v/>
      </c>
      <c r="AJ654" s="1" t="str">
        <f>IFERROR(VLOOKUP(X654,'[1]Countries and Territories'!$A$5:$AL$253,38,FALSE),"")</f>
        <v/>
      </c>
    </row>
    <row r="655" spans="1:36" s="42" customFormat="1" x14ac:dyDescent="0.3">
      <c r="A655" s="42" t="s">
        <v>1525</v>
      </c>
      <c r="B655" s="42" t="s">
        <v>1526</v>
      </c>
      <c r="C655" s="40" t="s">
        <v>132</v>
      </c>
      <c r="D655" s="41">
        <v>2000</v>
      </c>
      <c r="E655" s="42" t="s">
        <v>39</v>
      </c>
      <c r="F655" s="42" t="s">
        <v>40</v>
      </c>
      <c r="G655" s="42" t="s">
        <v>41</v>
      </c>
      <c r="H655" s="42" t="s">
        <v>42</v>
      </c>
      <c r="I655" s="42" t="s">
        <v>43</v>
      </c>
      <c r="J655" s="42" t="s">
        <v>44</v>
      </c>
      <c r="K655" s="42" t="s">
        <v>41</v>
      </c>
      <c r="L655" s="42" t="s">
        <v>9</v>
      </c>
      <c r="N655" s="42" t="s">
        <v>2550</v>
      </c>
      <c r="O655" s="42">
        <v>2376</v>
      </c>
      <c r="P655" s="42">
        <v>3.9</v>
      </c>
      <c r="Q655" s="42">
        <v>11.6</v>
      </c>
      <c r="R655" s="42">
        <v>4.7</v>
      </c>
      <c r="S655" s="42">
        <v>38.4</v>
      </c>
      <c r="T655" s="42">
        <v>24.7</v>
      </c>
      <c r="V655" s="42" t="s">
        <v>1530</v>
      </c>
      <c r="W655" s="42" t="s">
        <v>1531</v>
      </c>
      <c r="X655" s="1" t="str">
        <f t="shared" si="45"/>
        <v>SLE2000</v>
      </c>
      <c r="Y655" s="42">
        <v>810.09599999999989</v>
      </c>
      <c r="Z655" s="1">
        <f t="shared" si="46"/>
        <v>93.971135999999987</v>
      </c>
      <c r="AA655" s="1">
        <f t="shared" si="47"/>
        <v>38.074511999999991</v>
      </c>
      <c r="AB655" s="1">
        <f t="shared" si="48"/>
        <v>311.07686399999994</v>
      </c>
      <c r="AC655" s="1">
        <f t="shared" si="49"/>
        <v>200.09371199999998</v>
      </c>
      <c r="AD655" s="1">
        <f>RANK(Z655,Z$17:Z$853,0)</f>
        <v>401</v>
      </c>
      <c r="AE655" s="1">
        <f>RANK(AA655,AA$17:AA$853,0)</f>
        <v>440</v>
      </c>
      <c r="AF655" s="1">
        <f>RANK(AB655,AB$17:AB$853,0)</f>
        <v>477</v>
      </c>
      <c r="AG655" s="1">
        <f>RANK(AC655,AC$17:AC$853,0)</f>
        <v>416</v>
      </c>
      <c r="AH655" s="1" t="str">
        <f>IFERROR(VLOOKUP(X655,'[1]Countries and Territories'!$C$5:$AW$253,47,FALSE),"")</f>
        <v/>
      </c>
      <c r="AI655" s="1" t="str">
        <f>IFERROR(VLOOKUP(X655,'[1]Countries and Territories'!$B$5:$AR$253,43,FALSE),"")</f>
        <v/>
      </c>
      <c r="AJ655" s="1" t="str">
        <f>IFERROR(VLOOKUP(X655,'[1]Countries and Territories'!$A$5:$AL$253,38,FALSE),"")</f>
        <v/>
      </c>
    </row>
    <row r="656" spans="1:36" x14ac:dyDescent="0.3">
      <c r="A656" s="1" t="s">
        <v>1525</v>
      </c>
      <c r="B656" s="1" t="s">
        <v>1526</v>
      </c>
      <c r="C656" s="34" t="s">
        <v>135</v>
      </c>
      <c r="D656" s="35">
        <v>2005</v>
      </c>
      <c r="E656" s="1" t="s">
        <v>39</v>
      </c>
      <c r="F656" s="1" t="s">
        <v>40</v>
      </c>
      <c r="G656" s="1" t="s">
        <v>41</v>
      </c>
      <c r="H656" s="1" t="s">
        <v>42</v>
      </c>
      <c r="I656" s="1" t="s">
        <v>43</v>
      </c>
      <c r="J656" s="1" t="s">
        <v>44</v>
      </c>
      <c r="K656" s="1" t="s">
        <v>41</v>
      </c>
      <c r="L656" s="1" t="s">
        <v>9</v>
      </c>
      <c r="N656" s="1" t="s">
        <v>2549</v>
      </c>
      <c r="O656" s="1">
        <v>5103</v>
      </c>
      <c r="P656" s="1">
        <v>4.2</v>
      </c>
      <c r="Q656" s="1">
        <v>10.199999999999999</v>
      </c>
      <c r="R656" s="1">
        <v>5.9</v>
      </c>
      <c r="S656" s="1">
        <v>46.9</v>
      </c>
      <c r="T656" s="1">
        <v>28.3</v>
      </c>
      <c r="V656" s="1" t="s">
        <v>1532</v>
      </c>
      <c r="W656" s="1" t="s">
        <v>1533</v>
      </c>
      <c r="X656" s="1" t="str">
        <f t="shared" ref="X656:X719" si="50">A656&amp;D656</f>
        <v>SLE2005</v>
      </c>
      <c r="Y656" s="1">
        <v>991.44100000000003</v>
      </c>
      <c r="Z656" s="1">
        <f t="shared" si="46"/>
        <v>101.126982</v>
      </c>
      <c r="AA656" s="1">
        <f t="shared" si="47"/>
        <v>58.495019000000006</v>
      </c>
      <c r="AB656" s="1">
        <f t="shared" si="48"/>
        <v>464.98582899999997</v>
      </c>
      <c r="AC656" s="1">
        <f t="shared" si="49"/>
        <v>280.57780300000002</v>
      </c>
      <c r="AD656" s="1">
        <f>RANK(Z656,Z$17:Z$853,0)</f>
        <v>387</v>
      </c>
      <c r="AE656" s="1">
        <f>RANK(AA656,AA$17:AA$853,0)</f>
        <v>377</v>
      </c>
      <c r="AF656" s="1">
        <f>RANK(AB656,AB$17:AB$853,0)</f>
        <v>413</v>
      </c>
      <c r="AG656" s="1">
        <f>RANK(AC656,AC$17:AC$853,0)</f>
        <v>370</v>
      </c>
      <c r="AH656" s="1" t="str">
        <f>IFERROR(VLOOKUP(X656,'[1]Countries and Territories'!$C$5:$AW$253,47,FALSE),"")</f>
        <v/>
      </c>
      <c r="AI656" s="1" t="str">
        <f>IFERROR(VLOOKUP(X656,'[1]Countries and Territories'!$B$5:$AR$253,43,FALSE),"")</f>
        <v/>
      </c>
      <c r="AJ656" s="1" t="str">
        <f>IFERROR(VLOOKUP(X656,'[1]Countries and Territories'!$A$5:$AL$253,38,FALSE),"")</f>
        <v/>
      </c>
    </row>
    <row r="657" spans="1:36" s="42" customFormat="1" x14ac:dyDescent="0.3">
      <c r="A657" s="42" t="s">
        <v>1525</v>
      </c>
      <c r="B657" s="42" t="s">
        <v>1526</v>
      </c>
      <c r="C657" s="40" t="s">
        <v>323</v>
      </c>
      <c r="D657" s="41">
        <v>2008</v>
      </c>
      <c r="E657" s="42" t="s">
        <v>39</v>
      </c>
      <c r="F657" s="42" t="s">
        <v>40</v>
      </c>
      <c r="G657" s="42" t="s">
        <v>41</v>
      </c>
      <c r="H657" s="42" t="s">
        <v>42</v>
      </c>
      <c r="I657" s="42" t="s">
        <v>43</v>
      </c>
      <c r="J657" s="42" t="s">
        <v>44</v>
      </c>
      <c r="K657" s="42" t="s">
        <v>41</v>
      </c>
      <c r="L657" s="42" t="s">
        <v>9</v>
      </c>
      <c r="N657" s="42" t="s">
        <v>2548</v>
      </c>
      <c r="O657" s="42">
        <v>3101</v>
      </c>
      <c r="P657" s="42">
        <v>4.7</v>
      </c>
      <c r="Q657" s="42">
        <v>10.5</v>
      </c>
      <c r="R657" s="42">
        <v>10.1</v>
      </c>
      <c r="S657" s="42">
        <v>37.4</v>
      </c>
      <c r="T657" s="42">
        <v>21.3</v>
      </c>
      <c r="V657" s="42" t="s">
        <v>1534</v>
      </c>
      <c r="W657" s="42" t="s">
        <v>1535</v>
      </c>
      <c r="X657" s="1" t="str">
        <f t="shared" si="50"/>
        <v>SLE2008</v>
      </c>
      <c r="Y657" s="42">
        <v>1066.7139999999999</v>
      </c>
      <c r="Z657" s="1">
        <f t="shared" ref="Z657:Z720" si="51">$Y657*(Q657/100)</f>
        <v>112.00496999999999</v>
      </c>
      <c r="AA657" s="1">
        <f t="shared" ref="AA657:AA720" si="52">$Y657*(R657/100)</f>
        <v>107.73811399999998</v>
      </c>
      <c r="AB657" s="1">
        <f t="shared" ref="AB657:AB720" si="53">$Y657*(S657/100)</f>
        <v>398.95103599999999</v>
      </c>
      <c r="AC657" s="1">
        <f t="shared" ref="AC657:AC720" si="54">$Y657*(T657/100)</f>
        <v>227.21008199999997</v>
      </c>
      <c r="AD657" s="1">
        <f>RANK(Z657,Z$17:Z$853,0)</f>
        <v>368</v>
      </c>
      <c r="AE657" s="1">
        <f>RANK(AA657,AA$17:AA$853,0)</f>
        <v>296</v>
      </c>
      <c r="AF657" s="1">
        <f>RANK(AB657,AB$17:AB$853,0)</f>
        <v>439</v>
      </c>
      <c r="AG657" s="1">
        <f>RANK(AC657,AC$17:AC$853,0)</f>
        <v>400</v>
      </c>
      <c r="AH657" s="1" t="str">
        <f>IFERROR(VLOOKUP(X657,'[1]Countries and Territories'!$C$5:$AW$253,47,FALSE),"")</f>
        <v/>
      </c>
      <c r="AI657" s="1" t="str">
        <f>IFERROR(VLOOKUP(X657,'[1]Countries and Territories'!$B$5:$AR$253,43,FALSE),"")</f>
        <v/>
      </c>
      <c r="AJ657" s="1" t="str">
        <f>IFERROR(VLOOKUP(X657,'[1]Countries and Territories'!$A$5:$AL$253,38,FALSE),"")</f>
        <v/>
      </c>
    </row>
    <row r="658" spans="1:36" ht="1" customHeight="1" x14ac:dyDescent="0.3">
      <c r="A658" s="1" t="s">
        <v>1525</v>
      </c>
      <c r="B658" s="1" t="s">
        <v>1526</v>
      </c>
      <c r="C658" s="34" t="s">
        <v>199</v>
      </c>
      <c r="D658" s="35">
        <v>2010</v>
      </c>
      <c r="E658" s="1" t="s">
        <v>39</v>
      </c>
      <c r="F658" s="1" t="s">
        <v>40</v>
      </c>
      <c r="G658" s="1" t="s">
        <v>41</v>
      </c>
      <c r="H658" s="1" t="s">
        <v>42</v>
      </c>
      <c r="I658" s="1" t="s">
        <v>43</v>
      </c>
      <c r="J658" s="1" t="s">
        <v>44</v>
      </c>
      <c r="K658" s="1" t="s">
        <v>41</v>
      </c>
      <c r="L658" s="1" t="s">
        <v>9</v>
      </c>
      <c r="N658" s="1" t="s">
        <v>2547</v>
      </c>
      <c r="O658" s="1">
        <v>8298</v>
      </c>
      <c r="P658" s="1">
        <v>4.2</v>
      </c>
      <c r="Q658" s="1">
        <v>9.1999999999999993</v>
      </c>
      <c r="R658" s="1">
        <v>10.3</v>
      </c>
      <c r="S658" s="1">
        <v>44.9</v>
      </c>
      <c r="T658" s="1">
        <v>21.1</v>
      </c>
      <c r="V658" s="1" t="s">
        <v>1532</v>
      </c>
      <c r="W658" s="1" t="s">
        <v>1536</v>
      </c>
      <c r="X658" s="1" t="str">
        <f t="shared" si="50"/>
        <v>SLE2010</v>
      </c>
      <c r="Y658" s="1">
        <v>1091.2530000000002</v>
      </c>
      <c r="Z658" s="1">
        <f t="shared" si="51"/>
        <v>100.39527600000001</v>
      </c>
      <c r="AA658" s="1">
        <f t="shared" si="52"/>
        <v>112.39905900000002</v>
      </c>
      <c r="AB658" s="1">
        <f t="shared" si="53"/>
        <v>489.97259700000006</v>
      </c>
      <c r="AC658" s="1">
        <f t="shared" si="54"/>
        <v>230.25438300000005</v>
      </c>
      <c r="AD658" s="1">
        <f>RANK(Z658,Z$17:Z$853,0)</f>
        <v>389</v>
      </c>
      <c r="AE658" s="1">
        <f>RANK(AA658,AA$17:AA$853,0)</f>
        <v>288</v>
      </c>
      <c r="AF658" s="1">
        <f>RANK(AB658,AB$17:AB$853,0)</f>
        <v>402</v>
      </c>
      <c r="AG658" s="1">
        <f>RANK(AC658,AC$17:AC$853,0)</f>
        <v>399</v>
      </c>
      <c r="AH658" s="1" t="str">
        <f>IFERROR(VLOOKUP(X658,'[1]Countries and Territories'!$C$5:$AW$253,47,FALSE),"")</f>
        <v/>
      </c>
      <c r="AI658" s="1" t="str">
        <f>IFERROR(VLOOKUP(X658,'[1]Countries and Territories'!$B$5:$AR$253,43,FALSE),"")</f>
        <v/>
      </c>
      <c r="AJ658" s="1" t="str">
        <f>IFERROR(VLOOKUP(X658,'[1]Countries and Territories'!$A$5:$AL$253,38,FALSE),"")</f>
        <v/>
      </c>
    </row>
    <row r="659" spans="1:36" s="42" customFormat="1" x14ac:dyDescent="0.3">
      <c r="A659" s="42" t="s">
        <v>1525</v>
      </c>
      <c r="B659" s="42" t="s">
        <v>1526</v>
      </c>
      <c r="C659" s="40" t="s">
        <v>228</v>
      </c>
      <c r="D659" s="41">
        <v>2013</v>
      </c>
      <c r="E659" s="42" t="s">
        <v>39</v>
      </c>
      <c r="F659" s="42" t="s">
        <v>40</v>
      </c>
      <c r="G659" s="42" t="s">
        <v>41</v>
      </c>
      <c r="H659" s="42" t="s">
        <v>42</v>
      </c>
      <c r="I659" s="42" t="s">
        <v>43</v>
      </c>
      <c r="J659" s="42" t="s">
        <v>44</v>
      </c>
      <c r="K659" s="42" t="s">
        <v>41</v>
      </c>
      <c r="L659" s="42" t="s">
        <v>9</v>
      </c>
      <c r="N659" s="42" t="s">
        <v>2546</v>
      </c>
      <c r="O659" s="42">
        <v>5771</v>
      </c>
      <c r="P659" s="42">
        <v>4.3</v>
      </c>
      <c r="Q659" s="42">
        <v>9.4</v>
      </c>
      <c r="R659" s="42">
        <v>8.9</v>
      </c>
      <c r="S659" s="42">
        <v>37.9</v>
      </c>
      <c r="T659" s="42">
        <v>18.100000000000001</v>
      </c>
      <c r="V659" s="42" t="s">
        <v>1537</v>
      </c>
      <c r="W659" s="42" t="s">
        <v>1538</v>
      </c>
      <c r="X659" s="1" t="str">
        <f t="shared" si="50"/>
        <v>SLE2013</v>
      </c>
      <c r="Y659" s="42">
        <v>1123.2249999999999</v>
      </c>
      <c r="Z659" s="1">
        <f t="shared" si="51"/>
        <v>105.58314999999999</v>
      </c>
      <c r="AA659" s="1">
        <f t="shared" si="52"/>
        <v>99.967025000000007</v>
      </c>
      <c r="AB659" s="1">
        <f t="shared" si="53"/>
        <v>425.70227499999999</v>
      </c>
      <c r="AC659" s="1">
        <f t="shared" si="54"/>
        <v>203.30372500000001</v>
      </c>
      <c r="AD659" s="1">
        <f>RANK(Z659,Z$17:Z$853,0)</f>
        <v>380</v>
      </c>
      <c r="AE659" s="1">
        <f>RANK(AA659,AA$17:AA$853,0)</f>
        <v>308</v>
      </c>
      <c r="AF659" s="1">
        <f>RANK(AB659,AB$17:AB$853,0)</f>
        <v>434</v>
      </c>
      <c r="AG659" s="1">
        <f>RANK(AC659,AC$17:AC$853,0)</f>
        <v>415</v>
      </c>
      <c r="AH659" s="1">
        <f>IFERROR(VLOOKUP(X659,'[1]Countries and Territories'!$C$5:$AW$253,47,FALSE),"")</f>
        <v>105.58314999999999</v>
      </c>
      <c r="AI659" s="1">
        <f>IFERROR(VLOOKUP(X659,'[1]Countries and Territories'!$B$5:$AR$253,43,FALSE),"")</f>
        <v>99.967025000000007</v>
      </c>
      <c r="AJ659" s="1">
        <f>IFERROR(VLOOKUP(X659,'[1]Countries and Territories'!$A$5:$AL$253,38,FALSE),"")</f>
        <v>425.70227499999999</v>
      </c>
    </row>
    <row r="660" spans="1:36" x14ac:dyDescent="0.3">
      <c r="A660" s="1" t="s">
        <v>1539</v>
      </c>
      <c r="B660" s="1" t="s">
        <v>1540</v>
      </c>
      <c r="C660" s="34" t="s">
        <v>132</v>
      </c>
      <c r="D660" s="35">
        <v>2000</v>
      </c>
      <c r="E660" s="1" t="s">
        <v>72</v>
      </c>
      <c r="F660" s="1" t="s">
        <v>73</v>
      </c>
      <c r="G660" s="1" t="s">
        <v>74</v>
      </c>
      <c r="H660" s="1" t="s">
        <v>75</v>
      </c>
      <c r="I660" s="1" t="s">
        <v>76</v>
      </c>
      <c r="J660" s="1" t="s">
        <v>102</v>
      </c>
      <c r="K660" s="1" t="s">
        <v>77</v>
      </c>
      <c r="M660" s="1" t="s">
        <v>103</v>
      </c>
      <c r="N660" s="1" t="s">
        <v>2552</v>
      </c>
      <c r="O660" s="1">
        <v>16220</v>
      </c>
      <c r="P660" s="1">
        <v>0.5</v>
      </c>
      <c r="Q660" s="1">
        <v>3.6</v>
      </c>
      <c r="R660" s="1">
        <v>2.6</v>
      </c>
      <c r="S660" s="1">
        <v>4.4000000000000004</v>
      </c>
      <c r="T660" s="1">
        <v>3.3</v>
      </c>
      <c r="V660" s="1" t="s">
        <v>1541</v>
      </c>
      <c r="W660" s="1" t="s">
        <v>1542</v>
      </c>
      <c r="X660" s="1" t="str">
        <f t="shared" si="50"/>
        <v>SGP2000</v>
      </c>
      <c r="Y660" s="1">
        <v>255.54300000000001</v>
      </c>
      <c r="Z660" s="1">
        <f t="shared" si="51"/>
        <v>9.1995480000000018</v>
      </c>
      <c r="AA660" s="1">
        <f t="shared" si="52"/>
        <v>6.6441180000000006</v>
      </c>
      <c r="AB660" s="1">
        <f t="shared" si="53"/>
        <v>11.243892000000001</v>
      </c>
      <c r="AC660" s="1">
        <f t="shared" si="54"/>
        <v>8.4329190000000001</v>
      </c>
      <c r="AD660" s="1">
        <f>RANK(Z660,Z$17:Z$853,0)</f>
        <v>648</v>
      </c>
      <c r="AE660" s="1">
        <f>RANK(AA660,AA$17:AA$853,0)</f>
        <v>624</v>
      </c>
      <c r="AF660" s="1">
        <f>RANK(AB660,AB$17:AB$853,0)</f>
        <v>748</v>
      </c>
      <c r="AG660" s="1">
        <f>RANK(AC660,AC$17:AC$853,0)</f>
        <v>726</v>
      </c>
      <c r="AH660" s="1">
        <f>IFERROR(VLOOKUP(X660,'[1]Countries and Territories'!$C$5:$AW$253,47,FALSE),"")</f>
        <v>9.1995480000000018</v>
      </c>
      <c r="AI660" s="1">
        <f>IFERROR(VLOOKUP(X660,'[1]Countries and Territories'!$B$5:$AR$253,43,FALSE),"")</f>
        <v>6.6441180000000006</v>
      </c>
      <c r="AJ660" s="1">
        <f>IFERROR(VLOOKUP(X660,'[1]Countries and Territories'!$A$5:$AL$253,38,FALSE),"")</f>
        <v>11.243892000000001</v>
      </c>
    </row>
    <row r="661" spans="1:36" s="42" customFormat="1" x14ac:dyDescent="0.3">
      <c r="A661" s="42" t="s">
        <v>1543</v>
      </c>
      <c r="B661" s="42" t="s">
        <v>1544</v>
      </c>
      <c r="C661" s="40" t="s">
        <v>233</v>
      </c>
      <c r="D661" s="41">
        <v>1989</v>
      </c>
      <c r="E661" s="42" t="s">
        <v>736</v>
      </c>
      <c r="F661" s="42" t="s">
        <v>207</v>
      </c>
      <c r="G661" s="42" t="s">
        <v>737</v>
      </c>
      <c r="H661" s="42" t="s">
        <v>75</v>
      </c>
      <c r="I661" s="42" t="s">
        <v>76</v>
      </c>
      <c r="J661" s="42" t="s">
        <v>32</v>
      </c>
      <c r="K661" s="42" t="s">
        <v>77</v>
      </c>
      <c r="L661" s="42" t="s">
        <v>9</v>
      </c>
      <c r="M661" s="42" t="s">
        <v>103</v>
      </c>
      <c r="N661" s="42" t="s">
        <v>2554</v>
      </c>
      <c r="O661" s="42">
        <v>3980</v>
      </c>
      <c r="P661" s="42">
        <v>2</v>
      </c>
      <c r="Q661" s="42">
        <v>7.4</v>
      </c>
      <c r="R661" s="42">
        <v>1.9</v>
      </c>
      <c r="S661" s="42">
        <v>33.700000000000003</v>
      </c>
      <c r="T661" s="42">
        <v>16.3</v>
      </c>
      <c r="V661" s="42" t="s">
        <v>1545</v>
      </c>
      <c r="W661" s="42" t="s">
        <v>1546</v>
      </c>
      <c r="X661" s="1" t="str">
        <f t="shared" si="50"/>
        <v>SLB1989</v>
      </c>
      <c r="Y661" s="42">
        <v>52.055999999999997</v>
      </c>
      <c r="Z661" s="1">
        <f t="shared" si="51"/>
        <v>3.8521440000000005</v>
      </c>
      <c r="AA661" s="1">
        <f t="shared" si="52"/>
        <v>0.98906399999999994</v>
      </c>
      <c r="AB661" s="1">
        <f t="shared" si="53"/>
        <v>17.542871999999999</v>
      </c>
      <c r="AC661" s="1">
        <f t="shared" si="54"/>
        <v>8.4851279999999996</v>
      </c>
      <c r="AD661" s="1">
        <f>RANK(Z661,Z$17:Z$853,0)</f>
        <v>739</v>
      </c>
      <c r="AE661" s="1">
        <f>RANK(AA661,AA$17:AA$853,0)</f>
        <v>675</v>
      </c>
      <c r="AF661" s="1">
        <f>RANK(AB661,AB$17:AB$853,0)</f>
        <v>724</v>
      </c>
      <c r="AG661" s="1">
        <f>RANK(AC661,AC$17:AC$853,0)</f>
        <v>724</v>
      </c>
      <c r="AH661" s="1" t="str">
        <f>IFERROR(VLOOKUP(X661,'[1]Countries and Territories'!$C$5:$AW$253,47,FALSE),"")</f>
        <v/>
      </c>
      <c r="AI661" s="1" t="str">
        <f>IFERROR(VLOOKUP(X661,'[1]Countries and Territories'!$B$5:$AR$253,43,FALSE),"")</f>
        <v/>
      </c>
      <c r="AJ661" s="1" t="str">
        <f>IFERROR(VLOOKUP(X661,'[1]Countries and Territories'!$A$5:$AL$253,38,FALSE),"")</f>
        <v/>
      </c>
    </row>
    <row r="662" spans="1:36" x14ac:dyDescent="0.3">
      <c r="A662" s="1" t="s">
        <v>1543</v>
      </c>
      <c r="B662" s="1" t="s">
        <v>1544</v>
      </c>
      <c r="C662" s="34" t="s">
        <v>375</v>
      </c>
      <c r="D662" s="35">
        <v>2007</v>
      </c>
      <c r="E662" s="1" t="s">
        <v>736</v>
      </c>
      <c r="F662" s="1" t="s">
        <v>207</v>
      </c>
      <c r="G662" s="1" t="s">
        <v>737</v>
      </c>
      <c r="H662" s="1" t="s">
        <v>75</v>
      </c>
      <c r="I662" s="1" t="s">
        <v>76</v>
      </c>
      <c r="J662" s="1" t="s">
        <v>32</v>
      </c>
      <c r="K662" s="1" t="s">
        <v>77</v>
      </c>
      <c r="L662" s="1" t="s">
        <v>9</v>
      </c>
      <c r="M662" s="1" t="s">
        <v>103</v>
      </c>
      <c r="N662" s="1" t="s">
        <v>2553</v>
      </c>
      <c r="O662" s="1">
        <v>2029</v>
      </c>
      <c r="P662" s="1">
        <v>1.4</v>
      </c>
      <c r="Q662" s="1">
        <v>4.3</v>
      </c>
      <c r="R662" s="1">
        <v>2.5</v>
      </c>
      <c r="S662" s="1">
        <v>32.799999999999997</v>
      </c>
      <c r="T662" s="1">
        <v>11.5</v>
      </c>
      <c r="V662" s="1" t="s">
        <v>1547</v>
      </c>
      <c r="W662" s="1" t="s">
        <v>1548</v>
      </c>
      <c r="X662" s="1" t="str">
        <f t="shared" si="50"/>
        <v>SLB2007</v>
      </c>
      <c r="Y662" s="1">
        <v>75.948000000000008</v>
      </c>
      <c r="Z662" s="1">
        <f t="shared" si="51"/>
        <v>3.2657639999999999</v>
      </c>
      <c r="AA662" s="1">
        <f t="shared" si="52"/>
        <v>1.8987000000000003</v>
      </c>
      <c r="AB662" s="1">
        <f t="shared" si="53"/>
        <v>24.910944000000001</v>
      </c>
      <c r="AC662" s="1">
        <f t="shared" si="54"/>
        <v>8.734020000000001</v>
      </c>
      <c r="AD662" s="1">
        <f>RANK(Z662,Z$17:Z$853,0)</f>
        <v>751</v>
      </c>
      <c r="AE662" s="1">
        <f>RANK(AA662,AA$17:AA$853,0)</f>
        <v>667</v>
      </c>
      <c r="AF662" s="1">
        <f>RANK(AB662,AB$17:AB$853,0)</f>
        <v>708</v>
      </c>
      <c r="AG662" s="1">
        <f>RANK(AC662,AC$17:AC$853,0)</f>
        <v>721</v>
      </c>
      <c r="AH662" s="1" t="str">
        <f>IFERROR(VLOOKUP(X662,'[1]Countries and Territories'!$C$5:$AW$253,47,FALSE),"")</f>
        <v/>
      </c>
      <c r="AI662" s="1" t="str">
        <f>IFERROR(VLOOKUP(X662,'[1]Countries and Territories'!$B$5:$AR$253,43,FALSE),"")</f>
        <v/>
      </c>
      <c r="AJ662" s="1" t="str">
        <f>IFERROR(VLOOKUP(X662,'[1]Countries and Territories'!$A$5:$AL$253,38,FALSE),"")</f>
        <v/>
      </c>
    </row>
    <row r="663" spans="1:36" s="42" customFormat="1" x14ac:dyDescent="0.3">
      <c r="A663" s="42" t="s">
        <v>1543</v>
      </c>
      <c r="B663" s="42" t="s">
        <v>1544</v>
      </c>
      <c r="C663" s="40" t="s">
        <v>1151</v>
      </c>
      <c r="D663" s="41">
        <v>2015</v>
      </c>
      <c r="E663" s="42" t="s">
        <v>736</v>
      </c>
      <c r="F663" s="42" t="s">
        <v>207</v>
      </c>
      <c r="G663" s="42" t="s">
        <v>737</v>
      </c>
      <c r="H663" s="42" t="s">
        <v>75</v>
      </c>
      <c r="I663" s="42" t="s">
        <v>76</v>
      </c>
      <c r="J663" s="42" t="s">
        <v>32</v>
      </c>
      <c r="K663" s="42" t="s">
        <v>77</v>
      </c>
      <c r="L663" s="42" t="s">
        <v>9</v>
      </c>
      <c r="M663" s="42" t="s">
        <v>103</v>
      </c>
      <c r="N663" s="42" t="s">
        <v>1957</v>
      </c>
      <c r="O663" s="42">
        <v>3483</v>
      </c>
      <c r="P663" s="42">
        <v>3.1</v>
      </c>
      <c r="Q663" s="42">
        <v>7.9</v>
      </c>
      <c r="R663" s="42">
        <v>3.9</v>
      </c>
      <c r="S663" s="42">
        <v>31.6</v>
      </c>
      <c r="T663" s="42">
        <v>15.5</v>
      </c>
      <c r="U663" s="42" t="s">
        <v>50</v>
      </c>
      <c r="V663" s="42" t="s">
        <v>1549</v>
      </c>
      <c r="W663" s="42" t="s">
        <v>1550</v>
      </c>
      <c r="X663" s="1" t="str">
        <f t="shared" si="50"/>
        <v>SLB2015</v>
      </c>
      <c r="Y663" s="42">
        <v>82.681000000000012</v>
      </c>
      <c r="Z663" s="1">
        <f t="shared" si="51"/>
        <v>6.5317990000000012</v>
      </c>
      <c r="AA663" s="1">
        <f t="shared" si="52"/>
        <v>3.2245590000000006</v>
      </c>
      <c r="AB663" s="1">
        <f t="shared" si="53"/>
        <v>26.127196000000005</v>
      </c>
      <c r="AC663" s="1">
        <f t="shared" si="54"/>
        <v>12.815555000000002</v>
      </c>
      <c r="AD663" s="1">
        <f>RANK(Z663,Z$17:Z$853,0)</f>
        <v>695</v>
      </c>
      <c r="AE663" s="1">
        <f>RANK(AA663,AA$17:AA$853,0)</f>
        <v>650</v>
      </c>
      <c r="AF663" s="1">
        <f>RANK(AB663,AB$17:AB$853,0)</f>
        <v>704</v>
      </c>
      <c r="AG663" s="1">
        <f>RANK(AC663,AC$17:AC$853,0)</f>
        <v>677</v>
      </c>
      <c r="AH663" s="1">
        <f>IFERROR(VLOOKUP(X663,'[1]Countries and Territories'!$C$5:$AW$253,47,FALSE),"")</f>
        <v>6.5317990000000012</v>
      </c>
      <c r="AI663" s="1">
        <f>IFERROR(VLOOKUP(X663,'[1]Countries and Territories'!$B$5:$AR$253,43,FALSE),"")</f>
        <v>3.2245590000000006</v>
      </c>
      <c r="AJ663" s="1">
        <f>IFERROR(VLOOKUP(X663,'[1]Countries and Territories'!$A$5:$AL$253,38,FALSE),"")</f>
        <v>26.127196000000005</v>
      </c>
    </row>
    <row r="664" spans="1:36" x14ac:dyDescent="0.3">
      <c r="A664" s="1" t="s">
        <v>1551</v>
      </c>
      <c r="B664" s="1" t="s">
        <v>1552</v>
      </c>
      <c r="C664" s="34" t="s">
        <v>132</v>
      </c>
      <c r="D664" s="35">
        <v>2000</v>
      </c>
      <c r="E664" s="1" t="s">
        <v>408</v>
      </c>
      <c r="F664" s="1" t="s">
        <v>40</v>
      </c>
      <c r="G664" s="1" t="s">
        <v>41</v>
      </c>
      <c r="H664" s="1" t="s">
        <v>170</v>
      </c>
      <c r="I664" s="1" t="s">
        <v>112</v>
      </c>
      <c r="J664" s="1" t="s">
        <v>44</v>
      </c>
      <c r="K664" s="1" t="s">
        <v>41</v>
      </c>
      <c r="L664" s="1" t="s">
        <v>9</v>
      </c>
      <c r="N664" s="1" t="s">
        <v>2557</v>
      </c>
      <c r="O664" s="1">
        <v>3582</v>
      </c>
      <c r="Q664" s="1">
        <v>19.3</v>
      </c>
      <c r="S664" s="1">
        <v>29.2</v>
      </c>
      <c r="T664" s="1">
        <v>22.8</v>
      </c>
      <c r="U664" s="1" t="s">
        <v>113</v>
      </c>
      <c r="V664" s="1" t="s">
        <v>1553</v>
      </c>
      <c r="W664" s="1" t="s">
        <v>1554</v>
      </c>
      <c r="X664" s="1" t="str">
        <f t="shared" si="50"/>
        <v>SOM2000</v>
      </c>
      <c r="Y664" s="1">
        <v>1804.7819999999999</v>
      </c>
      <c r="Z664" s="1">
        <f t="shared" si="51"/>
        <v>348.322926</v>
      </c>
      <c r="AA664" s="1">
        <f t="shared" si="52"/>
        <v>0</v>
      </c>
      <c r="AB664" s="1">
        <f t="shared" si="53"/>
        <v>526.99634399999991</v>
      </c>
      <c r="AC664" s="1">
        <f t="shared" si="54"/>
        <v>411.490296</v>
      </c>
      <c r="AD664" s="1">
        <f>RANK(Z664,Z$17:Z$853,0)</f>
        <v>180</v>
      </c>
      <c r="AE664" s="1">
        <f>RANK(AA664,AA$17:AA$853,0)</f>
        <v>684</v>
      </c>
      <c r="AF664" s="1">
        <f>RANK(AB664,AB$17:AB$853,0)</f>
        <v>376</v>
      </c>
      <c r="AG664" s="1">
        <f>RANK(AC664,AC$17:AC$853,0)</f>
        <v>303</v>
      </c>
      <c r="AH664" s="1" t="str">
        <f>IFERROR(VLOOKUP(X664,'[1]Countries and Territories'!$C$5:$AW$253,47,FALSE),"")</f>
        <v/>
      </c>
      <c r="AI664" s="1" t="str">
        <f>IFERROR(VLOOKUP(X664,'[1]Countries and Territories'!$B$5:$AR$253,43,FALSE),"")</f>
        <v/>
      </c>
      <c r="AJ664" s="1" t="str">
        <f>IFERROR(VLOOKUP(X664,'[1]Countries and Territories'!$A$5:$AL$253,38,FALSE),"")</f>
        <v/>
      </c>
    </row>
    <row r="665" spans="1:36" s="42" customFormat="1" x14ac:dyDescent="0.3">
      <c r="A665" s="42" t="s">
        <v>1551</v>
      </c>
      <c r="B665" s="42" t="s">
        <v>1552</v>
      </c>
      <c r="C665" s="40" t="s">
        <v>223</v>
      </c>
      <c r="D665" s="41">
        <v>2006</v>
      </c>
      <c r="E665" s="42" t="s">
        <v>408</v>
      </c>
      <c r="F665" s="42" t="s">
        <v>40</v>
      </c>
      <c r="G665" s="42" t="s">
        <v>41</v>
      </c>
      <c r="H665" s="42" t="s">
        <v>170</v>
      </c>
      <c r="I665" s="42" t="s">
        <v>112</v>
      </c>
      <c r="J665" s="42" t="s">
        <v>44</v>
      </c>
      <c r="K665" s="42" t="s">
        <v>41</v>
      </c>
      <c r="L665" s="42" t="s">
        <v>9</v>
      </c>
      <c r="N665" s="42" t="s">
        <v>2556</v>
      </c>
      <c r="O665" s="42">
        <v>5843</v>
      </c>
      <c r="P665" s="42">
        <v>4.4000000000000004</v>
      </c>
      <c r="Q665" s="42">
        <v>13.2</v>
      </c>
      <c r="R665" s="42">
        <v>4.7</v>
      </c>
      <c r="S665" s="42">
        <v>42.1</v>
      </c>
      <c r="T665" s="42">
        <v>32.799999999999997</v>
      </c>
      <c r="V665" s="42" t="s">
        <v>1473</v>
      </c>
      <c r="W665" s="42" t="s">
        <v>1555</v>
      </c>
      <c r="X665" s="1" t="str">
        <f t="shared" si="50"/>
        <v>SOM2006</v>
      </c>
      <c r="Y665" s="42">
        <v>2042.357</v>
      </c>
      <c r="Z665" s="1">
        <f t="shared" si="51"/>
        <v>269.59112400000004</v>
      </c>
      <c r="AA665" s="1">
        <f t="shared" si="52"/>
        <v>95.990779000000003</v>
      </c>
      <c r="AB665" s="1">
        <f t="shared" si="53"/>
        <v>859.83229700000004</v>
      </c>
      <c r="AC665" s="1">
        <f t="shared" si="54"/>
        <v>669.8930959999999</v>
      </c>
      <c r="AD665" s="1">
        <f>RANK(Z665,Z$17:Z$853,0)</f>
        <v>223</v>
      </c>
      <c r="AE665" s="1">
        <f>RANK(AA665,AA$17:AA$853,0)</f>
        <v>315</v>
      </c>
      <c r="AF665" s="1">
        <f>RANK(AB665,AB$17:AB$853,0)</f>
        <v>289</v>
      </c>
      <c r="AG665" s="1">
        <f>RANK(AC665,AC$17:AC$853,0)</f>
        <v>220</v>
      </c>
      <c r="AH665" s="1" t="str">
        <f>IFERROR(VLOOKUP(X665,'[1]Countries and Territories'!$C$5:$AW$253,47,FALSE),"")</f>
        <v/>
      </c>
      <c r="AI665" s="1" t="str">
        <f>IFERROR(VLOOKUP(X665,'[1]Countries and Territories'!$B$5:$AR$253,43,FALSE),"")</f>
        <v/>
      </c>
      <c r="AJ665" s="1" t="str">
        <f>IFERROR(VLOOKUP(X665,'[1]Countries and Territories'!$A$5:$AL$253,38,FALSE),"")</f>
        <v/>
      </c>
    </row>
    <row r="666" spans="1:36" x14ac:dyDescent="0.3">
      <c r="A666" s="1" t="s">
        <v>1551</v>
      </c>
      <c r="B666" s="1" t="s">
        <v>1552</v>
      </c>
      <c r="C666" s="34">
        <v>2009</v>
      </c>
      <c r="D666" s="35">
        <v>2009</v>
      </c>
      <c r="E666" s="1" t="s">
        <v>408</v>
      </c>
      <c r="F666" s="1" t="s">
        <v>40</v>
      </c>
      <c r="G666" s="1" t="s">
        <v>41</v>
      </c>
      <c r="H666" s="1" t="s">
        <v>170</v>
      </c>
      <c r="I666" s="1" t="s">
        <v>112</v>
      </c>
      <c r="J666" s="1" t="s">
        <v>44</v>
      </c>
      <c r="K666" s="1" t="s">
        <v>41</v>
      </c>
      <c r="L666" s="1" t="s">
        <v>9</v>
      </c>
      <c r="N666" s="1" t="s">
        <v>2555</v>
      </c>
      <c r="O666" s="1">
        <v>3245</v>
      </c>
      <c r="P666" s="1">
        <v>5.2</v>
      </c>
      <c r="Q666" s="1">
        <v>15</v>
      </c>
      <c r="R666" s="1">
        <v>3</v>
      </c>
      <c r="S666" s="1">
        <v>25.3</v>
      </c>
      <c r="T666" s="1">
        <v>23</v>
      </c>
      <c r="V666" s="1" t="s">
        <v>1556</v>
      </c>
      <c r="W666" s="1" t="s">
        <v>1557</v>
      </c>
      <c r="X666" s="1" t="str">
        <f t="shared" si="50"/>
        <v>SOM2009</v>
      </c>
      <c r="Y666" s="1">
        <v>2221.7710000000002</v>
      </c>
      <c r="Z666" s="1">
        <f t="shared" si="51"/>
        <v>333.26564999999999</v>
      </c>
      <c r="AA666" s="1">
        <f t="shared" si="52"/>
        <v>66.653130000000004</v>
      </c>
      <c r="AB666" s="1">
        <f t="shared" si="53"/>
        <v>562.10806300000002</v>
      </c>
      <c r="AC666" s="1">
        <f t="shared" si="54"/>
        <v>511.00733000000008</v>
      </c>
      <c r="AD666" s="1">
        <f>RANK(Z666,Z$17:Z$853,0)</f>
        <v>186</v>
      </c>
      <c r="AE666" s="1">
        <f>RANK(AA666,AA$17:AA$853,0)</f>
        <v>356</v>
      </c>
      <c r="AF666" s="1">
        <f>RANK(AB666,AB$17:AB$853,0)</f>
        <v>365</v>
      </c>
      <c r="AG666" s="1">
        <f>RANK(AC666,AC$17:AC$853,0)</f>
        <v>256</v>
      </c>
      <c r="AH666" s="1">
        <f>IFERROR(VLOOKUP(X666,'[1]Countries and Territories'!$C$5:$AW$253,47,FALSE),"")</f>
        <v>333.26564999999999</v>
      </c>
      <c r="AI666" s="1">
        <f>IFERROR(VLOOKUP(X666,'[1]Countries and Territories'!$B$5:$AR$253,43,FALSE),"")</f>
        <v>66.653130000000004</v>
      </c>
      <c r="AJ666" s="1">
        <f>IFERROR(VLOOKUP(X666,'[1]Countries and Territories'!$A$5:$AL$253,38,FALSE),"")</f>
        <v>562.10806300000002</v>
      </c>
    </row>
    <row r="667" spans="1:36" s="42" customFormat="1" x14ac:dyDescent="0.3">
      <c r="A667" s="42" t="s">
        <v>1558</v>
      </c>
      <c r="B667" s="42" t="s">
        <v>1559</v>
      </c>
      <c r="C667" s="40" t="s">
        <v>336</v>
      </c>
      <c r="D667" s="41">
        <v>1994</v>
      </c>
      <c r="E667" s="42" t="s">
        <v>358</v>
      </c>
      <c r="F667" s="42" t="s">
        <v>40</v>
      </c>
      <c r="G667" s="42" t="s">
        <v>41</v>
      </c>
      <c r="H667" s="42" t="s">
        <v>170</v>
      </c>
      <c r="I667" s="42" t="s">
        <v>43</v>
      </c>
      <c r="J667" s="42" t="s">
        <v>56</v>
      </c>
      <c r="K667" s="42" t="s">
        <v>41</v>
      </c>
      <c r="N667" s="42" t="s">
        <v>2562</v>
      </c>
      <c r="O667" s="42">
        <v>3689</v>
      </c>
      <c r="S667" s="42">
        <v>31.5</v>
      </c>
      <c r="U667" s="42" t="s">
        <v>298</v>
      </c>
      <c r="V667" s="42" t="s">
        <v>1560</v>
      </c>
      <c r="W667" s="42" t="s">
        <v>1561</v>
      </c>
      <c r="X667" s="1" t="str">
        <f t="shared" si="50"/>
        <v>ZAF1994</v>
      </c>
      <c r="Y667" s="42">
        <v>5147.3000000000011</v>
      </c>
      <c r="Z667" s="1">
        <f t="shared" si="51"/>
        <v>0</v>
      </c>
      <c r="AA667" s="1">
        <f t="shared" si="52"/>
        <v>0</v>
      </c>
      <c r="AB667" s="1">
        <f t="shared" si="53"/>
        <v>1621.3995000000004</v>
      </c>
      <c r="AC667" s="1">
        <f t="shared" si="54"/>
        <v>0</v>
      </c>
      <c r="AD667" s="1">
        <f>RANK(Z667,Z$17:Z$853,0)</f>
        <v>792</v>
      </c>
      <c r="AE667" s="1">
        <f>RANK(AA667,AA$17:AA$853,0)</f>
        <v>684</v>
      </c>
      <c r="AF667" s="1">
        <f>RANK(AB667,AB$17:AB$853,0)</f>
        <v>181</v>
      </c>
      <c r="AG667" s="1">
        <f>RANK(AC667,AC$17:AC$853,0)</f>
        <v>822</v>
      </c>
      <c r="AH667" s="1" t="str">
        <f>IFERROR(VLOOKUP(X667,'[1]Countries and Territories'!$C$5:$AW$253,47,FALSE),"")</f>
        <v/>
      </c>
      <c r="AI667" s="1" t="str">
        <f>IFERROR(VLOOKUP(X667,'[1]Countries and Territories'!$B$5:$AR$253,43,FALSE),"")</f>
        <v/>
      </c>
      <c r="AJ667" s="1" t="str">
        <f>IFERROR(VLOOKUP(X667,'[1]Countries and Territories'!$A$5:$AL$253,38,FALSE),"")</f>
        <v/>
      </c>
    </row>
    <row r="668" spans="1:36" x14ac:dyDescent="0.3">
      <c r="A668" s="1" t="s">
        <v>1558</v>
      </c>
      <c r="B668" s="1" t="s">
        <v>1559</v>
      </c>
      <c r="C668" s="34" t="s">
        <v>464</v>
      </c>
      <c r="D668" s="35">
        <v>1995</v>
      </c>
      <c r="E668" s="1" t="s">
        <v>358</v>
      </c>
      <c r="F668" s="1" t="s">
        <v>40</v>
      </c>
      <c r="G668" s="1" t="s">
        <v>41</v>
      </c>
      <c r="H668" s="1" t="s">
        <v>170</v>
      </c>
      <c r="I668" s="1" t="s">
        <v>43</v>
      </c>
      <c r="J668" s="1" t="s">
        <v>56</v>
      </c>
      <c r="K668" s="1" t="s">
        <v>41</v>
      </c>
      <c r="N668" s="1" t="s">
        <v>2561</v>
      </c>
      <c r="O668" s="1">
        <v>9807</v>
      </c>
      <c r="Q668" s="1">
        <v>3.3</v>
      </c>
      <c r="R668" s="1">
        <v>10.3</v>
      </c>
      <c r="S668" s="1">
        <v>28.7</v>
      </c>
      <c r="T668" s="1">
        <v>8</v>
      </c>
      <c r="U668" s="1" t="s">
        <v>113</v>
      </c>
      <c r="V668" s="1" t="s">
        <v>1562</v>
      </c>
      <c r="W668" s="1" t="s">
        <v>1563</v>
      </c>
      <c r="X668" s="1" t="str">
        <f t="shared" si="50"/>
        <v>ZAF1995</v>
      </c>
      <c r="Y668" s="1">
        <v>5131.4530000000004</v>
      </c>
      <c r="Z668" s="1">
        <f t="shared" si="51"/>
        <v>169.33794900000001</v>
      </c>
      <c r="AA668" s="1">
        <f t="shared" si="52"/>
        <v>528.53965900000014</v>
      </c>
      <c r="AB668" s="1">
        <f t="shared" si="53"/>
        <v>1472.7270109999999</v>
      </c>
      <c r="AC668" s="1">
        <f t="shared" si="54"/>
        <v>410.51624000000004</v>
      </c>
      <c r="AD668" s="1">
        <f>RANK(Z668,Z$17:Z$853,0)</f>
        <v>301</v>
      </c>
      <c r="AE668" s="1">
        <f>RANK(AA668,AA$17:AA$853,0)</f>
        <v>72</v>
      </c>
      <c r="AF668" s="1">
        <f>RANK(AB668,AB$17:AB$853,0)</f>
        <v>194</v>
      </c>
      <c r="AG668" s="1">
        <f>RANK(AC668,AC$17:AC$853,0)</f>
        <v>304</v>
      </c>
      <c r="AH668" s="1" t="str">
        <f>IFERROR(VLOOKUP(X668,'[1]Countries and Territories'!$C$5:$AW$253,47,FALSE),"")</f>
        <v/>
      </c>
      <c r="AI668" s="1" t="str">
        <f>IFERROR(VLOOKUP(X668,'[1]Countries and Territories'!$B$5:$AR$253,43,FALSE),"")</f>
        <v/>
      </c>
      <c r="AJ668" s="1" t="str">
        <f>IFERROR(VLOOKUP(X668,'[1]Countries and Territories'!$A$5:$AL$253,38,FALSE),"")</f>
        <v/>
      </c>
    </row>
    <row r="669" spans="1:36" s="42" customFormat="1" x14ac:dyDescent="0.3">
      <c r="A669" s="42" t="s">
        <v>1558</v>
      </c>
      <c r="B669" s="42" t="s">
        <v>1559</v>
      </c>
      <c r="C669" s="40" t="s">
        <v>261</v>
      </c>
      <c r="D669" s="41">
        <v>1999</v>
      </c>
      <c r="E669" s="42" t="s">
        <v>358</v>
      </c>
      <c r="F669" s="42" t="s">
        <v>40</v>
      </c>
      <c r="G669" s="42" t="s">
        <v>41</v>
      </c>
      <c r="H669" s="42" t="s">
        <v>170</v>
      </c>
      <c r="I669" s="42" t="s">
        <v>43</v>
      </c>
      <c r="J669" s="42" t="s">
        <v>56</v>
      </c>
      <c r="K669" s="42" t="s">
        <v>41</v>
      </c>
      <c r="N669" s="42" t="s">
        <v>2560</v>
      </c>
      <c r="O669" s="42">
        <v>1556</v>
      </c>
      <c r="Q669" s="42">
        <v>4.5</v>
      </c>
      <c r="R669" s="42">
        <v>10.4</v>
      </c>
      <c r="S669" s="42">
        <v>30.1</v>
      </c>
      <c r="T669" s="42">
        <v>9.8000000000000007</v>
      </c>
      <c r="U669" s="42" t="s">
        <v>209</v>
      </c>
      <c r="V669" s="42" t="s">
        <v>1564</v>
      </c>
      <c r="W669" s="42" t="s">
        <v>1565</v>
      </c>
      <c r="X669" s="1" t="str">
        <f t="shared" si="50"/>
        <v>ZAF1999</v>
      </c>
      <c r="Y669" s="42">
        <v>5151.241</v>
      </c>
      <c r="Z669" s="1">
        <f t="shared" si="51"/>
        <v>231.80584499999998</v>
      </c>
      <c r="AA669" s="1">
        <f t="shared" si="52"/>
        <v>535.72906399999999</v>
      </c>
      <c r="AB669" s="1">
        <f t="shared" si="53"/>
        <v>1550.523541</v>
      </c>
      <c r="AC669" s="1">
        <f t="shared" si="54"/>
        <v>504.821618</v>
      </c>
      <c r="AD669" s="1">
        <f>RANK(Z669,Z$17:Z$853,0)</f>
        <v>259</v>
      </c>
      <c r="AE669" s="1">
        <f>RANK(AA669,AA$17:AA$853,0)</f>
        <v>71</v>
      </c>
      <c r="AF669" s="1">
        <f>RANK(AB669,AB$17:AB$853,0)</f>
        <v>189</v>
      </c>
      <c r="AG669" s="1">
        <f>RANK(AC669,AC$17:AC$853,0)</f>
        <v>258</v>
      </c>
      <c r="AH669" s="1" t="str">
        <f>IFERROR(VLOOKUP(X669,'[1]Countries and Territories'!$C$5:$AW$253,47,FALSE),"")</f>
        <v/>
      </c>
      <c r="AI669" s="1" t="str">
        <f>IFERROR(VLOOKUP(X669,'[1]Countries and Territories'!$B$5:$AR$253,43,FALSE),"")</f>
        <v/>
      </c>
      <c r="AJ669" s="1" t="str">
        <f>IFERROR(VLOOKUP(X669,'[1]Countries and Territories'!$A$5:$AL$253,38,FALSE),"")</f>
        <v/>
      </c>
    </row>
    <row r="670" spans="1:36" x14ac:dyDescent="0.3">
      <c r="A670" s="1" t="s">
        <v>1558</v>
      </c>
      <c r="B670" s="1" t="s">
        <v>1559</v>
      </c>
      <c r="C670" s="34" t="s">
        <v>341</v>
      </c>
      <c r="D670" s="35">
        <v>2004</v>
      </c>
      <c r="E670" s="1" t="s">
        <v>358</v>
      </c>
      <c r="F670" s="1" t="s">
        <v>40</v>
      </c>
      <c r="G670" s="1" t="s">
        <v>41</v>
      </c>
      <c r="H670" s="1" t="s">
        <v>170</v>
      </c>
      <c r="I670" s="1" t="s">
        <v>43</v>
      </c>
      <c r="J670" s="1" t="s">
        <v>56</v>
      </c>
      <c r="K670" s="1" t="s">
        <v>41</v>
      </c>
      <c r="N670" s="1" t="s">
        <v>2558</v>
      </c>
      <c r="O670" s="1">
        <v>1354</v>
      </c>
      <c r="P670" s="1">
        <v>4</v>
      </c>
      <c r="Q670" s="1">
        <v>7.4</v>
      </c>
      <c r="R670" s="1">
        <v>19.2</v>
      </c>
      <c r="S670" s="1">
        <v>32.799999999999997</v>
      </c>
      <c r="T670" s="1">
        <v>11.6</v>
      </c>
      <c r="V670" s="1" t="s">
        <v>1566</v>
      </c>
      <c r="W670" s="1" t="s">
        <v>1567</v>
      </c>
      <c r="X670" s="1" t="str">
        <f t="shared" si="50"/>
        <v>ZAF2004</v>
      </c>
      <c r="Y670" s="1">
        <v>5241.5290000000005</v>
      </c>
      <c r="Z670" s="1">
        <f t="shared" si="51"/>
        <v>387.87314600000008</v>
      </c>
      <c r="AA670" s="1">
        <f t="shared" si="52"/>
        <v>1006.3735680000001</v>
      </c>
      <c r="AB670" s="1">
        <f t="shared" si="53"/>
        <v>1719.2215119999998</v>
      </c>
      <c r="AC670" s="1">
        <f t="shared" si="54"/>
        <v>608.01736400000004</v>
      </c>
      <c r="AD670" s="1">
        <f>RANK(Z670,Z$17:Z$853,0)</f>
        <v>161</v>
      </c>
      <c r="AE670" s="1">
        <f>RANK(AA670,AA$17:AA$853,0)</f>
        <v>44</v>
      </c>
      <c r="AF670" s="1">
        <f>RANK(AB670,AB$17:AB$853,0)</f>
        <v>174</v>
      </c>
      <c r="AG670" s="1">
        <f>RANK(AC670,AC$17:AC$853,0)</f>
        <v>235</v>
      </c>
      <c r="AH670" s="1" t="str">
        <f>IFERROR(VLOOKUP(X670,'[1]Countries and Territories'!$C$5:$AW$253,47,FALSE),"")</f>
        <v/>
      </c>
      <c r="AI670" s="1" t="str">
        <f>IFERROR(VLOOKUP(X670,'[1]Countries and Territories'!$B$5:$AR$253,43,FALSE),"")</f>
        <v/>
      </c>
      <c r="AJ670" s="1" t="str">
        <f>IFERROR(VLOOKUP(X670,'[1]Countries and Territories'!$A$5:$AL$253,38,FALSE),"")</f>
        <v/>
      </c>
    </row>
    <row r="671" spans="1:36" s="42" customFormat="1" x14ac:dyDescent="0.3">
      <c r="A671" s="42" t="s">
        <v>1558</v>
      </c>
      <c r="B671" s="42" t="s">
        <v>1559</v>
      </c>
      <c r="C671" s="40" t="s">
        <v>323</v>
      </c>
      <c r="D671" s="41">
        <v>2008</v>
      </c>
      <c r="E671" s="42" t="s">
        <v>358</v>
      </c>
      <c r="F671" s="42" t="s">
        <v>40</v>
      </c>
      <c r="G671" s="42" t="s">
        <v>41</v>
      </c>
      <c r="H671" s="42" t="s">
        <v>170</v>
      </c>
      <c r="I671" s="42" t="s">
        <v>43</v>
      </c>
      <c r="J671" s="42" t="s">
        <v>56</v>
      </c>
      <c r="K671" s="42" t="s">
        <v>41</v>
      </c>
      <c r="N671" s="42" t="s">
        <v>2559</v>
      </c>
      <c r="O671" s="42">
        <v>2097</v>
      </c>
      <c r="P671" s="42">
        <v>2.4</v>
      </c>
      <c r="Q671" s="42">
        <v>4.8</v>
      </c>
      <c r="R671" s="42">
        <v>13.3</v>
      </c>
      <c r="S671" s="42">
        <v>24.9</v>
      </c>
      <c r="T671" s="42">
        <v>8.8000000000000007</v>
      </c>
      <c r="U671" s="42" t="s">
        <v>1927</v>
      </c>
      <c r="V671" s="42" t="s">
        <v>1568</v>
      </c>
      <c r="W671" s="42" t="s">
        <v>1930</v>
      </c>
      <c r="X671" s="1" t="str">
        <f t="shared" si="50"/>
        <v>ZAF2008</v>
      </c>
      <c r="Y671" s="42">
        <v>5333.3029999999999</v>
      </c>
      <c r="Z671" s="1">
        <f t="shared" si="51"/>
        <v>255.99854400000001</v>
      </c>
      <c r="AA671" s="1">
        <f t="shared" si="52"/>
        <v>709.32929899999999</v>
      </c>
      <c r="AB671" s="1">
        <f t="shared" si="53"/>
        <v>1327.9924469999999</v>
      </c>
      <c r="AC671" s="1">
        <f t="shared" si="54"/>
        <v>469.33066400000001</v>
      </c>
      <c r="AD671" s="1">
        <f>RANK(Z671,Z$17:Z$853,0)</f>
        <v>239</v>
      </c>
      <c r="AE671" s="1">
        <f>RANK(AA671,AA$17:AA$853,0)</f>
        <v>55</v>
      </c>
      <c r="AF671" s="1">
        <f>RANK(AB671,AB$17:AB$853,0)</f>
        <v>202</v>
      </c>
      <c r="AG671" s="1">
        <f>RANK(AC671,AC$17:AC$853,0)</f>
        <v>273</v>
      </c>
      <c r="AH671" s="1" t="str">
        <f>IFERROR(VLOOKUP(X671,'[1]Countries and Territories'!$C$5:$AW$253,47,FALSE),"")</f>
        <v/>
      </c>
      <c r="AI671" s="1" t="str">
        <f>IFERROR(VLOOKUP(X671,'[1]Countries and Territories'!$B$5:$AR$253,43,FALSE),"")</f>
        <v/>
      </c>
      <c r="AJ671" s="1" t="str">
        <f>IFERROR(VLOOKUP(X671,'[1]Countries and Territories'!$A$5:$AL$253,38,FALSE),"")</f>
        <v/>
      </c>
    </row>
    <row r="672" spans="1:36" x14ac:dyDescent="0.3">
      <c r="A672" s="1" t="s">
        <v>1558</v>
      </c>
      <c r="B672" s="1" t="s">
        <v>1559</v>
      </c>
      <c r="C672" s="34">
        <v>2012</v>
      </c>
      <c r="D672" s="35">
        <v>2012</v>
      </c>
      <c r="E672" s="1" t="s">
        <v>358</v>
      </c>
      <c r="F672" s="1" t="s">
        <v>40</v>
      </c>
      <c r="G672" s="1" t="s">
        <v>41</v>
      </c>
      <c r="H672" s="1" t="s">
        <v>170</v>
      </c>
      <c r="I672" s="1" t="s">
        <v>43</v>
      </c>
      <c r="J672" s="1" t="s">
        <v>56</v>
      </c>
      <c r="K672" s="1" t="s">
        <v>41</v>
      </c>
      <c r="N672" s="1" t="s">
        <v>1958</v>
      </c>
      <c r="O672" s="1">
        <v>4892568</v>
      </c>
      <c r="P672" s="1">
        <v>3.1</v>
      </c>
      <c r="Q672" s="1">
        <v>5.6</v>
      </c>
      <c r="R672" s="1">
        <v>17.2</v>
      </c>
      <c r="S672" s="1">
        <v>27.2</v>
      </c>
      <c r="T672" s="1">
        <v>8.5</v>
      </c>
      <c r="U672" s="1" t="s">
        <v>1927</v>
      </c>
      <c r="V672" s="1" t="s">
        <v>1928</v>
      </c>
      <c r="W672" s="1" t="s">
        <v>1929</v>
      </c>
      <c r="X672" s="1" t="str">
        <f t="shared" si="50"/>
        <v>ZAF2012</v>
      </c>
      <c r="Y672" s="1">
        <v>5513.9</v>
      </c>
      <c r="Z672" s="1">
        <f t="shared" si="51"/>
        <v>308.77839999999992</v>
      </c>
      <c r="AA672" s="1">
        <f t="shared" si="52"/>
        <v>948.3907999999999</v>
      </c>
      <c r="AB672" s="1">
        <f t="shared" si="53"/>
        <v>1499.7808</v>
      </c>
      <c r="AC672" s="1">
        <f t="shared" si="54"/>
        <v>468.68150000000003</v>
      </c>
      <c r="AD672" s="1">
        <f>RANK(Z672,Z$17:Z$853,0)</f>
        <v>202</v>
      </c>
      <c r="AE672" s="1">
        <f>RANK(AA672,AA$17:AA$853,0)</f>
        <v>47</v>
      </c>
      <c r="AF672" s="1">
        <f>RANK(AB672,AB$17:AB$853,0)</f>
        <v>192</v>
      </c>
      <c r="AG672" s="1">
        <f>RANK(AC672,AC$17:AC$853,0)</f>
        <v>274</v>
      </c>
      <c r="AH672" s="1" t="str">
        <f>IFERROR(VLOOKUP(X672,'[1]Countries and Territories'!$C$5:$AW$253,47,FALSE),"")</f>
        <v/>
      </c>
      <c r="AI672" s="1" t="str">
        <f>IFERROR(VLOOKUP(X672,'[1]Countries and Territories'!$B$5:$AR$253,43,FALSE),"")</f>
        <v/>
      </c>
      <c r="AJ672" s="1" t="str">
        <f>IFERROR(VLOOKUP(X672,'[1]Countries and Territories'!$A$5:$AL$253,38,FALSE),"")</f>
        <v/>
      </c>
    </row>
    <row r="673" spans="1:36" s="42" customFormat="1" x14ac:dyDescent="0.3">
      <c r="A673" s="42" t="s">
        <v>1558</v>
      </c>
      <c r="B673" s="42" t="s">
        <v>1559</v>
      </c>
      <c r="C673" s="40" t="s">
        <v>1283</v>
      </c>
      <c r="D673" s="41">
        <v>2016</v>
      </c>
      <c r="E673" s="42" t="s">
        <v>358</v>
      </c>
      <c r="F673" s="42" t="s">
        <v>40</v>
      </c>
      <c r="G673" s="42" t="s">
        <v>41</v>
      </c>
      <c r="H673" s="42" t="s">
        <v>170</v>
      </c>
      <c r="I673" s="42" t="s">
        <v>43</v>
      </c>
      <c r="J673" s="42" t="s">
        <v>56</v>
      </c>
      <c r="K673" s="42" t="s">
        <v>41</v>
      </c>
      <c r="N673" s="42" t="s">
        <v>1959</v>
      </c>
      <c r="O673" s="42">
        <v>1416</v>
      </c>
      <c r="P673" s="42">
        <v>0.6</v>
      </c>
      <c r="Q673" s="42">
        <v>2.5</v>
      </c>
      <c r="R673" s="42">
        <v>13.3</v>
      </c>
      <c r="S673" s="42">
        <v>27.4</v>
      </c>
      <c r="T673" s="42">
        <v>5.9</v>
      </c>
      <c r="U673" s="42" t="s">
        <v>50</v>
      </c>
      <c r="V673" s="42" t="s">
        <v>1569</v>
      </c>
      <c r="W673" s="42" t="s">
        <v>1570</v>
      </c>
      <c r="X673" s="1" t="str">
        <f t="shared" si="50"/>
        <v>ZAF2016</v>
      </c>
      <c r="Y673" s="42">
        <v>5704.84</v>
      </c>
      <c r="Z673" s="1">
        <f t="shared" si="51"/>
        <v>142.62100000000001</v>
      </c>
      <c r="AA673" s="1">
        <f t="shared" si="52"/>
        <v>758.74372000000005</v>
      </c>
      <c r="AB673" s="1">
        <f t="shared" si="53"/>
        <v>1563.1261599999998</v>
      </c>
      <c r="AC673" s="1">
        <f t="shared" si="54"/>
        <v>336.58556000000004</v>
      </c>
      <c r="AD673" s="1">
        <f>RANK(Z673,Z$17:Z$853,0)</f>
        <v>328</v>
      </c>
      <c r="AE673" s="1">
        <f>RANK(AA673,AA$17:AA$853,0)</f>
        <v>52</v>
      </c>
      <c r="AF673" s="1">
        <f>RANK(AB673,AB$17:AB$853,0)</f>
        <v>185</v>
      </c>
      <c r="AG673" s="1">
        <f>RANK(AC673,AC$17:AC$853,0)</f>
        <v>339</v>
      </c>
      <c r="AH673" s="1">
        <f>IFERROR(VLOOKUP(X673,'[1]Countries and Territories'!$C$5:$AW$253,47,FALSE),"")</f>
        <v>142.62100000000001</v>
      </c>
      <c r="AI673" s="1">
        <f>IFERROR(VLOOKUP(X673,'[1]Countries and Territories'!$B$5:$AR$253,43,FALSE),"")</f>
        <v>758.74372000000005</v>
      </c>
      <c r="AJ673" s="1">
        <f>IFERROR(VLOOKUP(X673,'[1]Countries and Territories'!$A$5:$AL$253,38,FALSE),"")</f>
        <v>1563.1261599999998</v>
      </c>
    </row>
    <row r="674" spans="1:36" x14ac:dyDescent="0.3">
      <c r="A674" s="1" t="s">
        <v>1571</v>
      </c>
      <c r="B674" s="1" t="s">
        <v>1572</v>
      </c>
      <c r="C674" s="34" t="s">
        <v>223</v>
      </c>
      <c r="D674" s="35">
        <v>2006</v>
      </c>
      <c r="E674" s="1" t="s">
        <v>408</v>
      </c>
      <c r="F674" s="1" t="s">
        <v>40</v>
      </c>
      <c r="G674" s="1" t="s">
        <v>41</v>
      </c>
      <c r="H674" s="1" t="s">
        <v>170</v>
      </c>
      <c r="I674" s="1" t="s">
        <v>128</v>
      </c>
      <c r="J674" s="1" t="s">
        <v>44</v>
      </c>
      <c r="K674" s="1" t="s">
        <v>41</v>
      </c>
      <c r="L674" s="1" t="s">
        <v>9</v>
      </c>
      <c r="M674" s="1" t="s">
        <v>34</v>
      </c>
      <c r="N674" s="1" t="s">
        <v>2564</v>
      </c>
      <c r="O674" s="1">
        <v>1329786</v>
      </c>
      <c r="P674" s="1">
        <v>12.9</v>
      </c>
      <c r="Q674" s="1">
        <v>24.6</v>
      </c>
      <c r="R674" s="1">
        <v>10.9</v>
      </c>
      <c r="S674" s="1">
        <v>36.200000000000003</v>
      </c>
      <c r="T674" s="1">
        <v>32.5</v>
      </c>
      <c r="V674" s="1" t="s">
        <v>1573</v>
      </c>
      <c r="W674" s="1" t="s">
        <v>1574</v>
      </c>
      <c r="X674" s="1" t="str">
        <f t="shared" si="50"/>
        <v>SSD2006</v>
      </c>
      <c r="Y674" s="1">
        <v>1427.4440000000002</v>
      </c>
      <c r="Z674" s="1">
        <f t="shared" si="51"/>
        <v>351.15122400000007</v>
      </c>
      <c r="AA674" s="1">
        <f t="shared" si="52"/>
        <v>155.59139600000003</v>
      </c>
      <c r="AB674" s="1">
        <f t="shared" si="53"/>
        <v>516.73472800000013</v>
      </c>
      <c r="AC674" s="1">
        <f t="shared" si="54"/>
        <v>463.91930000000008</v>
      </c>
      <c r="AD674" s="1">
        <f>RANK(Z674,Z$17:Z$853,0)</f>
        <v>178</v>
      </c>
      <c r="AE674" s="1">
        <f>RANK(AA674,AA$17:AA$853,0)</f>
        <v>224</v>
      </c>
      <c r="AF674" s="1">
        <f>RANK(AB674,AB$17:AB$853,0)</f>
        <v>379</v>
      </c>
      <c r="AG674" s="1">
        <f>RANK(AC674,AC$17:AC$853,0)</f>
        <v>276</v>
      </c>
      <c r="AH674" s="1" t="str">
        <f>IFERROR(VLOOKUP(X674,'[1]Countries and Territories'!$C$5:$AW$253,47,FALSE),"")</f>
        <v/>
      </c>
      <c r="AI674" s="1" t="str">
        <f>IFERROR(VLOOKUP(X674,'[1]Countries and Territories'!$B$5:$AR$253,43,FALSE),"")</f>
        <v/>
      </c>
      <c r="AJ674" s="1" t="str">
        <f>IFERROR(VLOOKUP(X674,'[1]Countries and Territories'!$A$5:$AL$253,38,FALSE),"")</f>
        <v/>
      </c>
    </row>
    <row r="675" spans="1:36" s="42" customFormat="1" x14ac:dyDescent="0.3">
      <c r="A675" s="42" t="s">
        <v>1571</v>
      </c>
      <c r="B675" s="42" t="s">
        <v>1572</v>
      </c>
      <c r="C675" s="40" t="s">
        <v>199</v>
      </c>
      <c r="D675" s="41">
        <v>2010</v>
      </c>
      <c r="E675" s="42" t="s">
        <v>408</v>
      </c>
      <c r="F675" s="42" t="s">
        <v>40</v>
      </c>
      <c r="G675" s="42" t="s">
        <v>41</v>
      </c>
      <c r="H675" s="42" t="s">
        <v>170</v>
      </c>
      <c r="I675" s="42" t="s">
        <v>128</v>
      </c>
      <c r="J675" s="42" t="s">
        <v>44</v>
      </c>
      <c r="K675" s="42" t="s">
        <v>41</v>
      </c>
      <c r="L675" s="42" t="s">
        <v>9</v>
      </c>
      <c r="M675" s="42" t="s">
        <v>34</v>
      </c>
      <c r="N675" s="42" t="s">
        <v>2563</v>
      </c>
      <c r="O675" s="42">
        <v>6660</v>
      </c>
      <c r="P675" s="42">
        <v>9.9</v>
      </c>
      <c r="Q675" s="42">
        <v>22.7</v>
      </c>
      <c r="R675" s="42">
        <v>6</v>
      </c>
      <c r="S675" s="42">
        <v>31.1</v>
      </c>
      <c r="T675" s="42">
        <v>27.6</v>
      </c>
      <c r="U675" s="42" t="s">
        <v>50</v>
      </c>
      <c r="V675" s="42" t="s">
        <v>1575</v>
      </c>
      <c r="W675" s="42" t="s">
        <v>1576</v>
      </c>
      <c r="X675" s="1" t="str">
        <f t="shared" si="50"/>
        <v>SSD2010</v>
      </c>
      <c r="Y675" s="42">
        <v>1657.5799999999997</v>
      </c>
      <c r="Z675" s="1">
        <f t="shared" si="51"/>
        <v>376.27065999999991</v>
      </c>
      <c r="AA675" s="1">
        <f t="shared" si="52"/>
        <v>99.454799999999977</v>
      </c>
      <c r="AB675" s="1">
        <f t="shared" si="53"/>
        <v>515.5073799999999</v>
      </c>
      <c r="AC675" s="1">
        <f t="shared" si="54"/>
        <v>457.49207999999993</v>
      </c>
      <c r="AD675" s="1">
        <f>RANK(Z675,Z$17:Z$853,0)</f>
        <v>166</v>
      </c>
      <c r="AE675" s="1">
        <f>RANK(AA675,AA$17:AA$853,0)</f>
        <v>310</v>
      </c>
      <c r="AF675" s="1">
        <f>RANK(AB675,AB$17:AB$853,0)</f>
        <v>381</v>
      </c>
      <c r="AG675" s="1">
        <f>RANK(AC675,AC$17:AC$853,0)</f>
        <v>282</v>
      </c>
      <c r="AH675" s="1">
        <f>IFERROR(VLOOKUP(X675,'[1]Countries and Territories'!$C$5:$AW$253,47,FALSE),"")</f>
        <v>376.27065999999991</v>
      </c>
      <c r="AI675" s="1">
        <f>IFERROR(VLOOKUP(X675,'[1]Countries and Territories'!$B$5:$AR$253,43,FALSE),"")</f>
        <v>99.454799999999977</v>
      </c>
      <c r="AJ675" s="1">
        <f>IFERROR(VLOOKUP(X675,'[1]Countries and Territories'!$A$5:$AL$253,38,FALSE),"")</f>
        <v>515.5073799999999</v>
      </c>
    </row>
    <row r="676" spans="1:36" x14ac:dyDescent="0.3">
      <c r="A676" s="1" t="s">
        <v>1577</v>
      </c>
      <c r="B676" s="1" t="s">
        <v>1578</v>
      </c>
      <c r="C676" s="34" t="s">
        <v>143</v>
      </c>
      <c r="D676" s="35">
        <v>1987</v>
      </c>
      <c r="E676" s="1" t="s">
        <v>109</v>
      </c>
      <c r="F676" s="1" t="s">
        <v>73</v>
      </c>
      <c r="G676" s="1" t="s">
        <v>110</v>
      </c>
      <c r="H676" s="1" t="s">
        <v>111</v>
      </c>
      <c r="I676" s="1" t="s">
        <v>242</v>
      </c>
      <c r="J676" s="1" t="s">
        <v>32</v>
      </c>
      <c r="K676" s="1" t="s">
        <v>111</v>
      </c>
      <c r="N676" s="1" t="s">
        <v>2571</v>
      </c>
      <c r="O676" s="1">
        <v>1974</v>
      </c>
      <c r="P676" s="1">
        <v>1.6</v>
      </c>
      <c r="Q676" s="1">
        <v>14.9</v>
      </c>
      <c r="R676" s="1">
        <v>0.3</v>
      </c>
      <c r="S676" s="1">
        <v>32.299999999999997</v>
      </c>
      <c r="T676" s="1">
        <v>32.799999999999997</v>
      </c>
      <c r="U676" s="1" t="s">
        <v>307</v>
      </c>
      <c r="V676" s="1" t="s">
        <v>1579</v>
      </c>
      <c r="W676" s="1" t="s">
        <v>1580</v>
      </c>
      <c r="X676" s="1" t="str">
        <f t="shared" si="50"/>
        <v>LKA1987</v>
      </c>
      <c r="Y676" s="1">
        <v>1883.7030000000002</v>
      </c>
      <c r="Z676" s="1">
        <f t="shared" si="51"/>
        <v>280.67174700000004</v>
      </c>
      <c r="AA676" s="1">
        <f t="shared" si="52"/>
        <v>5.6511090000000008</v>
      </c>
      <c r="AB676" s="1">
        <f t="shared" si="53"/>
        <v>608.43606899999997</v>
      </c>
      <c r="AC676" s="1">
        <f t="shared" si="54"/>
        <v>617.85458399999993</v>
      </c>
      <c r="AD676" s="1">
        <f>RANK(Z676,Z$17:Z$853,0)</f>
        <v>212</v>
      </c>
      <c r="AE676" s="1">
        <f>RANK(AA676,AA$17:AA$853,0)</f>
        <v>629</v>
      </c>
      <c r="AF676" s="1">
        <f>RANK(AB676,AB$17:AB$853,0)</f>
        <v>353</v>
      </c>
      <c r="AG676" s="1">
        <f>RANK(AC676,AC$17:AC$853,0)</f>
        <v>234</v>
      </c>
      <c r="AH676" s="1" t="str">
        <f>IFERROR(VLOOKUP(X676,'[1]Countries and Territories'!$C$5:$AW$253,47,FALSE),"")</f>
        <v/>
      </c>
      <c r="AI676" s="1" t="str">
        <f>IFERROR(VLOOKUP(X676,'[1]Countries and Territories'!$B$5:$AR$253,43,FALSE),"")</f>
        <v/>
      </c>
      <c r="AJ676" s="1" t="str">
        <f>IFERROR(VLOOKUP(X676,'[1]Countries and Territories'!$A$5:$AL$253,38,FALSE),"")</f>
        <v/>
      </c>
    </row>
    <row r="677" spans="1:36" s="42" customFormat="1" x14ac:dyDescent="0.3">
      <c r="A677" s="42" t="s">
        <v>1577</v>
      </c>
      <c r="B677" s="42" t="s">
        <v>1578</v>
      </c>
      <c r="C677" s="40" t="s">
        <v>252</v>
      </c>
      <c r="D677" s="41">
        <v>1993</v>
      </c>
      <c r="E677" s="42" t="s">
        <v>109</v>
      </c>
      <c r="F677" s="42" t="s">
        <v>73</v>
      </c>
      <c r="G677" s="42" t="s">
        <v>110</v>
      </c>
      <c r="H677" s="42" t="s">
        <v>111</v>
      </c>
      <c r="I677" s="42" t="s">
        <v>242</v>
      </c>
      <c r="J677" s="42" t="s">
        <v>32</v>
      </c>
      <c r="K677" s="42" t="s">
        <v>111</v>
      </c>
      <c r="N677" s="42" t="s">
        <v>2570</v>
      </c>
      <c r="O677" s="42">
        <v>3067</v>
      </c>
      <c r="Q677" s="42">
        <v>17.5</v>
      </c>
      <c r="S677" s="42">
        <v>29.7</v>
      </c>
      <c r="T677" s="42">
        <v>33.799999999999997</v>
      </c>
      <c r="U677" s="42" t="s">
        <v>113</v>
      </c>
      <c r="V677" s="42" t="s">
        <v>1581</v>
      </c>
      <c r="W677" s="42" t="s">
        <v>1582</v>
      </c>
      <c r="X677" s="1" t="str">
        <f t="shared" si="50"/>
        <v>LKA1993</v>
      </c>
      <c r="Y677" s="42">
        <v>1723.8450000000003</v>
      </c>
      <c r="Z677" s="1">
        <f t="shared" si="51"/>
        <v>301.67287500000003</v>
      </c>
      <c r="AA677" s="1">
        <f t="shared" si="52"/>
        <v>0</v>
      </c>
      <c r="AB677" s="1">
        <f t="shared" si="53"/>
        <v>511.98196500000006</v>
      </c>
      <c r="AC677" s="1">
        <f t="shared" si="54"/>
        <v>582.65961000000004</v>
      </c>
      <c r="AD677" s="1">
        <f>RANK(Z677,Z$17:Z$853,0)</f>
        <v>203</v>
      </c>
      <c r="AE677" s="1">
        <f>RANK(AA677,AA$17:AA$853,0)</f>
        <v>684</v>
      </c>
      <c r="AF677" s="1">
        <f>RANK(AB677,AB$17:AB$853,0)</f>
        <v>384</v>
      </c>
      <c r="AG677" s="1">
        <f>RANK(AC677,AC$17:AC$853,0)</f>
        <v>239</v>
      </c>
      <c r="AH677" s="1" t="str">
        <f>IFERROR(VLOOKUP(X677,'[1]Countries and Territories'!$C$5:$AW$253,47,FALSE),"")</f>
        <v/>
      </c>
      <c r="AI677" s="1" t="str">
        <f>IFERROR(VLOOKUP(X677,'[1]Countries and Territories'!$B$5:$AR$253,43,FALSE),"")</f>
        <v/>
      </c>
      <c r="AJ677" s="1" t="str">
        <f>IFERROR(VLOOKUP(X677,'[1]Countries and Territories'!$A$5:$AL$253,38,FALSE),"")</f>
        <v/>
      </c>
    </row>
    <row r="678" spans="1:36" x14ac:dyDescent="0.3">
      <c r="A678" s="1" t="s">
        <v>1577</v>
      </c>
      <c r="B678" s="1" t="s">
        <v>1578</v>
      </c>
      <c r="C678" s="34" t="s">
        <v>153</v>
      </c>
      <c r="D678" s="35">
        <v>1995</v>
      </c>
      <c r="E678" s="1" t="s">
        <v>109</v>
      </c>
      <c r="F678" s="1" t="s">
        <v>73</v>
      </c>
      <c r="G678" s="1" t="s">
        <v>110</v>
      </c>
      <c r="H678" s="1" t="s">
        <v>111</v>
      </c>
      <c r="I678" s="1" t="s">
        <v>242</v>
      </c>
      <c r="J678" s="1" t="s">
        <v>32</v>
      </c>
      <c r="K678" s="1" t="s">
        <v>111</v>
      </c>
      <c r="N678" s="1" t="s">
        <v>2569</v>
      </c>
      <c r="O678" s="1">
        <v>2782</v>
      </c>
      <c r="Q678" s="1">
        <v>15.3</v>
      </c>
      <c r="S678" s="1">
        <v>26.1</v>
      </c>
      <c r="T678" s="1">
        <v>29.3</v>
      </c>
      <c r="U678" s="1" t="s">
        <v>113</v>
      </c>
      <c r="V678" s="1" t="s">
        <v>1583</v>
      </c>
      <c r="W678" s="1" t="s">
        <v>1584</v>
      </c>
      <c r="X678" s="1" t="str">
        <f t="shared" si="50"/>
        <v>LKA1995</v>
      </c>
      <c r="Y678" s="1">
        <v>1716.653</v>
      </c>
      <c r="Z678" s="1">
        <f t="shared" si="51"/>
        <v>262.64790899999997</v>
      </c>
      <c r="AA678" s="1">
        <f t="shared" si="52"/>
        <v>0</v>
      </c>
      <c r="AB678" s="1">
        <f t="shared" si="53"/>
        <v>448.04643300000004</v>
      </c>
      <c r="AC678" s="1">
        <f t="shared" si="54"/>
        <v>502.97932899999995</v>
      </c>
      <c r="AD678" s="1">
        <f>RANK(Z678,Z$17:Z$853,0)</f>
        <v>234</v>
      </c>
      <c r="AE678" s="1">
        <f>RANK(AA678,AA$17:AA$853,0)</f>
        <v>684</v>
      </c>
      <c r="AF678" s="1">
        <f>RANK(AB678,AB$17:AB$853,0)</f>
        <v>421</v>
      </c>
      <c r="AG678" s="1">
        <f>RANK(AC678,AC$17:AC$853,0)</f>
        <v>259</v>
      </c>
      <c r="AH678" s="1" t="str">
        <f>IFERROR(VLOOKUP(X678,'[1]Countries and Territories'!$C$5:$AW$253,47,FALSE),"")</f>
        <v/>
      </c>
      <c r="AI678" s="1" t="str">
        <f>IFERROR(VLOOKUP(X678,'[1]Countries and Territories'!$B$5:$AR$253,43,FALSE),"")</f>
        <v/>
      </c>
      <c r="AJ678" s="1" t="str">
        <f>IFERROR(VLOOKUP(X678,'[1]Countries and Territories'!$A$5:$AL$253,38,FALSE),"")</f>
        <v/>
      </c>
    </row>
    <row r="679" spans="1:36" s="42" customFormat="1" x14ac:dyDescent="0.3">
      <c r="A679" s="42" t="s">
        <v>1577</v>
      </c>
      <c r="B679" s="42" t="s">
        <v>1578</v>
      </c>
      <c r="C679" s="40" t="s">
        <v>132</v>
      </c>
      <c r="D679" s="41">
        <v>2000</v>
      </c>
      <c r="E679" s="42" t="s">
        <v>109</v>
      </c>
      <c r="F679" s="42" t="s">
        <v>73</v>
      </c>
      <c r="G679" s="42" t="s">
        <v>110</v>
      </c>
      <c r="H679" s="42" t="s">
        <v>111</v>
      </c>
      <c r="I679" s="42" t="s">
        <v>242</v>
      </c>
      <c r="J679" s="42" t="s">
        <v>32</v>
      </c>
      <c r="K679" s="42" t="s">
        <v>111</v>
      </c>
      <c r="N679" s="42" t="s">
        <v>2568</v>
      </c>
      <c r="O679" s="42">
        <v>2513</v>
      </c>
      <c r="P679" s="42">
        <v>2.4</v>
      </c>
      <c r="Q679" s="42">
        <v>15.5</v>
      </c>
      <c r="R679" s="42">
        <v>1</v>
      </c>
      <c r="S679" s="42">
        <v>18.399999999999999</v>
      </c>
      <c r="T679" s="42">
        <v>22.8</v>
      </c>
      <c r="U679" s="42" t="s">
        <v>1585</v>
      </c>
      <c r="V679" s="42" t="s">
        <v>1586</v>
      </c>
      <c r="W679" s="42" t="s">
        <v>1587</v>
      </c>
      <c r="X679" s="1" t="str">
        <f t="shared" si="50"/>
        <v>LKA2000</v>
      </c>
      <c r="Y679" s="42">
        <v>1641.607</v>
      </c>
      <c r="Z679" s="1">
        <f t="shared" si="51"/>
        <v>254.449085</v>
      </c>
      <c r="AA679" s="1">
        <f t="shared" si="52"/>
        <v>16.416070000000001</v>
      </c>
      <c r="AB679" s="1">
        <f t="shared" si="53"/>
        <v>302.05568799999998</v>
      </c>
      <c r="AC679" s="1">
        <f t="shared" si="54"/>
        <v>374.28639600000002</v>
      </c>
      <c r="AD679" s="1">
        <f>RANK(Z679,Z$17:Z$853,0)</f>
        <v>240</v>
      </c>
      <c r="AE679" s="1">
        <f>RANK(AA679,AA$17:AA$853,0)</f>
        <v>563</v>
      </c>
      <c r="AF679" s="1">
        <f>RANK(AB679,AB$17:AB$853,0)</f>
        <v>481</v>
      </c>
      <c r="AG679" s="1">
        <f>RANK(AC679,AC$17:AC$853,0)</f>
        <v>319</v>
      </c>
      <c r="AH679" s="1" t="str">
        <f>IFERROR(VLOOKUP(X679,'[1]Countries and Territories'!$C$5:$AW$253,47,FALSE),"")</f>
        <v/>
      </c>
      <c r="AI679" s="1" t="str">
        <f>IFERROR(VLOOKUP(X679,'[1]Countries and Territories'!$B$5:$AR$253,43,FALSE),"")</f>
        <v/>
      </c>
      <c r="AJ679" s="1" t="str">
        <f>IFERROR(VLOOKUP(X679,'[1]Countries and Territories'!$A$5:$AL$253,38,FALSE),"")</f>
        <v/>
      </c>
    </row>
    <row r="680" spans="1:36" x14ac:dyDescent="0.3">
      <c r="A680" s="1" t="s">
        <v>1577</v>
      </c>
      <c r="B680" s="1" t="s">
        <v>1578</v>
      </c>
      <c r="C680" s="34" t="s">
        <v>375</v>
      </c>
      <c r="D680" s="35">
        <v>2007</v>
      </c>
      <c r="E680" s="1" t="s">
        <v>109</v>
      </c>
      <c r="F680" s="1" t="s">
        <v>73</v>
      </c>
      <c r="G680" s="1" t="s">
        <v>110</v>
      </c>
      <c r="H680" s="1" t="s">
        <v>111</v>
      </c>
      <c r="I680" s="1" t="s">
        <v>242</v>
      </c>
      <c r="J680" s="1" t="s">
        <v>32</v>
      </c>
      <c r="K680" s="1" t="s">
        <v>111</v>
      </c>
      <c r="N680" s="1" t="s">
        <v>2567</v>
      </c>
      <c r="O680" s="1">
        <v>6648</v>
      </c>
      <c r="P680" s="1">
        <v>2.8</v>
      </c>
      <c r="Q680" s="1">
        <v>14.7</v>
      </c>
      <c r="R680" s="1">
        <v>1.6</v>
      </c>
      <c r="S680" s="1">
        <v>17.3</v>
      </c>
      <c r="T680" s="1">
        <v>21.1</v>
      </c>
      <c r="V680" s="1" t="s">
        <v>1588</v>
      </c>
      <c r="W680" s="1" t="s">
        <v>1589</v>
      </c>
      <c r="X680" s="1" t="str">
        <f t="shared" si="50"/>
        <v>LKA2007</v>
      </c>
      <c r="Y680" s="1">
        <v>1797.145</v>
      </c>
      <c r="Z680" s="1">
        <f t="shared" si="51"/>
        <v>264.18031500000001</v>
      </c>
      <c r="AA680" s="1">
        <f t="shared" si="52"/>
        <v>28.75432</v>
      </c>
      <c r="AB680" s="1">
        <f t="shared" si="53"/>
        <v>310.90608500000002</v>
      </c>
      <c r="AC680" s="1">
        <f t="shared" si="54"/>
        <v>379.19759500000004</v>
      </c>
      <c r="AD680" s="1">
        <f>RANK(Z680,Z$17:Z$853,0)</f>
        <v>232</v>
      </c>
      <c r="AE680" s="1">
        <f>RANK(AA680,AA$17:AA$853,0)</f>
        <v>485</v>
      </c>
      <c r="AF680" s="1">
        <f>RANK(AB680,AB$17:AB$853,0)</f>
        <v>478</v>
      </c>
      <c r="AG680" s="1">
        <f>RANK(AC680,AC$17:AC$853,0)</f>
        <v>316</v>
      </c>
      <c r="AH680" s="1" t="str">
        <f>IFERROR(VLOOKUP(X680,'[1]Countries and Territories'!$C$5:$AW$253,47,FALSE),"")</f>
        <v/>
      </c>
      <c r="AI680" s="1" t="str">
        <f>IFERROR(VLOOKUP(X680,'[1]Countries and Territories'!$B$5:$AR$253,43,FALSE),"")</f>
        <v/>
      </c>
      <c r="AJ680" s="1" t="str">
        <f>IFERROR(VLOOKUP(X680,'[1]Countries and Territories'!$A$5:$AL$253,38,FALSE),"")</f>
        <v/>
      </c>
    </row>
    <row r="681" spans="1:36" s="42" customFormat="1" x14ac:dyDescent="0.3">
      <c r="A681" s="42" t="s">
        <v>1577</v>
      </c>
      <c r="B681" s="42" t="s">
        <v>1578</v>
      </c>
      <c r="C681" s="40" t="s">
        <v>380</v>
      </c>
      <c r="D681" s="41">
        <v>2009</v>
      </c>
      <c r="E681" s="42" t="s">
        <v>109</v>
      </c>
      <c r="F681" s="42" t="s">
        <v>73</v>
      </c>
      <c r="G681" s="42" t="s">
        <v>110</v>
      </c>
      <c r="H681" s="42" t="s">
        <v>111</v>
      </c>
      <c r="I681" s="42" t="s">
        <v>242</v>
      </c>
      <c r="J681" s="42" t="s">
        <v>32</v>
      </c>
      <c r="K681" s="42" t="s">
        <v>111</v>
      </c>
      <c r="N681" s="42" t="s">
        <v>2566</v>
      </c>
      <c r="O681" s="42">
        <v>2589</v>
      </c>
      <c r="P681" s="42">
        <v>1.9</v>
      </c>
      <c r="Q681" s="42">
        <v>11.8</v>
      </c>
      <c r="R681" s="42">
        <v>0.8</v>
      </c>
      <c r="S681" s="42">
        <v>19.2</v>
      </c>
      <c r="T681" s="42">
        <v>21.6</v>
      </c>
      <c r="V681" s="42" t="s">
        <v>1590</v>
      </c>
      <c r="W681" s="42" t="s">
        <v>1591</v>
      </c>
      <c r="X681" s="1" t="str">
        <f t="shared" si="50"/>
        <v>LKA2009</v>
      </c>
      <c r="Y681" s="42">
        <v>1797.296</v>
      </c>
      <c r="Z681" s="1">
        <f t="shared" si="51"/>
        <v>212.08092800000003</v>
      </c>
      <c r="AA681" s="1">
        <f t="shared" si="52"/>
        <v>14.378368</v>
      </c>
      <c r="AB681" s="1">
        <f t="shared" si="53"/>
        <v>345.08083200000004</v>
      </c>
      <c r="AC681" s="1">
        <f t="shared" si="54"/>
        <v>388.21593600000006</v>
      </c>
      <c r="AD681" s="1">
        <f>RANK(Z681,Z$17:Z$853,0)</f>
        <v>272</v>
      </c>
      <c r="AE681" s="1">
        <f>RANK(AA681,AA$17:AA$853,0)</f>
        <v>581</v>
      </c>
      <c r="AF681" s="1">
        <f>RANK(AB681,AB$17:AB$853,0)</f>
        <v>466</v>
      </c>
      <c r="AG681" s="1">
        <f>RANK(AC681,AC$17:AC$853,0)</f>
        <v>310</v>
      </c>
      <c r="AH681" s="1" t="str">
        <f>IFERROR(VLOOKUP(X681,'[1]Countries and Territories'!$C$5:$AW$253,47,FALSE),"")</f>
        <v/>
      </c>
      <c r="AI681" s="1" t="str">
        <f>IFERROR(VLOOKUP(X681,'[1]Countries and Territories'!$B$5:$AR$253,43,FALSE),"")</f>
        <v/>
      </c>
      <c r="AJ681" s="1" t="str">
        <f>IFERROR(VLOOKUP(X681,'[1]Countries and Territories'!$A$5:$AL$253,38,FALSE),"")</f>
        <v/>
      </c>
    </row>
    <row r="682" spans="1:36" x14ac:dyDescent="0.3">
      <c r="A682" s="1" t="s">
        <v>1577</v>
      </c>
      <c r="B682" s="1" t="s">
        <v>1578</v>
      </c>
      <c r="C682" s="34" t="s">
        <v>288</v>
      </c>
      <c r="D682" s="35">
        <v>2012</v>
      </c>
      <c r="E682" s="1" t="s">
        <v>109</v>
      </c>
      <c r="F682" s="1" t="s">
        <v>73</v>
      </c>
      <c r="G682" s="1" t="s">
        <v>110</v>
      </c>
      <c r="H682" s="1" t="s">
        <v>111</v>
      </c>
      <c r="I682" s="1" t="s">
        <v>242</v>
      </c>
      <c r="J682" s="1" t="s">
        <v>32</v>
      </c>
      <c r="K682" s="1" t="s">
        <v>111</v>
      </c>
      <c r="N682" s="1" t="s">
        <v>2565</v>
      </c>
      <c r="O682" s="1">
        <v>7306</v>
      </c>
      <c r="P682" s="1">
        <v>3</v>
      </c>
      <c r="Q682" s="1">
        <v>21.4</v>
      </c>
      <c r="R682" s="1">
        <v>0.6</v>
      </c>
      <c r="S682" s="1">
        <v>14.7</v>
      </c>
      <c r="T682" s="1">
        <v>26.3</v>
      </c>
      <c r="V682" s="1" t="s">
        <v>1592</v>
      </c>
      <c r="W682" s="1" t="s">
        <v>1593</v>
      </c>
      <c r="X682" s="1" t="str">
        <f t="shared" si="50"/>
        <v>LKA2012</v>
      </c>
      <c r="Y682" s="1">
        <v>1743.692</v>
      </c>
      <c r="Z682" s="1">
        <f t="shared" si="51"/>
        <v>373.15008799999998</v>
      </c>
      <c r="AA682" s="1">
        <f t="shared" si="52"/>
        <v>10.462152</v>
      </c>
      <c r="AB682" s="1">
        <f t="shared" si="53"/>
        <v>256.32272399999999</v>
      </c>
      <c r="AC682" s="1">
        <f t="shared" si="54"/>
        <v>458.59099600000002</v>
      </c>
      <c r="AD682" s="1">
        <f>RANK(Z682,Z$17:Z$853,0)</f>
        <v>169</v>
      </c>
      <c r="AE682" s="1">
        <f>RANK(AA682,AA$17:AA$853,0)</f>
        <v>604</v>
      </c>
      <c r="AF682" s="1">
        <f>RANK(AB682,AB$17:AB$853,0)</f>
        <v>498</v>
      </c>
      <c r="AG682" s="1">
        <f>RANK(AC682,AC$17:AC$853,0)</f>
        <v>281</v>
      </c>
      <c r="AH682" s="1" t="str">
        <f>IFERROR(VLOOKUP(X682,'[1]Countries and Territories'!$C$5:$AW$253,47,FALSE),"")</f>
        <v/>
      </c>
      <c r="AI682" s="1" t="str">
        <f>IFERROR(VLOOKUP(X682,'[1]Countries and Territories'!$B$5:$AR$253,43,FALSE),"")</f>
        <v/>
      </c>
      <c r="AJ682" s="1" t="str">
        <f>IFERROR(VLOOKUP(X682,'[1]Countries and Territories'!$A$5:$AL$253,38,FALSE),"")</f>
        <v/>
      </c>
    </row>
    <row r="683" spans="1:36" s="42" customFormat="1" x14ac:dyDescent="0.3">
      <c r="A683" s="42" t="s">
        <v>1577</v>
      </c>
      <c r="B683" s="42" t="s">
        <v>1578</v>
      </c>
      <c r="C683" s="40">
        <v>2016</v>
      </c>
      <c r="D683" s="41">
        <v>2016</v>
      </c>
      <c r="E683" s="42" t="s">
        <v>109</v>
      </c>
      <c r="F683" s="42" t="s">
        <v>73</v>
      </c>
      <c r="G683" s="42" t="s">
        <v>110</v>
      </c>
      <c r="H683" s="42" t="s">
        <v>111</v>
      </c>
      <c r="I683" s="42" t="s">
        <v>242</v>
      </c>
      <c r="J683" s="42" t="s">
        <v>32</v>
      </c>
      <c r="K683" s="42" t="s">
        <v>111</v>
      </c>
      <c r="N683" s="42" t="s">
        <v>1960</v>
      </c>
      <c r="O683" s="42">
        <v>7908</v>
      </c>
      <c r="P683" s="42">
        <v>3</v>
      </c>
      <c r="Q683" s="42">
        <v>15.1</v>
      </c>
      <c r="R683" s="42">
        <v>2</v>
      </c>
      <c r="S683" s="42">
        <v>17.3</v>
      </c>
      <c r="T683" s="42">
        <v>20.5</v>
      </c>
      <c r="U683" s="42" t="s">
        <v>50</v>
      </c>
      <c r="V683" s="42" t="s">
        <v>1594</v>
      </c>
      <c r="W683" s="42" t="s">
        <v>1595</v>
      </c>
      <c r="X683" s="1" t="str">
        <f t="shared" si="50"/>
        <v>LKA2016</v>
      </c>
      <c r="Y683" s="42">
        <v>1601.546</v>
      </c>
      <c r="Z683" s="1">
        <f t="shared" si="51"/>
        <v>241.83344600000001</v>
      </c>
      <c r="AA683" s="1">
        <f t="shared" si="52"/>
        <v>32.030920000000002</v>
      </c>
      <c r="AB683" s="1">
        <f t="shared" si="53"/>
        <v>277.06745800000004</v>
      </c>
      <c r="AC683" s="1">
        <f t="shared" si="54"/>
        <v>328.31693000000001</v>
      </c>
      <c r="AD683" s="1">
        <f>RANK(Z683,Z$17:Z$853,0)</f>
        <v>252</v>
      </c>
      <c r="AE683" s="1">
        <f>RANK(AA683,AA$17:AA$853,0)</f>
        <v>465</v>
      </c>
      <c r="AF683" s="1">
        <f>RANK(AB683,AB$17:AB$853,0)</f>
        <v>489</v>
      </c>
      <c r="AG683" s="1">
        <f>RANK(AC683,AC$17:AC$853,0)</f>
        <v>344</v>
      </c>
      <c r="AH683" s="1">
        <f>IFERROR(VLOOKUP(X683,'[1]Countries and Territories'!$C$5:$AW$253,47,FALSE),"")</f>
        <v>241.83344600000001</v>
      </c>
      <c r="AI683" s="1">
        <f>IFERROR(VLOOKUP(X683,'[1]Countries and Territories'!$B$5:$AR$253,43,FALSE),"")</f>
        <v>32.030920000000002</v>
      </c>
      <c r="AJ683" s="1">
        <f>IFERROR(VLOOKUP(X683,'[1]Countries and Territories'!$A$5:$AL$253,38,FALSE),"")</f>
        <v>277.06745800000004</v>
      </c>
    </row>
    <row r="684" spans="1:36" x14ac:dyDescent="0.3">
      <c r="A684" s="1" t="s">
        <v>1596</v>
      </c>
      <c r="B684" s="1" t="s">
        <v>1597</v>
      </c>
      <c r="C684" s="34" t="s">
        <v>223</v>
      </c>
      <c r="D684" s="35">
        <v>2006</v>
      </c>
      <c r="E684" s="1" t="s">
        <v>144</v>
      </c>
      <c r="F684" s="1" t="s">
        <v>40</v>
      </c>
      <c r="G684" s="1" t="s">
        <v>145</v>
      </c>
      <c r="H684" s="1" t="s">
        <v>170</v>
      </c>
      <c r="I684" s="1" t="s">
        <v>112</v>
      </c>
      <c r="J684" s="1" t="s">
        <v>32</v>
      </c>
      <c r="K684" s="1" t="s">
        <v>41</v>
      </c>
      <c r="L684" s="1" t="s">
        <v>9</v>
      </c>
      <c r="N684" s="1" t="s">
        <v>2574</v>
      </c>
      <c r="O684" s="1">
        <v>4151294</v>
      </c>
      <c r="P684" s="1">
        <v>5.7</v>
      </c>
      <c r="Q684" s="1">
        <v>14.5</v>
      </c>
      <c r="R684" s="1">
        <v>4.2</v>
      </c>
      <c r="S684" s="1">
        <v>38.299999999999997</v>
      </c>
      <c r="T684" s="1">
        <v>27</v>
      </c>
      <c r="V684" s="1" t="s">
        <v>1573</v>
      </c>
      <c r="W684" s="1" t="s">
        <v>1574</v>
      </c>
      <c r="X684" s="1" t="str">
        <f t="shared" si="50"/>
        <v>SDN2006</v>
      </c>
      <c r="Y684" s="1">
        <v>5253.8909999999996</v>
      </c>
      <c r="Z684" s="1">
        <f t="shared" si="51"/>
        <v>761.81419499999993</v>
      </c>
      <c r="AA684" s="1">
        <f t="shared" si="52"/>
        <v>220.663422</v>
      </c>
      <c r="AB684" s="1">
        <f t="shared" si="53"/>
        <v>2012.2402529999997</v>
      </c>
      <c r="AC684" s="1">
        <f t="shared" si="54"/>
        <v>1418.5505699999999</v>
      </c>
      <c r="AD684" s="1">
        <f>RANK(Z684,Z$17:Z$853,0)</f>
        <v>94</v>
      </c>
      <c r="AE684" s="1">
        <f>RANK(AA684,AA$17:AA$853,0)</f>
        <v>163</v>
      </c>
      <c r="AF684" s="1">
        <f>RANK(AB684,AB$17:AB$853,0)</f>
        <v>149</v>
      </c>
      <c r="AG684" s="1">
        <f>RANK(AC684,AC$17:AC$853,0)</f>
        <v>126</v>
      </c>
      <c r="AH684" s="1" t="str">
        <f>IFERROR(VLOOKUP(X684,'[1]Countries and Territories'!$C$5:$AW$253,47,FALSE),"")</f>
        <v/>
      </c>
      <c r="AI684" s="1" t="str">
        <f>IFERROR(VLOOKUP(X684,'[1]Countries and Territories'!$B$5:$AR$253,43,FALSE),"")</f>
        <v/>
      </c>
      <c r="AJ684" s="1" t="str">
        <f>IFERROR(VLOOKUP(X684,'[1]Countries and Territories'!$A$5:$AL$253,38,FALSE),"")</f>
        <v/>
      </c>
    </row>
    <row r="685" spans="1:36" s="42" customFormat="1" x14ac:dyDescent="0.3">
      <c r="A685" s="42" t="s">
        <v>1596</v>
      </c>
      <c r="B685" s="42" t="s">
        <v>1597</v>
      </c>
      <c r="C685" s="40">
        <v>2010</v>
      </c>
      <c r="D685" s="41">
        <v>2010</v>
      </c>
      <c r="E685" s="42" t="s">
        <v>144</v>
      </c>
      <c r="F685" s="42" t="s">
        <v>40</v>
      </c>
      <c r="G685" s="42" t="s">
        <v>145</v>
      </c>
      <c r="H685" s="42" t="s">
        <v>170</v>
      </c>
      <c r="I685" s="42" t="s">
        <v>112</v>
      </c>
      <c r="J685" s="42" t="s">
        <v>32</v>
      </c>
      <c r="K685" s="42" t="s">
        <v>41</v>
      </c>
      <c r="L685" s="42" t="s">
        <v>9</v>
      </c>
      <c r="N685" s="42" t="s">
        <v>2572</v>
      </c>
      <c r="O685" s="42">
        <v>12134</v>
      </c>
      <c r="P685" s="42">
        <v>4</v>
      </c>
      <c r="Q685" s="42">
        <v>15.3</v>
      </c>
      <c r="R685" s="42">
        <v>1.5</v>
      </c>
      <c r="S685" s="42">
        <v>34.1</v>
      </c>
      <c r="T685" s="42">
        <v>29.7</v>
      </c>
      <c r="U685" s="42" t="s">
        <v>50</v>
      </c>
      <c r="V685" s="42" t="s">
        <v>1598</v>
      </c>
      <c r="W685" s="42" t="s">
        <v>1599</v>
      </c>
      <c r="X685" s="1" t="str">
        <f t="shared" si="50"/>
        <v>SDN2010</v>
      </c>
      <c r="Y685" s="42">
        <v>5529.78</v>
      </c>
      <c r="Z685" s="1">
        <f t="shared" si="51"/>
        <v>846.05633999999998</v>
      </c>
      <c r="AA685" s="1">
        <f t="shared" si="52"/>
        <v>82.946699999999993</v>
      </c>
      <c r="AB685" s="1">
        <f t="shared" si="53"/>
        <v>1885.65498</v>
      </c>
      <c r="AC685" s="1">
        <f t="shared" si="54"/>
        <v>1642.3446599999997</v>
      </c>
      <c r="AD685" s="1">
        <f>RANK(Z685,Z$17:Z$853,0)</f>
        <v>87</v>
      </c>
      <c r="AE685" s="1">
        <f>RANK(AA685,AA$17:AA$853,0)</f>
        <v>330</v>
      </c>
      <c r="AF685" s="1">
        <f>RANK(AB685,AB$17:AB$853,0)</f>
        <v>158</v>
      </c>
      <c r="AG685" s="1">
        <f>RANK(AC685,AC$17:AC$853,0)</f>
        <v>107</v>
      </c>
      <c r="AH685" s="1" t="str">
        <f>IFERROR(VLOOKUP(X685,'[1]Countries and Territories'!$C$5:$AW$253,47,FALSE),"")</f>
        <v/>
      </c>
      <c r="AI685" s="1" t="str">
        <f>IFERROR(VLOOKUP(X685,'[1]Countries and Territories'!$B$5:$AR$253,43,FALSE),"")</f>
        <v/>
      </c>
      <c r="AJ685" s="1" t="str">
        <f>IFERROR(VLOOKUP(X685,'[1]Countries and Territories'!$A$5:$AL$253,38,FALSE),"")</f>
        <v/>
      </c>
    </row>
    <row r="686" spans="1:36" x14ac:dyDescent="0.3">
      <c r="A686" s="1" t="s">
        <v>1596</v>
      </c>
      <c r="B686" s="1" t="s">
        <v>1597</v>
      </c>
      <c r="C686" s="34">
        <v>2014</v>
      </c>
      <c r="D686" s="35">
        <v>2014</v>
      </c>
      <c r="E686" s="1" t="s">
        <v>144</v>
      </c>
      <c r="F686" s="1" t="s">
        <v>40</v>
      </c>
      <c r="G686" s="1" t="s">
        <v>145</v>
      </c>
      <c r="H686" s="1" t="s">
        <v>170</v>
      </c>
      <c r="I686" s="1" t="s">
        <v>112</v>
      </c>
      <c r="J686" s="1" t="s">
        <v>32</v>
      </c>
      <c r="K686" s="1" t="s">
        <v>41</v>
      </c>
      <c r="L686" s="1" t="s">
        <v>9</v>
      </c>
      <c r="N686" s="1" t="s">
        <v>2573</v>
      </c>
      <c r="P686" s="1">
        <v>4.5</v>
      </c>
      <c r="Q686" s="1">
        <v>16.3</v>
      </c>
      <c r="R686" s="1">
        <v>3</v>
      </c>
      <c r="S686" s="1">
        <v>38.200000000000003</v>
      </c>
      <c r="T686" s="1">
        <v>33</v>
      </c>
      <c r="V686" s="1" t="s">
        <v>1600</v>
      </c>
      <c r="W686" s="1" t="s">
        <v>1601</v>
      </c>
      <c r="X686" s="1" t="str">
        <f t="shared" si="50"/>
        <v>SDN2014</v>
      </c>
      <c r="Y686" s="1">
        <v>5783.8619999999992</v>
      </c>
      <c r="Z686" s="1">
        <f t="shared" si="51"/>
        <v>942.76950599999986</v>
      </c>
      <c r="AA686" s="1">
        <f t="shared" si="52"/>
        <v>173.51585999999998</v>
      </c>
      <c r="AB686" s="1">
        <f t="shared" si="53"/>
        <v>2209.4352839999997</v>
      </c>
      <c r="AC686" s="1">
        <f t="shared" si="54"/>
        <v>1908.6744599999997</v>
      </c>
      <c r="AD686" s="1">
        <f>RANK(Z686,Z$17:Z$853,0)</f>
        <v>81</v>
      </c>
      <c r="AE686" s="1">
        <f>RANK(AA686,AA$17:AA$853,0)</f>
        <v>205</v>
      </c>
      <c r="AF686" s="1">
        <f>RANK(AB686,AB$17:AB$853,0)</f>
        <v>136</v>
      </c>
      <c r="AG686" s="1">
        <f>RANK(AC686,AC$17:AC$853,0)</f>
        <v>103</v>
      </c>
      <c r="AH686" s="1">
        <f>IFERROR(VLOOKUP(X686,'[1]Countries and Territories'!$C$5:$AW$253,47,FALSE),"")</f>
        <v>942.76950599999986</v>
      </c>
      <c r="AI686" s="1">
        <f>IFERROR(VLOOKUP(X686,'[1]Countries and Territories'!$B$5:$AR$253,43,FALSE),"")</f>
        <v>173.51585999999998</v>
      </c>
      <c r="AJ686" s="1">
        <f>IFERROR(VLOOKUP(X686,'[1]Countries and Territories'!$A$5:$AL$253,38,FALSE),"")</f>
        <v>2209.4352839999997</v>
      </c>
    </row>
    <row r="687" spans="1:36" s="42" customFormat="1" x14ac:dyDescent="0.3">
      <c r="A687" s="42" t="s">
        <v>1602</v>
      </c>
      <c r="B687" s="42" t="s">
        <v>1603</v>
      </c>
      <c r="C687" s="40" t="s">
        <v>263</v>
      </c>
      <c r="D687" s="41">
        <v>2000</v>
      </c>
      <c r="E687" s="42" t="s">
        <v>28</v>
      </c>
      <c r="F687" s="42" t="s">
        <v>29</v>
      </c>
      <c r="G687" s="42" t="s">
        <v>29</v>
      </c>
      <c r="H687" s="42" t="s">
        <v>30</v>
      </c>
      <c r="I687" s="42" t="s">
        <v>31</v>
      </c>
      <c r="J687" s="42" t="s">
        <v>56</v>
      </c>
      <c r="K687" s="42" t="s">
        <v>33</v>
      </c>
      <c r="M687" s="42" t="s">
        <v>103</v>
      </c>
      <c r="N687" s="42" t="s">
        <v>2577</v>
      </c>
      <c r="O687" s="42">
        <v>1792</v>
      </c>
      <c r="P687" s="42">
        <v>2</v>
      </c>
      <c r="Q687" s="42">
        <v>7</v>
      </c>
      <c r="R687" s="42">
        <v>2.9</v>
      </c>
      <c r="S687" s="42">
        <v>14.5</v>
      </c>
      <c r="T687" s="42">
        <v>11.4</v>
      </c>
      <c r="V687" s="42" t="s">
        <v>1604</v>
      </c>
      <c r="W687" s="42" t="s">
        <v>1605</v>
      </c>
      <c r="X687" s="1" t="str">
        <f t="shared" si="50"/>
        <v>SUR2000</v>
      </c>
      <c r="Y687" s="42">
        <v>53.393000000000001</v>
      </c>
      <c r="Z687" s="1">
        <f t="shared" si="51"/>
        <v>3.7375100000000003</v>
      </c>
      <c r="AA687" s="1">
        <f t="shared" si="52"/>
        <v>1.548397</v>
      </c>
      <c r="AB687" s="1">
        <f t="shared" si="53"/>
        <v>7.7419849999999997</v>
      </c>
      <c r="AC687" s="1">
        <f t="shared" si="54"/>
        <v>6.0868020000000005</v>
      </c>
      <c r="AD687" s="1">
        <f>RANK(Z687,Z$17:Z$853,0)</f>
        <v>742</v>
      </c>
      <c r="AE687" s="1">
        <f>RANK(AA687,AA$17:AA$853,0)</f>
        <v>671</v>
      </c>
      <c r="AF687" s="1">
        <f>RANK(AB687,AB$17:AB$853,0)</f>
        <v>775</v>
      </c>
      <c r="AG687" s="1">
        <f>RANK(AC687,AC$17:AC$853,0)</f>
        <v>754</v>
      </c>
      <c r="AH687" s="1" t="str">
        <f>IFERROR(VLOOKUP(X687,'[1]Countries and Territories'!$C$5:$AW$253,47,FALSE),"")</f>
        <v/>
      </c>
      <c r="AI687" s="1" t="str">
        <f>IFERROR(VLOOKUP(X687,'[1]Countries and Territories'!$B$5:$AR$253,43,FALSE),"")</f>
        <v/>
      </c>
      <c r="AJ687" s="1" t="str">
        <f>IFERROR(VLOOKUP(X687,'[1]Countries and Territories'!$A$5:$AL$253,38,FALSE),"")</f>
        <v/>
      </c>
    </row>
    <row r="688" spans="1:36" x14ac:dyDescent="0.3">
      <c r="A688" s="1" t="s">
        <v>1602</v>
      </c>
      <c r="B688" s="1" t="s">
        <v>1603</v>
      </c>
      <c r="C688" s="34" t="s">
        <v>223</v>
      </c>
      <c r="D688" s="35">
        <v>2006</v>
      </c>
      <c r="E688" s="1" t="s">
        <v>28</v>
      </c>
      <c r="F688" s="1" t="s">
        <v>29</v>
      </c>
      <c r="G688" s="1" t="s">
        <v>29</v>
      </c>
      <c r="H688" s="1" t="s">
        <v>30</v>
      </c>
      <c r="I688" s="1" t="s">
        <v>31</v>
      </c>
      <c r="J688" s="1" t="s">
        <v>56</v>
      </c>
      <c r="K688" s="1" t="s">
        <v>33</v>
      </c>
      <c r="M688" s="1" t="s">
        <v>103</v>
      </c>
      <c r="N688" s="1" t="s">
        <v>2576</v>
      </c>
      <c r="O688" s="1">
        <v>1992</v>
      </c>
      <c r="P688" s="1">
        <v>1</v>
      </c>
      <c r="Q688" s="1">
        <v>4.9000000000000004</v>
      </c>
      <c r="R688" s="1">
        <v>4</v>
      </c>
      <c r="S688" s="1">
        <v>10.7</v>
      </c>
      <c r="T688" s="1">
        <v>7.5</v>
      </c>
      <c r="V688" s="1" t="s">
        <v>1606</v>
      </c>
      <c r="W688" s="1" t="s">
        <v>1607</v>
      </c>
      <c r="X688" s="1" t="str">
        <f t="shared" si="50"/>
        <v>SUR2006</v>
      </c>
      <c r="Y688" s="1">
        <v>51.002000000000002</v>
      </c>
      <c r="Z688" s="1">
        <f t="shared" si="51"/>
        <v>2.499098</v>
      </c>
      <c r="AA688" s="1">
        <f t="shared" si="52"/>
        <v>2.0400800000000001</v>
      </c>
      <c r="AB688" s="1">
        <f t="shared" si="53"/>
        <v>5.4572140000000005</v>
      </c>
      <c r="AC688" s="1">
        <f t="shared" si="54"/>
        <v>3.8251499999999998</v>
      </c>
      <c r="AD688" s="1">
        <f>RANK(Z688,Z$17:Z$853,0)</f>
        <v>759</v>
      </c>
      <c r="AE688" s="1">
        <f>RANK(AA688,AA$17:AA$853,0)</f>
        <v>664</v>
      </c>
      <c r="AF688" s="1">
        <f>RANK(AB688,AB$17:AB$853,0)</f>
        <v>784</v>
      </c>
      <c r="AG688" s="1">
        <f>RANK(AC688,AC$17:AC$853,0)</f>
        <v>786</v>
      </c>
      <c r="AH688" s="1" t="str">
        <f>IFERROR(VLOOKUP(X688,'[1]Countries and Territories'!$C$5:$AW$253,47,FALSE),"")</f>
        <v/>
      </c>
      <c r="AI688" s="1" t="str">
        <f>IFERROR(VLOOKUP(X688,'[1]Countries and Territories'!$B$5:$AR$253,43,FALSE),"")</f>
        <v/>
      </c>
      <c r="AJ688" s="1" t="str">
        <f>IFERROR(VLOOKUP(X688,'[1]Countries and Territories'!$A$5:$AL$253,38,FALSE),"")</f>
        <v/>
      </c>
    </row>
    <row r="689" spans="1:36" s="42" customFormat="1" x14ac:dyDescent="0.3">
      <c r="A689" s="42" t="s">
        <v>1602</v>
      </c>
      <c r="B689" s="42" t="s">
        <v>1603</v>
      </c>
      <c r="C689" s="40" t="s">
        <v>199</v>
      </c>
      <c r="D689" s="41">
        <v>2010</v>
      </c>
      <c r="E689" s="42" t="s">
        <v>28</v>
      </c>
      <c r="F689" s="42" t="s">
        <v>29</v>
      </c>
      <c r="G689" s="42" t="s">
        <v>29</v>
      </c>
      <c r="H689" s="42" t="s">
        <v>30</v>
      </c>
      <c r="I689" s="42" t="s">
        <v>31</v>
      </c>
      <c r="J689" s="42" t="s">
        <v>56</v>
      </c>
      <c r="K689" s="42" t="s">
        <v>33</v>
      </c>
      <c r="M689" s="42" t="s">
        <v>103</v>
      </c>
      <c r="N689" s="42" t="s">
        <v>2575</v>
      </c>
      <c r="O689" s="42">
        <v>2879</v>
      </c>
      <c r="P689" s="42">
        <v>0.8</v>
      </c>
      <c r="Q689" s="42">
        <v>5</v>
      </c>
      <c r="R689" s="42">
        <v>4</v>
      </c>
      <c r="S689" s="42">
        <v>8.8000000000000007</v>
      </c>
      <c r="T689" s="42">
        <v>5.8</v>
      </c>
      <c r="V689" s="42" t="s">
        <v>1608</v>
      </c>
      <c r="W689" s="42" t="s">
        <v>1609</v>
      </c>
      <c r="X689" s="1" t="str">
        <f t="shared" si="50"/>
        <v>SUR2010</v>
      </c>
      <c r="Y689" s="42">
        <v>50.042999999999999</v>
      </c>
      <c r="Z689" s="1">
        <f t="shared" si="51"/>
        <v>2.5021500000000003</v>
      </c>
      <c r="AA689" s="1">
        <f t="shared" si="52"/>
        <v>2.0017200000000002</v>
      </c>
      <c r="AB689" s="1">
        <f t="shared" si="53"/>
        <v>4.4037840000000008</v>
      </c>
      <c r="AC689" s="1">
        <f t="shared" si="54"/>
        <v>2.9024939999999999</v>
      </c>
      <c r="AD689" s="1">
        <f>RANK(Z689,Z$17:Z$853,0)</f>
        <v>758</v>
      </c>
      <c r="AE689" s="1">
        <f>RANK(AA689,AA$17:AA$853,0)</f>
        <v>665</v>
      </c>
      <c r="AF689" s="1">
        <f>RANK(AB689,AB$17:AB$853,0)</f>
        <v>788</v>
      </c>
      <c r="AG689" s="1">
        <f>RANK(AC689,AC$17:AC$853,0)</f>
        <v>791</v>
      </c>
      <c r="AH689" s="1">
        <f>IFERROR(VLOOKUP(X689,'[1]Countries and Territories'!$C$5:$AW$253,47,FALSE),"")</f>
        <v>2.5021500000000003</v>
      </c>
      <c r="AI689" s="1">
        <f>IFERROR(VLOOKUP(X689,'[1]Countries and Territories'!$B$5:$AR$253,43,FALSE),"")</f>
        <v>2.0017200000000002</v>
      </c>
      <c r="AJ689" s="1">
        <f>IFERROR(VLOOKUP(X689,'[1]Countries and Territories'!$A$5:$AL$253,38,FALSE),"")</f>
        <v>4.4037840000000008</v>
      </c>
    </row>
    <row r="690" spans="1:36" x14ac:dyDescent="0.3">
      <c r="A690" s="1" t="s">
        <v>1610</v>
      </c>
      <c r="B690" s="1" t="s">
        <v>1611</v>
      </c>
      <c r="C690" s="34" t="s">
        <v>132</v>
      </c>
      <c r="D690" s="35">
        <v>2000</v>
      </c>
      <c r="E690" s="1" t="s">
        <v>358</v>
      </c>
      <c r="F690" s="1" t="s">
        <v>40</v>
      </c>
      <c r="G690" s="1" t="s">
        <v>41</v>
      </c>
      <c r="H690" s="1" t="s">
        <v>170</v>
      </c>
      <c r="I690" s="1" t="s">
        <v>43</v>
      </c>
      <c r="J690" s="1" t="s">
        <v>32</v>
      </c>
      <c r="K690" s="1" t="s">
        <v>41</v>
      </c>
      <c r="M690" s="1" t="s">
        <v>34</v>
      </c>
      <c r="N690" s="1" t="s">
        <v>2582</v>
      </c>
      <c r="O690" s="1">
        <v>3493</v>
      </c>
      <c r="P690" s="1">
        <v>0.7</v>
      </c>
      <c r="Q690" s="1">
        <v>1.7</v>
      </c>
      <c r="R690" s="1">
        <v>14.9</v>
      </c>
      <c r="S690" s="1">
        <v>36.6</v>
      </c>
      <c r="T690" s="1">
        <v>9.1</v>
      </c>
      <c r="V690" s="1" t="s">
        <v>1612</v>
      </c>
      <c r="W690" s="1" t="s">
        <v>1613</v>
      </c>
      <c r="X690" s="1" t="str">
        <f t="shared" si="50"/>
        <v>SWZ2000</v>
      </c>
      <c r="Y690" s="1">
        <v>157.286</v>
      </c>
      <c r="Z690" s="1">
        <f t="shared" si="51"/>
        <v>2.6738620000000002</v>
      </c>
      <c r="AA690" s="1">
        <f t="shared" si="52"/>
        <v>23.435613999999998</v>
      </c>
      <c r="AB690" s="1">
        <f t="shared" si="53"/>
        <v>57.566676000000001</v>
      </c>
      <c r="AC690" s="1">
        <f t="shared" si="54"/>
        <v>14.313025999999999</v>
      </c>
      <c r="AD690" s="1">
        <f>RANK(Z690,Z$17:Z$853,0)</f>
        <v>756</v>
      </c>
      <c r="AE690" s="1">
        <f>RANK(AA690,AA$17:AA$853,0)</f>
        <v>514</v>
      </c>
      <c r="AF690" s="1">
        <f>RANK(AB690,AB$17:AB$853,0)</f>
        <v>629</v>
      </c>
      <c r="AG690" s="1">
        <f>RANK(AC690,AC$17:AC$853,0)</f>
        <v>665</v>
      </c>
      <c r="AH690" s="1" t="str">
        <f>IFERROR(VLOOKUP(X690,'[1]Countries and Territories'!$C$5:$AW$253,47,FALSE),"")</f>
        <v/>
      </c>
      <c r="AI690" s="1" t="str">
        <f>IFERROR(VLOOKUP(X690,'[1]Countries and Territories'!$B$5:$AR$253,43,FALSE),"")</f>
        <v/>
      </c>
      <c r="AJ690" s="1" t="str">
        <f>IFERROR(VLOOKUP(X690,'[1]Countries and Territories'!$A$5:$AL$253,38,FALSE),"")</f>
        <v/>
      </c>
    </row>
    <row r="691" spans="1:36" s="42" customFormat="1" x14ac:dyDescent="0.3">
      <c r="A691" s="42" t="s">
        <v>1610</v>
      </c>
      <c r="B691" s="42" t="s">
        <v>1611</v>
      </c>
      <c r="C691" s="40" t="s">
        <v>375</v>
      </c>
      <c r="D691" s="41">
        <v>2006</v>
      </c>
      <c r="E691" s="42" t="s">
        <v>358</v>
      </c>
      <c r="F691" s="42" t="s">
        <v>40</v>
      </c>
      <c r="G691" s="42" t="s">
        <v>41</v>
      </c>
      <c r="H691" s="42" t="s">
        <v>170</v>
      </c>
      <c r="I691" s="42" t="s">
        <v>43</v>
      </c>
      <c r="J691" s="42" t="s">
        <v>32</v>
      </c>
      <c r="K691" s="42" t="s">
        <v>41</v>
      </c>
      <c r="M691" s="42" t="s">
        <v>34</v>
      </c>
      <c r="N691" s="42" t="s">
        <v>2581</v>
      </c>
      <c r="O691" s="42">
        <v>3069</v>
      </c>
      <c r="P691" s="42">
        <v>1.3</v>
      </c>
      <c r="Q691" s="42">
        <v>2.9</v>
      </c>
      <c r="R691" s="42">
        <v>11.4</v>
      </c>
      <c r="S691" s="42">
        <v>29.5</v>
      </c>
      <c r="T691" s="42">
        <v>6.1</v>
      </c>
      <c r="V691" s="42" t="s">
        <v>1614</v>
      </c>
      <c r="W691" s="42" t="s">
        <v>1615</v>
      </c>
      <c r="X691" s="1" t="str">
        <f t="shared" si="50"/>
        <v>SWZ2006</v>
      </c>
      <c r="Y691" s="42">
        <v>159.55799999999999</v>
      </c>
      <c r="Z691" s="1">
        <f t="shared" si="51"/>
        <v>4.6271819999999995</v>
      </c>
      <c r="AA691" s="1">
        <f t="shared" si="52"/>
        <v>18.189612</v>
      </c>
      <c r="AB691" s="1">
        <f t="shared" si="53"/>
        <v>47.069609999999997</v>
      </c>
      <c r="AC691" s="1">
        <f t="shared" si="54"/>
        <v>9.7330379999999987</v>
      </c>
      <c r="AD691" s="1">
        <f>RANK(Z691,Z$17:Z$853,0)</f>
        <v>722</v>
      </c>
      <c r="AE691" s="1">
        <f>RANK(AA691,AA$17:AA$853,0)</f>
        <v>550</v>
      </c>
      <c r="AF691" s="1">
        <f>RANK(AB691,AB$17:AB$853,0)</f>
        <v>645</v>
      </c>
      <c r="AG691" s="1">
        <f>RANK(AC691,AC$17:AC$853,0)</f>
        <v>704</v>
      </c>
      <c r="AH691" s="1" t="str">
        <f>IFERROR(VLOOKUP(X691,'[1]Countries and Territories'!$C$5:$AW$253,47,FALSE),"")</f>
        <v/>
      </c>
      <c r="AI691" s="1" t="str">
        <f>IFERROR(VLOOKUP(X691,'[1]Countries and Territories'!$B$5:$AR$253,43,FALSE),"")</f>
        <v/>
      </c>
      <c r="AJ691" s="1" t="str">
        <f>IFERROR(VLOOKUP(X691,'[1]Countries and Territories'!$A$5:$AL$253,38,FALSE),"")</f>
        <v/>
      </c>
    </row>
    <row r="692" spans="1:36" x14ac:dyDescent="0.3">
      <c r="A692" s="1" t="s">
        <v>1610</v>
      </c>
      <c r="B692" s="1" t="s">
        <v>1611</v>
      </c>
      <c r="C692" s="34" t="s">
        <v>323</v>
      </c>
      <c r="D692" s="35">
        <v>2008</v>
      </c>
      <c r="E692" s="1" t="s">
        <v>358</v>
      </c>
      <c r="F692" s="1" t="s">
        <v>40</v>
      </c>
      <c r="G692" s="1" t="s">
        <v>41</v>
      </c>
      <c r="H692" s="1" t="s">
        <v>170</v>
      </c>
      <c r="I692" s="1" t="s">
        <v>43</v>
      </c>
      <c r="J692" s="1" t="s">
        <v>32</v>
      </c>
      <c r="K692" s="1" t="s">
        <v>41</v>
      </c>
      <c r="M692" s="1" t="s">
        <v>34</v>
      </c>
      <c r="N692" s="1" t="s">
        <v>2580</v>
      </c>
      <c r="O692" s="1">
        <v>3817</v>
      </c>
      <c r="P692" s="1">
        <v>0.3</v>
      </c>
      <c r="Q692" s="1">
        <v>1.1000000000000001</v>
      </c>
      <c r="S692" s="1">
        <v>40.4</v>
      </c>
      <c r="T692" s="1">
        <v>7.3</v>
      </c>
      <c r="V692" s="1" t="s">
        <v>1616</v>
      </c>
      <c r="W692" s="1" t="s">
        <v>1617</v>
      </c>
      <c r="X692" s="1" t="str">
        <f t="shared" si="50"/>
        <v>SWZ2008</v>
      </c>
      <c r="Y692" s="1">
        <v>163.95</v>
      </c>
      <c r="Z692" s="1">
        <f t="shared" si="51"/>
        <v>1.80345</v>
      </c>
      <c r="AA692" s="1">
        <f t="shared" si="52"/>
        <v>0</v>
      </c>
      <c r="AB692" s="1">
        <f t="shared" si="53"/>
        <v>66.235799999999998</v>
      </c>
      <c r="AC692" s="1">
        <f t="shared" si="54"/>
        <v>11.968349999999999</v>
      </c>
      <c r="AD692" s="1">
        <f>RANK(Z692,Z$17:Z$853,0)</f>
        <v>767</v>
      </c>
      <c r="AE692" s="1">
        <f>RANK(AA692,AA$17:AA$853,0)</f>
        <v>684</v>
      </c>
      <c r="AF692" s="1">
        <f>RANK(AB692,AB$17:AB$853,0)</f>
        <v>622</v>
      </c>
      <c r="AG692" s="1">
        <f>RANK(AC692,AC$17:AC$853,0)</f>
        <v>680</v>
      </c>
      <c r="AH692" s="1" t="str">
        <f>IFERROR(VLOOKUP(X692,'[1]Countries and Territories'!$C$5:$AW$253,47,FALSE),"")</f>
        <v/>
      </c>
      <c r="AI692" s="1" t="str">
        <f>IFERROR(VLOOKUP(X692,'[1]Countries and Territories'!$B$5:$AR$253,43,FALSE),"")</f>
        <v/>
      </c>
      <c r="AJ692" s="1" t="str">
        <f>IFERROR(VLOOKUP(X692,'[1]Countries and Territories'!$A$5:$AL$253,38,FALSE),"")</f>
        <v/>
      </c>
    </row>
    <row r="693" spans="1:36" s="42" customFormat="1" x14ac:dyDescent="0.3">
      <c r="A693" s="42" t="s">
        <v>1610</v>
      </c>
      <c r="B693" s="42" t="s">
        <v>1611</v>
      </c>
      <c r="C693" s="40" t="s">
        <v>199</v>
      </c>
      <c r="D693" s="41">
        <v>2010</v>
      </c>
      <c r="E693" s="42" t="s">
        <v>358</v>
      </c>
      <c r="F693" s="42" t="s">
        <v>40</v>
      </c>
      <c r="G693" s="42" t="s">
        <v>41</v>
      </c>
      <c r="H693" s="42" t="s">
        <v>170</v>
      </c>
      <c r="I693" s="42" t="s">
        <v>43</v>
      </c>
      <c r="J693" s="42" t="s">
        <v>32</v>
      </c>
      <c r="K693" s="42" t="s">
        <v>41</v>
      </c>
      <c r="M693" s="42" t="s">
        <v>34</v>
      </c>
      <c r="N693" s="42" t="s">
        <v>2579</v>
      </c>
      <c r="O693" s="42">
        <v>2576</v>
      </c>
      <c r="P693" s="42">
        <v>0.4</v>
      </c>
      <c r="Q693" s="42">
        <v>0.8</v>
      </c>
      <c r="R693" s="42">
        <v>10.7</v>
      </c>
      <c r="S693" s="42">
        <v>31</v>
      </c>
      <c r="T693" s="42">
        <v>5.8</v>
      </c>
      <c r="V693" s="42" t="s">
        <v>1618</v>
      </c>
      <c r="W693" s="42" t="s">
        <v>1619</v>
      </c>
      <c r="X693" s="1" t="str">
        <f t="shared" si="50"/>
        <v>SWZ2010</v>
      </c>
      <c r="Y693" s="42">
        <v>169.06199999999998</v>
      </c>
      <c r="Z693" s="1">
        <f t="shared" si="51"/>
        <v>1.3524959999999999</v>
      </c>
      <c r="AA693" s="1">
        <f t="shared" si="52"/>
        <v>18.089633999999997</v>
      </c>
      <c r="AB693" s="1">
        <f t="shared" si="53"/>
        <v>52.409219999999998</v>
      </c>
      <c r="AC693" s="1">
        <f t="shared" si="54"/>
        <v>9.8055959999999978</v>
      </c>
      <c r="AD693" s="1">
        <f>RANK(Z693,Z$17:Z$853,0)</f>
        <v>770</v>
      </c>
      <c r="AE693" s="1">
        <f>RANK(AA693,AA$17:AA$853,0)</f>
        <v>551</v>
      </c>
      <c r="AF693" s="1">
        <f>RANK(AB693,AB$17:AB$853,0)</f>
        <v>638</v>
      </c>
      <c r="AG693" s="1">
        <f>RANK(AC693,AC$17:AC$853,0)</f>
        <v>703</v>
      </c>
      <c r="AH693" s="1" t="str">
        <f>IFERROR(VLOOKUP(X693,'[1]Countries and Territories'!$C$5:$AW$253,47,FALSE),"")</f>
        <v/>
      </c>
      <c r="AI693" s="1" t="str">
        <f>IFERROR(VLOOKUP(X693,'[1]Countries and Territories'!$B$5:$AR$253,43,FALSE),"")</f>
        <v/>
      </c>
      <c r="AJ693" s="1" t="str">
        <f>IFERROR(VLOOKUP(X693,'[1]Countries and Territories'!$A$5:$AL$253,38,FALSE),"")</f>
        <v/>
      </c>
    </row>
    <row r="694" spans="1:36" x14ac:dyDescent="0.3">
      <c r="A694" s="1" t="s">
        <v>1610</v>
      </c>
      <c r="B694" s="1" t="s">
        <v>1611</v>
      </c>
      <c r="C694" s="34">
        <v>2014</v>
      </c>
      <c r="D694" s="35">
        <v>2014</v>
      </c>
      <c r="E694" s="1" t="s">
        <v>358</v>
      </c>
      <c r="F694" s="1" t="s">
        <v>40</v>
      </c>
      <c r="G694" s="1" t="s">
        <v>41</v>
      </c>
      <c r="H694" s="1" t="s">
        <v>170</v>
      </c>
      <c r="I694" s="1" t="s">
        <v>43</v>
      </c>
      <c r="J694" s="1" t="s">
        <v>32</v>
      </c>
      <c r="K694" s="1" t="s">
        <v>41</v>
      </c>
      <c r="M694" s="1" t="s">
        <v>34</v>
      </c>
      <c r="N694" s="1" t="s">
        <v>2578</v>
      </c>
      <c r="P694" s="1">
        <v>0.4</v>
      </c>
      <c r="Q694" s="1">
        <v>2</v>
      </c>
      <c r="R694" s="1">
        <v>9</v>
      </c>
      <c r="S694" s="1">
        <v>25.5</v>
      </c>
      <c r="T694" s="1">
        <v>5.8</v>
      </c>
      <c r="V694" s="1" t="s">
        <v>1618</v>
      </c>
      <c r="W694" s="1" t="s">
        <v>1620</v>
      </c>
      <c r="X694" s="1" t="str">
        <f t="shared" si="50"/>
        <v>SWZ2014</v>
      </c>
      <c r="Y694" s="1">
        <v>176.87899999999999</v>
      </c>
      <c r="Z694" s="1">
        <f t="shared" si="51"/>
        <v>3.5375799999999997</v>
      </c>
      <c r="AA694" s="1">
        <f t="shared" si="52"/>
        <v>15.919109999999998</v>
      </c>
      <c r="AB694" s="1">
        <f t="shared" si="53"/>
        <v>45.104144999999995</v>
      </c>
      <c r="AC694" s="1">
        <f t="shared" si="54"/>
        <v>10.258982</v>
      </c>
      <c r="AD694" s="1">
        <f>RANK(Z694,Z$17:Z$853,0)</f>
        <v>747</v>
      </c>
      <c r="AE694" s="1">
        <f>RANK(AA694,AA$17:AA$853,0)</f>
        <v>570</v>
      </c>
      <c r="AF694" s="1">
        <f>RANK(AB694,AB$17:AB$853,0)</f>
        <v>647</v>
      </c>
      <c r="AG694" s="1">
        <f>RANK(AC694,AC$17:AC$853,0)</f>
        <v>698</v>
      </c>
      <c r="AH694" s="1">
        <f>IFERROR(VLOOKUP(X694,'[1]Countries and Territories'!$C$5:$AW$253,47,FALSE),"")</f>
        <v>3.5375799999999997</v>
      </c>
      <c r="AI694" s="1">
        <f>IFERROR(VLOOKUP(X694,'[1]Countries and Territories'!$B$5:$AR$253,43,FALSE),"")</f>
        <v>15.919109999999998</v>
      </c>
      <c r="AJ694" s="1">
        <f>IFERROR(VLOOKUP(X694,'[1]Countries and Territories'!$A$5:$AL$253,38,FALSE),"")</f>
        <v>45.104144999999995</v>
      </c>
    </row>
    <row r="695" spans="1:36" s="42" customFormat="1" x14ac:dyDescent="0.3">
      <c r="A695" s="42" t="s">
        <v>1621</v>
      </c>
      <c r="B695" s="42" t="s">
        <v>1622</v>
      </c>
      <c r="C695" s="40" t="s">
        <v>252</v>
      </c>
      <c r="D695" s="41">
        <v>1993</v>
      </c>
      <c r="E695" s="42" t="s">
        <v>192</v>
      </c>
      <c r="F695" s="42" t="s">
        <v>73</v>
      </c>
      <c r="G695" s="42" t="s">
        <v>145</v>
      </c>
      <c r="H695" s="42" t="s">
        <v>146</v>
      </c>
      <c r="I695" s="42" t="s">
        <v>112</v>
      </c>
      <c r="J695" s="42" t="s">
        <v>32</v>
      </c>
      <c r="K695" s="42" t="s">
        <v>147</v>
      </c>
      <c r="N695" s="42" t="s">
        <v>2588</v>
      </c>
      <c r="O695" s="42">
        <v>4154</v>
      </c>
      <c r="P695" s="42">
        <v>4.5</v>
      </c>
      <c r="Q695" s="42">
        <v>10</v>
      </c>
      <c r="R695" s="42">
        <v>15</v>
      </c>
      <c r="S695" s="42">
        <v>32.9</v>
      </c>
      <c r="T695" s="42">
        <v>11.5</v>
      </c>
      <c r="V695" s="42" t="s">
        <v>1051</v>
      </c>
      <c r="W695" s="42" t="s">
        <v>1623</v>
      </c>
      <c r="X695" s="1" t="str">
        <f t="shared" si="50"/>
        <v>SYR1993</v>
      </c>
      <c r="Y695" s="42">
        <v>2157.3020000000001</v>
      </c>
      <c r="Z695" s="1">
        <f t="shared" si="51"/>
        <v>215.73020000000002</v>
      </c>
      <c r="AA695" s="1">
        <f t="shared" si="52"/>
        <v>323.59530000000001</v>
      </c>
      <c r="AB695" s="1">
        <f t="shared" si="53"/>
        <v>709.75235799999996</v>
      </c>
      <c r="AC695" s="1">
        <f t="shared" si="54"/>
        <v>248.08973000000003</v>
      </c>
      <c r="AD695" s="1">
        <f>RANK(Z695,Z$17:Z$853,0)</f>
        <v>270</v>
      </c>
      <c r="AE695" s="1">
        <f>RANK(AA695,AA$17:AA$853,0)</f>
        <v>116</v>
      </c>
      <c r="AF695" s="1">
        <f>RANK(AB695,AB$17:AB$853,0)</f>
        <v>320</v>
      </c>
      <c r="AG695" s="1">
        <f>RANK(AC695,AC$17:AC$853,0)</f>
        <v>394</v>
      </c>
      <c r="AH695" s="1" t="str">
        <f>IFERROR(VLOOKUP(X695,'[1]Countries and Territories'!$C$5:$AW$253,47,FALSE),"")</f>
        <v/>
      </c>
      <c r="AI695" s="1" t="str">
        <f>IFERROR(VLOOKUP(X695,'[1]Countries and Territories'!$B$5:$AR$253,43,FALSE),"")</f>
        <v/>
      </c>
      <c r="AJ695" s="1" t="str">
        <f>IFERROR(VLOOKUP(X695,'[1]Countries and Territories'!$A$5:$AL$253,38,FALSE),"")</f>
        <v/>
      </c>
    </row>
    <row r="696" spans="1:36" x14ac:dyDescent="0.3">
      <c r="A696" s="1" t="s">
        <v>1621</v>
      </c>
      <c r="B696" s="1" t="s">
        <v>1622</v>
      </c>
      <c r="C696" s="34" t="s">
        <v>153</v>
      </c>
      <c r="D696" s="35">
        <v>1995</v>
      </c>
      <c r="E696" s="1" t="s">
        <v>192</v>
      </c>
      <c r="F696" s="1" t="s">
        <v>73</v>
      </c>
      <c r="G696" s="1" t="s">
        <v>145</v>
      </c>
      <c r="H696" s="1" t="s">
        <v>146</v>
      </c>
      <c r="I696" s="1" t="s">
        <v>112</v>
      </c>
      <c r="J696" s="1" t="s">
        <v>32</v>
      </c>
      <c r="K696" s="1" t="s">
        <v>147</v>
      </c>
      <c r="N696" s="1" t="s">
        <v>2587</v>
      </c>
      <c r="O696" s="1">
        <v>2425</v>
      </c>
      <c r="Q696" s="1">
        <v>10.4</v>
      </c>
      <c r="S696" s="1">
        <v>26.5</v>
      </c>
      <c r="T696" s="1">
        <v>11.3</v>
      </c>
      <c r="U696" s="1" t="s">
        <v>113</v>
      </c>
      <c r="V696" s="1" t="s">
        <v>1624</v>
      </c>
      <c r="W696" s="1" t="s">
        <v>1625</v>
      </c>
      <c r="X696" s="1" t="str">
        <f t="shared" si="50"/>
        <v>SYR1995</v>
      </c>
      <c r="Y696" s="1">
        <v>2185.9079999999999</v>
      </c>
      <c r="Z696" s="1">
        <f t="shared" si="51"/>
        <v>227.33443200000002</v>
      </c>
      <c r="AA696" s="1">
        <f t="shared" si="52"/>
        <v>0</v>
      </c>
      <c r="AB696" s="1">
        <f t="shared" si="53"/>
        <v>579.26562000000001</v>
      </c>
      <c r="AC696" s="1">
        <f t="shared" si="54"/>
        <v>247.00760399999999</v>
      </c>
      <c r="AD696" s="1">
        <f>RANK(Z696,Z$17:Z$853,0)</f>
        <v>265</v>
      </c>
      <c r="AE696" s="1">
        <f>RANK(AA696,AA$17:AA$853,0)</f>
        <v>684</v>
      </c>
      <c r="AF696" s="1">
        <f>RANK(AB696,AB$17:AB$853,0)</f>
        <v>360</v>
      </c>
      <c r="AG696" s="1">
        <f>RANK(AC696,AC$17:AC$853,0)</f>
        <v>395</v>
      </c>
      <c r="AH696" s="1" t="str">
        <f>IFERROR(VLOOKUP(X696,'[1]Countries and Territories'!$C$5:$AW$253,47,FALSE),"")</f>
        <v/>
      </c>
      <c r="AI696" s="1" t="str">
        <f>IFERROR(VLOOKUP(X696,'[1]Countries and Territories'!$B$5:$AR$253,43,FALSE),"")</f>
        <v/>
      </c>
      <c r="AJ696" s="1" t="str">
        <f>IFERROR(VLOOKUP(X696,'[1]Countries and Territories'!$A$5:$AL$253,38,FALSE),"")</f>
        <v/>
      </c>
    </row>
    <row r="697" spans="1:36" s="42" customFormat="1" x14ac:dyDescent="0.3">
      <c r="A697" s="42" t="s">
        <v>1621</v>
      </c>
      <c r="B697" s="42" t="s">
        <v>1622</v>
      </c>
      <c r="C697" s="40" t="s">
        <v>132</v>
      </c>
      <c r="D697" s="41">
        <v>2000</v>
      </c>
      <c r="E697" s="42" t="s">
        <v>192</v>
      </c>
      <c r="F697" s="42" t="s">
        <v>73</v>
      </c>
      <c r="G697" s="42" t="s">
        <v>145</v>
      </c>
      <c r="H697" s="42" t="s">
        <v>146</v>
      </c>
      <c r="I697" s="42" t="s">
        <v>112</v>
      </c>
      <c r="J697" s="42" t="s">
        <v>32</v>
      </c>
      <c r="K697" s="42" t="s">
        <v>147</v>
      </c>
      <c r="N697" s="42" t="s">
        <v>2586</v>
      </c>
      <c r="O697" s="42">
        <v>6262</v>
      </c>
      <c r="Q697" s="42">
        <v>4.9000000000000004</v>
      </c>
      <c r="S697" s="42">
        <v>24.3</v>
      </c>
      <c r="T697" s="42">
        <v>6</v>
      </c>
      <c r="U697" s="42" t="s">
        <v>113</v>
      </c>
      <c r="V697" s="42" t="s">
        <v>1626</v>
      </c>
      <c r="W697" s="42" t="s">
        <v>1627</v>
      </c>
      <c r="X697" s="1" t="str">
        <f t="shared" si="50"/>
        <v>SYR2000</v>
      </c>
      <c r="Y697" s="42">
        <v>2432.0259999999998</v>
      </c>
      <c r="Z697" s="1">
        <f t="shared" si="51"/>
        <v>119.169274</v>
      </c>
      <c r="AA697" s="1">
        <f t="shared" si="52"/>
        <v>0</v>
      </c>
      <c r="AB697" s="1">
        <f t="shared" si="53"/>
        <v>590.98231799999996</v>
      </c>
      <c r="AC697" s="1">
        <f t="shared" si="54"/>
        <v>145.92155999999997</v>
      </c>
      <c r="AD697" s="1">
        <f>RANK(Z697,Z$17:Z$853,0)</f>
        <v>357</v>
      </c>
      <c r="AE697" s="1">
        <f>RANK(AA697,AA$17:AA$853,0)</f>
        <v>684</v>
      </c>
      <c r="AF697" s="1">
        <f>RANK(AB697,AB$17:AB$853,0)</f>
        <v>356</v>
      </c>
      <c r="AG697" s="1">
        <f>RANK(AC697,AC$17:AC$853,0)</f>
        <v>450</v>
      </c>
      <c r="AH697" s="1" t="str">
        <f>IFERROR(VLOOKUP(X697,'[1]Countries and Territories'!$C$5:$AW$253,47,FALSE),"")</f>
        <v/>
      </c>
      <c r="AI697" s="1" t="str">
        <f>IFERROR(VLOOKUP(X697,'[1]Countries and Territories'!$B$5:$AR$253,43,FALSE),"")</f>
        <v/>
      </c>
      <c r="AJ697" s="1" t="str">
        <f>IFERROR(VLOOKUP(X697,'[1]Countries and Territories'!$A$5:$AL$253,38,FALSE),"")</f>
        <v/>
      </c>
    </row>
    <row r="698" spans="1:36" x14ac:dyDescent="0.3">
      <c r="A698" s="1" t="s">
        <v>1621</v>
      </c>
      <c r="B698" s="1" t="s">
        <v>1622</v>
      </c>
      <c r="C698" s="34" t="s">
        <v>220</v>
      </c>
      <c r="D698" s="35">
        <v>2001</v>
      </c>
      <c r="E698" s="1" t="s">
        <v>192</v>
      </c>
      <c r="F698" s="1" t="s">
        <v>73</v>
      </c>
      <c r="G698" s="1" t="s">
        <v>145</v>
      </c>
      <c r="H698" s="1" t="s">
        <v>146</v>
      </c>
      <c r="I698" s="1" t="s">
        <v>112</v>
      </c>
      <c r="J698" s="1" t="s">
        <v>32</v>
      </c>
      <c r="K698" s="1" t="s">
        <v>147</v>
      </c>
      <c r="N698" s="1" t="s">
        <v>2585</v>
      </c>
      <c r="O698" s="1">
        <v>6367</v>
      </c>
      <c r="P698" s="1">
        <v>5.4</v>
      </c>
      <c r="Q698" s="1">
        <v>10.3</v>
      </c>
      <c r="R698" s="1">
        <v>19.7</v>
      </c>
      <c r="S698" s="1">
        <v>31.1</v>
      </c>
      <c r="T698" s="1">
        <v>11.1</v>
      </c>
      <c r="V698" s="1" t="s">
        <v>1628</v>
      </c>
      <c r="W698" s="1" t="s">
        <v>1629</v>
      </c>
      <c r="X698" s="1" t="str">
        <f t="shared" si="50"/>
        <v>SYR2001</v>
      </c>
      <c r="Y698" s="1">
        <v>2498.1579999999999</v>
      </c>
      <c r="Z698" s="1">
        <f t="shared" si="51"/>
        <v>257.31027399999999</v>
      </c>
      <c r="AA698" s="1">
        <f t="shared" si="52"/>
        <v>492.13712599999991</v>
      </c>
      <c r="AB698" s="1">
        <f t="shared" si="53"/>
        <v>776.92713800000001</v>
      </c>
      <c r="AC698" s="1">
        <f t="shared" si="54"/>
        <v>277.29553799999996</v>
      </c>
      <c r="AD698" s="1">
        <f>RANK(Z698,Z$17:Z$853,0)</f>
        <v>238</v>
      </c>
      <c r="AE698" s="1">
        <f>RANK(AA698,AA$17:AA$853,0)</f>
        <v>76</v>
      </c>
      <c r="AF698" s="1">
        <f>RANK(AB698,AB$17:AB$853,0)</f>
        <v>304</v>
      </c>
      <c r="AG698" s="1">
        <f>RANK(AC698,AC$17:AC$853,0)</f>
        <v>372</v>
      </c>
      <c r="AH698" s="1" t="str">
        <f>IFERROR(VLOOKUP(X698,'[1]Countries and Territories'!$C$5:$AW$253,47,FALSE),"")</f>
        <v/>
      </c>
      <c r="AI698" s="1" t="str">
        <f>IFERROR(VLOOKUP(X698,'[1]Countries and Territories'!$B$5:$AR$253,43,FALSE),"")</f>
        <v/>
      </c>
      <c r="AJ698" s="1" t="str">
        <f>IFERROR(VLOOKUP(X698,'[1]Countries and Territories'!$A$5:$AL$253,38,FALSE),"")</f>
        <v/>
      </c>
    </row>
    <row r="699" spans="1:36" s="42" customFormat="1" x14ac:dyDescent="0.3">
      <c r="A699" s="42" t="s">
        <v>1621</v>
      </c>
      <c r="B699" s="42" t="s">
        <v>1622</v>
      </c>
      <c r="C699" s="40" t="s">
        <v>223</v>
      </c>
      <c r="D699" s="41">
        <v>2006</v>
      </c>
      <c r="E699" s="42" t="s">
        <v>192</v>
      </c>
      <c r="F699" s="42" t="s">
        <v>73</v>
      </c>
      <c r="G699" s="42" t="s">
        <v>145</v>
      </c>
      <c r="H699" s="42" t="s">
        <v>146</v>
      </c>
      <c r="I699" s="42" t="s">
        <v>112</v>
      </c>
      <c r="J699" s="42" t="s">
        <v>32</v>
      </c>
      <c r="K699" s="42" t="s">
        <v>147</v>
      </c>
      <c r="N699" s="42" t="s">
        <v>2584</v>
      </c>
      <c r="O699" s="42">
        <v>10587</v>
      </c>
      <c r="P699" s="42">
        <v>4.8</v>
      </c>
      <c r="Q699" s="42">
        <v>10.3</v>
      </c>
      <c r="R699" s="42">
        <v>18.7</v>
      </c>
      <c r="S699" s="42">
        <v>28.6</v>
      </c>
      <c r="T699" s="42">
        <v>10</v>
      </c>
      <c r="V699" s="42" t="s">
        <v>1630</v>
      </c>
      <c r="W699" s="42" t="s">
        <v>1631</v>
      </c>
      <c r="X699" s="1" t="str">
        <f t="shared" si="50"/>
        <v>SYR2006</v>
      </c>
      <c r="Y699" s="42">
        <v>2532.3629999999998</v>
      </c>
      <c r="Z699" s="1">
        <f t="shared" si="51"/>
        <v>260.83338900000001</v>
      </c>
      <c r="AA699" s="1">
        <f t="shared" si="52"/>
        <v>473.55188099999998</v>
      </c>
      <c r="AB699" s="1">
        <f t="shared" si="53"/>
        <v>724.25581799999998</v>
      </c>
      <c r="AC699" s="1">
        <f t="shared" si="54"/>
        <v>253.2363</v>
      </c>
      <c r="AD699" s="1">
        <f>RANK(Z699,Z$17:Z$853,0)</f>
        <v>236</v>
      </c>
      <c r="AE699" s="1">
        <f>RANK(AA699,AA$17:AA$853,0)</f>
        <v>82</v>
      </c>
      <c r="AF699" s="1">
        <f>RANK(AB699,AB$17:AB$853,0)</f>
        <v>317</v>
      </c>
      <c r="AG699" s="1">
        <f>RANK(AC699,AC$17:AC$853,0)</f>
        <v>390</v>
      </c>
      <c r="AH699" s="1" t="str">
        <f>IFERROR(VLOOKUP(X699,'[1]Countries and Territories'!$C$5:$AW$253,47,FALSE),"")</f>
        <v/>
      </c>
      <c r="AI699" s="1" t="str">
        <f>IFERROR(VLOOKUP(X699,'[1]Countries and Territories'!$B$5:$AR$253,43,FALSE),"")</f>
        <v/>
      </c>
      <c r="AJ699" s="1" t="str">
        <f>IFERROR(VLOOKUP(X699,'[1]Countries and Territories'!$A$5:$AL$253,38,FALSE),"")</f>
        <v/>
      </c>
    </row>
    <row r="700" spans="1:36" x14ac:dyDescent="0.3">
      <c r="A700" s="1" t="s">
        <v>1621</v>
      </c>
      <c r="B700" s="1" t="s">
        <v>1622</v>
      </c>
      <c r="C700" s="34" t="s">
        <v>380</v>
      </c>
      <c r="D700" s="35">
        <v>2009</v>
      </c>
      <c r="E700" s="1" t="s">
        <v>192</v>
      </c>
      <c r="F700" s="1" t="s">
        <v>73</v>
      </c>
      <c r="G700" s="1" t="s">
        <v>145</v>
      </c>
      <c r="H700" s="1" t="s">
        <v>146</v>
      </c>
      <c r="I700" s="1" t="s">
        <v>112</v>
      </c>
      <c r="J700" s="1" t="s">
        <v>32</v>
      </c>
      <c r="K700" s="1" t="s">
        <v>147</v>
      </c>
      <c r="N700" s="1" t="s">
        <v>2583</v>
      </c>
      <c r="O700" s="1">
        <v>14391</v>
      </c>
      <c r="P700" s="1">
        <v>5.5</v>
      </c>
      <c r="Q700" s="1">
        <v>11.5</v>
      </c>
      <c r="R700" s="1">
        <v>17.899999999999999</v>
      </c>
      <c r="S700" s="1">
        <v>27.5</v>
      </c>
      <c r="T700" s="1">
        <v>10.1</v>
      </c>
      <c r="V700" s="1" t="s">
        <v>1632</v>
      </c>
      <c r="W700" s="1" t="s">
        <v>1633</v>
      </c>
      <c r="X700" s="1" t="str">
        <f t="shared" si="50"/>
        <v>SYR2009</v>
      </c>
      <c r="Y700" s="1">
        <v>2706.049</v>
      </c>
      <c r="Z700" s="1">
        <f t="shared" si="51"/>
        <v>311.19563500000004</v>
      </c>
      <c r="AA700" s="1">
        <f t="shared" si="52"/>
        <v>484.38277099999999</v>
      </c>
      <c r="AB700" s="1">
        <f t="shared" si="53"/>
        <v>744.16347500000006</v>
      </c>
      <c r="AC700" s="1">
        <f t="shared" si="54"/>
        <v>273.31094899999999</v>
      </c>
      <c r="AD700" s="1">
        <f>RANK(Z700,Z$17:Z$853,0)</f>
        <v>201</v>
      </c>
      <c r="AE700" s="1">
        <f>RANK(AA700,AA$17:AA$853,0)</f>
        <v>77</v>
      </c>
      <c r="AF700" s="1">
        <f>RANK(AB700,AB$17:AB$853,0)</f>
        <v>311</v>
      </c>
      <c r="AG700" s="1">
        <f>RANK(AC700,AC$17:AC$853,0)</f>
        <v>378</v>
      </c>
      <c r="AH700" s="1">
        <f>IFERROR(VLOOKUP(X700,'[1]Countries and Territories'!$C$5:$AW$253,47,FALSE),"")</f>
        <v>311.19563500000004</v>
      </c>
      <c r="AI700" s="1">
        <f>IFERROR(VLOOKUP(X700,'[1]Countries and Territories'!$B$5:$AR$253,43,FALSE),"")</f>
        <v>484.38277099999999</v>
      </c>
      <c r="AJ700" s="1">
        <f>IFERROR(VLOOKUP(X700,'[1]Countries and Territories'!$A$5:$AL$253,38,FALSE),"")</f>
        <v>744.16347500000006</v>
      </c>
    </row>
    <row r="701" spans="1:36" s="42" customFormat="1" x14ac:dyDescent="0.3">
      <c r="A701" s="42" t="s">
        <v>1634</v>
      </c>
      <c r="B701" s="42" t="s">
        <v>1635</v>
      </c>
      <c r="C701" s="40" t="s">
        <v>261</v>
      </c>
      <c r="D701" s="41">
        <v>1999</v>
      </c>
      <c r="E701" s="42" t="s">
        <v>971</v>
      </c>
      <c r="F701" s="42" t="s">
        <v>73</v>
      </c>
      <c r="G701" s="42" t="s">
        <v>110</v>
      </c>
      <c r="H701" s="42" t="s">
        <v>127</v>
      </c>
      <c r="I701" s="42" t="s">
        <v>128</v>
      </c>
      <c r="J701" s="42" t="s">
        <v>32</v>
      </c>
      <c r="K701" s="42" t="s">
        <v>129</v>
      </c>
      <c r="M701" s="42" t="s">
        <v>34</v>
      </c>
      <c r="N701" s="42" t="s">
        <v>2595</v>
      </c>
      <c r="O701" s="42">
        <v>3599</v>
      </c>
      <c r="Q701" s="42">
        <v>11.4</v>
      </c>
      <c r="S701" s="42">
        <v>41.5</v>
      </c>
      <c r="U701" s="42" t="s">
        <v>113</v>
      </c>
      <c r="V701" s="42" t="s">
        <v>1636</v>
      </c>
      <c r="W701" s="42" t="s">
        <v>1637</v>
      </c>
      <c r="X701" s="1" t="str">
        <f t="shared" si="50"/>
        <v>TJK1999</v>
      </c>
      <c r="Y701" s="42">
        <v>895.5150000000001</v>
      </c>
      <c r="Z701" s="1">
        <f t="shared" si="51"/>
        <v>102.08871000000002</v>
      </c>
      <c r="AA701" s="1">
        <f t="shared" si="52"/>
        <v>0</v>
      </c>
      <c r="AB701" s="1">
        <f t="shared" si="53"/>
        <v>371.63872500000002</v>
      </c>
      <c r="AC701" s="1">
        <f t="shared" si="54"/>
        <v>0</v>
      </c>
      <c r="AD701" s="1">
        <f>RANK(Z701,Z$17:Z$853,0)</f>
        <v>385</v>
      </c>
      <c r="AE701" s="1">
        <f>RANK(AA701,AA$17:AA$853,0)</f>
        <v>684</v>
      </c>
      <c r="AF701" s="1">
        <f>RANK(AB701,AB$17:AB$853,0)</f>
        <v>456</v>
      </c>
      <c r="AG701" s="1">
        <f>RANK(AC701,AC$17:AC$853,0)</f>
        <v>822</v>
      </c>
      <c r="AH701" s="1" t="str">
        <f>IFERROR(VLOOKUP(X701,'[1]Countries and Territories'!$C$5:$AW$253,47,FALSE),"")</f>
        <v/>
      </c>
      <c r="AI701" s="1" t="str">
        <f>IFERROR(VLOOKUP(X701,'[1]Countries and Territories'!$B$5:$AR$253,43,FALSE),"")</f>
        <v/>
      </c>
      <c r="AJ701" s="1" t="str">
        <f>IFERROR(VLOOKUP(X701,'[1]Countries and Territories'!$A$5:$AL$253,38,FALSE),"")</f>
        <v/>
      </c>
    </row>
    <row r="702" spans="1:36" x14ac:dyDescent="0.3">
      <c r="A702" s="1" t="s">
        <v>1634</v>
      </c>
      <c r="B702" s="1" t="s">
        <v>1635</v>
      </c>
      <c r="C702" s="34" t="s">
        <v>132</v>
      </c>
      <c r="D702" s="35">
        <v>2000</v>
      </c>
      <c r="E702" s="1" t="s">
        <v>971</v>
      </c>
      <c r="F702" s="1" t="s">
        <v>73</v>
      </c>
      <c r="G702" s="1" t="s">
        <v>110</v>
      </c>
      <c r="H702" s="1" t="s">
        <v>127</v>
      </c>
      <c r="I702" s="1" t="s">
        <v>128</v>
      </c>
      <c r="J702" s="1" t="s">
        <v>32</v>
      </c>
      <c r="K702" s="1" t="s">
        <v>129</v>
      </c>
      <c r="M702" s="1" t="s">
        <v>34</v>
      </c>
      <c r="N702" s="1" t="s">
        <v>2594</v>
      </c>
      <c r="O702" s="1">
        <v>5657</v>
      </c>
      <c r="Q702" s="1">
        <v>9.4</v>
      </c>
      <c r="S702" s="1">
        <v>42.1</v>
      </c>
      <c r="U702" s="1" t="s">
        <v>113</v>
      </c>
      <c r="V702" s="1" t="s">
        <v>1638</v>
      </c>
      <c r="W702" s="1" t="s">
        <v>1639</v>
      </c>
      <c r="X702" s="1" t="str">
        <f t="shared" si="50"/>
        <v>TJK2000</v>
      </c>
      <c r="Y702" s="1">
        <v>892.39799999999991</v>
      </c>
      <c r="Z702" s="1">
        <f t="shared" si="51"/>
        <v>83.885411999999988</v>
      </c>
      <c r="AA702" s="1">
        <f t="shared" si="52"/>
        <v>0</v>
      </c>
      <c r="AB702" s="1">
        <f t="shared" si="53"/>
        <v>375.69955800000002</v>
      </c>
      <c r="AC702" s="1">
        <f t="shared" si="54"/>
        <v>0</v>
      </c>
      <c r="AD702" s="1">
        <f>RANK(Z702,Z$17:Z$853,0)</f>
        <v>406</v>
      </c>
      <c r="AE702" s="1">
        <f>RANK(AA702,AA$17:AA$853,0)</f>
        <v>684</v>
      </c>
      <c r="AF702" s="1">
        <f>RANK(AB702,AB$17:AB$853,0)</f>
        <v>453</v>
      </c>
      <c r="AG702" s="1">
        <f>RANK(AC702,AC$17:AC$853,0)</f>
        <v>822</v>
      </c>
      <c r="AH702" s="1" t="str">
        <f>IFERROR(VLOOKUP(X702,'[1]Countries and Territories'!$C$5:$AW$253,47,FALSE),"")</f>
        <v/>
      </c>
      <c r="AI702" s="1" t="str">
        <f>IFERROR(VLOOKUP(X702,'[1]Countries and Territories'!$B$5:$AR$253,43,FALSE),"")</f>
        <v/>
      </c>
      <c r="AJ702" s="1" t="str">
        <f>IFERROR(VLOOKUP(X702,'[1]Countries and Territories'!$A$5:$AL$253,38,FALSE),"")</f>
        <v/>
      </c>
    </row>
    <row r="703" spans="1:36" s="42" customFormat="1" x14ac:dyDescent="0.3">
      <c r="A703" s="42" t="s">
        <v>1634</v>
      </c>
      <c r="B703" s="42" t="s">
        <v>1635</v>
      </c>
      <c r="C703" s="40" t="s">
        <v>220</v>
      </c>
      <c r="D703" s="41">
        <v>2001</v>
      </c>
      <c r="E703" s="42" t="s">
        <v>971</v>
      </c>
      <c r="F703" s="42" t="s">
        <v>73</v>
      </c>
      <c r="G703" s="42" t="s">
        <v>110</v>
      </c>
      <c r="H703" s="42" t="s">
        <v>127</v>
      </c>
      <c r="I703" s="42" t="s">
        <v>128</v>
      </c>
      <c r="J703" s="42" t="s">
        <v>32</v>
      </c>
      <c r="K703" s="42" t="s">
        <v>129</v>
      </c>
      <c r="M703" s="42" t="s">
        <v>34</v>
      </c>
      <c r="N703" s="42" t="s">
        <v>2593</v>
      </c>
      <c r="O703" s="42">
        <v>3704</v>
      </c>
      <c r="Q703" s="42">
        <v>19.399999999999999</v>
      </c>
      <c r="S703" s="42">
        <v>43.2</v>
      </c>
      <c r="U703" s="42" t="s">
        <v>113</v>
      </c>
      <c r="V703" s="42" t="s">
        <v>1640</v>
      </c>
      <c r="W703" s="42" t="s">
        <v>1641</v>
      </c>
      <c r="X703" s="1" t="str">
        <f t="shared" si="50"/>
        <v>TJK2001</v>
      </c>
      <c r="Y703" s="42">
        <v>890.58799999999997</v>
      </c>
      <c r="Z703" s="1">
        <f t="shared" si="51"/>
        <v>172.77407199999996</v>
      </c>
      <c r="AA703" s="1">
        <f t="shared" si="52"/>
        <v>0</v>
      </c>
      <c r="AB703" s="1">
        <f t="shared" si="53"/>
        <v>384.73401600000005</v>
      </c>
      <c r="AC703" s="1">
        <f t="shared" si="54"/>
        <v>0</v>
      </c>
      <c r="AD703" s="1">
        <f>RANK(Z703,Z$17:Z$853,0)</f>
        <v>299</v>
      </c>
      <c r="AE703" s="1">
        <f>RANK(AA703,AA$17:AA$853,0)</f>
        <v>684</v>
      </c>
      <c r="AF703" s="1">
        <f>RANK(AB703,AB$17:AB$853,0)</f>
        <v>446</v>
      </c>
      <c r="AG703" s="1">
        <f>RANK(AC703,AC$17:AC$853,0)</f>
        <v>822</v>
      </c>
      <c r="AH703" s="1" t="str">
        <f>IFERROR(VLOOKUP(X703,'[1]Countries and Territories'!$C$5:$AW$253,47,FALSE),"")</f>
        <v/>
      </c>
      <c r="AI703" s="1" t="str">
        <f>IFERROR(VLOOKUP(X703,'[1]Countries and Territories'!$B$5:$AR$253,43,FALSE),"")</f>
        <v/>
      </c>
      <c r="AJ703" s="1" t="str">
        <f>IFERROR(VLOOKUP(X703,'[1]Countries and Territories'!$A$5:$AL$253,38,FALSE),"")</f>
        <v/>
      </c>
    </row>
    <row r="704" spans="1:36" x14ac:dyDescent="0.3">
      <c r="A704" s="1" t="s">
        <v>1634</v>
      </c>
      <c r="B704" s="1" t="s">
        <v>1635</v>
      </c>
      <c r="C704" s="34" t="s">
        <v>158</v>
      </c>
      <c r="D704" s="35">
        <v>2002</v>
      </c>
      <c r="E704" s="1" t="s">
        <v>971</v>
      </c>
      <c r="F704" s="1" t="s">
        <v>73</v>
      </c>
      <c r="G704" s="1" t="s">
        <v>110</v>
      </c>
      <c r="H704" s="1" t="s">
        <v>127</v>
      </c>
      <c r="I704" s="1" t="s">
        <v>128</v>
      </c>
      <c r="J704" s="1" t="s">
        <v>32</v>
      </c>
      <c r="K704" s="1" t="s">
        <v>129</v>
      </c>
      <c r="M704" s="1" t="s">
        <v>34</v>
      </c>
      <c r="N704" s="1" t="s">
        <v>2597</v>
      </c>
      <c r="O704" s="1">
        <v>4543</v>
      </c>
      <c r="Q704" s="1">
        <v>6.1</v>
      </c>
      <c r="S704" s="1">
        <v>37.1</v>
      </c>
      <c r="U704" s="1" t="s">
        <v>113</v>
      </c>
      <c r="V704" s="1" t="s">
        <v>1642</v>
      </c>
      <c r="W704" s="1" t="s">
        <v>1643</v>
      </c>
      <c r="X704" s="1" t="str">
        <f t="shared" si="50"/>
        <v>TJK2002</v>
      </c>
      <c r="Y704" s="1">
        <v>879.31499999999983</v>
      </c>
      <c r="Z704" s="1">
        <f t="shared" si="51"/>
        <v>53.638214999999988</v>
      </c>
      <c r="AA704" s="1">
        <f t="shared" si="52"/>
        <v>0</v>
      </c>
      <c r="AB704" s="1">
        <f t="shared" si="53"/>
        <v>326.22586499999994</v>
      </c>
      <c r="AC704" s="1">
        <f t="shared" si="54"/>
        <v>0</v>
      </c>
      <c r="AD704" s="1">
        <f>RANK(Z704,Z$17:Z$853,0)</f>
        <v>460</v>
      </c>
      <c r="AE704" s="1">
        <f>RANK(AA704,AA$17:AA$853,0)</f>
        <v>684</v>
      </c>
      <c r="AF704" s="1">
        <f>RANK(AB704,AB$17:AB$853,0)</f>
        <v>471</v>
      </c>
      <c r="AG704" s="1">
        <f>RANK(AC704,AC$17:AC$853,0)</f>
        <v>822</v>
      </c>
      <c r="AH704" s="1" t="str">
        <f>IFERROR(VLOOKUP(X704,'[1]Countries and Territories'!$C$5:$AW$253,47,FALSE),"")</f>
        <v/>
      </c>
      <c r="AI704" s="1" t="str">
        <f>IFERROR(VLOOKUP(X704,'[1]Countries and Territories'!$B$5:$AR$253,43,FALSE),"")</f>
        <v/>
      </c>
      <c r="AJ704" s="1" t="str">
        <f>IFERROR(VLOOKUP(X704,'[1]Countries and Territories'!$A$5:$AL$253,38,FALSE),"")</f>
        <v/>
      </c>
    </row>
    <row r="705" spans="1:36" s="42" customFormat="1" x14ac:dyDescent="0.3">
      <c r="A705" s="42" t="s">
        <v>1634</v>
      </c>
      <c r="B705" s="42" t="s">
        <v>1635</v>
      </c>
      <c r="C705" s="40" t="s">
        <v>268</v>
      </c>
      <c r="D705" s="41">
        <v>2003</v>
      </c>
      <c r="E705" s="42" t="s">
        <v>971</v>
      </c>
      <c r="F705" s="42" t="s">
        <v>73</v>
      </c>
      <c r="G705" s="42" t="s">
        <v>110</v>
      </c>
      <c r="H705" s="42" t="s">
        <v>127</v>
      </c>
      <c r="I705" s="42" t="s">
        <v>128</v>
      </c>
      <c r="J705" s="42" t="s">
        <v>32</v>
      </c>
      <c r="K705" s="42" t="s">
        <v>129</v>
      </c>
      <c r="M705" s="42" t="s">
        <v>34</v>
      </c>
      <c r="N705" s="42" t="s">
        <v>2596</v>
      </c>
      <c r="O705" s="42">
        <v>4654</v>
      </c>
      <c r="Q705" s="42">
        <v>5.9</v>
      </c>
      <c r="S705" s="42">
        <v>42.4</v>
      </c>
      <c r="U705" s="42" t="s">
        <v>113</v>
      </c>
      <c r="V705" s="42" t="s">
        <v>1644</v>
      </c>
      <c r="W705" s="42" t="s">
        <v>1645</v>
      </c>
      <c r="X705" s="1" t="str">
        <f t="shared" si="50"/>
        <v>TJK2003</v>
      </c>
      <c r="Y705" s="42">
        <v>864.02600000000007</v>
      </c>
      <c r="Z705" s="1">
        <f t="shared" si="51"/>
        <v>50.977534000000006</v>
      </c>
      <c r="AA705" s="1">
        <f t="shared" si="52"/>
        <v>0</v>
      </c>
      <c r="AB705" s="1">
        <f t="shared" si="53"/>
        <v>366.34702400000003</v>
      </c>
      <c r="AC705" s="1">
        <f t="shared" si="54"/>
        <v>0</v>
      </c>
      <c r="AD705" s="1">
        <f>RANK(Z705,Z$17:Z$853,0)</f>
        <v>464</v>
      </c>
      <c r="AE705" s="1">
        <f>RANK(AA705,AA$17:AA$853,0)</f>
        <v>684</v>
      </c>
      <c r="AF705" s="1">
        <f>RANK(AB705,AB$17:AB$853,0)</f>
        <v>457</v>
      </c>
      <c r="AG705" s="1">
        <f>RANK(AC705,AC$17:AC$853,0)</f>
        <v>822</v>
      </c>
      <c r="AH705" s="1" t="str">
        <f>IFERROR(VLOOKUP(X705,'[1]Countries and Territories'!$C$5:$AW$253,47,FALSE),"")</f>
        <v/>
      </c>
      <c r="AI705" s="1" t="str">
        <f>IFERROR(VLOOKUP(X705,'[1]Countries and Territories'!$B$5:$AR$253,43,FALSE),"")</f>
        <v/>
      </c>
      <c r="AJ705" s="1" t="str">
        <f>IFERROR(VLOOKUP(X705,'[1]Countries and Territories'!$A$5:$AL$253,38,FALSE),"")</f>
        <v/>
      </c>
    </row>
    <row r="706" spans="1:36" x14ac:dyDescent="0.3">
      <c r="A706" s="1" t="s">
        <v>1634</v>
      </c>
      <c r="B706" s="1" t="s">
        <v>1635</v>
      </c>
      <c r="C706" s="34" t="s">
        <v>135</v>
      </c>
      <c r="D706" s="35">
        <v>2005</v>
      </c>
      <c r="E706" s="1" t="s">
        <v>971</v>
      </c>
      <c r="F706" s="1" t="s">
        <v>73</v>
      </c>
      <c r="G706" s="1" t="s">
        <v>110</v>
      </c>
      <c r="H706" s="1" t="s">
        <v>127</v>
      </c>
      <c r="I706" s="1" t="s">
        <v>128</v>
      </c>
      <c r="J706" s="1" t="s">
        <v>32</v>
      </c>
      <c r="K706" s="1" t="s">
        <v>129</v>
      </c>
      <c r="M706" s="1" t="s">
        <v>34</v>
      </c>
      <c r="N706" s="1" t="s">
        <v>2592</v>
      </c>
      <c r="O706" s="1">
        <v>4221</v>
      </c>
      <c r="P706" s="1">
        <v>3.5</v>
      </c>
      <c r="Q706" s="1">
        <v>8.6999999999999993</v>
      </c>
      <c r="R706" s="1">
        <v>6.7</v>
      </c>
      <c r="S706" s="1">
        <v>33.1</v>
      </c>
      <c r="T706" s="1">
        <v>14.9</v>
      </c>
      <c r="V706" s="1" t="s">
        <v>1646</v>
      </c>
      <c r="W706" s="1" t="s">
        <v>1647</v>
      </c>
      <c r="X706" s="1" t="str">
        <f t="shared" si="50"/>
        <v>TJK2005</v>
      </c>
      <c r="Y706" s="1">
        <v>858.59699999999998</v>
      </c>
      <c r="Z706" s="1">
        <f t="shared" si="51"/>
        <v>74.697938999999991</v>
      </c>
      <c r="AA706" s="1">
        <f t="shared" si="52"/>
        <v>57.525998999999999</v>
      </c>
      <c r="AB706" s="1">
        <f t="shared" si="53"/>
        <v>284.195607</v>
      </c>
      <c r="AC706" s="1">
        <f t="shared" si="54"/>
        <v>127.93095299999999</v>
      </c>
      <c r="AD706" s="1">
        <f>RANK(Z706,Z$17:Z$853,0)</f>
        <v>420</v>
      </c>
      <c r="AE706" s="1">
        <f>RANK(AA706,AA$17:AA$853,0)</f>
        <v>381</v>
      </c>
      <c r="AF706" s="1">
        <f>RANK(AB706,AB$17:AB$853,0)</f>
        <v>486</v>
      </c>
      <c r="AG706" s="1">
        <f>RANK(AC706,AC$17:AC$853,0)</f>
        <v>469</v>
      </c>
      <c r="AH706" s="1" t="str">
        <f>IFERROR(VLOOKUP(X706,'[1]Countries and Territories'!$C$5:$AW$253,47,FALSE),"")</f>
        <v/>
      </c>
      <c r="AI706" s="1" t="str">
        <f>IFERROR(VLOOKUP(X706,'[1]Countries and Territories'!$B$5:$AR$253,43,FALSE),"")</f>
        <v/>
      </c>
      <c r="AJ706" s="1" t="str">
        <f>IFERROR(VLOOKUP(X706,'[1]Countries and Territories'!$A$5:$AL$253,38,FALSE),"")</f>
        <v/>
      </c>
    </row>
    <row r="707" spans="1:36" s="42" customFormat="1" x14ac:dyDescent="0.3">
      <c r="A707" s="42" t="s">
        <v>1634</v>
      </c>
      <c r="B707" s="42" t="s">
        <v>1635</v>
      </c>
      <c r="C707" s="40" t="s">
        <v>173</v>
      </c>
      <c r="D707" s="41">
        <v>2007</v>
      </c>
      <c r="E707" s="42" t="s">
        <v>971</v>
      </c>
      <c r="F707" s="42" t="s">
        <v>73</v>
      </c>
      <c r="G707" s="42" t="s">
        <v>110</v>
      </c>
      <c r="H707" s="42" t="s">
        <v>127</v>
      </c>
      <c r="I707" s="42" t="s">
        <v>128</v>
      </c>
      <c r="J707" s="42" t="s">
        <v>32</v>
      </c>
      <c r="K707" s="42" t="s">
        <v>129</v>
      </c>
      <c r="M707" s="42" t="s">
        <v>34</v>
      </c>
      <c r="N707" s="42" t="s">
        <v>2591</v>
      </c>
      <c r="P707" s="42">
        <v>3.1</v>
      </c>
      <c r="Q707" s="42">
        <v>6.7</v>
      </c>
      <c r="S707" s="42">
        <v>39.200000000000003</v>
      </c>
      <c r="T707" s="42">
        <v>15</v>
      </c>
      <c r="V707" s="42" t="s">
        <v>1648</v>
      </c>
      <c r="W707" s="42" t="s">
        <v>1649</v>
      </c>
      <c r="X707" s="1" t="str">
        <f t="shared" si="50"/>
        <v>TJK2007</v>
      </c>
      <c r="Y707" s="42">
        <v>884.11799999999994</v>
      </c>
      <c r="Z707" s="1">
        <f t="shared" si="51"/>
        <v>59.235906</v>
      </c>
      <c r="AA707" s="1">
        <f t="shared" si="52"/>
        <v>0</v>
      </c>
      <c r="AB707" s="1">
        <f t="shared" si="53"/>
        <v>346.57425599999999</v>
      </c>
      <c r="AC707" s="1">
        <f t="shared" si="54"/>
        <v>132.61769999999999</v>
      </c>
      <c r="AD707" s="1">
        <f>RANK(Z707,Z$17:Z$853,0)</f>
        <v>450</v>
      </c>
      <c r="AE707" s="1">
        <f>RANK(AA707,AA$17:AA$853,0)</f>
        <v>684</v>
      </c>
      <c r="AF707" s="1">
        <f>RANK(AB707,AB$17:AB$853,0)</f>
        <v>464</v>
      </c>
      <c r="AG707" s="1">
        <f>RANK(AC707,AC$17:AC$853,0)</f>
        <v>463</v>
      </c>
      <c r="AH707" s="1" t="str">
        <f>IFERROR(VLOOKUP(X707,'[1]Countries and Territories'!$C$5:$AW$253,47,FALSE),"")</f>
        <v/>
      </c>
      <c r="AI707" s="1" t="str">
        <f>IFERROR(VLOOKUP(X707,'[1]Countries and Territories'!$B$5:$AR$253,43,FALSE),"")</f>
        <v/>
      </c>
      <c r="AJ707" s="1" t="str">
        <f>IFERROR(VLOOKUP(X707,'[1]Countries and Territories'!$A$5:$AL$253,38,FALSE),"")</f>
        <v/>
      </c>
    </row>
    <row r="708" spans="1:36" x14ac:dyDescent="0.3">
      <c r="A708" s="1" t="s">
        <v>1634</v>
      </c>
      <c r="B708" s="1" t="s">
        <v>1635</v>
      </c>
      <c r="C708" s="34" t="s">
        <v>380</v>
      </c>
      <c r="D708" s="35">
        <v>2009</v>
      </c>
      <c r="E708" s="1" t="s">
        <v>971</v>
      </c>
      <c r="F708" s="1" t="s">
        <v>73</v>
      </c>
      <c r="G708" s="1" t="s">
        <v>110</v>
      </c>
      <c r="H708" s="1" t="s">
        <v>127</v>
      </c>
      <c r="I708" s="1" t="s">
        <v>128</v>
      </c>
      <c r="J708" s="1" t="s">
        <v>32</v>
      </c>
      <c r="K708" s="1" t="s">
        <v>129</v>
      </c>
      <c r="M708" s="1" t="s">
        <v>34</v>
      </c>
      <c r="N708" s="1" t="s">
        <v>2589</v>
      </c>
      <c r="O708" s="1">
        <v>2139</v>
      </c>
      <c r="P708" s="1">
        <v>1.3</v>
      </c>
      <c r="Q708" s="1">
        <v>4.3</v>
      </c>
      <c r="R708" s="1">
        <v>4.2</v>
      </c>
      <c r="S708" s="1">
        <v>28.8</v>
      </c>
      <c r="T708" s="1">
        <v>8.3000000000000007</v>
      </c>
      <c r="V708" s="1" t="s">
        <v>1650</v>
      </c>
      <c r="W708" s="1" t="s">
        <v>1651</v>
      </c>
      <c r="X708" s="1" t="str">
        <f t="shared" si="50"/>
        <v>TJK2009</v>
      </c>
      <c r="Y708" s="1">
        <v>965.65300000000002</v>
      </c>
      <c r="Z708" s="1">
        <f t="shared" si="51"/>
        <v>41.523078999999996</v>
      </c>
      <c r="AA708" s="1">
        <f t="shared" si="52"/>
        <v>40.557426000000007</v>
      </c>
      <c r="AB708" s="1">
        <f t="shared" si="53"/>
        <v>278.10806400000001</v>
      </c>
      <c r="AC708" s="1">
        <f t="shared" si="54"/>
        <v>80.14919900000001</v>
      </c>
      <c r="AD708" s="1">
        <f>RANK(Z708,Z$17:Z$853,0)</f>
        <v>483</v>
      </c>
      <c r="AE708" s="1">
        <f>RANK(AA708,AA$17:AA$853,0)</f>
        <v>429</v>
      </c>
      <c r="AF708" s="1">
        <f>RANK(AB708,AB$17:AB$853,0)</f>
        <v>487</v>
      </c>
      <c r="AG708" s="1">
        <f>RANK(AC708,AC$17:AC$853,0)</f>
        <v>533</v>
      </c>
      <c r="AH708" s="1" t="str">
        <f>IFERROR(VLOOKUP(X708,'[1]Countries and Territories'!$C$5:$AW$253,47,FALSE),"")</f>
        <v/>
      </c>
      <c r="AI708" s="1" t="str">
        <f>IFERROR(VLOOKUP(X708,'[1]Countries and Territories'!$B$5:$AR$253,43,FALSE),"")</f>
        <v/>
      </c>
      <c r="AJ708" s="1" t="str">
        <f>IFERROR(VLOOKUP(X708,'[1]Countries and Territories'!$A$5:$AL$253,38,FALSE),"")</f>
        <v/>
      </c>
    </row>
    <row r="709" spans="1:36" s="42" customFormat="1" x14ac:dyDescent="0.3">
      <c r="A709" s="42" t="s">
        <v>1634</v>
      </c>
      <c r="B709" s="42" t="s">
        <v>1635</v>
      </c>
      <c r="C709" s="40" t="s">
        <v>288</v>
      </c>
      <c r="D709" s="41">
        <v>2012</v>
      </c>
      <c r="E709" s="42" t="s">
        <v>971</v>
      </c>
      <c r="F709" s="42" t="s">
        <v>73</v>
      </c>
      <c r="G709" s="42" t="s">
        <v>110</v>
      </c>
      <c r="H709" s="42" t="s">
        <v>127</v>
      </c>
      <c r="I709" s="42" t="s">
        <v>128</v>
      </c>
      <c r="J709" s="42" t="s">
        <v>32</v>
      </c>
      <c r="K709" s="42" t="s">
        <v>129</v>
      </c>
      <c r="M709" s="42" t="s">
        <v>34</v>
      </c>
      <c r="N709" s="42" t="s">
        <v>2590</v>
      </c>
      <c r="O709" s="42">
        <v>5341</v>
      </c>
      <c r="P709" s="42">
        <v>4.0999999999999996</v>
      </c>
      <c r="Q709" s="42">
        <v>9.9</v>
      </c>
      <c r="R709" s="42">
        <v>6.6</v>
      </c>
      <c r="S709" s="42">
        <v>26.8</v>
      </c>
      <c r="T709" s="42">
        <v>13.3</v>
      </c>
      <c r="V709" s="42" t="s">
        <v>1652</v>
      </c>
      <c r="W709" s="42" t="s">
        <v>1653</v>
      </c>
      <c r="X709" s="1" t="str">
        <f t="shared" si="50"/>
        <v>TJK2012</v>
      </c>
      <c r="Y709" s="42">
        <v>1099.2719999999999</v>
      </c>
      <c r="Z709" s="1">
        <f t="shared" si="51"/>
        <v>108.827928</v>
      </c>
      <c r="AA709" s="1">
        <f t="shared" si="52"/>
        <v>72.551952</v>
      </c>
      <c r="AB709" s="1">
        <f t="shared" si="53"/>
        <v>294.604896</v>
      </c>
      <c r="AC709" s="1">
        <f t="shared" si="54"/>
        <v>146.20317599999998</v>
      </c>
      <c r="AD709" s="1">
        <f>RANK(Z709,Z$17:Z$853,0)</f>
        <v>373</v>
      </c>
      <c r="AE709" s="1">
        <f>RANK(AA709,AA$17:AA$853,0)</f>
        <v>348</v>
      </c>
      <c r="AF709" s="1">
        <f>RANK(AB709,AB$17:AB$853,0)</f>
        <v>484</v>
      </c>
      <c r="AG709" s="1">
        <f>RANK(AC709,AC$17:AC$853,0)</f>
        <v>449</v>
      </c>
      <c r="AH709" s="1">
        <f>IFERROR(VLOOKUP(X709,'[1]Countries and Territories'!$C$5:$AW$253,47,FALSE),"")</f>
        <v>108.827928</v>
      </c>
      <c r="AI709" s="1">
        <f>IFERROR(VLOOKUP(X709,'[1]Countries and Territories'!$B$5:$AR$253,43,FALSE),"")</f>
        <v>72.551952</v>
      </c>
      <c r="AJ709" s="1">
        <f>IFERROR(VLOOKUP(X709,'[1]Countries and Territories'!$A$5:$AL$253,38,FALSE),"")</f>
        <v>294.604896</v>
      </c>
    </row>
    <row r="710" spans="1:36" x14ac:dyDescent="0.3">
      <c r="A710" s="1" t="s">
        <v>1654</v>
      </c>
      <c r="B710" s="1" t="s">
        <v>1655</v>
      </c>
      <c r="C710" s="34" t="s">
        <v>143</v>
      </c>
      <c r="D710" s="35">
        <v>1987</v>
      </c>
      <c r="E710" s="1" t="s">
        <v>72</v>
      </c>
      <c r="F710" s="1" t="s">
        <v>73</v>
      </c>
      <c r="G710" s="1" t="s">
        <v>74</v>
      </c>
      <c r="H710" s="1" t="s">
        <v>75</v>
      </c>
      <c r="I710" s="1" t="s">
        <v>242</v>
      </c>
      <c r="J710" s="1" t="s">
        <v>56</v>
      </c>
      <c r="K710" s="1" t="s">
        <v>77</v>
      </c>
      <c r="N710" s="1" t="s">
        <v>2602</v>
      </c>
      <c r="O710" s="1">
        <v>1843</v>
      </c>
      <c r="P710" s="1">
        <v>0.9</v>
      </c>
      <c r="Q710" s="1">
        <v>5.7</v>
      </c>
      <c r="R710" s="1">
        <v>1.3</v>
      </c>
      <c r="S710" s="1">
        <v>24.6</v>
      </c>
      <c r="T710" s="1">
        <v>20.2</v>
      </c>
      <c r="U710" s="1" t="s">
        <v>307</v>
      </c>
      <c r="V710" s="1" t="s">
        <v>1656</v>
      </c>
      <c r="W710" s="1" t="s">
        <v>1657</v>
      </c>
      <c r="X710" s="1" t="str">
        <f t="shared" si="50"/>
        <v>THA1987</v>
      </c>
      <c r="Y710" s="1">
        <v>5588.0769999999993</v>
      </c>
      <c r="Z710" s="1">
        <f t="shared" si="51"/>
        <v>318.52038899999997</v>
      </c>
      <c r="AA710" s="1">
        <f t="shared" si="52"/>
        <v>72.645000999999993</v>
      </c>
      <c r="AB710" s="1">
        <f t="shared" si="53"/>
        <v>1374.6669420000001</v>
      </c>
      <c r="AC710" s="1">
        <f t="shared" si="54"/>
        <v>1128.7915539999997</v>
      </c>
      <c r="AD710" s="1">
        <f>RANK(Z710,Z$17:Z$853,0)</f>
        <v>197</v>
      </c>
      <c r="AE710" s="1">
        <f>RANK(AA710,AA$17:AA$853,0)</f>
        <v>347</v>
      </c>
      <c r="AF710" s="1">
        <f>RANK(AB710,AB$17:AB$853,0)</f>
        <v>199</v>
      </c>
      <c r="AG710" s="1">
        <f>RANK(AC710,AC$17:AC$853,0)</f>
        <v>151</v>
      </c>
      <c r="AH710" s="1" t="str">
        <f>IFERROR(VLOOKUP(X710,'[1]Countries and Territories'!$C$5:$AW$253,47,FALSE),"")</f>
        <v/>
      </c>
      <c r="AI710" s="1" t="str">
        <f>IFERROR(VLOOKUP(X710,'[1]Countries and Territories'!$B$5:$AR$253,43,FALSE),"")</f>
        <v/>
      </c>
      <c r="AJ710" s="1" t="str">
        <f>IFERROR(VLOOKUP(X710,'[1]Countries and Territories'!$A$5:$AL$253,38,FALSE),"")</f>
        <v/>
      </c>
    </row>
    <row r="711" spans="1:36" s="42" customFormat="1" x14ac:dyDescent="0.3">
      <c r="A711" s="42" t="s">
        <v>1654</v>
      </c>
      <c r="B711" s="42" t="s">
        <v>1655</v>
      </c>
      <c r="C711" s="40" t="s">
        <v>252</v>
      </c>
      <c r="D711" s="41">
        <v>1993</v>
      </c>
      <c r="E711" s="42" t="s">
        <v>72</v>
      </c>
      <c r="F711" s="42" t="s">
        <v>73</v>
      </c>
      <c r="G711" s="42" t="s">
        <v>74</v>
      </c>
      <c r="H711" s="42" t="s">
        <v>75</v>
      </c>
      <c r="I711" s="42" t="s">
        <v>242</v>
      </c>
      <c r="J711" s="42" t="s">
        <v>56</v>
      </c>
      <c r="K711" s="42" t="s">
        <v>77</v>
      </c>
      <c r="N711" s="42" t="s">
        <v>2601</v>
      </c>
      <c r="O711" s="42">
        <v>11748</v>
      </c>
      <c r="Q711" s="42">
        <v>7.3</v>
      </c>
      <c r="S711" s="42">
        <v>21.1</v>
      </c>
      <c r="T711" s="42">
        <v>16.3</v>
      </c>
      <c r="U711" s="42" t="s">
        <v>113</v>
      </c>
      <c r="V711" s="42" t="s">
        <v>1658</v>
      </c>
      <c r="W711" s="42" t="s">
        <v>1659</v>
      </c>
      <c r="X711" s="1" t="str">
        <f t="shared" si="50"/>
        <v>THA1993</v>
      </c>
      <c r="Y711" s="42">
        <v>5224.5630000000001</v>
      </c>
      <c r="Z711" s="1">
        <f t="shared" si="51"/>
        <v>381.39309900000001</v>
      </c>
      <c r="AA711" s="1">
        <f t="shared" si="52"/>
        <v>0</v>
      </c>
      <c r="AB711" s="1">
        <f t="shared" si="53"/>
        <v>1102.3827930000002</v>
      </c>
      <c r="AC711" s="1">
        <f t="shared" si="54"/>
        <v>851.60376900000006</v>
      </c>
      <c r="AD711" s="1">
        <f>RANK(Z711,Z$17:Z$853,0)</f>
        <v>163</v>
      </c>
      <c r="AE711" s="1">
        <f>RANK(AA711,AA$17:AA$853,0)</f>
        <v>684</v>
      </c>
      <c r="AF711" s="1">
        <f>RANK(AB711,AB$17:AB$853,0)</f>
        <v>230</v>
      </c>
      <c r="AG711" s="1">
        <f>RANK(AC711,AC$17:AC$853,0)</f>
        <v>183</v>
      </c>
      <c r="AH711" s="1" t="str">
        <f>IFERROR(VLOOKUP(X711,'[1]Countries and Territories'!$C$5:$AW$253,47,FALSE),"")</f>
        <v/>
      </c>
      <c r="AI711" s="1" t="str">
        <f>IFERROR(VLOOKUP(X711,'[1]Countries and Territories'!$B$5:$AR$253,43,FALSE),"")</f>
        <v/>
      </c>
      <c r="AJ711" s="1" t="str">
        <f>IFERROR(VLOOKUP(X711,'[1]Countries and Territories'!$A$5:$AL$253,38,FALSE),"")</f>
        <v/>
      </c>
    </row>
    <row r="712" spans="1:36" x14ac:dyDescent="0.3">
      <c r="A712" s="1" t="s">
        <v>1654</v>
      </c>
      <c r="B712" s="1" t="s">
        <v>1655</v>
      </c>
      <c r="C712" s="34" t="s">
        <v>153</v>
      </c>
      <c r="D712" s="35">
        <v>1995</v>
      </c>
      <c r="E712" s="1" t="s">
        <v>72</v>
      </c>
      <c r="F712" s="1" t="s">
        <v>73</v>
      </c>
      <c r="G712" s="1" t="s">
        <v>74</v>
      </c>
      <c r="H712" s="1" t="s">
        <v>75</v>
      </c>
      <c r="I712" s="1" t="s">
        <v>242</v>
      </c>
      <c r="J712" s="1" t="s">
        <v>56</v>
      </c>
      <c r="K712" s="1" t="s">
        <v>77</v>
      </c>
      <c r="N712" s="1" t="s">
        <v>2600</v>
      </c>
      <c r="O712" s="1">
        <v>4178</v>
      </c>
      <c r="Q712" s="1">
        <v>6.7</v>
      </c>
      <c r="R712" s="1">
        <v>4.7</v>
      </c>
      <c r="S712" s="1">
        <v>18.100000000000001</v>
      </c>
      <c r="T712" s="1">
        <v>15.4</v>
      </c>
      <c r="U712" s="1" t="s">
        <v>113</v>
      </c>
      <c r="V712" s="1" t="s">
        <v>1039</v>
      </c>
      <c r="W712" s="1" t="s">
        <v>1660</v>
      </c>
      <c r="X712" s="1" t="str">
        <f t="shared" si="50"/>
        <v>THA1995</v>
      </c>
      <c r="Y712" s="1">
        <v>5125.7270000000008</v>
      </c>
      <c r="Z712" s="1">
        <f t="shared" si="51"/>
        <v>343.42370900000009</v>
      </c>
      <c r="AA712" s="1">
        <f t="shared" si="52"/>
        <v>240.90916900000005</v>
      </c>
      <c r="AB712" s="1">
        <f t="shared" si="53"/>
        <v>927.75658700000031</v>
      </c>
      <c r="AC712" s="1">
        <f t="shared" si="54"/>
        <v>789.36195800000007</v>
      </c>
      <c r="AD712" s="1">
        <f>RANK(Z712,Z$17:Z$853,0)</f>
        <v>183</v>
      </c>
      <c r="AE712" s="1">
        <f>RANK(AA712,AA$17:AA$853,0)</f>
        <v>153</v>
      </c>
      <c r="AF712" s="1">
        <f>RANK(AB712,AB$17:AB$853,0)</f>
        <v>276</v>
      </c>
      <c r="AG712" s="1">
        <f>RANK(AC712,AC$17:AC$853,0)</f>
        <v>195</v>
      </c>
      <c r="AH712" s="1" t="str">
        <f>IFERROR(VLOOKUP(X712,'[1]Countries and Territories'!$C$5:$AW$253,47,FALSE),"")</f>
        <v/>
      </c>
      <c r="AI712" s="1" t="str">
        <f>IFERROR(VLOOKUP(X712,'[1]Countries and Territories'!$B$5:$AR$253,43,FALSE),"")</f>
        <v/>
      </c>
      <c r="AJ712" s="1" t="str">
        <f>IFERROR(VLOOKUP(X712,'[1]Countries and Territories'!$A$5:$AL$253,38,FALSE),"")</f>
        <v/>
      </c>
    </row>
    <row r="713" spans="1:36" s="42" customFormat="1" x14ac:dyDescent="0.3">
      <c r="A713" s="42" t="s">
        <v>1654</v>
      </c>
      <c r="B713" s="42" t="s">
        <v>1655</v>
      </c>
      <c r="C713" s="40" t="s">
        <v>55</v>
      </c>
      <c r="D713" s="41">
        <v>2006</v>
      </c>
      <c r="E713" s="42" t="s">
        <v>72</v>
      </c>
      <c r="F713" s="42" t="s">
        <v>73</v>
      </c>
      <c r="G713" s="42" t="s">
        <v>74</v>
      </c>
      <c r="H713" s="42" t="s">
        <v>75</v>
      </c>
      <c r="I713" s="42" t="s">
        <v>242</v>
      </c>
      <c r="J713" s="42" t="s">
        <v>56</v>
      </c>
      <c r="K713" s="42" t="s">
        <v>77</v>
      </c>
      <c r="N713" s="42" t="s">
        <v>2599</v>
      </c>
      <c r="O713" s="42">
        <v>9156</v>
      </c>
      <c r="P713" s="42">
        <v>1.4</v>
      </c>
      <c r="Q713" s="42">
        <v>4.7</v>
      </c>
      <c r="R713" s="42">
        <v>8</v>
      </c>
      <c r="S713" s="42">
        <v>15.7</v>
      </c>
      <c r="T713" s="42">
        <v>7</v>
      </c>
      <c r="V713" s="42" t="s">
        <v>1661</v>
      </c>
      <c r="W713" s="42" t="s">
        <v>1662</v>
      </c>
      <c r="X713" s="1" t="str">
        <f t="shared" si="50"/>
        <v>THA2006</v>
      </c>
      <c r="Y713" s="42">
        <v>4187.6550000000007</v>
      </c>
      <c r="Z713" s="1">
        <f t="shared" si="51"/>
        <v>196.81978500000002</v>
      </c>
      <c r="AA713" s="1">
        <f t="shared" si="52"/>
        <v>335.01240000000007</v>
      </c>
      <c r="AB713" s="1">
        <f t="shared" si="53"/>
        <v>657.46183500000006</v>
      </c>
      <c r="AC713" s="1">
        <f t="shared" si="54"/>
        <v>293.13585000000006</v>
      </c>
      <c r="AD713" s="1">
        <f>RANK(Z713,Z$17:Z$853,0)</f>
        <v>283</v>
      </c>
      <c r="AE713" s="1">
        <f>RANK(AA713,AA$17:AA$853,0)</f>
        <v>113</v>
      </c>
      <c r="AF713" s="1">
        <f>RANK(AB713,AB$17:AB$853,0)</f>
        <v>338</v>
      </c>
      <c r="AG713" s="1">
        <f>RANK(AC713,AC$17:AC$853,0)</f>
        <v>363</v>
      </c>
      <c r="AH713" s="1" t="str">
        <f>IFERROR(VLOOKUP(X713,'[1]Countries and Territories'!$C$5:$AW$253,47,FALSE),"")</f>
        <v/>
      </c>
      <c r="AI713" s="1" t="str">
        <f>IFERROR(VLOOKUP(X713,'[1]Countries and Territories'!$B$5:$AR$253,43,FALSE),"")</f>
        <v/>
      </c>
      <c r="AJ713" s="1" t="str">
        <f>IFERROR(VLOOKUP(X713,'[1]Countries and Territories'!$A$5:$AL$253,38,FALSE),"")</f>
        <v/>
      </c>
    </row>
    <row r="714" spans="1:36" x14ac:dyDescent="0.3">
      <c r="A714" s="1" t="s">
        <v>1654</v>
      </c>
      <c r="B714" s="1" t="s">
        <v>1655</v>
      </c>
      <c r="C714" s="34" t="s">
        <v>288</v>
      </c>
      <c r="D714" s="35">
        <v>2012</v>
      </c>
      <c r="E714" s="1" t="s">
        <v>72</v>
      </c>
      <c r="F714" s="1" t="s">
        <v>73</v>
      </c>
      <c r="G714" s="1" t="s">
        <v>74</v>
      </c>
      <c r="H714" s="1" t="s">
        <v>75</v>
      </c>
      <c r="I714" s="1" t="s">
        <v>242</v>
      </c>
      <c r="J714" s="1" t="s">
        <v>56</v>
      </c>
      <c r="K714" s="1" t="s">
        <v>77</v>
      </c>
      <c r="N714" s="1" t="s">
        <v>2598</v>
      </c>
      <c r="O714" s="1">
        <v>8874</v>
      </c>
      <c r="P714" s="1">
        <v>2.2000000000000002</v>
      </c>
      <c r="Q714" s="1">
        <v>6.7</v>
      </c>
      <c r="R714" s="1">
        <v>10.9</v>
      </c>
      <c r="S714" s="1">
        <v>16.3</v>
      </c>
      <c r="T714" s="1">
        <v>9.1999999999999993</v>
      </c>
      <c r="V714" s="1" t="s">
        <v>1663</v>
      </c>
      <c r="W714" s="1" t="s">
        <v>1664</v>
      </c>
      <c r="X714" s="1" t="str">
        <f t="shared" si="50"/>
        <v>THA2012</v>
      </c>
      <c r="Y714" s="1">
        <v>4019.8890000000001</v>
      </c>
      <c r="Z714" s="1">
        <f t="shared" si="51"/>
        <v>269.33256300000005</v>
      </c>
      <c r="AA714" s="1">
        <f t="shared" si="52"/>
        <v>438.16790100000003</v>
      </c>
      <c r="AB714" s="1">
        <f t="shared" si="53"/>
        <v>655.24190700000008</v>
      </c>
      <c r="AC714" s="1">
        <f t="shared" si="54"/>
        <v>369.82978800000001</v>
      </c>
      <c r="AD714" s="1">
        <f>RANK(Z714,Z$17:Z$853,0)</f>
        <v>224</v>
      </c>
      <c r="AE714" s="1">
        <f>RANK(AA714,AA$17:AA$853,0)</f>
        <v>90</v>
      </c>
      <c r="AF714" s="1">
        <f>RANK(AB714,AB$17:AB$853,0)</f>
        <v>339</v>
      </c>
      <c r="AG714" s="1">
        <f>RANK(AC714,AC$17:AC$853,0)</f>
        <v>324</v>
      </c>
      <c r="AH714" s="1" t="str">
        <f>IFERROR(VLOOKUP(X714,'[1]Countries and Territories'!$C$5:$AW$253,47,FALSE),"")</f>
        <v/>
      </c>
      <c r="AI714" s="1" t="str">
        <f>IFERROR(VLOOKUP(X714,'[1]Countries and Territories'!$B$5:$AR$253,43,FALSE),"")</f>
        <v/>
      </c>
      <c r="AJ714" s="1" t="str">
        <f>IFERROR(VLOOKUP(X714,'[1]Countries and Territories'!$A$5:$AL$253,38,FALSE),"")</f>
        <v/>
      </c>
    </row>
    <row r="715" spans="1:36" s="42" customFormat="1" x14ac:dyDescent="0.3">
      <c r="A715" s="42" t="s">
        <v>1654</v>
      </c>
      <c r="B715" s="42" t="s">
        <v>1655</v>
      </c>
      <c r="C715" s="40" t="s">
        <v>176</v>
      </c>
      <c r="D715" s="41">
        <v>2016</v>
      </c>
      <c r="E715" s="42" t="s">
        <v>72</v>
      </c>
      <c r="F715" s="42" t="s">
        <v>73</v>
      </c>
      <c r="G715" s="42" t="s">
        <v>74</v>
      </c>
      <c r="H715" s="42" t="s">
        <v>75</v>
      </c>
      <c r="I715" s="42" t="s">
        <v>242</v>
      </c>
      <c r="J715" s="42" t="s">
        <v>56</v>
      </c>
      <c r="K715" s="42" t="s">
        <v>77</v>
      </c>
      <c r="N715" s="42" t="s">
        <v>1961</v>
      </c>
      <c r="O715" s="42">
        <v>11189</v>
      </c>
      <c r="P715" s="42">
        <v>1.4</v>
      </c>
      <c r="Q715" s="42">
        <v>5.4</v>
      </c>
      <c r="R715" s="42">
        <v>8.1999999999999993</v>
      </c>
      <c r="S715" s="42">
        <v>10.5</v>
      </c>
      <c r="T715" s="42">
        <v>6.7</v>
      </c>
      <c r="U715" s="42" t="s">
        <v>50</v>
      </c>
      <c r="V715" s="42" t="s">
        <v>1665</v>
      </c>
      <c r="W715" s="42" t="s">
        <v>1666</v>
      </c>
      <c r="X715" s="1" t="str">
        <f t="shared" si="50"/>
        <v>THA2016</v>
      </c>
      <c r="Y715" s="42">
        <v>3767.6979999999999</v>
      </c>
      <c r="Z715" s="1">
        <f t="shared" si="51"/>
        <v>203.45569200000003</v>
      </c>
      <c r="AA715" s="1">
        <f t="shared" si="52"/>
        <v>308.95123599999994</v>
      </c>
      <c r="AB715" s="1">
        <f t="shared" si="53"/>
        <v>395.60828999999995</v>
      </c>
      <c r="AC715" s="1">
        <f t="shared" si="54"/>
        <v>252.435766</v>
      </c>
      <c r="AD715" s="1">
        <f>RANK(Z715,Z$17:Z$853,0)</f>
        <v>276</v>
      </c>
      <c r="AE715" s="1">
        <f>RANK(AA715,AA$17:AA$853,0)</f>
        <v>120</v>
      </c>
      <c r="AF715" s="1">
        <f>RANK(AB715,AB$17:AB$853,0)</f>
        <v>442</v>
      </c>
      <c r="AG715" s="1">
        <f>RANK(AC715,AC$17:AC$853,0)</f>
        <v>392</v>
      </c>
      <c r="AH715" s="1">
        <f>IFERROR(VLOOKUP(X715,'[1]Countries and Territories'!$C$5:$AW$253,47,FALSE),"")</f>
        <v>203.45569200000003</v>
      </c>
      <c r="AI715" s="1">
        <f>IFERROR(VLOOKUP(X715,'[1]Countries and Territories'!$B$5:$AR$253,43,FALSE),"")</f>
        <v>308.95123599999994</v>
      </c>
      <c r="AJ715" s="1">
        <f>IFERROR(VLOOKUP(X715,'[1]Countries and Territories'!$A$5:$AL$253,38,FALSE),"")</f>
        <v>395.60828999999995</v>
      </c>
    </row>
    <row r="716" spans="1:36" x14ac:dyDescent="0.3">
      <c r="A716" s="1" t="s">
        <v>1667</v>
      </c>
      <c r="B716" s="1" t="s">
        <v>1668</v>
      </c>
      <c r="C716" s="34" t="s">
        <v>261</v>
      </c>
      <c r="D716" s="35">
        <v>1999</v>
      </c>
      <c r="E716" s="1" t="s">
        <v>124</v>
      </c>
      <c r="F716" s="1" t="s">
        <v>125</v>
      </c>
      <c r="G716" s="1" t="s">
        <v>126</v>
      </c>
      <c r="H716" s="1" t="s">
        <v>127</v>
      </c>
      <c r="I716" s="1" t="s">
        <v>128</v>
      </c>
      <c r="J716" s="1" t="s">
        <v>56</v>
      </c>
      <c r="K716" s="1" t="s">
        <v>129</v>
      </c>
      <c r="M716" s="1" t="s">
        <v>34</v>
      </c>
      <c r="N716" s="1" t="s">
        <v>2605</v>
      </c>
      <c r="O716" s="1">
        <v>1117</v>
      </c>
      <c r="P716" s="1">
        <v>0.4</v>
      </c>
      <c r="Q716" s="1">
        <v>1.7</v>
      </c>
      <c r="R716" s="1">
        <v>9.6</v>
      </c>
      <c r="S716" s="1">
        <v>8</v>
      </c>
      <c r="T716" s="1">
        <v>1.9</v>
      </c>
      <c r="V716" s="1" t="s">
        <v>1669</v>
      </c>
      <c r="W716" s="1" t="s">
        <v>1670</v>
      </c>
      <c r="X716" s="1" t="str">
        <f t="shared" si="50"/>
        <v>MKD1999</v>
      </c>
      <c r="Y716" s="1">
        <v>140.37800000000001</v>
      </c>
      <c r="Z716" s="1">
        <f t="shared" si="51"/>
        <v>2.3864260000000006</v>
      </c>
      <c r="AA716" s="1">
        <f t="shared" si="52"/>
        <v>13.476288000000002</v>
      </c>
      <c r="AB716" s="1">
        <f t="shared" si="53"/>
        <v>11.230240000000002</v>
      </c>
      <c r="AC716" s="1">
        <f t="shared" si="54"/>
        <v>2.6671820000000004</v>
      </c>
      <c r="AD716" s="1">
        <f>RANK(Z716,Z$17:Z$853,0)</f>
        <v>761</v>
      </c>
      <c r="AE716" s="1">
        <f>RANK(AA716,AA$17:AA$853,0)</f>
        <v>587</v>
      </c>
      <c r="AF716" s="1">
        <f>RANK(AB716,AB$17:AB$853,0)</f>
        <v>750</v>
      </c>
      <c r="AG716" s="1">
        <f>RANK(AC716,AC$17:AC$853,0)</f>
        <v>795</v>
      </c>
      <c r="AH716" s="1" t="str">
        <f>IFERROR(VLOOKUP(X716,'[1]Countries and Territories'!$C$5:$AW$253,47,FALSE),"")</f>
        <v/>
      </c>
      <c r="AI716" s="1" t="str">
        <f>IFERROR(VLOOKUP(X716,'[1]Countries and Territories'!$B$5:$AR$253,43,FALSE),"")</f>
        <v/>
      </c>
      <c r="AJ716" s="1" t="str">
        <f>IFERROR(VLOOKUP(X716,'[1]Countries and Territories'!$A$5:$AL$253,38,FALSE),"")</f>
        <v/>
      </c>
    </row>
    <row r="717" spans="1:36" s="42" customFormat="1" x14ac:dyDescent="0.3">
      <c r="A717" s="42" t="s">
        <v>1667</v>
      </c>
      <c r="B717" s="42" t="s">
        <v>1668</v>
      </c>
      <c r="C717" s="40" t="s">
        <v>135</v>
      </c>
      <c r="D717" s="41">
        <v>2005</v>
      </c>
      <c r="E717" s="42" t="s">
        <v>124</v>
      </c>
      <c r="F717" s="42" t="s">
        <v>125</v>
      </c>
      <c r="G717" s="42" t="s">
        <v>126</v>
      </c>
      <c r="H717" s="42" t="s">
        <v>127</v>
      </c>
      <c r="I717" s="42" t="s">
        <v>128</v>
      </c>
      <c r="J717" s="42" t="s">
        <v>56</v>
      </c>
      <c r="K717" s="42" t="s">
        <v>129</v>
      </c>
      <c r="M717" s="42" t="s">
        <v>34</v>
      </c>
      <c r="N717" s="42" t="s">
        <v>2604</v>
      </c>
      <c r="O717" s="42">
        <v>4243</v>
      </c>
      <c r="P717" s="42">
        <v>1.7</v>
      </c>
      <c r="Q717" s="42">
        <v>3.4</v>
      </c>
      <c r="R717" s="42">
        <v>16.2</v>
      </c>
      <c r="S717" s="42">
        <v>11.5</v>
      </c>
      <c r="T717" s="42">
        <v>1.8</v>
      </c>
      <c r="V717" s="42" t="s">
        <v>1671</v>
      </c>
      <c r="W717" s="42" t="s">
        <v>1672</v>
      </c>
      <c r="X717" s="1" t="str">
        <f t="shared" si="50"/>
        <v>MKD2005</v>
      </c>
      <c r="Y717" s="42">
        <v>124.035</v>
      </c>
      <c r="Z717" s="1">
        <f t="shared" si="51"/>
        <v>4.2171900000000004</v>
      </c>
      <c r="AA717" s="1">
        <f t="shared" si="52"/>
        <v>20.093669999999999</v>
      </c>
      <c r="AB717" s="1">
        <f t="shared" si="53"/>
        <v>14.264025</v>
      </c>
      <c r="AC717" s="1">
        <f t="shared" si="54"/>
        <v>2.2326300000000003</v>
      </c>
      <c r="AD717" s="1">
        <f>RANK(Z717,Z$17:Z$853,0)</f>
        <v>733</v>
      </c>
      <c r="AE717" s="1">
        <f>RANK(AA717,AA$17:AA$853,0)</f>
        <v>533</v>
      </c>
      <c r="AF717" s="1">
        <f>RANK(AB717,AB$17:AB$853,0)</f>
        <v>736</v>
      </c>
      <c r="AG717" s="1">
        <f>RANK(AC717,AC$17:AC$853,0)</f>
        <v>803</v>
      </c>
      <c r="AH717" s="1" t="str">
        <f>IFERROR(VLOOKUP(X717,'[1]Countries and Territories'!$C$5:$AW$253,47,FALSE),"")</f>
        <v/>
      </c>
      <c r="AI717" s="1" t="str">
        <f>IFERROR(VLOOKUP(X717,'[1]Countries and Territories'!$B$5:$AR$253,43,FALSE),"")</f>
        <v/>
      </c>
      <c r="AJ717" s="1" t="str">
        <f>IFERROR(VLOOKUP(X717,'[1]Countries and Territories'!$A$5:$AL$253,38,FALSE),"")</f>
        <v/>
      </c>
    </row>
    <row r="718" spans="1:36" x14ac:dyDescent="0.3">
      <c r="A718" s="1" t="s">
        <v>1667</v>
      </c>
      <c r="B718" s="1" t="s">
        <v>1668</v>
      </c>
      <c r="C718" s="34" t="s">
        <v>277</v>
      </c>
      <c r="D718" s="35">
        <v>2011</v>
      </c>
      <c r="E718" s="1" t="s">
        <v>124</v>
      </c>
      <c r="F718" s="1" t="s">
        <v>125</v>
      </c>
      <c r="G718" s="1" t="s">
        <v>126</v>
      </c>
      <c r="H718" s="1" t="s">
        <v>127</v>
      </c>
      <c r="I718" s="1" t="s">
        <v>128</v>
      </c>
      <c r="J718" s="1" t="s">
        <v>56</v>
      </c>
      <c r="K718" s="1" t="s">
        <v>129</v>
      </c>
      <c r="M718" s="1" t="s">
        <v>34</v>
      </c>
      <c r="N718" s="1" t="s">
        <v>2603</v>
      </c>
      <c r="O718" s="1">
        <v>1332</v>
      </c>
      <c r="P718" s="1">
        <v>0.2</v>
      </c>
      <c r="Q718" s="1">
        <v>1.8</v>
      </c>
      <c r="R718" s="1">
        <v>12.4</v>
      </c>
      <c r="S718" s="1">
        <v>4.9000000000000004</v>
      </c>
      <c r="T718" s="1">
        <v>1.3</v>
      </c>
      <c r="U718" s="1" t="s">
        <v>50</v>
      </c>
      <c r="V718" s="1" t="s">
        <v>1673</v>
      </c>
      <c r="W718" s="1" t="s">
        <v>1674</v>
      </c>
      <c r="X718" s="1" t="str">
        <f t="shared" si="50"/>
        <v>MKD2011</v>
      </c>
      <c r="Y718" s="1">
        <v>110.937</v>
      </c>
      <c r="Z718" s="1">
        <f t="shared" si="51"/>
        <v>1.9968660000000003</v>
      </c>
      <c r="AA718" s="1">
        <f t="shared" si="52"/>
        <v>13.756188</v>
      </c>
      <c r="AB718" s="1">
        <f t="shared" si="53"/>
        <v>5.4359130000000002</v>
      </c>
      <c r="AC718" s="1">
        <f t="shared" si="54"/>
        <v>1.4421810000000002</v>
      </c>
      <c r="AD718" s="1">
        <f>RANK(Z718,Z$17:Z$853,0)</f>
        <v>762</v>
      </c>
      <c r="AE718" s="1">
        <f>RANK(AA718,AA$17:AA$853,0)</f>
        <v>584</v>
      </c>
      <c r="AF718" s="1">
        <f>RANK(AB718,AB$17:AB$853,0)</f>
        <v>785</v>
      </c>
      <c r="AG718" s="1">
        <f>RANK(AC718,AC$17:AC$853,0)</f>
        <v>809</v>
      </c>
      <c r="AH718" s="1">
        <f>IFERROR(VLOOKUP(X718,'[1]Countries and Territories'!$C$5:$AW$253,47,FALSE),"")</f>
        <v>1.9968660000000003</v>
      </c>
      <c r="AI718" s="1">
        <f>IFERROR(VLOOKUP(X718,'[1]Countries and Territories'!$B$5:$AR$253,43,FALSE),"")</f>
        <v>13.756188</v>
      </c>
      <c r="AJ718" s="1">
        <f>IFERROR(VLOOKUP(X718,'[1]Countries and Territories'!$A$5:$AL$253,38,FALSE),"")</f>
        <v>5.4359130000000002</v>
      </c>
    </row>
    <row r="719" spans="1:36" s="42" customFormat="1" x14ac:dyDescent="0.3">
      <c r="A719" s="42" t="s">
        <v>1675</v>
      </c>
      <c r="B719" s="42" t="s">
        <v>1676</v>
      </c>
      <c r="C719" s="40" t="s">
        <v>158</v>
      </c>
      <c r="D719" s="41">
        <v>2002</v>
      </c>
      <c r="E719" s="42" t="s">
        <v>72</v>
      </c>
      <c r="F719" s="42" t="s">
        <v>73</v>
      </c>
      <c r="G719" s="42" t="s">
        <v>74</v>
      </c>
      <c r="H719" s="42" t="s">
        <v>75</v>
      </c>
      <c r="I719" s="42" t="s">
        <v>242</v>
      </c>
      <c r="J719" s="42" t="s">
        <v>32</v>
      </c>
      <c r="K719" s="42" t="s">
        <v>77</v>
      </c>
      <c r="L719" s="42" t="s">
        <v>9</v>
      </c>
      <c r="M719" s="42" t="s">
        <v>103</v>
      </c>
      <c r="N719" s="42" t="s">
        <v>2610</v>
      </c>
      <c r="O719" s="42">
        <v>4133</v>
      </c>
      <c r="P719" s="42">
        <v>4.9000000000000004</v>
      </c>
      <c r="Q719" s="42">
        <v>13.7</v>
      </c>
      <c r="R719" s="42">
        <v>5.7</v>
      </c>
      <c r="S719" s="42">
        <v>55.7</v>
      </c>
      <c r="T719" s="42">
        <v>40.6</v>
      </c>
      <c r="V719" s="42" t="s">
        <v>6</v>
      </c>
      <c r="W719" s="42" t="s">
        <v>1677</v>
      </c>
      <c r="X719" s="1" t="str">
        <f t="shared" si="50"/>
        <v>TLS2002</v>
      </c>
      <c r="Y719" s="42">
        <v>182.11099999999999</v>
      </c>
      <c r="Z719" s="1">
        <f t="shared" si="51"/>
        <v>24.949206999999994</v>
      </c>
      <c r="AA719" s="1">
        <f t="shared" si="52"/>
        <v>10.380326999999999</v>
      </c>
      <c r="AB719" s="1">
        <f t="shared" si="53"/>
        <v>101.435827</v>
      </c>
      <c r="AC719" s="1">
        <f t="shared" si="54"/>
        <v>73.937066000000002</v>
      </c>
      <c r="AD719" s="1">
        <f>RANK(Z719,Z$17:Z$853,0)</f>
        <v>535</v>
      </c>
      <c r="AE719" s="1">
        <f>RANK(AA719,AA$17:AA$853,0)</f>
        <v>605</v>
      </c>
      <c r="AF719" s="1">
        <f>RANK(AB719,AB$17:AB$853,0)</f>
        <v>574</v>
      </c>
      <c r="AG719" s="1">
        <f>RANK(AC719,AC$17:AC$853,0)</f>
        <v>538</v>
      </c>
      <c r="AH719" s="1" t="str">
        <f>IFERROR(VLOOKUP(X719,'[1]Countries and Territories'!$C$5:$AW$253,47,FALSE),"")</f>
        <v/>
      </c>
      <c r="AI719" s="1" t="str">
        <f>IFERROR(VLOOKUP(X719,'[1]Countries and Territories'!$B$5:$AR$253,43,FALSE),"")</f>
        <v/>
      </c>
      <c r="AJ719" s="1" t="str">
        <f>IFERROR(VLOOKUP(X719,'[1]Countries and Territories'!$A$5:$AL$253,38,FALSE),"")</f>
        <v/>
      </c>
    </row>
    <row r="720" spans="1:36" x14ac:dyDescent="0.3">
      <c r="A720" s="1" t="s">
        <v>1675</v>
      </c>
      <c r="B720" s="1" t="s">
        <v>1676</v>
      </c>
      <c r="C720" s="34" t="s">
        <v>268</v>
      </c>
      <c r="D720" s="35">
        <v>2003</v>
      </c>
      <c r="E720" s="1" t="s">
        <v>72</v>
      </c>
      <c r="F720" s="1" t="s">
        <v>73</v>
      </c>
      <c r="G720" s="1" t="s">
        <v>74</v>
      </c>
      <c r="H720" s="1" t="s">
        <v>75</v>
      </c>
      <c r="I720" s="1" t="s">
        <v>242</v>
      </c>
      <c r="J720" s="1" t="s">
        <v>32</v>
      </c>
      <c r="K720" s="1" t="s">
        <v>77</v>
      </c>
      <c r="L720" s="1" t="s">
        <v>9</v>
      </c>
      <c r="M720" s="1" t="s">
        <v>103</v>
      </c>
      <c r="N720" s="1" t="s">
        <v>2609</v>
      </c>
      <c r="O720" s="1">
        <v>5255</v>
      </c>
      <c r="Q720" s="1">
        <v>14.3</v>
      </c>
      <c r="S720" s="1">
        <v>54.8</v>
      </c>
      <c r="T720" s="1">
        <v>41.5</v>
      </c>
      <c r="U720" s="1" t="s">
        <v>113</v>
      </c>
      <c r="V720" s="1" t="s">
        <v>1678</v>
      </c>
      <c r="W720" s="1" t="s">
        <v>1679</v>
      </c>
      <c r="X720" s="1" t="str">
        <f t="shared" ref="X720:X783" si="55">A720&amp;D720</f>
        <v>TLS2003</v>
      </c>
      <c r="Y720" s="1">
        <v>180.67200000000003</v>
      </c>
      <c r="Z720" s="1">
        <f t="shared" si="51"/>
        <v>25.836096000000005</v>
      </c>
      <c r="AA720" s="1">
        <f t="shared" si="52"/>
        <v>0</v>
      </c>
      <c r="AB720" s="1">
        <f t="shared" si="53"/>
        <v>99.008256000000003</v>
      </c>
      <c r="AC720" s="1">
        <f t="shared" si="54"/>
        <v>74.978880000000004</v>
      </c>
      <c r="AD720" s="1">
        <f>RANK(Z720,Z$17:Z$853,0)</f>
        <v>527</v>
      </c>
      <c r="AE720" s="1">
        <f>RANK(AA720,AA$17:AA$853,0)</f>
        <v>684</v>
      </c>
      <c r="AF720" s="1">
        <f>RANK(AB720,AB$17:AB$853,0)</f>
        <v>578</v>
      </c>
      <c r="AG720" s="1">
        <f>RANK(AC720,AC$17:AC$853,0)</f>
        <v>536</v>
      </c>
      <c r="AH720" s="1" t="str">
        <f>IFERROR(VLOOKUP(X720,'[1]Countries and Territories'!$C$5:$AW$253,47,FALSE),"")</f>
        <v/>
      </c>
      <c r="AI720" s="1" t="str">
        <f>IFERROR(VLOOKUP(X720,'[1]Countries and Territories'!$B$5:$AR$253,43,FALSE),"")</f>
        <v/>
      </c>
      <c r="AJ720" s="1" t="str">
        <f>IFERROR(VLOOKUP(X720,'[1]Countries and Territories'!$A$5:$AL$253,38,FALSE),"")</f>
        <v/>
      </c>
    </row>
    <row r="721" spans="1:36" s="42" customFormat="1" x14ac:dyDescent="0.3">
      <c r="A721" s="42" t="s">
        <v>1675</v>
      </c>
      <c r="B721" s="42" t="s">
        <v>1676</v>
      </c>
      <c r="C721" s="40" t="s">
        <v>363</v>
      </c>
      <c r="D721" s="41">
        <v>2007</v>
      </c>
      <c r="E721" s="42" t="s">
        <v>72</v>
      </c>
      <c r="F721" s="42" t="s">
        <v>73</v>
      </c>
      <c r="G721" s="42" t="s">
        <v>74</v>
      </c>
      <c r="H721" s="42" t="s">
        <v>75</v>
      </c>
      <c r="I721" s="42" t="s">
        <v>242</v>
      </c>
      <c r="J721" s="42" t="s">
        <v>32</v>
      </c>
      <c r="K721" s="42" t="s">
        <v>77</v>
      </c>
      <c r="L721" s="42" t="s">
        <v>9</v>
      </c>
      <c r="M721" s="42" t="s">
        <v>103</v>
      </c>
      <c r="N721" s="42" t="s">
        <v>2607</v>
      </c>
      <c r="P721" s="42">
        <v>7.5</v>
      </c>
      <c r="Q721" s="42">
        <v>24.5</v>
      </c>
      <c r="S721" s="42">
        <v>53.9</v>
      </c>
      <c r="T721" s="42">
        <v>48.6</v>
      </c>
      <c r="V721" s="42" t="s">
        <v>1680</v>
      </c>
      <c r="W721" s="42" t="s">
        <v>1681</v>
      </c>
      <c r="X721" s="1" t="str">
        <f t="shared" si="55"/>
        <v>TLS2007</v>
      </c>
      <c r="Y721" s="42">
        <v>173.18600000000004</v>
      </c>
      <c r="Z721" s="1">
        <f t="shared" ref="Z721:Z784" si="56">$Y721*(Q721/100)</f>
        <v>42.43057000000001</v>
      </c>
      <c r="AA721" s="1">
        <f t="shared" ref="AA721:AA784" si="57">$Y721*(R721/100)</f>
        <v>0</v>
      </c>
      <c r="AB721" s="1">
        <f t="shared" ref="AB721:AB784" si="58">$Y721*(S721/100)</f>
        <v>93.347254000000021</v>
      </c>
      <c r="AC721" s="1">
        <f t="shared" ref="AC721:AC784" si="59">$Y721*(T721/100)</f>
        <v>84.168396000000016</v>
      </c>
      <c r="AD721" s="1">
        <f>RANK(Z721,Z$17:Z$853,0)</f>
        <v>482</v>
      </c>
      <c r="AE721" s="1">
        <f>RANK(AA721,AA$17:AA$853,0)</f>
        <v>684</v>
      </c>
      <c r="AF721" s="1">
        <f>RANK(AB721,AB$17:AB$853,0)</f>
        <v>583</v>
      </c>
      <c r="AG721" s="1">
        <f>RANK(AC721,AC$17:AC$853,0)</f>
        <v>524</v>
      </c>
      <c r="AH721" s="1" t="str">
        <f>IFERROR(VLOOKUP(X721,'[1]Countries and Territories'!$C$5:$AW$253,47,FALSE),"")</f>
        <v/>
      </c>
      <c r="AI721" s="1" t="str">
        <f>IFERROR(VLOOKUP(X721,'[1]Countries and Territories'!$B$5:$AR$253,43,FALSE),"")</f>
        <v/>
      </c>
      <c r="AJ721" s="1" t="str">
        <f>IFERROR(VLOOKUP(X721,'[1]Countries and Territories'!$A$5:$AL$253,38,FALSE),"")</f>
        <v/>
      </c>
    </row>
    <row r="722" spans="1:36" x14ac:dyDescent="0.3">
      <c r="A722" s="1" t="s">
        <v>1675</v>
      </c>
      <c r="B722" s="1" t="s">
        <v>1676</v>
      </c>
      <c r="C722" s="34" t="s">
        <v>545</v>
      </c>
      <c r="D722" s="35">
        <v>2009</v>
      </c>
      <c r="E722" s="1" t="s">
        <v>72</v>
      </c>
      <c r="F722" s="1" t="s">
        <v>73</v>
      </c>
      <c r="G722" s="1" t="s">
        <v>74</v>
      </c>
      <c r="H722" s="1" t="s">
        <v>75</v>
      </c>
      <c r="I722" s="1" t="s">
        <v>242</v>
      </c>
      <c r="J722" s="1" t="s">
        <v>32</v>
      </c>
      <c r="K722" s="1" t="s">
        <v>77</v>
      </c>
      <c r="L722" s="1" t="s">
        <v>9</v>
      </c>
      <c r="M722" s="1" t="s">
        <v>103</v>
      </c>
      <c r="N722" s="1" t="s">
        <v>2608</v>
      </c>
      <c r="O722" s="1">
        <v>8837</v>
      </c>
      <c r="P722" s="1">
        <v>7.6</v>
      </c>
      <c r="Q722" s="1">
        <v>18.899999999999999</v>
      </c>
      <c r="R722" s="1">
        <v>5.8</v>
      </c>
      <c r="S722" s="1">
        <v>57.7</v>
      </c>
      <c r="T722" s="1">
        <v>45.3</v>
      </c>
      <c r="V722" s="1" t="s">
        <v>1682</v>
      </c>
      <c r="W722" s="1" t="s">
        <v>1683</v>
      </c>
      <c r="X722" s="1" t="str">
        <f t="shared" si="55"/>
        <v>TLS2009</v>
      </c>
      <c r="Y722" s="1">
        <v>182.28599999999997</v>
      </c>
      <c r="Z722" s="1">
        <f t="shared" si="56"/>
        <v>34.45205399999999</v>
      </c>
      <c r="AA722" s="1">
        <f t="shared" si="57"/>
        <v>10.572587999999998</v>
      </c>
      <c r="AB722" s="1">
        <f t="shared" si="58"/>
        <v>105.179022</v>
      </c>
      <c r="AC722" s="1">
        <f t="shared" si="59"/>
        <v>82.575557999999987</v>
      </c>
      <c r="AD722" s="1">
        <f>RANK(Z722,Z$17:Z$853,0)</f>
        <v>501</v>
      </c>
      <c r="AE722" s="1">
        <f>RANK(AA722,AA$17:AA$853,0)</f>
        <v>603</v>
      </c>
      <c r="AF722" s="1">
        <f>RANK(AB722,AB$17:AB$853,0)</f>
        <v>573</v>
      </c>
      <c r="AG722" s="1">
        <f>RANK(AC722,AC$17:AC$853,0)</f>
        <v>528</v>
      </c>
      <c r="AH722" s="1" t="str">
        <f>IFERROR(VLOOKUP(X722,'[1]Countries and Territories'!$C$5:$AW$253,47,FALSE),"")</f>
        <v/>
      </c>
      <c r="AI722" s="1" t="str">
        <f>IFERROR(VLOOKUP(X722,'[1]Countries and Territories'!$B$5:$AR$253,43,FALSE),"")</f>
        <v/>
      </c>
      <c r="AJ722" s="1" t="str">
        <f>IFERROR(VLOOKUP(X722,'[1]Countries and Territories'!$A$5:$AL$253,38,FALSE),"")</f>
        <v/>
      </c>
    </row>
    <row r="723" spans="1:36" s="42" customFormat="1" x14ac:dyDescent="0.3">
      <c r="A723" s="42" t="s">
        <v>1675</v>
      </c>
      <c r="B723" s="42" t="s">
        <v>1676</v>
      </c>
      <c r="C723" s="40">
        <v>2013</v>
      </c>
      <c r="D723" s="41">
        <v>2013</v>
      </c>
      <c r="E723" s="42" t="s">
        <v>72</v>
      </c>
      <c r="F723" s="42" t="s">
        <v>73</v>
      </c>
      <c r="G723" s="42" t="s">
        <v>74</v>
      </c>
      <c r="H723" s="42" t="s">
        <v>75</v>
      </c>
      <c r="I723" s="42" t="s">
        <v>242</v>
      </c>
      <c r="J723" s="42" t="s">
        <v>32</v>
      </c>
      <c r="K723" s="42" t="s">
        <v>77</v>
      </c>
      <c r="L723" s="42" t="s">
        <v>9</v>
      </c>
      <c r="M723" s="42" t="s">
        <v>103</v>
      </c>
      <c r="N723" s="42" t="s">
        <v>2606</v>
      </c>
      <c r="O723" s="42">
        <v>9447</v>
      </c>
      <c r="P723" s="42">
        <v>1.9</v>
      </c>
      <c r="Q723" s="42">
        <v>11</v>
      </c>
      <c r="R723" s="42">
        <v>1.5</v>
      </c>
      <c r="S723" s="42">
        <v>50.2</v>
      </c>
      <c r="T723" s="42">
        <v>37.700000000000003</v>
      </c>
      <c r="U723" s="42" t="s">
        <v>50</v>
      </c>
      <c r="V723" s="42" t="s">
        <v>1684</v>
      </c>
      <c r="W723" s="42" t="s">
        <v>1685</v>
      </c>
      <c r="X723" s="1" t="str">
        <f t="shared" si="55"/>
        <v>TLS2013</v>
      </c>
      <c r="Y723" s="42">
        <v>200.72800000000001</v>
      </c>
      <c r="Z723" s="1">
        <f t="shared" si="56"/>
        <v>22.080080000000002</v>
      </c>
      <c r="AA723" s="1">
        <f t="shared" si="57"/>
        <v>3.01092</v>
      </c>
      <c r="AB723" s="1">
        <f t="shared" si="58"/>
        <v>100.765456</v>
      </c>
      <c r="AC723" s="1">
        <f t="shared" si="59"/>
        <v>75.674456000000006</v>
      </c>
      <c r="AD723" s="1">
        <f>RANK(Z723,Z$17:Z$853,0)</f>
        <v>550</v>
      </c>
      <c r="AE723" s="1">
        <f>RANK(AA723,AA$17:AA$853,0)</f>
        <v>655</v>
      </c>
      <c r="AF723" s="1">
        <f>RANK(AB723,AB$17:AB$853,0)</f>
        <v>576</v>
      </c>
      <c r="AG723" s="1">
        <f>RANK(AC723,AC$17:AC$853,0)</f>
        <v>534</v>
      </c>
      <c r="AH723" s="1">
        <f>IFERROR(VLOOKUP(X723,'[1]Countries and Territories'!$C$5:$AW$253,47,FALSE),"")</f>
        <v>22.080080000000002</v>
      </c>
      <c r="AI723" s="1">
        <f>IFERROR(VLOOKUP(X723,'[1]Countries and Territories'!$B$5:$AR$253,43,FALSE),"")</f>
        <v>3.01092</v>
      </c>
      <c r="AJ723" s="1">
        <f>IFERROR(VLOOKUP(X723,'[1]Countries and Territories'!$A$5:$AL$253,38,FALSE),"")</f>
        <v>100.765456</v>
      </c>
    </row>
    <row r="724" spans="1:36" x14ac:dyDescent="0.3">
      <c r="A724" s="1" t="s">
        <v>1686</v>
      </c>
      <c r="B724" s="1" t="s">
        <v>1687</v>
      </c>
      <c r="C724" s="34" t="s">
        <v>328</v>
      </c>
      <c r="D724" s="35">
        <v>1988</v>
      </c>
      <c r="E724" s="1" t="s">
        <v>39</v>
      </c>
      <c r="F724" s="1" t="s">
        <v>40</v>
      </c>
      <c r="G724" s="1" t="s">
        <v>41</v>
      </c>
      <c r="H724" s="1" t="s">
        <v>42</v>
      </c>
      <c r="I724" s="1" t="s">
        <v>43</v>
      </c>
      <c r="J724" s="1" t="s">
        <v>44</v>
      </c>
      <c r="K724" s="1" t="s">
        <v>41</v>
      </c>
      <c r="L724" s="1" t="s">
        <v>9</v>
      </c>
      <c r="N724" s="1" t="s">
        <v>2617</v>
      </c>
      <c r="O724" s="1">
        <v>1667</v>
      </c>
      <c r="P724" s="1">
        <v>1.4</v>
      </c>
      <c r="Q724" s="1">
        <v>5.9</v>
      </c>
      <c r="R724" s="1">
        <v>2.9</v>
      </c>
      <c r="S724" s="1">
        <v>40.700000000000003</v>
      </c>
      <c r="T724" s="1">
        <v>21.7</v>
      </c>
      <c r="U724" s="1" t="s">
        <v>307</v>
      </c>
      <c r="V724" s="1" t="s">
        <v>1688</v>
      </c>
      <c r="W724" s="1" t="s">
        <v>1689</v>
      </c>
      <c r="X724" s="1" t="str">
        <f t="shared" si="55"/>
        <v>TGO1988</v>
      </c>
      <c r="Y724" s="1">
        <v>660.02</v>
      </c>
      <c r="Z724" s="1">
        <f t="shared" si="56"/>
        <v>38.941180000000003</v>
      </c>
      <c r="AA724" s="1">
        <f t="shared" si="57"/>
        <v>19.14058</v>
      </c>
      <c r="AB724" s="1">
        <f t="shared" si="58"/>
        <v>268.62814000000003</v>
      </c>
      <c r="AC724" s="1">
        <f t="shared" si="59"/>
        <v>143.22433999999998</v>
      </c>
      <c r="AD724" s="1">
        <f>RANK(Z724,Z$17:Z$853,0)</f>
        <v>488</v>
      </c>
      <c r="AE724" s="1">
        <f>RANK(AA724,AA$17:AA$853,0)</f>
        <v>537</v>
      </c>
      <c r="AF724" s="1">
        <f>RANK(AB724,AB$17:AB$853,0)</f>
        <v>496</v>
      </c>
      <c r="AG724" s="1">
        <f>RANK(AC724,AC$17:AC$853,0)</f>
        <v>453</v>
      </c>
      <c r="AH724" s="1" t="str">
        <f>IFERROR(VLOOKUP(X724,'[1]Countries and Territories'!$C$5:$AW$253,47,FALSE),"")</f>
        <v/>
      </c>
      <c r="AI724" s="1" t="str">
        <f>IFERROR(VLOOKUP(X724,'[1]Countries and Territories'!$B$5:$AR$253,43,FALSE),"")</f>
        <v/>
      </c>
      <c r="AJ724" s="1" t="str">
        <f>IFERROR(VLOOKUP(X724,'[1]Countries and Territories'!$A$5:$AL$253,38,FALSE),"")</f>
        <v/>
      </c>
    </row>
    <row r="725" spans="1:36" s="42" customFormat="1" x14ac:dyDescent="0.3">
      <c r="A725" s="42" t="s">
        <v>1686</v>
      </c>
      <c r="B725" s="42" t="s">
        <v>1687</v>
      </c>
      <c r="C725" s="40" t="s">
        <v>168</v>
      </c>
      <c r="D725" s="41">
        <v>1996</v>
      </c>
      <c r="E725" s="42" t="s">
        <v>39</v>
      </c>
      <c r="F725" s="42" t="s">
        <v>40</v>
      </c>
      <c r="G725" s="42" t="s">
        <v>41</v>
      </c>
      <c r="H725" s="42" t="s">
        <v>42</v>
      </c>
      <c r="I725" s="42" t="s">
        <v>43</v>
      </c>
      <c r="J725" s="42" t="s">
        <v>44</v>
      </c>
      <c r="K725" s="42" t="s">
        <v>41</v>
      </c>
      <c r="L725" s="42" t="s">
        <v>9</v>
      </c>
      <c r="N725" s="42" t="s">
        <v>2616</v>
      </c>
      <c r="O725" s="42">
        <v>3761</v>
      </c>
      <c r="S725" s="42">
        <v>40.200000000000003</v>
      </c>
      <c r="T725" s="42">
        <v>16.7</v>
      </c>
      <c r="U725" s="42" t="s">
        <v>113</v>
      </c>
      <c r="V725" s="42" t="s">
        <v>1690</v>
      </c>
      <c r="W725" s="42" t="s">
        <v>1691</v>
      </c>
      <c r="X725" s="1" t="str">
        <f t="shared" si="55"/>
        <v>TGO1996</v>
      </c>
      <c r="Y725" s="42">
        <v>739.48</v>
      </c>
      <c r="Z725" s="1">
        <f t="shared" si="56"/>
        <v>0</v>
      </c>
      <c r="AA725" s="1">
        <f t="shared" si="57"/>
        <v>0</v>
      </c>
      <c r="AB725" s="1">
        <f t="shared" si="58"/>
        <v>297.27096</v>
      </c>
      <c r="AC725" s="1">
        <f t="shared" si="59"/>
        <v>123.49315999999999</v>
      </c>
      <c r="AD725" s="1">
        <f>RANK(Z725,Z$17:Z$853,0)</f>
        <v>792</v>
      </c>
      <c r="AE725" s="1">
        <f>RANK(AA725,AA$17:AA$853,0)</f>
        <v>684</v>
      </c>
      <c r="AF725" s="1">
        <f>RANK(AB725,AB$17:AB$853,0)</f>
        <v>482</v>
      </c>
      <c r="AG725" s="1">
        <f>RANK(AC725,AC$17:AC$853,0)</f>
        <v>477</v>
      </c>
      <c r="AH725" s="1" t="str">
        <f>IFERROR(VLOOKUP(X725,'[1]Countries and Territories'!$C$5:$AW$253,47,FALSE),"")</f>
        <v/>
      </c>
      <c r="AI725" s="1" t="str">
        <f>IFERROR(VLOOKUP(X725,'[1]Countries and Territories'!$B$5:$AR$253,43,FALSE),"")</f>
        <v/>
      </c>
      <c r="AJ725" s="1" t="str">
        <f>IFERROR(VLOOKUP(X725,'[1]Countries and Territories'!$A$5:$AL$253,38,FALSE),"")</f>
        <v/>
      </c>
    </row>
    <row r="726" spans="1:36" x14ac:dyDescent="0.3">
      <c r="A726" s="1" t="s">
        <v>1686</v>
      </c>
      <c r="B726" s="1" t="s">
        <v>1687</v>
      </c>
      <c r="C726" s="34" t="s">
        <v>191</v>
      </c>
      <c r="D726" s="35">
        <v>1998</v>
      </c>
      <c r="E726" s="1" t="s">
        <v>39</v>
      </c>
      <c r="F726" s="1" t="s">
        <v>40</v>
      </c>
      <c r="G726" s="1" t="s">
        <v>41</v>
      </c>
      <c r="H726" s="1" t="s">
        <v>42</v>
      </c>
      <c r="I726" s="1" t="s">
        <v>43</v>
      </c>
      <c r="J726" s="1" t="s">
        <v>44</v>
      </c>
      <c r="K726" s="1" t="s">
        <v>41</v>
      </c>
      <c r="L726" s="1" t="s">
        <v>9</v>
      </c>
      <c r="N726" s="1" t="s">
        <v>2615</v>
      </c>
      <c r="O726" s="1">
        <v>3603</v>
      </c>
      <c r="P726" s="1">
        <v>3.6</v>
      </c>
      <c r="Q726" s="1">
        <v>12.4</v>
      </c>
      <c r="R726" s="1">
        <v>2.2999999999999998</v>
      </c>
      <c r="S726" s="1">
        <v>33.200000000000003</v>
      </c>
      <c r="T726" s="1">
        <v>23.8</v>
      </c>
      <c r="U726" s="1" t="s">
        <v>307</v>
      </c>
      <c r="V726" s="1" t="s">
        <v>1692</v>
      </c>
      <c r="W726" s="1" t="s">
        <v>1693</v>
      </c>
      <c r="X726" s="1" t="str">
        <f t="shared" si="55"/>
        <v>TGO1998</v>
      </c>
      <c r="Y726" s="1">
        <v>774.05600000000004</v>
      </c>
      <c r="Z726" s="1">
        <f t="shared" si="56"/>
        <v>95.982944000000003</v>
      </c>
      <c r="AA726" s="1">
        <f t="shared" si="57"/>
        <v>17.803288000000002</v>
      </c>
      <c r="AB726" s="1">
        <f t="shared" si="58"/>
        <v>256.98659200000003</v>
      </c>
      <c r="AC726" s="1">
        <f t="shared" si="59"/>
        <v>184.22532800000002</v>
      </c>
      <c r="AD726" s="1">
        <f>RANK(Z726,Z$17:Z$853,0)</f>
        <v>395</v>
      </c>
      <c r="AE726" s="1">
        <f>RANK(AA726,AA$17:AA$853,0)</f>
        <v>553</v>
      </c>
      <c r="AF726" s="1">
        <f>RANK(AB726,AB$17:AB$853,0)</f>
        <v>497</v>
      </c>
      <c r="AG726" s="1">
        <f>RANK(AC726,AC$17:AC$853,0)</f>
        <v>428</v>
      </c>
      <c r="AH726" s="1" t="str">
        <f>IFERROR(VLOOKUP(X726,'[1]Countries and Territories'!$C$5:$AW$253,47,FALSE),"")</f>
        <v/>
      </c>
      <c r="AI726" s="1" t="str">
        <f>IFERROR(VLOOKUP(X726,'[1]Countries and Territories'!$B$5:$AR$253,43,FALSE),"")</f>
        <v/>
      </c>
      <c r="AJ726" s="1" t="str">
        <f>IFERROR(VLOOKUP(X726,'[1]Countries and Territories'!$A$5:$AL$253,38,FALSE),"")</f>
        <v/>
      </c>
    </row>
    <row r="727" spans="1:36" s="42" customFormat="1" x14ac:dyDescent="0.3">
      <c r="A727" s="42" t="s">
        <v>1686</v>
      </c>
      <c r="B727" s="42" t="s">
        <v>1687</v>
      </c>
      <c r="C727" s="40" t="s">
        <v>223</v>
      </c>
      <c r="D727" s="41">
        <v>2006</v>
      </c>
      <c r="E727" s="42" t="s">
        <v>39</v>
      </c>
      <c r="F727" s="42" t="s">
        <v>40</v>
      </c>
      <c r="G727" s="42" t="s">
        <v>41</v>
      </c>
      <c r="H727" s="42" t="s">
        <v>42</v>
      </c>
      <c r="I727" s="42" t="s">
        <v>43</v>
      </c>
      <c r="J727" s="42" t="s">
        <v>44</v>
      </c>
      <c r="K727" s="42" t="s">
        <v>41</v>
      </c>
      <c r="L727" s="42" t="s">
        <v>9</v>
      </c>
      <c r="N727" s="42" t="s">
        <v>2614</v>
      </c>
      <c r="O727" s="42">
        <v>3581</v>
      </c>
      <c r="P727" s="42">
        <v>6.3</v>
      </c>
      <c r="Q727" s="42">
        <v>16.3</v>
      </c>
      <c r="R727" s="42">
        <v>4.7</v>
      </c>
      <c r="S727" s="42">
        <v>27.8</v>
      </c>
      <c r="T727" s="42">
        <v>22.3</v>
      </c>
      <c r="V727" s="42" t="s">
        <v>1694</v>
      </c>
      <c r="W727" s="42" t="s">
        <v>1695</v>
      </c>
      <c r="X727" s="1" t="str">
        <f t="shared" si="55"/>
        <v>TGO2006</v>
      </c>
      <c r="Y727" s="42">
        <v>983.22900000000004</v>
      </c>
      <c r="Z727" s="1">
        <f t="shared" si="56"/>
        <v>160.26632700000002</v>
      </c>
      <c r="AA727" s="1">
        <f t="shared" si="57"/>
        <v>46.211763000000005</v>
      </c>
      <c r="AB727" s="1">
        <f t="shared" si="58"/>
        <v>273.33766200000002</v>
      </c>
      <c r="AC727" s="1">
        <f t="shared" si="59"/>
        <v>219.26006700000002</v>
      </c>
      <c r="AD727" s="1">
        <f>RANK(Z727,Z$17:Z$853,0)</f>
        <v>313</v>
      </c>
      <c r="AE727" s="1">
        <f>RANK(AA727,AA$17:AA$853,0)</f>
        <v>412</v>
      </c>
      <c r="AF727" s="1">
        <f>RANK(AB727,AB$17:AB$853,0)</f>
        <v>492</v>
      </c>
      <c r="AG727" s="1">
        <f>RANK(AC727,AC$17:AC$853,0)</f>
        <v>403</v>
      </c>
      <c r="AH727" s="1" t="str">
        <f>IFERROR(VLOOKUP(X727,'[1]Countries and Territories'!$C$5:$AW$253,47,FALSE),"")</f>
        <v/>
      </c>
      <c r="AI727" s="1" t="str">
        <f>IFERROR(VLOOKUP(X727,'[1]Countries and Territories'!$B$5:$AR$253,43,FALSE),"")</f>
        <v/>
      </c>
      <c r="AJ727" s="1" t="str">
        <f>IFERROR(VLOOKUP(X727,'[1]Countries and Territories'!$A$5:$AL$253,38,FALSE),"")</f>
        <v/>
      </c>
    </row>
    <row r="728" spans="1:36" x14ac:dyDescent="0.3">
      <c r="A728" s="1" t="s">
        <v>1686</v>
      </c>
      <c r="B728" s="1" t="s">
        <v>1687</v>
      </c>
      <c r="C728" s="34" t="s">
        <v>323</v>
      </c>
      <c r="D728" s="35">
        <v>2008</v>
      </c>
      <c r="E728" s="1" t="s">
        <v>39</v>
      </c>
      <c r="F728" s="1" t="s">
        <v>40</v>
      </c>
      <c r="G728" s="1" t="s">
        <v>41</v>
      </c>
      <c r="H728" s="1" t="s">
        <v>42</v>
      </c>
      <c r="I728" s="1" t="s">
        <v>43</v>
      </c>
      <c r="J728" s="1" t="s">
        <v>44</v>
      </c>
      <c r="K728" s="1" t="s">
        <v>41</v>
      </c>
      <c r="L728" s="1" t="s">
        <v>9</v>
      </c>
      <c r="N728" s="1" t="s">
        <v>2613</v>
      </c>
      <c r="O728" s="1">
        <v>3204</v>
      </c>
      <c r="P728" s="1">
        <v>0.7</v>
      </c>
      <c r="Q728" s="1">
        <v>6</v>
      </c>
      <c r="S728" s="1">
        <v>26.9</v>
      </c>
      <c r="T728" s="1">
        <v>20.5</v>
      </c>
      <c r="V728" s="1" t="s">
        <v>1696</v>
      </c>
      <c r="W728" s="1" t="s">
        <v>1697</v>
      </c>
      <c r="X728" s="1" t="str">
        <f t="shared" si="55"/>
        <v>TGO2008</v>
      </c>
      <c r="Y728" s="1">
        <v>1033.691</v>
      </c>
      <c r="Z728" s="1">
        <f t="shared" si="56"/>
        <v>62.021459999999998</v>
      </c>
      <c r="AA728" s="1">
        <f t="shared" si="57"/>
        <v>0</v>
      </c>
      <c r="AB728" s="1">
        <f t="shared" si="58"/>
        <v>278.06287899999995</v>
      </c>
      <c r="AC728" s="1">
        <f t="shared" si="59"/>
        <v>211.906655</v>
      </c>
      <c r="AD728" s="1">
        <f>RANK(Z728,Z$17:Z$853,0)</f>
        <v>446</v>
      </c>
      <c r="AE728" s="1">
        <f>RANK(AA728,AA$17:AA$853,0)</f>
        <v>684</v>
      </c>
      <c r="AF728" s="1">
        <f>RANK(AB728,AB$17:AB$853,0)</f>
        <v>488</v>
      </c>
      <c r="AG728" s="1">
        <f>RANK(AC728,AC$17:AC$853,0)</f>
        <v>406</v>
      </c>
      <c r="AH728" s="1" t="str">
        <f>IFERROR(VLOOKUP(X728,'[1]Countries and Territories'!$C$5:$AW$253,47,FALSE),"")</f>
        <v/>
      </c>
      <c r="AI728" s="1" t="str">
        <f>IFERROR(VLOOKUP(X728,'[1]Countries and Territories'!$B$5:$AR$253,43,FALSE),"")</f>
        <v/>
      </c>
      <c r="AJ728" s="1" t="str">
        <f>IFERROR(VLOOKUP(X728,'[1]Countries and Territories'!$A$5:$AL$253,38,FALSE),"")</f>
        <v/>
      </c>
    </row>
    <row r="729" spans="1:36" s="42" customFormat="1" x14ac:dyDescent="0.3">
      <c r="A729" s="42" t="s">
        <v>1686</v>
      </c>
      <c r="B729" s="42" t="s">
        <v>1687</v>
      </c>
      <c r="C729" s="40" t="s">
        <v>199</v>
      </c>
      <c r="D729" s="41">
        <v>2010</v>
      </c>
      <c r="E729" s="42" t="s">
        <v>39</v>
      </c>
      <c r="F729" s="42" t="s">
        <v>40</v>
      </c>
      <c r="G729" s="42" t="s">
        <v>41</v>
      </c>
      <c r="H729" s="42" t="s">
        <v>42</v>
      </c>
      <c r="I729" s="42" t="s">
        <v>43</v>
      </c>
      <c r="J729" s="42" t="s">
        <v>44</v>
      </c>
      <c r="K729" s="42" t="s">
        <v>41</v>
      </c>
      <c r="L729" s="42" t="s">
        <v>9</v>
      </c>
      <c r="N729" s="42" t="s">
        <v>2612</v>
      </c>
      <c r="O729" s="42">
        <v>4679</v>
      </c>
      <c r="P729" s="42">
        <v>1</v>
      </c>
      <c r="Q729" s="42">
        <v>4.8</v>
      </c>
      <c r="R729" s="42">
        <v>1.6</v>
      </c>
      <c r="S729" s="42">
        <v>29.8</v>
      </c>
      <c r="T729" s="42">
        <v>16.5</v>
      </c>
      <c r="V729" s="42" t="s">
        <v>1698</v>
      </c>
      <c r="W729" s="42" t="s">
        <v>1699</v>
      </c>
      <c r="X729" s="1" t="str">
        <f t="shared" si="55"/>
        <v>TGO2010</v>
      </c>
      <c r="Y729" s="42">
        <v>1076.9369999999999</v>
      </c>
      <c r="Z729" s="1">
        <f t="shared" si="56"/>
        <v>51.692975999999994</v>
      </c>
      <c r="AA729" s="1">
        <f t="shared" si="57"/>
        <v>17.230991999999997</v>
      </c>
      <c r="AB729" s="1">
        <f t="shared" si="58"/>
        <v>320.92722599999996</v>
      </c>
      <c r="AC729" s="1">
        <f t="shared" si="59"/>
        <v>177.694605</v>
      </c>
      <c r="AD729" s="1">
        <f>RANK(Z729,Z$17:Z$853,0)</f>
        <v>462</v>
      </c>
      <c r="AE729" s="1">
        <f>RANK(AA729,AA$17:AA$853,0)</f>
        <v>559</v>
      </c>
      <c r="AF729" s="1">
        <f>RANK(AB729,AB$17:AB$853,0)</f>
        <v>473</v>
      </c>
      <c r="AG729" s="1">
        <f>RANK(AC729,AC$17:AC$853,0)</f>
        <v>431</v>
      </c>
      <c r="AH729" s="1" t="str">
        <f>IFERROR(VLOOKUP(X729,'[1]Countries and Territories'!$C$5:$AW$253,47,FALSE),"")</f>
        <v/>
      </c>
      <c r="AI729" s="1" t="str">
        <f>IFERROR(VLOOKUP(X729,'[1]Countries and Territories'!$B$5:$AR$253,43,FALSE),"")</f>
        <v/>
      </c>
      <c r="AJ729" s="1" t="str">
        <f>IFERROR(VLOOKUP(X729,'[1]Countries and Territories'!$A$5:$AL$253,38,FALSE),"")</f>
        <v/>
      </c>
    </row>
    <row r="730" spans="1:36" x14ac:dyDescent="0.3">
      <c r="A730" s="1" t="s">
        <v>1686</v>
      </c>
      <c r="B730" s="1" t="s">
        <v>1687</v>
      </c>
      <c r="C730" s="34" t="s">
        <v>59</v>
      </c>
      <c r="D730" s="35">
        <v>2014</v>
      </c>
      <c r="E730" s="1" t="s">
        <v>39</v>
      </c>
      <c r="F730" s="1" t="s">
        <v>40</v>
      </c>
      <c r="G730" s="1" t="s">
        <v>41</v>
      </c>
      <c r="H730" s="1" t="s">
        <v>42</v>
      </c>
      <c r="I730" s="1" t="s">
        <v>43</v>
      </c>
      <c r="J730" s="1" t="s">
        <v>44</v>
      </c>
      <c r="K730" s="1" t="s">
        <v>41</v>
      </c>
      <c r="L730" s="1" t="s">
        <v>9</v>
      </c>
      <c r="N730" s="1" t="s">
        <v>2611</v>
      </c>
      <c r="O730" s="1">
        <v>3322</v>
      </c>
      <c r="P730" s="1">
        <v>1.5</v>
      </c>
      <c r="Q730" s="1">
        <v>6.7</v>
      </c>
      <c r="R730" s="1">
        <v>2</v>
      </c>
      <c r="S730" s="1">
        <v>27.5</v>
      </c>
      <c r="T730" s="1">
        <v>16.2</v>
      </c>
      <c r="V730" s="1" t="s">
        <v>1700</v>
      </c>
      <c r="W730" s="1" t="s">
        <v>1701</v>
      </c>
      <c r="X730" s="1" t="str">
        <f t="shared" si="55"/>
        <v>TGO2014</v>
      </c>
      <c r="Y730" s="1">
        <v>1147.2139999999999</v>
      </c>
      <c r="Z730" s="1">
        <f t="shared" si="56"/>
        <v>76.863337999999999</v>
      </c>
      <c r="AA730" s="1">
        <f t="shared" si="57"/>
        <v>22.944279999999999</v>
      </c>
      <c r="AB730" s="1">
        <f t="shared" si="58"/>
        <v>315.48385000000002</v>
      </c>
      <c r="AC730" s="1">
        <f t="shared" si="59"/>
        <v>185.848668</v>
      </c>
      <c r="AD730" s="1">
        <f>RANK(Z730,Z$17:Z$853,0)</f>
        <v>418</v>
      </c>
      <c r="AE730" s="1">
        <f>RANK(AA730,AA$17:AA$853,0)</f>
        <v>517</v>
      </c>
      <c r="AF730" s="1">
        <f>RANK(AB730,AB$17:AB$853,0)</f>
        <v>476</v>
      </c>
      <c r="AG730" s="1">
        <f>RANK(AC730,AC$17:AC$853,0)</f>
        <v>426</v>
      </c>
      <c r="AH730" s="1">
        <f>IFERROR(VLOOKUP(X730,'[1]Countries and Territories'!$C$5:$AW$253,47,FALSE),"")</f>
        <v>76.863337999999999</v>
      </c>
      <c r="AI730" s="1">
        <f>IFERROR(VLOOKUP(X730,'[1]Countries and Territories'!$B$5:$AR$253,43,FALSE),"")</f>
        <v>22.944279999999999</v>
      </c>
      <c r="AJ730" s="1">
        <f>IFERROR(VLOOKUP(X730,'[1]Countries and Territories'!$A$5:$AL$253,38,FALSE),"")</f>
        <v>315.48385000000002</v>
      </c>
    </row>
    <row r="731" spans="1:36" s="42" customFormat="1" x14ac:dyDescent="0.3">
      <c r="A731" s="42" t="s">
        <v>1702</v>
      </c>
      <c r="B731" s="42" t="s">
        <v>1703</v>
      </c>
      <c r="C731" s="40" t="s">
        <v>488</v>
      </c>
      <c r="D731" s="41">
        <v>1986</v>
      </c>
      <c r="E731" s="42" t="s">
        <v>1464</v>
      </c>
      <c r="F731" s="42" t="s">
        <v>207</v>
      </c>
      <c r="G731" s="42" t="s">
        <v>737</v>
      </c>
      <c r="H731" s="42" t="s">
        <v>75</v>
      </c>
      <c r="I731" s="42" t="s">
        <v>76</v>
      </c>
      <c r="J731" s="42" t="s">
        <v>56</v>
      </c>
      <c r="K731" s="42" t="s">
        <v>77</v>
      </c>
      <c r="M731" s="42" t="s">
        <v>103</v>
      </c>
      <c r="N731" s="42" t="s">
        <v>2619</v>
      </c>
      <c r="O731" s="42">
        <v>1094</v>
      </c>
      <c r="Q731" s="42">
        <v>1.3</v>
      </c>
      <c r="S731" s="42">
        <v>2.2000000000000002</v>
      </c>
      <c r="U731" s="42" t="s">
        <v>113</v>
      </c>
      <c r="V731" s="42" t="s">
        <v>1704</v>
      </c>
      <c r="W731" s="42" t="s">
        <v>1705</v>
      </c>
      <c r="X731" s="1" t="str">
        <f t="shared" si="55"/>
        <v>TON1986</v>
      </c>
      <c r="Y731" s="42">
        <v>14.519</v>
      </c>
      <c r="Z731" s="1">
        <f t="shared" si="56"/>
        <v>0.18874700000000003</v>
      </c>
      <c r="AA731" s="1">
        <f t="shared" si="57"/>
        <v>0</v>
      </c>
      <c r="AB731" s="1">
        <f t="shared" si="58"/>
        <v>0.31941800000000004</v>
      </c>
      <c r="AC731" s="1">
        <f t="shared" si="59"/>
        <v>0</v>
      </c>
      <c r="AD731" s="1">
        <f>RANK(Z731,Z$17:Z$853,0)</f>
        <v>789</v>
      </c>
      <c r="AE731" s="1">
        <f>RANK(AA731,AA$17:AA$853,0)</f>
        <v>684</v>
      </c>
      <c r="AF731" s="1">
        <f>RANK(AB731,AB$17:AB$853,0)</f>
        <v>799</v>
      </c>
      <c r="AG731" s="1">
        <f>RANK(AC731,AC$17:AC$853,0)</f>
        <v>822</v>
      </c>
      <c r="AH731" s="1" t="str">
        <f>IFERROR(VLOOKUP(X731,'[1]Countries and Territories'!$C$5:$AW$253,47,FALSE),"")</f>
        <v/>
      </c>
      <c r="AI731" s="1" t="str">
        <f>IFERROR(VLOOKUP(X731,'[1]Countries and Territories'!$B$5:$AR$253,43,FALSE),"")</f>
        <v/>
      </c>
      <c r="AJ731" s="1" t="str">
        <f>IFERROR(VLOOKUP(X731,'[1]Countries and Territories'!$A$5:$AL$253,38,FALSE),"")</f>
        <v/>
      </c>
    </row>
    <row r="732" spans="1:36" x14ac:dyDescent="0.3">
      <c r="A732" s="1" t="s">
        <v>1702</v>
      </c>
      <c r="B732" s="1" t="s">
        <v>1703</v>
      </c>
      <c r="C732" s="34" t="s">
        <v>288</v>
      </c>
      <c r="D732" s="35">
        <v>2012</v>
      </c>
      <c r="E732" s="1" t="s">
        <v>1464</v>
      </c>
      <c r="F732" s="1" t="s">
        <v>207</v>
      </c>
      <c r="G732" s="1" t="s">
        <v>737</v>
      </c>
      <c r="H732" s="1" t="s">
        <v>75</v>
      </c>
      <c r="I732" s="1" t="s">
        <v>76</v>
      </c>
      <c r="J732" s="1" t="s">
        <v>56</v>
      </c>
      <c r="K732" s="1" t="s">
        <v>77</v>
      </c>
      <c r="M732" s="1" t="s">
        <v>103</v>
      </c>
      <c r="N732" s="1" t="s">
        <v>2618</v>
      </c>
      <c r="O732" s="1">
        <v>1394</v>
      </c>
      <c r="P732" s="1">
        <v>2.1</v>
      </c>
      <c r="Q732" s="1">
        <v>5.2</v>
      </c>
      <c r="R732" s="1">
        <v>17.3</v>
      </c>
      <c r="S732" s="1">
        <v>8.1</v>
      </c>
      <c r="T732" s="1">
        <v>1.9</v>
      </c>
      <c r="V732" s="1" t="s">
        <v>1706</v>
      </c>
      <c r="W732" s="1" t="s">
        <v>1707</v>
      </c>
      <c r="X732" s="1" t="str">
        <f t="shared" si="55"/>
        <v>TON2012</v>
      </c>
      <c r="Y732" s="1">
        <v>13.518000000000001</v>
      </c>
      <c r="Z732" s="1">
        <f t="shared" si="56"/>
        <v>0.70293600000000012</v>
      </c>
      <c r="AA732" s="1">
        <f t="shared" si="57"/>
        <v>2.3386140000000002</v>
      </c>
      <c r="AB732" s="1">
        <f t="shared" si="58"/>
        <v>1.0949580000000001</v>
      </c>
      <c r="AC732" s="1">
        <f t="shared" si="59"/>
        <v>0.25684200000000001</v>
      </c>
      <c r="AD732" s="1">
        <f>RANK(Z732,Z$17:Z$853,0)</f>
        <v>784</v>
      </c>
      <c r="AE732" s="1">
        <f>RANK(AA732,AA$17:AA$853,0)</f>
        <v>659</v>
      </c>
      <c r="AF732" s="1">
        <f>RANK(AB732,AB$17:AB$853,0)</f>
        <v>796</v>
      </c>
      <c r="AG732" s="1">
        <f>RANK(AC732,AC$17:AC$853,0)</f>
        <v>819</v>
      </c>
      <c r="AH732" s="1">
        <f>IFERROR(VLOOKUP(X732,'[1]Countries and Territories'!$C$5:$AW$253,47,FALSE),"")</f>
        <v>0.70293600000000012</v>
      </c>
      <c r="AI732" s="1">
        <f>IFERROR(VLOOKUP(X732,'[1]Countries and Territories'!$B$5:$AR$253,43,FALSE),"")</f>
        <v>2.3386140000000002</v>
      </c>
      <c r="AJ732" s="1">
        <f>IFERROR(VLOOKUP(X732,'[1]Countries and Territories'!$A$5:$AL$253,38,FALSE),"")</f>
        <v>1.0949580000000001</v>
      </c>
    </row>
    <row r="733" spans="1:36" s="42" customFormat="1" x14ac:dyDescent="0.3">
      <c r="A733" s="42" t="s">
        <v>99</v>
      </c>
      <c r="B733" s="42" t="s">
        <v>100</v>
      </c>
      <c r="C733" s="40" t="s">
        <v>143</v>
      </c>
      <c r="D733" s="41">
        <v>1987</v>
      </c>
      <c r="E733" s="42" t="s">
        <v>101</v>
      </c>
      <c r="F733" s="42" t="s">
        <v>29</v>
      </c>
      <c r="G733" s="42" t="s">
        <v>29</v>
      </c>
      <c r="H733" s="42" t="s">
        <v>30</v>
      </c>
      <c r="I733" s="42" t="s">
        <v>31</v>
      </c>
      <c r="J733" s="42" t="s">
        <v>102</v>
      </c>
      <c r="K733" s="42" t="s">
        <v>33</v>
      </c>
      <c r="M733" s="42" t="s">
        <v>103</v>
      </c>
      <c r="N733" s="42" t="s">
        <v>2621</v>
      </c>
      <c r="O733" s="42">
        <v>826</v>
      </c>
      <c r="P733" s="42">
        <v>1.2</v>
      </c>
      <c r="Q733" s="42">
        <v>4.8</v>
      </c>
      <c r="R733" s="42">
        <v>3.5</v>
      </c>
      <c r="S733" s="42">
        <v>6.3</v>
      </c>
      <c r="T733" s="42">
        <v>6.2</v>
      </c>
      <c r="U733" s="42" t="s">
        <v>307</v>
      </c>
      <c r="V733" s="42" t="s">
        <v>1708</v>
      </c>
      <c r="W733" s="42" t="s">
        <v>1709</v>
      </c>
      <c r="X733" s="1" t="str">
        <f t="shared" si="55"/>
        <v>TTO1987</v>
      </c>
      <c r="Y733" s="42">
        <v>153.94200000000001</v>
      </c>
      <c r="Z733" s="1">
        <f t="shared" si="56"/>
        <v>7.3892160000000002</v>
      </c>
      <c r="AA733" s="1">
        <f t="shared" si="57"/>
        <v>5.387970000000001</v>
      </c>
      <c r="AB733" s="1">
        <f t="shared" si="58"/>
        <v>9.6983460000000008</v>
      </c>
      <c r="AC733" s="1">
        <f t="shared" si="59"/>
        <v>9.5444040000000001</v>
      </c>
      <c r="AD733" s="1">
        <f>RANK(Z733,Z$17:Z$853,0)</f>
        <v>674</v>
      </c>
      <c r="AE733" s="1">
        <f>RANK(AA733,AA$17:AA$853,0)</f>
        <v>633</v>
      </c>
      <c r="AF733" s="1">
        <f>RANK(AB733,AB$17:AB$853,0)</f>
        <v>759</v>
      </c>
      <c r="AG733" s="1">
        <f>RANK(AC733,AC$17:AC$853,0)</f>
        <v>709</v>
      </c>
      <c r="AH733" s="1" t="str">
        <f>IFERROR(VLOOKUP(X733,'[1]Countries and Territories'!$C$5:$AW$253,47,FALSE),"")</f>
        <v/>
      </c>
      <c r="AI733" s="1" t="str">
        <f>IFERROR(VLOOKUP(X733,'[1]Countries and Territories'!$B$5:$AR$253,43,FALSE),"")</f>
        <v/>
      </c>
      <c r="AJ733" s="1" t="str">
        <f>IFERROR(VLOOKUP(X733,'[1]Countries and Territories'!$A$5:$AL$253,38,FALSE),"")</f>
        <v/>
      </c>
    </row>
    <row r="734" spans="1:36" x14ac:dyDescent="0.3">
      <c r="A734" s="1" t="s">
        <v>99</v>
      </c>
      <c r="B734" s="1" t="s">
        <v>100</v>
      </c>
      <c r="C734" s="34" t="s">
        <v>132</v>
      </c>
      <c r="D734" s="35">
        <v>2000</v>
      </c>
      <c r="E734" s="1" t="s">
        <v>101</v>
      </c>
      <c r="F734" s="1" t="s">
        <v>29</v>
      </c>
      <c r="G734" s="1" t="s">
        <v>29</v>
      </c>
      <c r="H734" s="1" t="s">
        <v>30</v>
      </c>
      <c r="I734" s="1" t="s">
        <v>31</v>
      </c>
      <c r="J734" s="1" t="s">
        <v>102</v>
      </c>
      <c r="K734" s="1" t="s">
        <v>33</v>
      </c>
      <c r="M734" s="1" t="s">
        <v>103</v>
      </c>
      <c r="N734" s="1" t="s">
        <v>2620</v>
      </c>
      <c r="O734" s="1">
        <v>780</v>
      </c>
      <c r="P734" s="1">
        <v>0.9</v>
      </c>
      <c r="Q734" s="1">
        <v>5.2</v>
      </c>
      <c r="R734" s="1">
        <v>4.9000000000000004</v>
      </c>
      <c r="S734" s="1">
        <v>5.3</v>
      </c>
      <c r="T734" s="1">
        <v>4.4000000000000004</v>
      </c>
      <c r="V734" s="1" t="s">
        <v>6</v>
      </c>
      <c r="W734" s="1" t="s">
        <v>1710</v>
      </c>
      <c r="X734" s="1" t="str">
        <f t="shared" si="55"/>
        <v>TTO2000</v>
      </c>
      <c r="Y734" s="1">
        <v>89.616</v>
      </c>
      <c r="Z734" s="1">
        <f t="shared" si="56"/>
        <v>4.6600320000000002</v>
      </c>
      <c r="AA734" s="1">
        <f t="shared" si="57"/>
        <v>4.391184</v>
      </c>
      <c r="AB734" s="1">
        <f t="shared" si="58"/>
        <v>4.7496479999999996</v>
      </c>
      <c r="AC734" s="1">
        <f t="shared" si="59"/>
        <v>3.9431040000000004</v>
      </c>
      <c r="AD734" s="1">
        <f>RANK(Z734,Z$17:Z$853,0)</f>
        <v>721</v>
      </c>
      <c r="AE734" s="1">
        <f>RANK(AA734,AA$17:AA$853,0)</f>
        <v>643</v>
      </c>
      <c r="AF734" s="1">
        <f>RANK(AB734,AB$17:AB$853,0)</f>
        <v>787</v>
      </c>
      <c r="AG734" s="1">
        <f>RANK(AC734,AC$17:AC$853,0)</f>
        <v>784</v>
      </c>
      <c r="AH734" s="1" t="str">
        <f>IFERROR(VLOOKUP(X734,'[1]Countries and Territories'!$C$5:$AW$253,47,FALSE),"")</f>
        <v/>
      </c>
      <c r="AI734" s="1" t="str">
        <f>IFERROR(VLOOKUP(X734,'[1]Countries and Territories'!$B$5:$AR$253,43,FALSE),"")</f>
        <v/>
      </c>
      <c r="AJ734" s="1" t="str">
        <f>IFERROR(VLOOKUP(X734,'[1]Countries and Territories'!$A$5:$AL$253,38,FALSE),"")</f>
        <v/>
      </c>
    </row>
    <row r="735" spans="1:36" s="42" customFormat="1" x14ac:dyDescent="0.3">
      <c r="A735" s="42" t="s">
        <v>99</v>
      </c>
      <c r="B735" s="42" t="s">
        <v>100</v>
      </c>
      <c r="C735" s="40">
        <v>2011</v>
      </c>
      <c r="D735" s="41">
        <v>2011</v>
      </c>
      <c r="E735" s="42" t="s">
        <v>101</v>
      </c>
      <c r="F735" s="42" t="s">
        <v>29</v>
      </c>
      <c r="G735" s="42" t="s">
        <v>29</v>
      </c>
      <c r="H735" s="42" t="s">
        <v>30</v>
      </c>
      <c r="I735" s="42" t="s">
        <v>31</v>
      </c>
      <c r="J735" s="42" t="s">
        <v>102</v>
      </c>
      <c r="K735" s="42" t="s">
        <v>33</v>
      </c>
      <c r="M735" s="42" t="s">
        <v>103</v>
      </c>
      <c r="N735" s="42" t="s">
        <v>1962</v>
      </c>
      <c r="O735" s="42">
        <v>1087</v>
      </c>
      <c r="P735" s="42">
        <v>2.1</v>
      </c>
      <c r="Q735" s="42">
        <v>6.3</v>
      </c>
      <c r="R735" s="42">
        <v>11.5</v>
      </c>
      <c r="S735" s="42">
        <v>11</v>
      </c>
      <c r="T735" s="42">
        <v>5.5</v>
      </c>
      <c r="U735" s="42" t="s">
        <v>50</v>
      </c>
      <c r="V735" s="42" t="s">
        <v>104</v>
      </c>
      <c r="W735" s="42" t="s">
        <v>105</v>
      </c>
      <c r="X735" s="1" t="str">
        <f t="shared" si="55"/>
        <v>TTO2011</v>
      </c>
      <c r="Y735" s="42">
        <v>97.6</v>
      </c>
      <c r="Z735" s="1">
        <f t="shared" si="56"/>
        <v>6.1487999999999996</v>
      </c>
      <c r="AA735" s="1">
        <f t="shared" si="57"/>
        <v>11.224</v>
      </c>
      <c r="AB735" s="1">
        <f t="shared" si="58"/>
        <v>10.735999999999999</v>
      </c>
      <c r="AC735" s="1">
        <f t="shared" si="59"/>
        <v>5.3679999999999994</v>
      </c>
      <c r="AD735" s="1">
        <f>RANK(Z735,Z$17:Z$853,0)</f>
        <v>705</v>
      </c>
      <c r="AE735" s="1">
        <f>RANK(AA735,AA$17:AA$853,0)</f>
        <v>598</v>
      </c>
      <c r="AF735" s="1">
        <f>RANK(AB735,AB$17:AB$853,0)</f>
        <v>754</v>
      </c>
      <c r="AG735" s="1">
        <f>RANK(AC735,AC$17:AC$853,0)</f>
        <v>767</v>
      </c>
      <c r="AH735" s="1">
        <f>IFERROR(VLOOKUP(X735,'[1]Countries and Territories'!$C$5:$AW$253,47,FALSE),"")</f>
        <v>6.1487999999999996</v>
      </c>
      <c r="AI735" s="1">
        <f>IFERROR(VLOOKUP(X735,'[1]Countries and Territories'!$B$5:$AR$253,43,FALSE),"")</f>
        <v>11.224</v>
      </c>
      <c r="AJ735" s="1">
        <f>IFERROR(VLOOKUP(X735,'[1]Countries and Territories'!$A$5:$AL$253,38,FALSE),"")</f>
        <v>10.735999999999999</v>
      </c>
    </row>
    <row r="736" spans="1:36" x14ac:dyDescent="0.3">
      <c r="A736" s="1" t="s">
        <v>1711</v>
      </c>
      <c r="B736" s="1" t="s">
        <v>1712</v>
      </c>
      <c r="C736" s="34" t="s">
        <v>328</v>
      </c>
      <c r="D736" s="35">
        <v>1988</v>
      </c>
      <c r="E736" s="1" t="s">
        <v>144</v>
      </c>
      <c r="F736" s="1" t="s">
        <v>40</v>
      </c>
      <c r="G736" s="1" t="s">
        <v>145</v>
      </c>
      <c r="H736" s="1" t="s">
        <v>146</v>
      </c>
      <c r="I736" s="1" t="s">
        <v>112</v>
      </c>
      <c r="J736" s="1" t="s">
        <v>32</v>
      </c>
      <c r="K736" s="1" t="s">
        <v>147</v>
      </c>
      <c r="N736" s="1" t="s">
        <v>2626</v>
      </c>
      <c r="O736" s="1">
        <v>2015</v>
      </c>
      <c r="P736" s="1">
        <v>0.6</v>
      </c>
      <c r="Q736" s="1">
        <v>3.1</v>
      </c>
      <c r="R736" s="1">
        <v>3.7</v>
      </c>
      <c r="S736" s="1">
        <v>18.5</v>
      </c>
      <c r="T736" s="1">
        <v>7.9</v>
      </c>
      <c r="U736" s="1" t="s">
        <v>307</v>
      </c>
      <c r="V736" s="1" t="s">
        <v>1713</v>
      </c>
      <c r="W736" s="1" t="s">
        <v>1714</v>
      </c>
      <c r="X736" s="1" t="str">
        <f t="shared" si="55"/>
        <v>TUN1988</v>
      </c>
      <c r="Y736" s="1">
        <v>1070.3230000000001</v>
      </c>
      <c r="Z736" s="1">
        <f t="shared" si="56"/>
        <v>33.180013000000002</v>
      </c>
      <c r="AA736" s="1">
        <f t="shared" si="57"/>
        <v>39.601951000000007</v>
      </c>
      <c r="AB736" s="1">
        <f t="shared" si="58"/>
        <v>198.00975500000001</v>
      </c>
      <c r="AC736" s="1">
        <f t="shared" si="59"/>
        <v>84.555517000000009</v>
      </c>
      <c r="AD736" s="1">
        <f>RANK(Z736,Z$17:Z$853,0)</f>
        <v>503</v>
      </c>
      <c r="AE736" s="1">
        <f>RANK(AA736,AA$17:AA$853,0)</f>
        <v>434</v>
      </c>
      <c r="AF736" s="1">
        <f>RANK(AB736,AB$17:AB$853,0)</f>
        <v>520</v>
      </c>
      <c r="AG736" s="1">
        <f>RANK(AC736,AC$17:AC$853,0)</f>
        <v>523</v>
      </c>
      <c r="AH736" s="1" t="str">
        <f>IFERROR(VLOOKUP(X736,'[1]Countries and Territories'!$C$5:$AW$253,47,FALSE),"")</f>
        <v/>
      </c>
      <c r="AI736" s="1" t="str">
        <f>IFERROR(VLOOKUP(X736,'[1]Countries and Territories'!$B$5:$AR$253,43,FALSE),"")</f>
        <v/>
      </c>
      <c r="AJ736" s="1" t="str">
        <f>IFERROR(VLOOKUP(X736,'[1]Countries and Territories'!$A$5:$AL$253,38,FALSE),"")</f>
        <v/>
      </c>
    </row>
    <row r="737" spans="1:36" s="42" customFormat="1" x14ac:dyDescent="0.3">
      <c r="A737" s="42" t="s">
        <v>1711</v>
      </c>
      <c r="B737" s="42" t="s">
        <v>1712</v>
      </c>
      <c r="C737" s="40" t="s">
        <v>257</v>
      </c>
      <c r="D737" s="41">
        <v>1997</v>
      </c>
      <c r="E737" s="42" t="s">
        <v>144</v>
      </c>
      <c r="F737" s="42" t="s">
        <v>40</v>
      </c>
      <c r="G737" s="42" t="s">
        <v>145</v>
      </c>
      <c r="H737" s="42" t="s">
        <v>146</v>
      </c>
      <c r="I737" s="42" t="s">
        <v>112</v>
      </c>
      <c r="J737" s="42" t="s">
        <v>32</v>
      </c>
      <c r="K737" s="42" t="s">
        <v>147</v>
      </c>
      <c r="N737" s="42" t="s">
        <v>2625</v>
      </c>
      <c r="O737" s="42">
        <v>891</v>
      </c>
      <c r="Q737" s="42">
        <v>7.2</v>
      </c>
      <c r="R737" s="42">
        <v>1.4</v>
      </c>
      <c r="S737" s="42">
        <v>11.9</v>
      </c>
      <c r="T737" s="42">
        <v>3.3</v>
      </c>
      <c r="U737" s="42" t="s">
        <v>113</v>
      </c>
      <c r="V737" s="42" t="s">
        <v>1715</v>
      </c>
      <c r="W737" s="42" t="s">
        <v>1716</v>
      </c>
      <c r="X737" s="1" t="str">
        <f t="shared" si="55"/>
        <v>TUN1997</v>
      </c>
      <c r="Y737" s="42">
        <v>897.63499999999999</v>
      </c>
      <c r="Z737" s="1">
        <f t="shared" si="56"/>
        <v>64.629720000000006</v>
      </c>
      <c r="AA737" s="1">
        <f t="shared" si="57"/>
        <v>12.566889999999999</v>
      </c>
      <c r="AB737" s="1">
        <f t="shared" si="58"/>
        <v>106.81856500000001</v>
      </c>
      <c r="AC737" s="1">
        <f t="shared" si="59"/>
        <v>29.621955</v>
      </c>
      <c r="AD737" s="1">
        <f>RANK(Z737,Z$17:Z$853,0)</f>
        <v>440</v>
      </c>
      <c r="AE737" s="1">
        <f>RANK(AA737,AA$17:AA$853,0)</f>
        <v>594</v>
      </c>
      <c r="AF737" s="1">
        <f>RANK(AB737,AB$17:AB$853,0)</f>
        <v>572</v>
      </c>
      <c r="AG737" s="1">
        <f>RANK(AC737,AC$17:AC$853,0)</f>
        <v>607</v>
      </c>
      <c r="AH737" s="1" t="str">
        <f>IFERROR(VLOOKUP(X737,'[1]Countries and Territories'!$C$5:$AW$253,47,FALSE),"")</f>
        <v/>
      </c>
      <c r="AI737" s="1" t="str">
        <f>IFERROR(VLOOKUP(X737,'[1]Countries and Territories'!$B$5:$AR$253,43,FALSE),"")</f>
        <v/>
      </c>
      <c r="AJ737" s="1" t="str">
        <f>IFERROR(VLOOKUP(X737,'[1]Countries and Territories'!$A$5:$AL$253,38,FALSE),"")</f>
        <v/>
      </c>
    </row>
    <row r="738" spans="1:36" x14ac:dyDescent="0.3">
      <c r="A738" s="1" t="s">
        <v>1711</v>
      </c>
      <c r="B738" s="1" t="s">
        <v>1712</v>
      </c>
      <c r="C738" s="34" t="s">
        <v>132</v>
      </c>
      <c r="D738" s="35">
        <v>2000</v>
      </c>
      <c r="E738" s="1" t="s">
        <v>144</v>
      </c>
      <c r="F738" s="1" t="s">
        <v>40</v>
      </c>
      <c r="G738" s="1" t="s">
        <v>145</v>
      </c>
      <c r="H738" s="1" t="s">
        <v>146</v>
      </c>
      <c r="I738" s="1" t="s">
        <v>112</v>
      </c>
      <c r="J738" s="1" t="s">
        <v>32</v>
      </c>
      <c r="K738" s="1" t="s">
        <v>147</v>
      </c>
      <c r="N738" s="1" t="s">
        <v>2624</v>
      </c>
      <c r="O738" s="1">
        <v>10553</v>
      </c>
      <c r="Q738" s="1">
        <v>2.9</v>
      </c>
      <c r="S738" s="1">
        <v>16.8</v>
      </c>
      <c r="T738" s="1">
        <v>3.5</v>
      </c>
      <c r="U738" s="1" t="s">
        <v>113</v>
      </c>
      <c r="V738" s="1" t="s">
        <v>6</v>
      </c>
      <c r="W738" s="1" t="s">
        <v>1717</v>
      </c>
      <c r="X738" s="1" t="str">
        <f t="shared" si="55"/>
        <v>TUN2000</v>
      </c>
      <c r="Y738" s="1">
        <v>840.26099999999997</v>
      </c>
      <c r="Z738" s="1">
        <f t="shared" si="56"/>
        <v>24.367568999999996</v>
      </c>
      <c r="AA738" s="1">
        <f t="shared" si="57"/>
        <v>0</v>
      </c>
      <c r="AB738" s="1">
        <f t="shared" si="58"/>
        <v>141.163848</v>
      </c>
      <c r="AC738" s="1">
        <f t="shared" si="59"/>
        <v>29.409135000000003</v>
      </c>
      <c r="AD738" s="1">
        <f>RANK(Z738,Z$17:Z$853,0)</f>
        <v>538</v>
      </c>
      <c r="AE738" s="1">
        <f>RANK(AA738,AA$17:AA$853,0)</f>
        <v>684</v>
      </c>
      <c r="AF738" s="1">
        <f>RANK(AB738,AB$17:AB$853,0)</f>
        <v>547</v>
      </c>
      <c r="AG738" s="1">
        <f>RANK(AC738,AC$17:AC$853,0)</f>
        <v>611</v>
      </c>
      <c r="AH738" s="1" t="str">
        <f>IFERROR(VLOOKUP(X738,'[1]Countries and Territories'!$C$5:$AW$253,47,FALSE),"")</f>
        <v/>
      </c>
      <c r="AI738" s="1" t="str">
        <f>IFERROR(VLOOKUP(X738,'[1]Countries and Territories'!$B$5:$AR$253,43,FALSE),"")</f>
        <v/>
      </c>
      <c r="AJ738" s="1" t="str">
        <f>IFERROR(VLOOKUP(X738,'[1]Countries and Territories'!$A$5:$AL$253,38,FALSE),"")</f>
        <v/>
      </c>
    </row>
    <row r="739" spans="1:36" s="42" customFormat="1" x14ac:dyDescent="0.3">
      <c r="A739" s="42" t="s">
        <v>1711</v>
      </c>
      <c r="B739" s="42" t="s">
        <v>1712</v>
      </c>
      <c r="C739" s="40" t="s">
        <v>223</v>
      </c>
      <c r="D739" s="41">
        <v>2006</v>
      </c>
      <c r="E739" s="42" t="s">
        <v>144</v>
      </c>
      <c r="F739" s="42" t="s">
        <v>40</v>
      </c>
      <c r="G739" s="42" t="s">
        <v>145</v>
      </c>
      <c r="H739" s="42" t="s">
        <v>146</v>
      </c>
      <c r="I739" s="42" t="s">
        <v>112</v>
      </c>
      <c r="J739" s="42" t="s">
        <v>32</v>
      </c>
      <c r="K739" s="42" t="s">
        <v>147</v>
      </c>
      <c r="N739" s="42" t="s">
        <v>2623</v>
      </c>
      <c r="O739" s="42">
        <v>2842</v>
      </c>
      <c r="P739" s="42">
        <v>1.2</v>
      </c>
      <c r="Q739" s="42">
        <v>3.4</v>
      </c>
      <c r="R739" s="42">
        <v>8.8000000000000007</v>
      </c>
      <c r="S739" s="42">
        <v>9</v>
      </c>
      <c r="T739" s="42">
        <v>3.3</v>
      </c>
      <c r="V739" s="42" t="s">
        <v>1718</v>
      </c>
      <c r="W739" s="42" t="s">
        <v>1719</v>
      </c>
      <c r="X739" s="1" t="str">
        <f t="shared" si="55"/>
        <v>TUN2006</v>
      </c>
      <c r="Y739" s="42">
        <v>803.19299999999998</v>
      </c>
      <c r="Z739" s="1">
        <f t="shared" si="56"/>
        <v>27.308562000000002</v>
      </c>
      <c r="AA739" s="1">
        <f t="shared" si="57"/>
        <v>70.680984000000009</v>
      </c>
      <c r="AB739" s="1">
        <f t="shared" si="58"/>
        <v>72.287369999999996</v>
      </c>
      <c r="AC739" s="1">
        <f t="shared" si="59"/>
        <v>26.505369000000002</v>
      </c>
      <c r="AD739" s="1">
        <f>RANK(Z739,Z$17:Z$853,0)</f>
        <v>523</v>
      </c>
      <c r="AE739" s="1">
        <f>RANK(AA739,AA$17:AA$853,0)</f>
        <v>352</v>
      </c>
      <c r="AF739" s="1">
        <f>RANK(AB739,AB$17:AB$853,0)</f>
        <v>611</v>
      </c>
      <c r="AG739" s="1">
        <f>RANK(AC739,AC$17:AC$853,0)</f>
        <v>622</v>
      </c>
      <c r="AH739" s="1" t="str">
        <f>IFERROR(VLOOKUP(X739,'[1]Countries and Territories'!$C$5:$AW$253,47,FALSE),"")</f>
        <v/>
      </c>
      <c r="AI739" s="1" t="str">
        <f>IFERROR(VLOOKUP(X739,'[1]Countries and Territories'!$B$5:$AR$253,43,FALSE),"")</f>
        <v/>
      </c>
      <c r="AJ739" s="1" t="str">
        <f>IFERROR(VLOOKUP(X739,'[1]Countries and Territories'!$A$5:$AL$253,38,FALSE),"")</f>
        <v/>
      </c>
    </row>
    <row r="740" spans="1:36" x14ac:dyDescent="0.3">
      <c r="A740" s="1" t="s">
        <v>1711</v>
      </c>
      <c r="B740" s="1" t="s">
        <v>1712</v>
      </c>
      <c r="C740" s="34" t="s">
        <v>82</v>
      </c>
      <c r="D740" s="35">
        <v>2012</v>
      </c>
      <c r="E740" s="1" t="s">
        <v>144</v>
      </c>
      <c r="F740" s="1" t="s">
        <v>40</v>
      </c>
      <c r="G740" s="1" t="s">
        <v>145</v>
      </c>
      <c r="H740" s="1" t="s">
        <v>146</v>
      </c>
      <c r="I740" s="1" t="s">
        <v>112</v>
      </c>
      <c r="J740" s="1" t="s">
        <v>32</v>
      </c>
      <c r="K740" s="1" t="s">
        <v>147</v>
      </c>
      <c r="N740" s="1" t="s">
        <v>2622</v>
      </c>
      <c r="O740" s="1">
        <v>2677</v>
      </c>
      <c r="P740" s="1">
        <v>1.7</v>
      </c>
      <c r="Q740" s="1">
        <v>2.8</v>
      </c>
      <c r="R740" s="1">
        <v>14.3</v>
      </c>
      <c r="S740" s="1">
        <v>10.1</v>
      </c>
      <c r="T740" s="1">
        <v>2.2999999999999998</v>
      </c>
      <c r="U740" s="1" t="s">
        <v>50</v>
      </c>
      <c r="V740" s="1" t="s">
        <v>1720</v>
      </c>
      <c r="W740" s="1" t="s">
        <v>1721</v>
      </c>
      <c r="X740" s="1" t="str">
        <f t="shared" si="55"/>
        <v>TUN2012</v>
      </c>
      <c r="Y740" s="1">
        <v>927.51900000000001</v>
      </c>
      <c r="Z740" s="1">
        <f t="shared" si="56"/>
        <v>25.970531999999999</v>
      </c>
      <c r="AA740" s="1">
        <f t="shared" si="57"/>
        <v>132.63521700000001</v>
      </c>
      <c r="AB740" s="1">
        <f t="shared" si="58"/>
        <v>93.679418999999996</v>
      </c>
      <c r="AC740" s="1">
        <f t="shared" si="59"/>
        <v>21.332937000000001</v>
      </c>
      <c r="AD740" s="1">
        <f>RANK(Z740,Z$17:Z$853,0)</f>
        <v>526</v>
      </c>
      <c r="AE740" s="1">
        <f>RANK(AA740,AA$17:AA$853,0)</f>
        <v>258</v>
      </c>
      <c r="AF740" s="1">
        <f>RANK(AB740,AB$17:AB$853,0)</f>
        <v>582</v>
      </c>
      <c r="AG740" s="1">
        <f>RANK(AC740,AC$17:AC$853,0)</f>
        <v>638</v>
      </c>
      <c r="AH740" s="1">
        <f>IFERROR(VLOOKUP(X740,'[1]Countries and Territories'!$C$5:$AW$253,47,FALSE),"")</f>
        <v>25.970531999999999</v>
      </c>
      <c r="AI740" s="1">
        <f>IFERROR(VLOOKUP(X740,'[1]Countries and Territories'!$B$5:$AR$253,43,FALSE),"")</f>
        <v>132.63521700000001</v>
      </c>
      <c r="AJ740" s="1">
        <f>IFERROR(VLOOKUP(X740,'[1]Countries and Territories'!$A$5:$AL$253,38,FALSE),"")</f>
        <v>93.679418999999996</v>
      </c>
    </row>
    <row r="741" spans="1:36" s="42" customFormat="1" x14ac:dyDescent="0.3">
      <c r="A741" s="42" t="s">
        <v>1722</v>
      </c>
      <c r="B741" s="42" t="s">
        <v>1723</v>
      </c>
      <c r="C741" s="40" t="s">
        <v>252</v>
      </c>
      <c r="D741" s="41">
        <v>1993</v>
      </c>
      <c r="E741" s="42" t="s">
        <v>192</v>
      </c>
      <c r="F741" s="42" t="s">
        <v>73</v>
      </c>
      <c r="G741" s="42" t="s">
        <v>145</v>
      </c>
      <c r="H741" s="42" t="s">
        <v>127</v>
      </c>
      <c r="I741" s="42" t="s">
        <v>128</v>
      </c>
      <c r="J741" s="42" t="s">
        <v>56</v>
      </c>
      <c r="K741" s="42" t="s">
        <v>129</v>
      </c>
      <c r="N741" s="42" t="s">
        <v>2632</v>
      </c>
      <c r="O741" s="42">
        <v>3255</v>
      </c>
      <c r="P741" s="42">
        <v>1</v>
      </c>
      <c r="Q741" s="42">
        <v>3.8</v>
      </c>
      <c r="R741" s="42">
        <v>5</v>
      </c>
      <c r="S741" s="42">
        <v>24.1</v>
      </c>
      <c r="T741" s="42">
        <v>8.6999999999999993</v>
      </c>
      <c r="V741" s="42" t="s">
        <v>1724</v>
      </c>
      <c r="W741" s="42" t="s">
        <v>1725</v>
      </c>
      <c r="X741" s="1" t="str">
        <f t="shared" si="55"/>
        <v>TUR1993</v>
      </c>
      <c r="Y741" s="42">
        <v>6445.3560000000007</v>
      </c>
      <c r="Z741" s="1">
        <f t="shared" si="56"/>
        <v>244.92352800000003</v>
      </c>
      <c r="AA741" s="1">
        <f t="shared" si="57"/>
        <v>322.26780000000008</v>
      </c>
      <c r="AB741" s="1">
        <f t="shared" si="58"/>
        <v>1553.3307960000002</v>
      </c>
      <c r="AC741" s="1">
        <f t="shared" si="59"/>
        <v>560.74597200000005</v>
      </c>
      <c r="AD741" s="1">
        <f>RANK(Z741,Z$17:Z$853,0)</f>
        <v>247</v>
      </c>
      <c r="AE741" s="1">
        <f>RANK(AA741,AA$17:AA$853,0)</f>
        <v>118</v>
      </c>
      <c r="AF741" s="1">
        <f>RANK(AB741,AB$17:AB$853,0)</f>
        <v>188</v>
      </c>
      <c r="AG741" s="1">
        <f>RANK(AC741,AC$17:AC$853,0)</f>
        <v>243</v>
      </c>
      <c r="AH741" s="1" t="str">
        <f>IFERROR(VLOOKUP(X741,'[1]Countries and Territories'!$C$5:$AW$253,47,FALSE),"")</f>
        <v/>
      </c>
      <c r="AI741" s="1" t="str">
        <f>IFERROR(VLOOKUP(X741,'[1]Countries and Territories'!$B$5:$AR$253,43,FALSE),"")</f>
        <v/>
      </c>
      <c r="AJ741" s="1" t="str">
        <f>IFERROR(VLOOKUP(X741,'[1]Countries and Territories'!$A$5:$AL$253,38,FALSE),"")</f>
        <v/>
      </c>
    </row>
    <row r="742" spans="1:36" x14ac:dyDescent="0.3">
      <c r="A742" s="1" t="s">
        <v>1722</v>
      </c>
      <c r="B742" s="1" t="s">
        <v>1723</v>
      </c>
      <c r="C742" s="34" t="s">
        <v>153</v>
      </c>
      <c r="D742" s="35">
        <v>1995</v>
      </c>
      <c r="E742" s="1" t="s">
        <v>192</v>
      </c>
      <c r="F742" s="1" t="s">
        <v>73</v>
      </c>
      <c r="G742" s="1" t="s">
        <v>145</v>
      </c>
      <c r="H742" s="1" t="s">
        <v>127</v>
      </c>
      <c r="I742" s="1" t="s">
        <v>128</v>
      </c>
      <c r="J742" s="1" t="s">
        <v>56</v>
      </c>
      <c r="K742" s="1" t="s">
        <v>129</v>
      </c>
      <c r="N742" s="1" t="s">
        <v>2631</v>
      </c>
      <c r="O742" s="1">
        <v>2871</v>
      </c>
      <c r="T742" s="1">
        <v>9</v>
      </c>
      <c r="U742" s="1" t="s">
        <v>298</v>
      </c>
      <c r="V742" s="1" t="s">
        <v>234</v>
      </c>
      <c r="W742" s="1" t="s">
        <v>1726</v>
      </c>
      <c r="X742" s="1" t="str">
        <f t="shared" si="55"/>
        <v>TUR1995</v>
      </c>
      <c r="Y742" s="1">
        <v>6438.9390000000003</v>
      </c>
      <c r="Z742" s="1">
        <f t="shared" si="56"/>
        <v>0</v>
      </c>
      <c r="AA742" s="1">
        <f t="shared" si="57"/>
        <v>0</v>
      </c>
      <c r="AB742" s="1">
        <f t="shared" si="58"/>
        <v>0</v>
      </c>
      <c r="AC742" s="1">
        <f t="shared" si="59"/>
        <v>579.50450999999998</v>
      </c>
      <c r="AD742" s="1">
        <f>RANK(Z742,Z$17:Z$853,0)</f>
        <v>792</v>
      </c>
      <c r="AE742" s="1">
        <f>RANK(AA742,AA$17:AA$853,0)</f>
        <v>684</v>
      </c>
      <c r="AF742" s="1">
        <f>RANK(AB742,AB$17:AB$853,0)</f>
        <v>803</v>
      </c>
      <c r="AG742" s="1">
        <f>RANK(AC742,AC$17:AC$853,0)</f>
        <v>240</v>
      </c>
      <c r="AH742" s="1" t="str">
        <f>IFERROR(VLOOKUP(X742,'[1]Countries and Territories'!$C$5:$AW$253,47,FALSE),"")</f>
        <v/>
      </c>
      <c r="AI742" s="1" t="str">
        <f>IFERROR(VLOOKUP(X742,'[1]Countries and Territories'!$B$5:$AR$253,43,FALSE),"")</f>
        <v/>
      </c>
      <c r="AJ742" s="1" t="str">
        <f>IFERROR(VLOOKUP(X742,'[1]Countries and Territories'!$A$5:$AL$253,38,FALSE),"")</f>
        <v/>
      </c>
    </row>
    <row r="743" spans="1:36" s="42" customFormat="1" x14ac:dyDescent="0.3">
      <c r="A743" s="42" t="s">
        <v>1722</v>
      </c>
      <c r="B743" s="42" t="s">
        <v>1723</v>
      </c>
      <c r="C743" s="40" t="s">
        <v>191</v>
      </c>
      <c r="D743" s="41">
        <v>1998</v>
      </c>
      <c r="E743" s="42" t="s">
        <v>192</v>
      </c>
      <c r="F743" s="42" t="s">
        <v>73</v>
      </c>
      <c r="G743" s="42" t="s">
        <v>145</v>
      </c>
      <c r="H743" s="42" t="s">
        <v>127</v>
      </c>
      <c r="I743" s="42" t="s">
        <v>128</v>
      </c>
      <c r="J743" s="42" t="s">
        <v>56</v>
      </c>
      <c r="K743" s="42" t="s">
        <v>129</v>
      </c>
      <c r="N743" s="42" t="s">
        <v>2630</v>
      </c>
      <c r="O743" s="42">
        <v>2873</v>
      </c>
      <c r="P743" s="42">
        <v>0.8</v>
      </c>
      <c r="Q743" s="42">
        <v>3</v>
      </c>
      <c r="R743" s="42">
        <v>4</v>
      </c>
      <c r="S743" s="42">
        <v>19.100000000000001</v>
      </c>
      <c r="T743" s="42">
        <v>7</v>
      </c>
      <c r="V743" s="42" t="s">
        <v>1727</v>
      </c>
      <c r="W743" s="42" t="s">
        <v>1728</v>
      </c>
      <c r="X743" s="1" t="str">
        <f t="shared" si="55"/>
        <v>TUR1998</v>
      </c>
      <c r="Y743" s="42">
        <v>6565.8270000000002</v>
      </c>
      <c r="Z743" s="1">
        <f t="shared" si="56"/>
        <v>196.97480999999999</v>
      </c>
      <c r="AA743" s="1">
        <f t="shared" si="57"/>
        <v>262.63308000000001</v>
      </c>
      <c r="AB743" s="1">
        <f t="shared" si="58"/>
        <v>1254.0729570000001</v>
      </c>
      <c r="AC743" s="1">
        <f t="shared" si="59"/>
        <v>459.60789000000005</v>
      </c>
      <c r="AD743" s="1">
        <f>RANK(Z743,Z$17:Z$853,0)</f>
        <v>282</v>
      </c>
      <c r="AE743" s="1">
        <f>RANK(AA743,AA$17:AA$853,0)</f>
        <v>144</v>
      </c>
      <c r="AF743" s="1">
        <f>RANK(AB743,AB$17:AB$853,0)</f>
        <v>212</v>
      </c>
      <c r="AG743" s="1">
        <f>RANK(AC743,AC$17:AC$853,0)</f>
        <v>277</v>
      </c>
      <c r="AH743" s="1" t="str">
        <f>IFERROR(VLOOKUP(X743,'[1]Countries and Territories'!$C$5:$AW$253,47,FALSE),"")</f>
        <v/>
      </c>
      <c r="AI743" s="1" t="str">
        <f>IFERROR(VLOOKUP(X743,'[1]Countries and Territories'!$B$5:$AR$253,43,FALSE),"")</f>
        <v/>
      </c>
      <c r="AJ743" s="1" t="str">
        <f>IFERROR(VLOOKUP(X743,'[1]Countries and Territories'!$A$5:$AL$253,38,FALSE),"")</f>
        <v/>
      </c>
    </row>
    <row r="744" spans="1:36" x14ac:dyDescent="0.3">
      <c r="A744" s="1" t="s">
        <v>1722</v>
      </c>
      <c r="B744" s="1" t="s">
        <v>1723</v>
      </c>
      <c r="C744" s="34" t="s">
        <v>341</v>
      </c>
      <c r="D744" s="35">
        <v>2004</v>
      </c>
      <c r="E744" s="1" t="s">
        <v>192</v>
      </c>
      <c r="F744" s="1" t="s">
        <v>73</v>
      </c>
      <c r="G744" s="1" t="s">
        <v>145</v>
      </c>
      <c r="H744" s="1" t="s">
        <v>127</v>
      </c>
      <c r="I744" s="1" t="s">
        <v>128</v>
      </c>
      <c r="J744" s="1" t="s">
        <v>56</v>
      </c>
      <c r="K744" s="1" t="s">
        <v>129</v>
      </c>
      <c r="N744" s="1" t="s">
        <v>2629</v>
      </c>
      <c r="O744" s="1">
        <v>3777</v>
      </c>
      <c r="P744" s="1">
        <v>0.4</v>
      </c>
      <c r="Q744" s="1">
        <v>1.1000000000000001</v>
      </c>
      <c r="R744" s="1">
        <v>9.1</v>
      </c>
      <c r="S744" s="1">
        <v>15.6</v>
      </c>
      <c r="T744" s="1">
        <v>3.5</v>
      </c>
      <c r="V744" s="1" t="s">
        <v>1729</v>
      </c>
      <c r="W744" s="1" t="s">
        <v>1730</v>
      </c>
      <c r="X744" s="1" t="str">
        <f t="shared" si="55"/>
        <v>TUR2004</v>
      </c>
      <c r="Y744" s="1">
        <v>6580.174</v>
      </c>
      <c r="Z744" s="1">
        <f t="shared" si="56"/>
        <v>72.381914000000009</v>
      </c>
      <c r="AA744" s="1">
        <f t="shared" si="57"/>
        <v>598.79583400000001</v>
      </c>
      <c r="AB744" s="1">
        <f t="shared" si="58"/>
        <v>1026.5071439999999</v>
      </c>
      <c r="AC744" s="1">
        <f t="shared" si="59"/>
        <v>230.30609000000001</v>
      </c>
      <c r="AD744" s="1">
        <f>RANK(Z744,Z$17:Z$853,0)</f>
        <v>423</v>
      </c>
      <c r="AE744" s="1">
        <f>RANK(AA744,AA$17:AA$853,0)</f>
        <v>61</v>
      </c>
      <c r="AF744" s="1">
        <f>RANK(AB744,AB$17:AB$853,0)</f>
        <v>246</v>
      </c>
      <c r="AG744" s="1">
        <f>RANK(AC744,AC$17:AC$853,0)</f>
        <v>398</v>
      </c>
      <c r="AH744" s="1" t="str">
        <f>IFERROR(VLOOKUP(X744,'[1]Countries and Territories'!$C$5:$AW$253,47,FALSE),"")</f>
        <v/>
      </c>
      <c r="AI744" s="1" t="str">
        <f>IFERROR(VLOOKUP(X744,'[1]Countries and Territories'!$B$5:$AR$253,43,FALSE),"")</f>
        <v/>
      </c>
      <c r="AJ744" s="1" t="str">
        <f>IFERROR(VLOOKUP(X744,'[1]Countries and Territories'!$A$5:$AL$253,38,FALSE),"")</f>
        <v/>
      </c>
    </row>
    <row r="745" spans="1:36" s="42" customFormat="1" x14ac:dyDescent="0.3">
      <c r="A745" s="42" t="s">
        <v>1722</v>
      </c>
      <c r="B745" s="42" t="s">
        <v>1723</v>
      </c>
      <c r="C745" s="40" t="s">
        <v>323</v>
      </c>
      <c r="D745" s="41">
        <v>2008</v>
      </c>
      <c r="E745" s="42" t="s">
        <v>192</v>
      </c>
      <c r="F745" s="42" t="s">
        <v>73</v>
      </c>
      <c r="G745" s="42" t="s">
        <v>145</v>
      </c>
      <c r="H745" s="42" t="s">
        <v>127</v>
      </c>
      <c r="I745" s="42" t="s">
        <v>128</v>
      </c>
      <c r="J745" s="42" t="s">
        <v>56</v>
      </c>
      <c r="K745" s="42" t="s">
        <v>129</v>
      </c>
      <c r="N745" s="42" t="s">
        <v>2628</v>
      </c>
      <c r="O745" s="42">
        <v>2481</v>
      </c>
      <c r="P745" s="42">
        <v>0.2</v>
      </c>
      <c r="Q745" s="42">
        <v>0.8</v>
      </c>
      <c r="S745" s="42">
        <v>12.3</v>
      </c>
      <c r="T745" s="42">
        <v>1.7</v>
      </c>
      <c r="V745" s="42" t="s">
        <v>1731</v>
      </c>
      <c r="W745" s="42" t="s">
        <v>1732</v>
      </c>
      <c r="X745" s="1" t="str">
        <f t="shared" si="55"/>
        <v>TUR2008</v>
      </c>
      <c r="Y745" s="42">
        <v>6382.8240000000005</v>
      </c>
      <c r="Z745" s="1">
        <f t="shared" si="56"/>
        <v>51.062592000000002</v>
      </c>
      <c r="AA745" s="1">
        <f t="shared" si="57"/>
        <v>0</v>
      </c>
      <c r="AB745" s="1">
        <f t="shared" si="58"/>
        <v>785.08735200000012</v>
      </c>
      <c r="AC745" s="1">
        <f t="shared" si="59"/>
        <v>108.50800800000002</v>
      </c>
      <c r="AD745" s="1">
        <f>RANK(Z745,Z$17:Z$853,0)</f>
        <v>463</v>
      </c>
      <c r="AE745" s="1">
        <f>RANK(AA745,AA$17:AA$853,0)</f>
        <v>684</v>
      </c>
      <c r="AF745" s="1">
        <f>RANK(AB745,AB$17:AB$853,0)</f>
        <v>303</v>
      </c>
      <c r="AG745" s="1">
        <f>RANK(AC745,AC$17:AC$853,0)</f>
        <v>496</v>
      </c>
      <c r="AH745" s="1" t="str">
        <f>IFERROR(VLOOKUP(X745,'[1]Countries and Territories'!$C$5:$AW$253,47,FALSE),"")</f>
        <v/>
      </c>
      <c r="AI745" s="1" t="str">
        <f>IFERROR(VLOOKUP(X745,'[1]Countries and Territories'!$B$5:$AR$253,43,FALSE),"")</f>
        <v/>
      </c>
      <c r="AJ745" s="1" t="str">
        <f>IFERROR(VLOOKUP(X745,'[1]Countries and Territories'!$A$5:$AL$253,38,FALSE),"")</f>
        <v/>
      </c>
    </row>
    <row r="746" spans="1:36" x14ac:dyDescent="0.3">
      <c r="A746" s="1" t="s">
        <v>1722</v>
      </c>
      <c r="B746" s="1" t="s">
        <v>1723</v>
      </c>
      <c r="C746" s="34" t="s">
        <v>59</v>
      </c>
      <c r="D746" s="35">
        <v>2013</v>
      </c>
      <c r="E746" s="1" t="s">
        <v>192</v>
      </c>
      <c r="F746" s="1" t="s">
        <v>73</v>
      </c>
      <c r="G746" s="1" t="s">
        <v>145</v>
      </c>
      <c r="H746" s="1" t="s">
        <v>127</v>
      </c>
      <c r="I746" s="1" t="s">
        <v>128</v>
      </c>
      <c r="J746" s="1" t="s">
        <v>56</v>
      </c>
      <c r="K746" s="1" t="s">
        <v>129</v>
      </c>
      <c r="N746" s="1" t="s">
        <v>2627</v>
      </c>
      <c r="O746" s="1">
        <v>2519</v>
      </c>
      <c r="P746" s="1">
        <v>0.4</v>
      </c>
      <c r="Q746" s="1">
        <v>1.7</v>
      </c>
      <c r="R746" s="1">
        <v>10.9</v>
      </c>
      <c r="S746" s="1">
        <v>9.5</v>
      </c>
      <c r="T746" s="1">
        <v>1.9</v>
      </c>
      <c r="V746" s="1" t="s">
        <v>1733</v>
      </c>
      <c r="W746" s="1" t="s">
        <v>1734</v>
      </c>
      <c r="X746" s="1" t="str">
        <f t="shared" si="55"/>
        <v>TUR2013</v>
      </c>
      <c r="Y746" s="1">
        <v>6635.6190000000006</v>
      </c>
      <c r="Z746" s="1">
        <f t="shared" si="56"/>
        <v>112.80552300000002</v>
      </c>
      <c r="AA746" s="1">
        <f t="shared" si="57"/>
        <v>723.2824710000001</v>
      </c>
      <c r="AB746" s="1">
        <f t="shared" si="58"/>
        <v>630.38380500000005</v>
      </c>
      <c r="AC746" s="1">
        <f t="shared" si="59"/>
        <v>126.076761</v>
      </c>
      <c r="AD746" s="1">
        <f>RANK(Z746,Z$17:Z$853,0)</f>
        <v>364</v>
      </c>
      <c r="AE746" s="1">
        <f>RANK(AA746,AA$17:AA$853,0)</f>
        <v>54</v>
      </c>
      <c r="AF746" s="1">
        <f>RANK(AB746,AB$17:AB$853,0)</f>
        <v>349</v>
      </c>
      <c r="AG746" s="1">
        <f>RANK(AC746,AC$17:AC$853,0)</f>
        <v>474</v>
      </c>
      <c r="AH746" s="1">
        <f>IFERROR(VLOOKUP(X746,'[1]Countries and Territories'!$C$5:$AW$253,47,FALSE),"")</f>
        <v>112.80552300000002</v>
      </c>
      <c r="AI746" s="1">
        <f>IFERROR(VLOOKUP(X746,'[1]Countries and Territories'!$B$5:$AR$253,43,FALSE),"")</f>
        <v>723.2824710000001</v>
      </c>
      <c r="AJ746" s="1">
        <f>IFERROR(VLOOKUP(X746,'[1]Countries and Territories'!$A$5:$AL$253,38,FALSE),"")</f>
        <v>630.38380500000005</v>
      </c>
    </row>
    <row r="747" spans="1:36" s="42" customFormat="1" x14ac:dyDescent="0.3">
      <c r="A747" s="42" t="s">
        <v>1735</v>
      </c>
      <c r="B747" s="42" t="s">
        <v>1736</v>
      </c>
      <c r="C747" s="40" t="s">
        <v>132</v>
      </c>
      <c r="D747" s="41">
        <v>2000</v>
      </c>
      <c r="E747" s="42" t="s">
        <v>971</v>
      </c>
      <c r="F747" s="42" t="s">
        <v>73</v>
      </c>
      <c r="G747" s="42" t="s">
        <v>110</v>
      </c>
      <c r="H747" s="42" t="s">
        <v>127</v>
      </c>
      <c r="I747" s="42" t="s">
        <v>128</v>
      </c>
      <c r="J747" s="42" t="s">
        <v>56</v>
      </c>
      <c r="K747" s="42" t="s">
        <v>129</v>
      </c>
      <c r="M747" s="42" t="s">
        <v>34</v>
      </c>
      <c r="N747" s="42" t="s">
        <v>2635</v>
      </c>
      <c r="O747" s="42">
        <v>2928</v>
      </c>
      <c r="Q747" s="42">
        <v>7.1</v>
      </c>
      <c r="S747" s="42">
        <v>28.1</v>
      </c>
      <c r="T747" s="42">
        <v>10.5</v>
      </c>
      <c r="U747" s="42" t="s">
        <v>113</v>
      </c>
      <c r="V747" s="42" t="s">
        <v>1737</v>
      </c>
      <c r="W747" s="42" t="s">
        <v>1738</v>
      </c>
      <c r="X747" s="1" t="str">
        <f t="shared" si="55"/>
        <v>TKM2000</v>
      </c>
      <c r="Y747" s="42">
        <v>489.64799999999997</v>
      </c>
      <c r="Z747" s="1">
        <f t="shared" si="56"/>
        <v>34.765007999999995</v>
      </c>
      <c r="AA747" s="1">
        <f t="shared" si="57"/>
        <v>0</v>
      </c>
      <c r="AB747" s="1">
        <f t="shared" si="58"/>
        <v>137.59108800000001</v>
      </c>
      <c r="AC747" s="1">
        <f t="shared" si="59"/>
        <v>51.413039999999995</v>
      </c>
      <c r="AD747" s="1">
        <f>RANK(Z747,Z$17:Z$853,0)</f>
        <v>500</v>
      </c>
      <c r="AE747" s="1">
        <f>RANK(AA747,AA$17:AA$853,0)</f>
        <v>684</v>
      </c>
      <c r="AF747" s="1">
        <f>RANK(AB747,AB$17:AB$853,0)</f>
        <v>548</v>
      </c>
      <c r="AG747" s="1">
        <f>RANK(AC747,AC$17:AC$853,0)</f>
        <v>561</v>
      </c>
      <c r="AH747" s="1" t="str">
        <f>IFERROR(VLOOKUP(X747,'[1]Countries and Territories'!$C$5:$AW$253,47,FALSE),"")</f>
        <v/>
      </c>
      <c r="AI747" s="1" t="str">
        <f>IFERROR(VLOOKUP(X747,'[1]Countries and Territories'!$B$5:$AR$253,43,FALSE),"")</f>
        <v/>
      </c>
      <c r="AJ747" s="1" t="str">
        <f>IFERROR(VLOOKUP(X747,'[1]Countries and Territories'!$A$5:$AL$253,38,FALSE),"")</f>
        <v/>
      </c>
    </row>
    <row r="748" spans="1:36" x14ac:dyDescent="0.3">
      <c r="A748" s="1" t="s">
        <v>1735</v>
      </c>
      <c r="B748" s="1" t="s">
        <v>1736</v>
      </c>
      <c r="C748" s="34">
        <v>2006</v>
      </c>
      <c r="D748" s="35">
        <v>2006</v>
      </c>
      <c r="E748" s="1" t="s">
        <v>971</v>
      </c>
      <c r="F748" s="1" t="s">
        <v>73</v>
      </c>
      <c r="G748" s="1" t="s">
        <v>110</v>
      </c>
      <c r="H748" s="1" t="s">
        <v>127</v>
      </c>
      <c r="I748" s="1" t="s">
        <v>128</v>
      </c>
      <c r="J748" s="1" t="s">
        <v>56</v>
      </c>
      <c r="K748" s="1" t="s">
        <v>129</v>
      </c>
      <c r="M748" s="1" t="s">
        <v>34</v>
      </c>
      <c r="N748" s="1" t="s">
        <v>2634</v>
      </c>
      <c r="O748" s="1">
        <v>2065</v>
      </c>
      <c r="P748" s="1">
        <v>2.1</v>
      </c>
      <c r="Q748" s="1">
        <v>7.2</v>
      </c>
      <c r="R748" s="1">
        <v>4.5</v>
      </c>
      <c r="S748" s="1">
        <v>18.899999999999999</v>
      </c>
      <c r="T748" s="1">
        <v>9.1999999999999993</v>
      </c>
      <c r="V748" s="1" t="s">
        <v>1739</v>
      </c>
      <c r="W748" s="1" t="s">
        <v>1740</v>
      </c>
      <c r="X748" s="1" t="str">
        <f t="shared" si="55"/>
        <v>TKM2006</v>
      </c>
      <c r="Y748" s="1">
        <v>522.46299999999997</v>
      </c>
      <c r="Z748" s="1">
        <f t="shared" si="56"/>
        <v>37.617336000000002</v>
      </c>
      <c r="AA748" s="1">
        <f t="shared" si="57"/>
        <v>23.510834999999997</v>
      </c>
      <c r="AB748" s="1">
        <f t="shared" si="58"/>
        <v>98.745506999999975</v>
      </c>
      <c r="AC748" s="1">
        <f t="shared" si="59"/>
        <v>48.066595999999997</v>
      </c>
      <c r="AD748" s="1">
        <f>RANK(Z748,Z$17:Z$853,0)</f>
        <v>491</v>
      </c>
      <c r="AE748" s="1">
        <f>RANK(AA748,AA$17:AA$853,0)</f>
        <v>513</v>
      </c>
      <c r="AF748" s="1">
        <f>RANK(AB748,AB$17:AB$853,0)</f>
        <v>579</v>
      </c>
      <c r="AG748" s="1">
        <f>RANK(AC748,AC$17:AC$853,0)</f>
        <v>567</v>
      </c>
      <c r="AH748" s="1" t="str">
        <f>IFERROR(VLOOKUP(X748,'[1]Countries and Territories'!$C$5:$AW$253,47,FALSE),"")</f>
        <v/>
      </c>
      <c r="AI748" s="1" t="str">
        <f>IFERROR(VLOOKUP(X748,'[1]Countries and Territories'!$B$5:$AR$253,43,FALSE),"")</f>
        <v/>
      </c>
      <c r="AJ748" s="1" t="str">
        <f>IFERROR(VLOOKUP(X748,'[1]Countries and Territories'!$A$5:$AL$253,38,FALSE),"")</f>
        <v/>
      </c>
    </row>
    <row r="749" spans="1:36" s="42" customFormat="1" x14ac:dyDescent="0.3">
      <c r="A749" s="42" t="s">
        <v>1735</v>
      </c>
      <c r="B749" s="42" t="s">
        <v>1736</v>
      </c>
      <c r="C749" s="40" t="s">
        <v>176</v>
      </c>
      <c r="D749" s="41">
        <v>2015</v>
      </c>
      <c r="E749" s="42" t="s">
        <v>971</v>
      </c>
      <c r="F749" s="42" t="s">
        <v>73</v>
      </c>
      <c r="G749" s="42" t="s">
        <v>110</v>
      </c>
      <c r="H749" s="42" t="s">
        <v>127</v>
      </c>
      <c r="I749" s="42" t="s">
        <v>128</v>
      </c>
      <c r="J749" s="42" t="s">
        <v>56</v>
      </c>
      <c r="K749" s="42" t="s">
        <v>129</v>
      </c>
      <c r="M749" s="42" t="s">
        <v>34</v>
      </c>
      <c r="N749" s="42" t="s">
        <v>2633</v>
      </c>
      <c r="O749" s="42">
        <v>3718</v>
      </c>
      <c r="P749" s="42">
        <v>1.1000000000000001</v>
      </c>
      <c r="Q749" s="42">
        <v>4.2</v>
      </c>
      <c r="R749" s="42">
        <v>5.9</v>
      </c>
      <c r="S749" s="42">
        <v>11.5</v>
      </c>
      <c r="T749" s="42">
        <v>3.2</v>
      </c>
      <c r="V749" s="42" t="s">
        <v>1741</v>
      </c>
      <c r="W749" s="42" t="s">
        <v>1742</v>
      </c>
      <c r="X749" s="1" t="str">
        <f t="shared" si="55"/>
        <v>TKM2015</v>
      </c>
      <c r="Y749" s="42">
        <v>678.76599999999996</v>
      </c>
      <c r="Z749" s="1">
        <f t="shared" si="56"/>
        <v>28.508172000000002</v>
      </c>
      <c r="AA749" s="1">
        <f t="shared" si="57"/>
        <v>40.047193999999998</v>
      </c>
      <c r="AB749" s="1">
        <f t="shared" si="58"/>
        <v>78.058089999999993</v>
      </c>
      <c r="AC749" s="1">
        <f t="shared" si="59"/>
        <v>21.720511999999999</v>
      </c>
      <c r="AD749" s="1">
        <f>RANK(Z749,Z$17:Z$853,0)</f>
        <v>518</v>
      </c>
      <c r="AE749" s="1">
        <f>RANK(AA749,AA$17:AA$853,0)</f>
        <v>431</v>
      </c>
      <c r="AF749" s="1">
        <f>RANK(AB749,AB$17:AB$853,0)</f>
        <v>598</v>
      </c>
      <c r="AG749" s="1">
        <f>RANK(AC749,AC$17:AC$853,0)</f>
        <v>637</v>
      </c>
      <c r="AH749" s="1">
        <f>IFERROR(VLOOKUP(X749,'[1]Countries and Territories'!$C$5:$AW$253,47,FALSE),"")</f>
        <v>28.508172000000002</v>
      </c>
      <c r="AI749" s="1">
        <f>IFERROR(VLOOKUP(X749,'[1]Countries and Territories'!$B$5:$AR$253,43,FALSE),"")</f>
        <v>40.047193999999998</v>
      </c>
      <c r="AJ749" s="1">
        <f>IFERROR(VLOOKUP(X749,'[1]Countries and Territories'!$A$5:$AL$253,38,FALSE),"")</f>
        <v>78.058089999999993</v>
      </c>
    </row>
    <row r="750" spans="1:36" x14ac:dyDescent="0.3">
      <c r="A750" s="1" t="s">
        <v>1743</v>
      </c>
      <c r="B750" s="1" t="s">
        <v>1744</v>
      </c>
      <c r="C750" s="34" t="s">
        <v>173</v>
      </c>
      <c r="D750" s="35">
        <v>2007</v>
      </c>
      <c r="E750" s="1" t="s">
        <v>1464</v>
      </c>
      <c r="F750" s="1" t="s">
        <v>207</v>
      </c>
      <c r="G750" s="1" t="s">
        <v>737</v>
      </c>
      <c r="H750" s="1" t="s">
        <v>75</v>
      </c>
      <c r="I750" s="1" t="s">
        <v>76</v>
      </c>
      <c r="J750" s="1" t="s">
        <v>56</v>
      </c>
      <c r="K750" s="1" t="s">
        <v>77</v>
      </c>
      <c r="L750" s="1" t="s">
        <v>9</v>
      </c>
      <c r="M750" s="1" t="s">
        <v>103</v>
      </c>
      <c r="N750" s="1" t="s">
        <v>2636</v>
      </c>
      <c r="O750" s="1">
        <v>430</v>
      </c>
      <c r="P750" s="1">
        <v>0.9</v>
      </c>
      <c r="Q750" s="1">
        <v>3.3</v>
      </c>
      <c r="R750" s="1">
        <v>6.3</v>
      </c>
      <c r="S750" s="1">
        <v>10</v>
      </c>
      <c r="T750" s="1">
        <v>1.6</v>
      </c>
      <c r="V750" s="1" t="s">
        <v>1745</v>
      </c>
      <c r="W750" s="1" t="s">
        <v>1746</v>
      </c>
      <c r="X750" s="1" t="str">
        <f t="shared" si="55"/>
        <v>TUV2007</v>
      </c>
      <c r="Y750" s="1">
        <v>1</v>
      </c>
      <c r="Z750" s="1">
        <f t="shared" si="56"/>
        <v>3.3000000000000002E-2</v>
      </c>
      <c r="AA750" s="1">
        <f t="shared" si="57"/>
        <v>6.3E-2</v>
      </c>
      <c r="AB750" s="1">
        <f t="shared" si="58"/>
        <v>0.1</v>
      </c>
      <c r="AC750" s="1">
        <f t="shared" si="59"/>
        <v>1.6E-2</v>
      </c>
      <c r="AD750" s="1">
        <f>RANK(Z750,Z$17:Z$853,0)</f>
        <v>790</v>
      </c>
      <c r="AE750" s="1">
        <f>RANK(AA750,AA$17:AA$853,0)</f>
        <v>682</v>
      </c>
      <c r="AF750" s="1">
        <f>RANK(AB750,AB$17:AB$853,0)</f>
        <v>802</v>
      </c>
      <c r="AG750" s="1">
        <f>RANK(AC750,AC$17:AC$853,0)</f>
        <v>821</v>
      </c>
      <c r="AH750" s="1">
        <f>IFERROR(VLOOKUP(X750,'[1]Countries and Territories'!$C$5:$AW$253,47,FALSE),"")</f>
        <v>3.3000000000000002E-2</v>
      </c>
      <c r="AI750" s="1">
        <f>IFERROR(VLOOKUP(X750,'[1]Countries and Territories'!$B$5:$AR$253,43,FALSE),"")</f>
        <v>6.3E-2</v>
      </c>
      <c r="AJ750" s="1">
        <f>IFERROR(VLOOKUP(X750,'[1]Countries and Territories'!$A$5:$AL$253,38,FALSE),"")</f>
        <v>0.1</v>
      </c>
    </row>
    <row r="751" spans="1:36" s="42" customFormat="1" x14ac:dyDescent="0.3">
      <c r="A751" s="42" t="s">
        <v>1747</v>
      </c>
      <c r="B751" s="42" t="s">
        <v>1748</v>
      </c>
      <c r="C751" s="40" t="s">
        <v>1749</v>
      </c>
      <c r="D751" s="41">
        <v>1988</v>
      </c>
      <c r="E751" s="42" t="s">
        <v>408</v>
      </c>
      <c r="F751" s="42" t="s">
        <v>40</v>
      </c>
      <c r="G751" s="42" t="s">
        <v>41</v>
      </c>
      <c r="H751" s="42" t="s">
        <v>170</v>
      </c>
      <c r="I751" s="42" t="s">
        <v>43</v>
      </c>
      <c r="J751" s="42" t="s">
        <v>44</v>
      </c>
      <c r="K751" s="42" t="s">
        <v>41</v>
      </c>
      <c r="L751" s="42" t="s">
        <v>9</v>
      </c>
      <c r="M751" s="42" t="s">
        <v>34</v>
      </c>
      <c r="N751" s="42" t="s">
        <v>2642</v>
      </c>
      <c r="O751" s="42">
        <v>3820</v>
      </c>
      <c r="P751" s="42">
        <v>0.9</v>
      </c>
      <c r="Q751" s="42">
        <v>3.1</v>
      </c>
      <c r="R751" s="42">
        <v>3.6</v>
      </c>
      <c r="S751" s="42">
        <v>47.6</v>
      </c>
      <c r="T751" s="42">
        <v>19.7</v>
      </c>
      <c r="V751" s="42" t="s">
        <v>1750</v>
      </c>
      <c r="W751" s="42" t="s">
        <v>1751</v>
      </c>
      <c r="X751" s="1" t="str">
        <f t="shared" si="55"/>
        <v>UGA1988</v>
      </c>
      <c r="Y751" s="42">
        <v>3203.4940000000001</v>
      </c>
      <c r="Z751" s="1">
        <f t="shared" si="56"/>
        <v>99.30831400000001</v>
      </c>
      <c r="AA751" s="1">
        <f t="shared" si="57"/>
        <v>115.32578400000001</v>
      </c>
      <c r="AB751" s="1">
        <f t="shared" si="58"/>
        <v>1524.8631440000001</v>
      </c>
      <c r="AC751" s="1">
        <f t="shared" si="59"/>
        <v>631.08831799999996</v>
      </c>
      <c r="AD751" s="1">
        <f>RANK(Z751,Z$17:Z$853,0)</f>
        <v>390</v>
      </c>
      <c r="AE751" s="1">
        <f>RANK(AA751,AA$17:AA$853,0)</f>
        <v>283</v>
      </c>
      <c r="AF751" s="1">
        <f>RANK(AB751,AB$17:AB$853,0)</f>
        <v>190</v>
      </c>
      <c r="AG751" s="1">
        <f>RANK(AC751,AC$17:AC$853,0)</f>
        <v>230</v>
      </c>
      <c r="AH751" s="1" t="str">
        <f>IFERROR(VLOOKUP(X751,'[1]Countries and Territories'!$C$5:$AW$253,47,FALSE),"")</f>
        <v/>
      </c>
      <c r="AI751" s="1" t="str">
        <f>IFERROR(VLOOKUP(X751,'[1]Countries and Territories'!$B$5:$AR$253,43,FALSE),"")</f>
        <v/>
      </c>
      <c r="AJ751" s="1" t="str">
        <f>IFERROR(VLOOKUP(X751,'[1]Countries and Territories'!$A$5:$AL$253,38,FALSE),"")</f>
        <v/>
      </c>
    </row>
    <row r="752" spans="1:36" x14ac:dyDescent="0.3">
      <c r="A752" s="1" t="s">
        <v>1747</v>
      </c>
      <c r="B752" s="1" t="s">
        <v>1748</v>
      </c>
      <c r="C752" s="34" t="s">
        <v>153</v>
      </c>
      <c r="D752" s="35">
        <v>1995</v>
      </c>
      <c r="E752" s="1" t="s">
        <v>408</v>
      </c>
      <c r="F752" s="1" t="s">
        <v>40</v>
      </c>
      <c r="G752" s="1" t="s">
        <v>41</v>
      </c>
      <c r="H752" s="1" t="s">
        <v>170</v>
      </c>
      <c r="I752" s="1" t="s">
        <v>43</v>
      </c>
      <c r="J752" s="1" t="s">
        <v>44</v>
      </c>
      <c r="K752" s="1" t="s">
        <v>41</v>
      </c>
      <c r="L752" s="1" t="s">
        <v>9</v>
      </c>
      <c r="M752" s="1" t="s">
        <v>34</v>
      </c>
      <c r="N752" s="1" t="s">
        <v>2641</v>
      </c>
      <c r="O752" s="1">
        <v>5012</v>
      </c>
      <c r="P752" s="1">
        <v>2</v>
      </c>
      <c r="Q752" s="1">
        <v>5.9</v>
      </c>
      <c r="R752" s="1">
        <v>5</v>
      </c>
      <c r="S752" s="1">
        <v>45.7</v>
      </c>
      <c r="T752" s="1">
        <v>20.8</v>
      </c>
      <c r="U752" s="1" t="s">
        <v>307</v>
      </c>
      <c r="V752" s="1" t="s">
        <v>1752</v>
      </c>
      <c r="W752" s="1" t="s">
        <v>1753</v>
      </c>
      <c r="X752" s="1" t="str">
        <f t="shared" si="55"/>
        <v>UGA1995</v>
      </c>
      <c r="Y752" s="1">
        <v>4142.0469999999996</v>
      </c>
      <c r="Z752" s="1">
        <f t="shared" si="56"/>
        <v>244.38077299999998</v>
      </c>
      <c r="AA752" s="1">
        <f t="shared" si="57"/>
        <v>207.10235</v>
      </c>
      <c r="AB752" s="1">
        <f t="shared" si="58"/>
        <v>1892.9154789999998</v>
      </c>
      <c r="AC752" s="1">
        <f t="shared" si="59"/>
        <v>861.54577599999993</v>
      </c>
      <c r="AD752" s="1">
        <f>RANK(Z752,Z$17:Z$853,0)</f>
        <v>249</v>
      </c>
      <c r="AE752" s="1">
        <f>RANK(AA752,AA$17:AA$853,0)</f>
        <v>175</v>
      </c>
      <c r="AF752" s="1">
        <f>RANK(AB752,AB$17:AB$853,0)</f>
        <v>157</v>
      </c>
      <c r="AG752" s="1">
        <f>RANK(AC752,AC$17:AC$853,0)</f>
        <v>180</v>
      </c>
      <c r="AH752" s="1" t="str">
        <f>IFERROR(VLOOKUP(X752,'[1]Countries and Territories'!$C$5:$AW$253,47,FALSE),"")</f>
        <v/>
      </c>
      <c r="AI752" s="1" t="str">
        <f>IFERROR(VLOOKUP(X752,'[1]Countries and Territories'!$B$5:$AR$253,43,FALSE),"")</f>
        <v/>
      </c>
      <c r="AJ752" s="1" t="str">
        <f>IFERROR(VLOOKUP(X752,'[1]Countries and Territories'!$A$5:$AL$253,38,FALSE),"")</f>
        <v/>
      </c>
    </row>
    <row r="753" spans="1:36" s="42" customFormat="1" x14ac:dyDescent="0.3">
      <c r="A753" s="42" t="s">
        <v>1747</v>
      </c>
      <c r="B753" s="42" t="s">
        <v>1748</v>
      </c>
      <c r="C753" s="40" t="s">
        <v>195</v>
      </c>
      <c r="D753" s="41">
        <v>2000</v>
      </c>
      <c r="E753" s="42" t="s">
        <v>408</v>
      </c>
      <c r="F753" s="42" t="s">
        <v>40</v>
      </c>
      <c r="G753" s="42" t="s">
        <v>41</v>
      </c>
      <c r="H753" s="42" t="s">
        <v>170</v>
      </c>
      <c r="I753" s="42" t="s">
        <v>43</v>
      </c>
      <c r="J753" s="42" t="s">
        <v>44</v>
      </c>
      <c r="K753" s="42" t="s">
        <v>41</v>
      </c>
      <c r="L753" s="42" t="s">
        <v>9</v>
      </c>
      <c r="M753" s="42" t="s">
        <v>34</v>
      </c>
      <c r="N753" s="42" t="s">
        <v>2640</v>
      </c>
      <c r="O753" s="42">
        <v>6433</v>
      </c>
      <c r="P753" s="42">
        <v>1.5</v>
      </c>
      <c r="Q753" s="42">
        <v>5</v>
      </c>
      <c r="R753" s="42">
        <v>4.9000000000000004</v>
      </c>
      <c r="S753" s="42">
        <v>44.8</v>
      </c>
      <c r="T753" s="42">
        <v>19</v>
      </c>
      <c r="U753" s="42" t="s">
        <v>1754</v>
      </c>
      <c r="V753" s="42" t="s">
        <v>1755</v>
      </c>
      <c r="W753" s="42" t="s">
        <v>1756</v>
      </c>
      <c r="X753" s="1" t="str">
        <f t="shared" si="55"/>
        <v>UGA2000</v>
      </c>
      <c r="Y753" s="42">
        <v>4842.2379999999994</v>
      </c>
      <c r="Z753" s="1">
        <f t="shared" si="56"/>
        <v>242.11189999999999</v>
      </c>
      <c r="AA753" s="1">
        <f t="shared" si="57"/>
        <v>237.26966199999998</v>
      </c>
      <c r="AB753" s="1">
        <f t="shared" si="58"/>
        <v>2169.3226239999995</v>
      </c>
      <c r="AC753" s="1">
        <f t="shared" si="59"/>
        <v>920.02521999999988</v>
      </c>
      <c r="AD753" s="1">
        <f>RANK(Z753,Z$17:Z$853,0)</f>
        <v>251</v>
      </c>
      <c r="AE753" s="1">
        <f>RANK(AA753,AA$17:AA$853,0)</f>
        <v>155</v>
      </c>
      <c r="AF753" s="1">
        <f>RANK(AB753,AB$17:AB$853,0)</f>
        <v>138</v>
      </c>
      <c r="AG753" s="1">
        <f>RANK(AC753,AC$17:AC$853,0)</f>
        <v>173</v>
      </c>
      <c r="AH753" s="1" t="str">
        <f>IFERROR(VLOOKUP(X753,'[1]Countries and Territories'!$C$5:$AW$253,47,FALSE),"")</f>
        <v/>
      </c>
      <c r="AI753" s="1" t="str">
        <f>IFERROR(VLOOKUP(X753,'[1]Countries and Territories'!$B$5:$AR$253,43,FALSE),"")</f>
        <v/>
      </c>
      <c r="AJ753" s="1" t="str">
        <f>IFERROR(VLOOKUP(X753,'[1]Countries and Territories'!$A$5:$AL$253,38,FALSE),"")</f>
        <v/>
      </c>
    </row>
    <row r="754" spans="1:36" x14ac:dyDescent="0.3">
      <c r="A754" s="1" t="s">
        <v>1747</v>
      </c>
      <c r="B754" s="1" t="s">
        <v>1748</v>
      </c>
      <c r="C754" s="34" t="s">
        <v>223</v>
      </c>
      <c r="D754" s="35">
        <v>2006</v>
      </c>
      <c r="E754" s="1" t="s">
        <v>408</v>
      </c>
      <c r="F754" s="1" t="s">
        <v>40</v>
      </c>
      <c r="G754" s="1" t="s">
        <v>41</v>
      </c>
      <c r="H754" s="1" t="s">
        <v>170</v>
      </c>
      <c r="I754" s="1" t="s">
        <v>43</v>
      </c>
      <c r="J754" s="1" t="s">
        <v>44</v>
      </c>
      <c r="K754" s="1" t="s">
        <v>41</v>
      </c>
      <c r="L754" s="1" t="s">
        <v>9</v>
      </c>
      <c r="M754" s="1" t="s">
        <v>34</v>
      </c>
      <c r="N754" s="1" t="s">
        <v>2639</v>
      </c>
      <c r="O754" s="1">
        <v>2816</v>
      </c>
      <c r="P754" s="1">
        <v>2.2000000000000002</v>
      </c>
      <c r="Q754" s="1">
        <v>6.3</v>
      </c>
      <c r="R754" s="1">
        <v>4.9000000000000004</v>
      </c>
      <c r="S754" s="1">
        <v>38.700000000000003</v>
      </c>
      <c r="T754" s="1">
        <v>16.399999999999999</v>
      </c>
      <c r="V754" s="1" t="s">
        <v>1757</v>
      </c>
      <c r="W754" s="1" t="s">
        <v>1758</v>
      </c>
      <c r="X754" s="1" t="str">
        <f t="shared" si="55"/>
        <v>UGA2006</v>
      </c>
      <c r="Y754" s="1">
        <v>5935.7829999999994</v>
      </c>
      <c r="Z754" s="1">
        <f t="shared" si="56"/>
        <v>373.95432899999997</v>
      </c>
      <c r="AA754" s="1">
        <f t="shared" si="57"/>
        <v>290.85336699999999</v>
      </c>
      <c r="AB754" s="1">
        <f t="shared" si="58"/>
        <v>2297.148021</v>
      </c>
      <c r="AC754" s="1">
        <f t="shared" si="59"/>
        <v>973.46841199999983</v>
      </c>
      <c r="AD754" s="1">
        <f>RANK(Z754,Z$17:Z$853,0)</f>
        <v>168</v>
      </c>
      <c r="AE754" s="1">
        <f>RANK(AA754,AA$17:AA$853,0)</f>
        <v>128</v>
      </c>
      <c r="AF754" s="1">
        <f>RANK(AB754,AB$17:AB$853,0)</f>
        <v>126</v>
      </c>
      <c r="AG754" s="1">
        <f>RANK(AC754,AC$17:AC$853,0)</f>
        <v>164</v>
      </c>
      <c r="AH754" s="1" t="str">
        <f>IFERROR(VLOOKUP(X754,'[1]Countries and Territories'!$C$5:$AW$253,47,FALSE),"")</f>
        <v/>
      </c>
      <c r="AI754" s="1" t="str">
        <f>IFERROR(VLOOKUP(X754,'[1]Countries and Territories'!$B$5:$AR$253,43,FALSE),"")</f>
        <v/>
      </c>
      <c r="AJ754" s="1" t="str">
        <f>IFERROR(VLOOKUP(X754,'[1]Countries and Territories'!$A$5:$AL$253,38,FALSE),"")</f>
        <v/>
      </c>
    </row>
    <row r="755" spans="1:36" s="42" customFormat="1" x14ac:dyDescent="0.3">
      <c r="A755" s="42" t="s">
        <v>1747</v>
      </c>
      <c r="B755" s="42" t="s">
        <v>1748</v>
      </c>
      <c r="C755" s="40" t="s">
        <v>277</v>
      </c>
      <c r="D755" s="41">
        <v>2011</v>
      </c>
      <c r="E755" s="42" t="s">
        <v>408</v>
      </c>
      <c r="F755" s="42" t="s">
        <v>40</v>
      </c>
      <c r="G755" s="42" t="s">
        <v>41</v>
      </c>
      <c r="H755" s="42" t="s">
        <v>170</v>
      </c>
      <c r="I755" s="42" t="s">
        <v>43</v>
      </c>
      <c r="J755" s="42" t="s">
        <v>44</v>
      </c>
      <c r="K755" s="42" t="s">
        <v>41</v>
      </c>
      <c r="L755" s="42" t="s">
        <v>9</v>
      </c>
      <c r="M755" s="42" t="s">
        <v>34</v>
      </c>
      <c r="N755" s="42" t="s">
        <v>2638</v>
      </c>
      <c r="O755" s="42">
        <v>2448</v>
      </c>
      <c r="P755" s="42">
        <v>1.5</v>
      </c>
      <c r="Q755" s="42">
        <v>4.8</v>
      </c>
      <c r="R755" s="42">
        <v>3.8</v>
      </c>
      <c r="S755" s="42">
        <v>33.700000000000003</v>
      </c>
      <c r="T755" s="42">
        <v>14.1</v>
      </c>
      <c r="V755" s="42" t="s">
        <v>1759</v>
      </c>
      <c r="W755" s="42" t="s">
        <v>1760</v>
      </c>
      <c r="X755" s="1" t="str">
        <f t="shared" si="55"/>
        <v>UGA2011</v>
      </c>
      <c r="Y755" s="42">
        <v>6810.5830000000005</v>
      </c>
      <c r="Z755" s="1">
        <f t="shared" si="56"/>
        <v>326.90798400000006</v>
      </c>
      <c r="AA755" s="1">
        <f t="shared" si="57"/>
        <v>258.80215400000003</v>
      </c>
      <c r="AB755" s="1">
        <f t="shared" si="58"/>
        <v>2295.1664710000005</v>
      </c>
      <c r="AC755" s="1">
        <f t="shared" si="59"/>
        <v>960.29220299999997</v>
      </c>
      <c r="AD755" s="1">
        <f>RANK(Z755,Z$17:Z$853,0)</f>
        <v>189</v>
      </c>
      <c r="AE755" s="1">
        <f>RANK(AA755,AA$17:AA$853,0)</f>
        <v>145</v>
      </c>
      <c r="AF755" s="1">
        <f>RANK(AB755,AB$17:AB$853,0)</f>
        <v>127</v>
      </c>
      <c r="AG755" s="1">
        <f>RANK(AC755,AC$17:AC$853,0)</f>
        <v>168</v>
      </c>
      <c r="AH755" s="1" t="str">
        <f>IFERROR(VLOOKUP(X755,'[1]Countries and Territories'!$C$5:$AW$253,47,FALSE),"")</f>
        <v/>
      </c>
      <c r="AI755" s="1" t="str">
        <f>IFERROR(VLOOKUP(X755,'[1]Countries and Territories'!$B$5:$AR$253,43,FALSE),"")</f>
        <v/>
      </c>
      <c r="AJ755" s="1" t="str">
        <f>IFERROR(VLOOKUP(X755,'[1]Countries and Territories'!$A$5:$AL$253,38,FALSE),"")</f>
        <v/>
      </c>
    </row>
    <row r="756" spans="1:36" x14ac:dyDescent="0.3">
      <c r="A756" s="1" t="s">
        <v>1747</v>
      </c>
      <c r="B756" s="1" t="s">
        <v>1748</v>
      </c>
      <c r="C756" s="34" t="s">
        <v>82</v>
      </c>
      <c r="D756" s="35">
        <v>2012</v>
      </c>
      <c r="E756" s="1" t="s">
        <v>408</v>
      </c>
      <c r="F756" s="1" t="s">
        <v>40</v>
      </c>
      <c r="G756" s="1" t="s">
        <v>41</v>
      </c>
      <c r="H756" s="1" t="s">
        <v>170</v>
      </c>
      <c r="I756" s="1" t="s">
        <v>43</v>
      </c>
      <c r="J756" s="1" t="s">
        <v>44</v>
      </c>
      <c r="K756" s="1" t="s">
        <v>41</v>
      </c>
      <c r="L756" s="1" t="s">
        <v>9</v>
      </c>
      <c r="M756" s="1" t="s">
        <v>34</v>
      </c>
      <c r="N756" s="1" t="s">
        <v>2637</v>
      </c>
      <c r="O756" s="1">
        <v>2792742</v>
      </c>
      <c r="P756" s="1">
        <v>0.3</v>
      </c>
      <c r="Q756" s="1">
        <v>4.3</v>
      </c>
      <c r="R756" s="1">
        <v>5.8</v>
      </c>
      <c r="S756" s="1">
        <v>34.200000000000003</v>
      </c>
      <c r="T756" s="1">
        <v>12</v>
      </c>
      <c r="V756" s="1" t="s">
        <v>1761</v>
      </c>
      <c r="W756" s="1" t="s">
        <v>1762</v>
      </c>
      <c r="X756" s="1" t="str">
        <f t="shared" si="55"/>
        <v>UGA2012</v>
      </c>
      <c r="Y756" s="1">
        <v>6985.4</v>
      </c>
      <c r="Z756" s="1">
        <f t="shared" si="56"/>
        <v>300.37219999999996</v>
      </c>
      <c r="AA756" s="1">
        <f t="shared" si="57"/>
        <v>405.15319999999997</v>
      </c>
      <c r="AB756" s="1">
        <f t="shared" si="58"/>
        <v>2389.0068000000001</v>
      </c>
      <c r="AC756" s="1">
        <f t="shared" si="59"/>
        <v>838.24799999999993</v>
      </c>
      <c r="AD756" s="1">
        <f>RANK(Z756,Z$17:Z$853,0)</f>
        <v>206</v>
      </c>
      <c r="AE756" s="1">
        <f>RANK(AA756,AA$17:AA$853,0)</f>
        <v>95</v>
      </c>
      <c r="AF756" s="1">
        <f>RANK(AB756,AB$17:AB$853,0)</f>
        <v>121</v>
      </c>
      <c r="AG756" s="1">
        <f>RANK(AC756,AC$17:AC$853,0)</f>
        <v>185</v>
      </c>
      <c r="AH756" s="1" t="str">
        <f>IFERROR(VLOOKUP(X756,'[1]Countries and Territories'!$C$5:$AW$253,47,FALSE),"")</f>
        <v/>
      </c>
      <c r="AI756" s="1" t="str">
        <f>IFERROR(VLOOKUP(X756,'[1]Countries and Territories'!$B$5:$AR$253,43,FALSE),"")</f>
        <v/>
      </c>
      <c r="AJ756" s="1" t="str">
        <f>IFERROR(VLOOKUP(X756,'[1]Countries and Territories'!$A$5:$AL$253,38,FALSE),"")</f>
        <v/>
      </c>
    </row>
    <row r="757" spans="1:36" s="42" customFormat="1" x14ac:dyDescent="0.3">
      <c r="A757" s="42" t="s">
        <v>1747</v>
      </c>
      <c r="B757" s="42" t="s">
        <v>1748</v>
      </c>
      <c r="C757" s="40" t="s">
        <v>1283</v>
      </c>
      <c r="D757" s="41">
        <v>2016</v>
      </c>
      <c r="E757" s="42" t="s">
        <v>408</v>
      </c>
      <c r="F757" s="42" t="s">
        <v>40</v>
      </c>
      <c r="G757" s="42" t="s">
        <v>41</v>
      </c>
      <c r="H757" s="42" t="s">
        <v>170</v>
      </c>
      <c r="I757" s="42" t="s">
        <v>43</v>
      </c>
      <c r="J757" s="42" t="s">
        <v>44</v>
      </c>
      <c r="K757" s="42" t="s">
        <v>41</v>
      </c>
      <c r="L757" s="42" t="s">
        <v>9</v>
      </c>
      <c r="M757" s="42" t="s">
        <v>34</v>
      </c>
      <c r="N757" s="42" t="s">
        <v>1963</v>
      </c>
      <c r="O757" s="42">
        <v>5110</v>
      </c>
      <c r="P757" s="42">
        <v>1.3</v>
      </c>
      <c r="Q757" s="42">
        <v>3.6</v>
      </c>
      <c r="R757" s="42">
        <v>3.7</v>
      </c>
      <c r="S757" s="42">
        <v>28.9</v>
      </c>
      <c r="T757" s="42">
        <v>10.5</v>
      </c>
      <c r="U757" s="42" t="s">
        <v>50</v>
      </c>
      <c r="V757" s="42" t="s">
        <v>1763</v>
      </c>
      <c r="W757" s="42" t="s">
        <v>1764</v>
      </c>
      <c r="X757" s="1" t="str">
        <f t="shared" si="55"/>
        <v>UGA2016</v>
      </c>
      <c r="Y757" s="42">
        <v>7698.9079999999994</v>
      </c>
      <c r="Z757" s="1">
        <f t="shared" si="56"/>
        <v>277.16068799999999</v>
      </c>
      <c r="AA757" s="1">
        <f t="shared" si="57"/>
        <v>284.85959600000001</v>
      </c>
      <c r="AB757" s="1">
        <f t="shared" si="58"/>
        <v>2224.9844119999998</v>
      </c>
      <c r="AC757" s="1">
        <f t="shared" si="59"/>
        <v>808.38533999999993</v>
      </c>
      <c r="AD757" s="1">
        <f>RANK(Z757,Z$17:Z$853,0)</f>
        <v>217</v>
      </c>
      <c r="AE757" s="1">
        <f>RANK(AA757,AA$17:AA$853,0)</f>
        <v>131</v>
      </c>
      <c r="AF757" s="1">
        <f>RANK(AB757,AB$17:AB$853,0)</f>
        <v>133</v>
      </c>
      <c r="AG757" s="1">
        <f>RANK(AC757,AC$17:AC$853,0)</f>
        <v>190</v>
      </c>
      <c r="AH757" s="1">
        <f>IFERROR(VLOOKUP(X757,'[1]Countries and Territories'!$C$5:$AW$253,47,FALSE),"")</f>
        <v>277.16068799999999</v>
      </c>
      <c r="AI757" s="1">
        <f>IFERROR(VLOOKUP(X757,'[1]Countries and Territories'!$B$5:$AR$253,43,FALSE),"")</f>
        <v>284.85959600000001</v>
      </c>
      <c r="AJ757" s="1">
        <f>IFERROR(VLOOKUP(X757,'[1]Countries and Territories'!$A$5:$AL$253,38,FALSE),"")</f>
        <v>2224.9844119999998</v>
      </c>
    </row>
    <row r="758" spans="1:36" x14ac:dyDescent="0.3">
      <c r="A758" s="1" t="s">
        <v>1765</v>
      </c>
      <c r="B758" s="1" t="s">
        <v>1766</v>
      </c>
      <c r="C758" s="34" t="s">
        <v>132</v>
      </c>
      <c r="D758" s="35">
        <v>2000</v>
      </c>
      <c r="E758" s="1" t="s">
        <v>293</v>
      </c>
      <c r="F758" s="1" t="s">
        <v>125</v>
      </c>
      <c r="G758" s="1" t="s">
        <v>126</v>
      </c>
      <c r="H758" s="1" t="s">
        <v>127</v>
      </c>
      <c r="I758" s="1" t="s">
        <v>128</v>
      </c>
      <c r="J758" s="1" t="s">
        <v>32</v>
      </c>
      <c r="K758" s="1" t="s">
        <v>129</v>
      </c>
      <c r="N758" s="1" t="s">
        <v>2644</v>
      </c>
      <c r="O758" s="1">
        <v>4247</v>
      </c>
      <c r="P758" s="1">
        <v>3.8</v>
      </c>
      <c r="Q758" s="1">
        <v>8.1999999999999993</v>
      </c>
      <c r="R758" s="1">
        <v>26.5</v>
      </c>
      <c r="S758" s="1">
        <v>22.9</v>
      </c>
      <c r="T758" s="1">
        <v>4.0999999999999996</v>
      </c>
      <c r="V758" s="1" t="s">
        <v>1767</v>
      </c>
      <c r="W758" s="1" t="s">
        <v>1768</v>
      </c>
      <c r="X758" s="1" t="str">
        <f t="shared" si="55"/>
        <v>UKR2000</v>
      </c>
      <c r="Y758" s="1">
        <v>2160.5540000000001</v>
      </c>
      <c r="Z758" s="1">
        <f t="shared" si="56"/>
        <v>177.16542799999999</v>
      </c>
      <c r="AA758" s="1">
        <f t="shared" si="57"/>
        <v>572.54681000000005</v>
      </c>
      <c r="AB758" s="1">
        <f t="shared" si="58"/>
        <v>494.76686599999999</v>
      </c>
      <c r="AC758" s="1">
        <f t="shared" si="59"/>
        <v>88.582713999999996</v>
      </c>
      <c r="AD758" s="1">
        <f>RANK(Z758,Z$17:Z$853,0)</f>
        <v>297</v>
      </c>
      <c r="AE758" s="1">
        <f>RANK(AA758,AA$17:AA$853,0)</f>
        <v>66</v>
      </c>
      <c r="AF758" s="1">
        <f>RANK(AB758,AB$17:AB$853,0)</f>
        <v>396</v>
      </c>
      <c r="AG758" s="1">
        <f>RANK(AC758,AC$17:AC$853,0)</f>
        <v>520</v>
      </c>
      <c r="AH758" s="1" t="str">
        <f>IFERROR(VLOOKUP(X758,'[1]Countries and Territories'!$C$5:$AW$253,47,FALSE),"")</f>
        <v/>
      </c>
      <c r="AI758" s="1">
        <f>IFERROR(VLOOKUP(X758,'[1]Countries and Territories'!$B$5:$AR$253,43,FALSE),"")</f>
        <v>572.54681000000005</v>
      </c>
      <c r="AJ758" s="1" t="str">
        <f>IFERROR(VLOOKUP(X758,'[1]Countries and Territories'!$A$5:$AL$253,38,FALSE),"")</f>
        <v/>
      </c>
    </row>
    <row r="759" spans="1:36" s="42" customFormat="1" x14ac:dyDescent="0.3">
      <c r="A759" s="42" t="s">
        <v>1765</v>
      </c>
      <c r="B759" s="42" t="s">
        <v>1766</v>
      </c>
      <c r="C759" s="40" t="s">
        <v>158</v>
      </c>
      <c r="D759" s="41">
        <v>2002</v>
      </c>
      <c r="E759" s="42" t="s">
        <v>293</v>
      </c>
      <c r="F759" s="42" t="s">
        <v>125</v>
      </c>
      <c r="G759" s="42" t="s">
        <v>126</v>
      </c>
      <c r="H759" s="42" t="s">
        <v>127</v>
      </c>
      <c r="I759" s="42" t="s">
        <v>128</v>
      </c>
      <c r="J759" s="42" t="s">
        <v>32</v>
      </c>
      <c r="K759" s="42" t="s">
        <v>129</v>
      </c>
      <c r="N759" s="42" t="s">
        <v>2643</v>
      </c>
      <c r="O759" s="42">
        <v>878</v>
      </c>
      <c r="Q759" s="42">
        <v>0.3</v>
      </c>
      <c r="S759" s="42">
        <v>3.7</v>
      </c>
      <c r="T759" s="42">
        <v>0.8</v>
      </c>
      <c r="U759" s="42" t="s">
        <v>209</v>
      </c>
      <c r="V759" s="42" t="s">
        <v>1769</v>
      </c>
      <c r="W759" s="42" t="s">
        <v>1770</v>
      </c>
      <c r="X759" s="1" t="str">
        <f t="shared" si="55"/>
        <v>UKR2002</v>
      </c>
      <c r="Y759" s="42">
        <v>2030.123</v>
      </c>
      <c r="Z759" s="1">
        <f t="shared" si="56"/>
        <v>6.0903689999999999</v>
      </c>
      <c r="AA759" s="1">
        <f t="shared" si="57"/>
        <v>0</v>
      </c>
      <c r="AB759" s="1">
        <f t="shared" si="58"/>
        <v>75.114551000000006</v>
      </c>
      <c r="AC759" s="1">
        <f t="shared" si="59"/>
        <v>16.240984000000001</v>
      </c>
      <c r="AD759" s="1">
        <f>RANK(Z759,Z$17:Z$853,0)</f>
        <v>706</v>
      </c>
      <c r="AE759" s="1">
        <f>RANK(AA759,AA$17:AA$853,0)</f>
        <v>684</v>
      </c>
      <c r="AF759" s="1">
        <f>RANK(AB759,AB$17:AB$853,0)</f>
        <v>607</v>
      </c>
      <c r="AG759" s="1">
        <f>RANK(AC759,AC$17:AC$853,0)</f>
        <v>654</v>
      </c>
      <c r="AH759" s="1">
        <f>IFERROR(VLOOKUP(X759,'[1]Countries and Territories'!$C$5:$AW$253,47,FALSE),"")</f>
        <v>6.0903689999999999</v>
      </c>
      <c r="AI759" s="1" t="str">
        <f>IFERROR(VLOOKUP(X759,'[1]Countries and Territories'!$B$5:$AR$253,43,FALSE),"")</f>
        <v/>
      </c>
      <c r="AJ759" s="1">
        <f>IFERROR(VLOOKUP(X759,'[1]Countries and Territories'!$A$5:$AL$253,38,FALSE),"")</f>
        <v>75.114551000000006</v>
      </c>
    </row>
    <row r="760" spans="1:36" x14ac:dyDescent="0.3">
      <c r="A760" s="1" t="s">
        <v>1771</v>
      </c>
      <c r="B760" s="1" t="s">
        <v>1772</v>
      </c>
      <c r="C760" s="34" t="s">
        <v>549</v>
      </c>
      <c r="D760" s="35">
        <v>1991</v>
      </c>
      <c r="E760" s="1" t="s">
        <v>408</v>
      </c>
      <c r="F760" s="1" t="s">
        <v>40</v>
      </c>
      <c r="G760" s="1" t="s">
        <v>41</v>
      </c>
      <c r="H760" s="1" t="s">
        <v>170</v>
      </c>
      <c r="I760" s="1" t="s">
        <v>43</v>
      </c>
      <c r="J760" s="1" t="s">
        <v>44</v>
      </c>
      <c r="K760" s="1" t="s">
        <v>41</v>
      </c>
      <c r="L760" s="1" t="s">
        <v>9</v>
      </c>
      <c r="N760" s="1" t="s">
        <v>2653</v>
      </c>
      <c r="O760" s="1">
        <v>6711</v>
      </c>
      <c r="P760" s="1">
        <v>2.8</v>
      </c>
      <c r="Q760" s="1">
        <v>7.9</v>
      </c>
      <c r="R760" s="1">
        <v>5.7</v>
      </c>
      <c r="S760" s="1">
        <v>49.7</v>
      </c>
      <c r="T760" s="1">
        <v>25.1</v>
      </c>
      <c r="V760" s="1" t="s">
        <v>1773</v>
      </c>
      <c r="W760" s="1" t="s">
        <v>1774</v>
      </c>
      <c r="X760" s="1" t="str">
        <f t="shared" si="55"/>
        <v>TZA1991</v>
      </c>
      <c r="Y760" s="1">
        <v>4806.7839999999997</v>
      </c>
      <c r="Z760" s="1">
        <f t="shared" si="56"/>
        <v>379.73593599999998</v>
      </c>
      <c r="AA760" s="1">
        <f t="shared" si="57"/>
        <v>273.98668800000002</v>
      </c>
      <c r="AB760" s="1">
        <f t="shared" si="58"/>
        <v>2388.9716480000002</v>
      </c>
      <c r="AC760" s="1">
        <f t="shared" si="59"/>
        <v>1206.502784</v>
      </c>
      <c r="AD760" s="1">
        <f>RANK(Z760,Z$17:Z$853,0)</f>
        <v>164</v>
      </c>
      <c r="AE760" s="1">
        <f>RANK(AA760,AA$17:AA$853,0)</f>
        <v>135</v>
      </c>
      <c r="AF760" s="1">
        <f>RANK(AB760,AB$17:AB$853,0)</f>
        <v>122</v>
      </c>
      <c r="AG760" s="1">
        <f>RANK(AC760,AC$17:AC$853,0)</f>
        <v>142</v>
      </c>
      <c r="AH760" s="1" t="str">
        <f>IFERROR(VLOOKUP(X760,'[1]Countries and Territories'!$C$5:$AW$253,47,FALSE),"")</f>
        <v/>
      </c>
      <c r="AI760" s="1" t="str">
        <f>IFERROR(VLOOKUP(X760,'[1]Countries and Territories'!$B$5:$AR$253,43,FALSE),"")</f>
        <v/>
      </c>
      <c r="AJ760" s="1" t="str">
        <f>IFERROR(VLOOKUP(X760,'[1]Countries and Territories'!$A$5:$AL$253,38,FALSE),"")</f>
        <v/>
      </c>
    </row>
    <row r="761" spans="1:36" s="42" customFormat="1" x14ac:dyDescent="0.3">
      <c r="A761" s="42" t="s">
        <v>1771</v>
      </c>
      <c r="B761" s="42" t="s">
        <v>1772</v>
      </c>
      <c r="C761" s="40" t="s">
        <v>168</v>
      </c>
      <c r="D761" s="41">
        <v>1996</v>
      </c>
      <c r="E761" s="42" t="s">
        <v>408</v>
      </c>
      <c r="F761" s="42" t="s">
        <v>40</v>
      </c>
      <c r="G761" s="42" t="s">
        <v>41</v>
      </c>
      <c r="H761" s="42" t="s">
        <v>170</v>
      </c>
      <c r="I761" s="42" t="s">
        <v>43</v>
      </c>
      <c r="J761" s="42" t="s">
        <v>44</v>
      </c>
      <c r="K761" s="42" t="s">
        <v>41</v>
      </c>
      <c r="L761" s="42" t="s">
        <v>9</v>
      </c>
      <c r="N761" s="42" t="s">
        <v>2652</v>
      </c>
      <c r="O761" s="42">
        <v>5677</v>
      </c>
      <c r="P761" s="42">
        <v>3</v>
      </c>
      <c r="Q761" s="42">
        <v>8.5</v>
      </c>
      <c r="R761" s="42">
        <v>4.5999999999999996</v>
      </c>
      <c r="S761" s="42">
        <v>49.7</v>
      </c>
      <c r="T761" s="42">
        <v>26.9</v>
      </c>
      <c r="V761" s="42" t="s">
        <v>1775</v>
      </c>
      <c r="W761" s="42" t="s">
        <v>1776</v>
      </c>
      <c r="X761" s="1" t="str">
        <f t="shared" si="55"/>
        <v>TZA1996</v>
      </c>
      <c r="Y761" s="42">
        <v>5507.2900000000009</v>
      </c>
      <c r="Z761" s="1">
        <f t="shared" si="56"/>
        <v>468.11965000000009</v>
      </c>
      <c r="AA761" s="1">
        <f t="shared" si="57"/>
        <v>253.33534000000003</v>
      </c>
      <c r="AB761" s="1">
        <f t="shared" si="58"/>
        <v>2737.1231300000009</v>
      </c>
      <c r="AC761" s="1">
        <f t="shared" si="59"/>
        <v>1481.46101</v>
      </c>
      <c r="AD761" s="1">
        <f>RANK(Z761,Z$17:Z$853,0)</f>
        <v>134</v>
      </c>
      <c r="AE761" s="1">
        <f>RANK(AA761,AA$17:AA$853,0)</f>
        <v>146</v>
      </c>
      <c r="AF761" s="1">
        <f>RANK(AB761,AB$17:AB$853,0)</f>
        <v>113</v>
      </c>
      <c r="AG761" s="1">
        <f>RANK(AC761,AC$17:AC$853,0)</f>
        <v>122</v>
      </c>
      <c r="AH761" s="1" t="str">
        <f>IFERROR(VLOOKUP(X761,'[1]Countries and Territories'!$C$5:$AW$253,47,FALSE),"")</f>
        <v/>
      </c>
      <c r="AI761" s="1" t="str">
        <f>IFERROR(VLOOKUP(X761,'[1]Countries and Territories'!$B$5:$AR$253,43,FALSE),"")</f>
        <v/>
      </c>
      <c r="AJ761" s="1" t="str">
        <f>IFERROR(VLOOKUP(X761,'[1]Countries and Territories'!$A$5:$AL$253,38,FALSE),"")</f>
        <v/>
      </c>
    </row>
    <row r="762" spans="1:36" x14ac:dyDescent="0.3">
      <c r="A762" s="1" t="s">
        <v>1771</v>
      </c>
      <c r="B762" s="1" t="s">
        <v>1772</v>
      </c>
      <c r="C762" s="34" t="s">
        <v>261</v>
      </c>
      <c r="D762" s="35">
        <v>1999</v>
      </c>
      <c r="E762" s="1" t="s">
        <v>408</v>
      </c>
      <c r="F762" s="1" t="s">
        <v>40</v>
      </c>
      <c r="G762" s="1" t="s">
        <v>41</v>
      </c>
      <c r="H762" s="1" t="s">
        <v>170</v>
      </c>
      <c r="I762" s="1" t="s">
        <v>43</v>
      </c>
      <c r="J762" s="1" t="s">
        <v>44</v>
      </c>
      <c r="K762" s="1" t="s">
        <v>41</v>
      </c>
      <c r="L762" s="1" t="s">
        <v>9</v>
      </c>
      <c r="N762" s="1" t="s">
        <v>2651</v>
      </c>
      <c r="O762" s="1">
        <v>2657</v>
      </c>
      <c r="P762" s="1">
        <v>2</v>
      </c>
      <c r="Q762" s="1">
        <v>5.6</v>
      </c>
      <c r="R762" s="1">
        <v>3.3</v>
      </c>
      <c r="S762" s="1">
        <v>48.3</v>
      </c>
      <c r="T762" s="1">
        <v>25.3</v>
      </c>
      <c r="V762" s="1" t="s">
        <v>1777</v>
      </c>
      <c r="W762" s="1" t="s">
        <v>1778</v>
      </c>
      <c r="X762" s="1" t="str">
        <f t="shared" si="55"/>
        <v>TZA1999</v>
      </c>
      <c r="Y762" s="1">
        <v>5829.3249999999998</v>
      </c>
      <c r="Z762" s="1">
        <f t="shared" si="56"/>
        <v>326.44219999999996</v>
      </c>
      <c r="AA762" s="1">
        <f t="shared" si="57"/>
        <v>192.36772500000001</v>
      </c>
      <c r="AB762" s="1">
        <f t="shared" si="58"/>
        <v>2815.563975</v>
      </c>
      <c r="AC762" s="1">
        <f t="shared" si="59"/>
        <v>1474.819225</v>
      </c>
      <c r="AD762" s="1">
        <f>RANK(Z762,Z$17:Z$853,0)</f>
        <v>190</v>
      </c>
      <c r="AE762" s="1">
        <f>RANK(AA762,AA$17:AA$853,0)</f>
        <v>184</v>
      </c>
      <c r="AF762" s="1">
        <f>RANK(AB762,AB$17:AB$853,0)</f>
        <v>110</v>
      </c>
      <c r="AG762" s="1">
        <f>RANK(AC762,AC$17:AC$853,0)</f>
        <v>123</v>
      </c>
      <c r="AH762" s="1" t="str">
        <f>IFERROR(VLOOKUP(X762,'[1]Countries and Territories'!$C$5:$AW$253,47,FALSE),"")</f>
        <v/>
      </c>
      <c r="AI762" s="1" t="str">
        <f>IFERROR(VLOOKUP(X762,'[1]Countries and Territories'!$B$5:$AR$253,43,FALSE),"")</f>
        <v/>
      </c>
      <c r="AJ762" s="1" t="str">
        <f>IFERROR(VLOOKUP(X762,'[1]Countries and Territories'!$A$5:$AL$253,38,FALSE),"")</f>
        <v/>
      </c>
    </row>
    <row r="763" spans="1:36" s="42" customFormat="1" x14ac:dyDescent="0.3">
      <c r="A763" s="42" t="s">
        <v>1771</v>
      </c>
      <c r="B763" s="42" t="s">
        <v>1772</v>
      </c>
      <c r="C763" s="40" t="s">
        <v>186</v>
      </c>
      <c r="D763" s="41">
        <v>2004</v>
      </c>
      <c r="E763" s="42" t="s">
        <v>408</v>
      </c>
      <c r="F763" s="42" t="s">
        <v>40</v>
      </c>
      <c r="G763" s="42" t="s">
        <v>41</v>
      </c>
      <c r="H763" s="42" t="s">
        <v>170</v>
      </c>
      <c r="I763" s="42" t="s">
        <v>43</v>
      </c>
      <c r="J763" s="42" t="s">
        <v>44</v>
      </c>
      <c r="K763" s="42" t="s">
        <v>41</v>
      </c>
      <c r="L763" s="42" t="s">
        <v>9</v>
      </c>
      <c r="N763" s="42" t="s">
        <v>2650</v>
      </c>
      <c r="O763" s="42">
        <v>8193</v>
      </c>
      <c r="P763" s="42">
        <v>1</v>
      </c>
      <c r="Q763" s="42">
        <v>3.5</v>
      </c>
      <c r="R763" s="42">
        <v>4.9000000000000004</v>
      </c>
      <c r="S763" s="42">
        <v>44.4</v>
      </c>
      <c r="T763" s="42">
        <v>16.7</v>
      </c>
      <c r="V763" s="42" t="s">
        <v>1777</v>
      </c>
      <c r="W763" s="42" t="s">
        <v>1779</v>
      </c>
      <c r="X763" s="1" t="str">
        <f t="shared" si="55"/>
        <v>TZA2004</v>
      </c>
      <c r="Y763" s="42">
        <v>6855.8410000000003</v>
      </c>
      <c r="Z763" s="1">
        <f t="shared" si="56"/>
        <v>239.95443500000005</v>
      </c>
      <c r="AA763" s="1">
        <f t="shared" si="57"/>
        <v>335.93620900000002</v>
      </c>
      <c r="AB763" s="1">
        <f t="shared" si="58"/>
        <v>3043.9934040000003</v>
      </c>
      <c r="AC763" s="1">
        <f t="shared" si="59"/>
        <v>1144.9254469999998</v>
      </c>
      <c r="AD763" s="1">
        <f>RANK(Z763,Z$17:Z$853,0)</f>
        <v>253</v>
      </c>
      <c r="AE763" s="1">
        <f>RANK(AA763,AA$17:AA$853,0)</f>
        <v>112</v>
      </c>
      <c r="AF763" s="1">
        <f>RANK(AB763,AB$17:AB$853,0)</f>
        <v>103</v>
      </c>
      <c r="AG763" s="1">
        <f>RANK(AC763,AC$17:AC$853,0)</f>
        <v>148</v>
      </c>
      <c r="AH763" s="1" t="str">
        <f>IFERROR(VLOOKUP(X763,'[1]Countries and Territories'!$C$5:$AW$253,47,FALSE),"")</f>
        <v/>
      </c>
      <c r="AI763" s="1" t="str">
        <f>IFERROR(VLOOKUP(X763,'[1]Countries and Territories'!$B$5:$AR$253,43,FALSE),"")</f>
        <v/>
      </c>
      <c r="AJ763" s="1" t="str">
        <f>IFERROR(VLOOKUP(X763,'[1]Countries and Territories'!$A$5:$AL$253,38,FALSE),"")</f>
        <v/>
      </c>
    </row>
    <row r="764" spans="1:36" x14ac:dyDescent="0.3">
      <c r="A764" s="1" t="s">
        <v>1771</v>
      </c>
      <c r="B764" s="1" t="s">
        <v>1772</v>
      </c>
      <c r="C764" s="34" t="s">
        <v>138</v>
      </c>
      <c r="D764" s="35">
        <v>2009</v>
      </c>
      <c r="E764" s="1" t="s">
        <v>408</v>
      </c>
      <c r="F764" s="1" t="s">
        <v>40</v>
      </c>
      <c r="G764" s="1" t="s">
        <v>41</v>
      </c>
      <c r="H764" s="1" t="s">
        <v>170</v>
      </c>
      <c r="I764" s="1" t="s">
        <v>43</v>
      </c>
      <c r="J764" s="1" t="s">
        <v>44</v>
      </c>
      <c r="K764" s="1" t="s">
        <v>41</v>
      </c>
      <c r="L764" s="1" t="s">
        <v>9</v>
      </c>
      <c r="N764" s="1" t="s">
        <v>2648</v>
      </c>
      <c r="O764" s="1">
        <v>1999</v>
      </c>
      <c r="Q764" s="1">
        <v>2.7</v>
      </c>
      <c r="S764" s="1">
        <v>43</v>
      </c>
      <c r="T764" s="1">
        <v>15.9</v>
      </c>
      <c r="V764" s="1" t="s">
        <v>1780</v>
      </c>
      <c r="W764" s="1" t="s">
        <v>1781</v>
      </c>
      <c r="X764" s="1" t="str">
        <f t="shared" si="55"/>
        <v>TZA2009</v>
      </c>
      <c r="Y764" s="1">
        <v>8005.0959999999995</v>
      </c>
      <c r="Z764" s="1">
        <f t="shared" si="56"/>
        <v>216.13759200000001</v>
      </c>
      <c r="AA764" s="1">
        <f t="shared" si="57"/>
        <v>0</v>
      </c>
      <c r="AB764" s="1">
        <f t="shared" si="58"/>
        <v>3442.1912799999996</v>
      </c>
      <c r="AC764" s="1">
        <f t="shared" si="59"/>
        <v>1272.810264</v>
      </c>
      <c r="AD764" s="1">
        <f>RANK(Z764,Z$17:Z$853,0)</f>
        <v>269</v>
      </c>
      <c r="AE764" s="1">
        <f>RANK(AA764,AA$17:AA$853,0)</f>
        <v>684</v>
      </c>
      <c r="AF764" s="1">
        <f>RANK(AB764,AB$17:AB$853,0)</f>
        <v>92</v>
      </c>
      <c r="AG764" s="1">
        <f>RANK(AC764,AC$17:AC$853,0)</f>
        <v>139</v>
      </c>
      <c r="AH764" s="1" t="str">
        <f>IFERROR(VLOOKUP(X764,'[1]Countries and Territories'!$C$5:$AW$253,47,FALSE),"")</f>
        <v/>
      </c>
      <c r="AI764" s="1" t="str">
        <f>IFERROR(VLOOKUP(X764,'[1]Countries and Territories'!$B$5:$AR$253,43,FALSE),"")</f>
        <v/>
      </c>
      <c r="AJ764" s="1" t="str">
        <f>IFERROR(VLOOKUP(X764,'[1]Countries and Territories'!$A$5:$AL$253,38,FALSE),"")</f>
        <v/>
      </c>
    </row>
    <row r="765" spans="1:36" s="42" customFormat="1" x14ac:dyDescent="0.3">
      <c r="A765" s="42" t="s">
        <v>1771</v>
      </c>
      <c r="B765" s="42" t="s">
        <v>1772</v>
      </c>
      <c r="C765" s="40" t="s">
        <v>545</v>
      </c>
      <c r="D765" s="41">
        <v>2010</v>
      </c>
      <c r="E765" s="42" t="s">
        <v>408</v>
      </c>
      <c r="F765" s="42" t="s">
        <v>40</v>
      </c>
      <c r="G765" s="42" t="s">
        <v>41</v>
      </c>
      <c r="H765" s="42" t="s">
        <v>170</v>
      </c>
      <c r="I765" s="42" t="s">
        <v>43</v>
      </c>
      <c r="J765" s="42" t="s">
        <v>44</v>
      </c>
      <c r="K765" s="42" t="s">
        <v>41</v>
      </c>
      <c r="L765" s="42" t="s">
        <v>9</v>
      </c>
      <c r="N765" s="42" t="s">
        <v>2649</v>
      </c>
      <c r="O765" s="42">
        <v>7652</v>
      </c>
      <c r="P765" s="42">
        <v>1.3</v>
      </c>
      <c r="Q765" s="42">
        <v>4.9000000000000004</v>
      </c>
      <c r="R765" s="42">
        <v>5.5</v>
      </c>
      <c r="S765" s="42">
        <v>42.5</v>
      </c>
      <c r="T765" s="42">
        <v>16.2</v>
      </c>
      <c r="V765" s="42" t="s">
        <v>1782</v>
      </c>
      <c r="W765" s="42" t="s">
        <v>1783</v>
      </c>
      <c r="X765" s="1" t="str">
        <f t="shared" si="55"/>
        <v>TZA2010</v>
      </c>
      <c r="Y765" s="42">
        <v>8225.5689999999995</v>
      </c>
      <c r="Z765" s="1">
        <f t="shared" si="56"/>
        <v>403.05288100000001</v>
      </c>
      <c r="AA765" s="1">
        <f t="shared" si="57"/>
        <v>452.406295</v>
      </c>
      <c r="AB765" s="1">
        <f t="shared" si="58"/>
        <v>3495.8668249999996</v>
      </c>
      <c r="AC765" s="1">
        <f t="shared" si="59"/>
        <v>1332.5421779999999</v>
      </c>
      <c r="AD765" s="1">
        <f>RANK(Z765,Z$17:Z$853,0)</f>
        <v>155</v>
      </c>
      <c r="AE765" s="1">
        <f>RANK(AA765,AA$17:AA$853,0)</f>
        <v>86</v>
      </c>
      <c r="AF765" s="1">
        <f>RANK(AB765,AB$17:AB$853,0)</f>
        <v>91</v>
      </c>
      <c r="AG765" s="1">
        <f>RANK(AC765,AC$17:AC$853,0)</f>
        <v>133</v>
      </c>
      <c r="AH765" s="1" t="str">
        <f>IFERROR(VLOOKUP(X765,'[1]Countries and Territories'!$C$5:$AW$253,47,FALSE),"")</f>
        <v/>
      </c>
      <c r="AI765" s="1" t="str">
        <f>IFERROR(VLOOKUP(X765,'[1]Countries and Territories'!$B$5:$AR$253,43,FALSE),"")</f>
        <v/>
      </c>
      <c r="AJ765" s="1" t="str">
        <f>IFERROR(VLOOKUP(X765,'[1]Countries and Territories'!$A$5:$AL$253,38,FALSE),"")</f>
        <v/>
      </c>
    </row>
    <row r="766" spans="1:36" x14ac:dyDescent="0.3">
      <c r="A766" s="1" t="s">
        <v>1771</v>
      </c>
      <c r="B766" s="1" t="s">
        <v>1772</v>
      </c>
      <c r="C766" s="34" t="s">
        <v>415</v>
      </c>
      <c r="D766" s="35">
        <v>2011</v>
      </c>
      <c r="E766" s="1" t="s">
        <v>408</v>
      </c>
      <c r="F766" s="1" t="s">
        <v>40</v>
      </c>
      <c r="G766" s="1" t="s">
        <v>41</v>
      </c>
      <c r="H766" s="1" t="s">
        <v>170</v>
      </c>
      <c r="I766" s="1" t="s">
        <v>43</v>
      </c>
      <c r="J766" s="1" t="s">
        <v>44</v>
      </c>
      <c r="K766" s="1" t="s">
        <v>41</v>
      </c>
      <c r="L766" s="1" t="s">
        <v>9</v>
      </c>
      <c r="N766" s="1" t="s">
        <v>2648</v>
      </c>
      <c r="O766" s="1">
        <v>2602</v>
      </c>
      <c r="Q766" s="1">
        <v>6.6</v>
      </c>
      <c r="S766" s="1">
        <v>34.799999999999997</v>
      </c>
      <c r="T766" s="1">
        <v>13.6</v>
      </c>
      <c r="V766" s="1" t="s">
        <v>1780</v>
      </c>
      <c r="W766" s="1" t="s">
        <v>1781</v>
      </c>
      <c r="X766" s="1" t="str">
        <f t="shared" si="55"/>
        <v>TZA2011</v>
      </c>
      <c r="Y766" s="1">
        <v>8455.9230000000007</v>
      </c>
      <c r="Z766" s="1">
        <f t="shared" si="56"/>
        <v>558.0909180000001</v>
      </c>
      <c r="AA766" s="1">
        <f t="shared" si="57"/>
        <v>0</v>
      </c>
      <c r="AB766" s="1">
        <f t="shared" si="58"/>
        <v>2942.661204</v>
      </c>
      <c r="AC766" s="1">
        <f t="shared" si="59"/>
        <v>1150.0055280000001</v>
      </c>
      <c r="AD766" s="1">
        <f>RANK(Z766,Z$17:Z$853,0)</f>
        <v>115</v>
      </c>
      <c r="AE766" s="1">
        <f>RANK(AA766,AA$17:AA$853,0)</f>
        <v>684</v>
      </c>
      <c r="AF766" s="1">
        <f>RANK(AB766,AB$17:AB$853,0)</f>
        <v>107</v>
      </c>
      <c r="AG766" s="1">
        <f>RANK(AC766,AC$17:AC$853,0)</f>
        <v>146</v>
      </c>
      <c r="AH766" s="1" t="str">
        <f>IFERROR(VLOOKUP(X766,'[1]Countries and Territories'!$C$5:$AW$253,47,FALSE),"")</f>
        <v/>
      </c>
      <c r="AI766" s="1" t="str">
        <f>IFERROR(VLOOKUP(X766,'[1]Countries and Territories'!$B$5:$AR$253,43,FALSE),"")</f>
        <v/>
      </c>
      <c r="AJ766" s="1" t="str">
        <f>IFERROR(VLOOKUP(X766,'[1]Countries and Territories'!$A$5:$AL$253,38,FALSE),"")</f>
        <v/>
      </c>
    </row>
    <row r="767" spans="1:36" s="42" customFormat="1" x14ac:dyDescent="0.3">
      <c r="A767" s="42" t="s">
        <v>1771</v>
      </c>
      <c r="B767" s="42" t="s">
        <v>1772</v>
      </c>
      <c r="C767" s="40" t="s">
        <v>163</v>
      </c>
      <c r="D767" s="41">
        <v>2013</v>
      </c>
      <c r="E767" s="42" t="s">
        <v>408</v>
      </c>
      <c r="F767" s="42" t="s">
        <v>40</v>
      </c>
      <c r="G767" s="42" t="s">
        <v>41</v>
      </c>
      <c r="H767" s="42" t="s">
        <v>170</v>
      </c>
      <c r="I767" s="42" t="s">
        <v>43</v>
      </c>
      <c r="J767" s="42" t="s">
        <v>44</v>
      </c>
      <c r="K767" s="42" t="s">
        <v>41</v>
      </c>
      <c r="L767" s="42" t="s">
        <v>9</v>
      </c>
      <c r="N767" s="42" t="s">
        <v>2647</v>
      </c>
      <c r="O767" s="42">
        <v>6313643</v>
      </c>
      <c r="P767" s="42">
        <v>1.4</v>
      </c>
      <c r="Q767" s="42">
        <v>4.3</v>
      </c>
      <c r="R767" s="42">
        <v>5.2</v>
      </c>
      <c r="S767" s="42">
        <v>37.1</v>
      </c>
      <c r="T767" s="42">
        <v>13</v>
      </c>
      <c r="V767" s="42" t="s">
        <v>1780</v>
      </c>
      <c r="W767" s="42" t="s">
        <v>1784</v>
      </c>
      <c r="X767" s="1" t="str">
        <f t="shared" si="55"/>
        <v>TZA2013</v>
      </c>
      <c r="Y767" s="42">
        <v>8943.1359999999986</v>
      </c>
      <c r="Z767" s="1">
        <f t="shared" si="56"/>
        <v>384.55484799999994</v>
      </c>
      <c r="AA767" s="1">
        <f t="shared" si="57"/>
        <v>465.043072</v>
      </c>
      <c r="AB767" s="1">
        <f t="shared" si="58"/>
        <v>3317.9034559999996</v>
      </c>
      <c r="AC767" s="1">
        <f t="shared" si="59"/>
        <v>1162.6076799999998</v>
      </c>
      <c r="AD767" s="1">
        <f>RANK(Z767,Z$17:Z$853,0)</f>
        <v>162</v>
      </c>
      <c r="AE767" s="1">
        <f>RANK(AA767,AA$17:AA$853,0)</f>
        <v>84</v>
      </c>
      <c r="AF767" s="1">
        <f>RANK(AB767,AB$17:AB$853,0)</f>
        <v>96</v>
      </c>
      <c r="AG767" s="1">
        <f>RANK(AC767,AC$17:AC$853,0)</f>
        <v>145</v>
      </c>
      <c r="AH767" s="1" t="str">
        <f>IFERROR(VLOOKUP(X767,'[1]Countries and Territories'!$C$5:$AW$253,47,FALSE),"")</f>
        <v/>
      </c>
      <c r="AI767" s="1" t="str">
        <f>IFERROR(VLOOKUP(X767,'[1]Countries and Territories'!$B$5:$AR$253,43,FALSE),"")</f>
        <v/>
      </c>
      <c r="AJ767" s="1" t="str">
        <f>IFERROR(VLOOKUP(X767,'[1]Countries and Territories'!$A$5:$AL$253,38,FALSE),"")</f>
        <v/>
      </c>
    </row>
    <row r="768" spans="1:36" x14ac:dyDescent="0.3">
      <c r="A768" s="1" t="s">
        <v>1771</v>
      </c>
      <c r="B768" s="1" t="s">
        <v>1772</v>
      </c>
      <c r="C768" s="34">
        <v>2014</v>
      </c>
      <c r="D768" s="35">
        <v>2014</v>
      </c>
      <c r="E768" s="1" t="s">
        <v>408</v>
      </c>
      <c r="F768" s="1" t="s">
        <v>40</v>
      </c>
      <c r="G768" s="1" t="s">
        <v>41</v>
      </c>
      <c r="H768" s="1" t="s">
        <v>170</v>
      </c>
      <c r="I768" s="1" t="s">
        <v>43</v>
      </c>
      <c r="J768" s="1" t="s">
        <v>44</v>
      </c>
      <c r="K768" s="1" t="s">
        <v>41</v>
      </c>
      <c r="L768" s="1" t="s">
        <v>9</v>
      </c>
      <c r="N768" s="1" t="s">
        <v>2646</v>
      </c>
      <c r="O768" s="1">
        <v>16867</v>
      </c>
      <c r="P768" s="1">
        <v>0.9</v>
      </c>
      <c r="Q768" s="1">
        <v>3.8</v>
      </c>
      <c r="S768" s="1">
        <v>34.700000000000003</v>
      </c>
      <c r="T768" s="1">
        <v>13.4</v>
      </c>
      <c r="U768" s="1" t="s">
        <v>50</v>
      </c>
      <c r="V768" s="1" t="s">
        <v>1785</v>
      </c>
      <c r="W768" s="1" t="s">
        <v>1786</v>
      </c>
      <c r="X768" s="1" t="str">
        <f t="shared" si="55"/>
        <v>TZA2014</v>
      </c>
      <c r="Y768" s="1">
        <v>9186.7150000000001</v>
      </c>
      <c r="Z768" s="1">
        <f t="shared" si="56"/>
        <v>349.09517</v>
      </c>
      <c r="AA768" s="1">
        <f t="shared" si="57"/>
        <v>0</v>
      </c>
      <c r="AB768" s="1">
        <f t="shared" si="58"/>
        <v>3187.7901050000005</v>
      </c>
      <c r="AC768" s="1">
        <f t="shared" si="59"/>
        <v>1231.01981</v>
      </c>
      <c r="AD768" s="1">
        <f>RANK(Z768,Z$17:Z$853,0)</f>
        <v>179</v>
      </c>
      <c r="AE768" s="1">
        <f>RANK(AA768,AA$17:AA$853,0)</f>
        <v>684</v>
      </c>
      <c r="AF768" s="1">
        <f>RANK(AB768,AB$17:AB$853,0)</f>
        <v>99</v>
      </c>
      <c r="AG768" s="1">
        <f>RANK(AC768,AC$17:AC$853,0)</f>
        <v>140</v>
      </c>
      <c r="AH768" s="1" t="str">
        <f>IFERROR(VLOOKUP(X768,'[1]Countries and Territories'!$C$5:$AW$253,47,FALSE),"")</f>
        <v/>
      </c>
      <c r="AI768" s="1" t="str">
        <f>IFERROR(VLOOKUP(X768,'[1]Countries and Territories'!$B$5:$AR$253,43,FALSE),"")</f>
        <v/>
      </c>
      <c r="AJ768" s="1" t="str">
        <f>IFERROR(VLOOKUP(X768,'[1]Countries and Territories'!$A$5:$AL$253,38,FALSE),"")</f>
        <v/>
      </c>
    </row>
    <row r="769" spans="1:36" s="42" customFormat="1" x14ac:dyDescent="0.3">
      <c r="A769" s="42" t="s">
        <v>1771</v>
      </c>
      <c r="B769" s="42" t="s">
        <v>1772</v>
      </c>
      <c r="C769" s="40" t="s">
        <v>176</v>
      </c>
      <c r="D769" s="41">
        <v>2015</v>
      </c>
      <c r="E769" s="42" t="s">
        <v>408</v>
      </c>
      <c r="F769" s="42" t="s">
        <v>40</v>
      </c>
      <c r="G769" s="42" t="s">
        <v>41</v>
      </c>
      <c r="H769" s="42" t="s">
        <v>170</v>
      </c>
      <c r="I769" s="42" t="s">
        <v>43</v>
      </c>
      <c r="J769" s="42" t="s">
        <v>44</v>
      </c>
      <c r="K769" s="42" t="s">
        <v>41</v>
      </c>
      <c r="L769" s="42" t="s">
        <v>9</v>
      </c>
      <c r="N769" s="42" t="s">
        <v>2645</v>
      </c>
      <c r="O769" s="42">
        <v>9886</v>
      </c>
      <c r="P769" s="42">
        <v>1.2</v>
      </c>
      <c r="Q769" s="42">
        <v>4.5</v>
      </c>
      <c r="R769" s="42">
        <v>3.6</v>
      </c>
      <c r="S769" s="42">
        <v>34.4</v>
      </c>
      <c r="T769" s="42">
        <v>13.7</v>
      </c>
      <c r="U769" s="42" t="s">
        <v>50</v>
      </c>
      <c r="V769" s="42" t="s">
        <v>1780</v>
      </c>
      <c r="W769" s="42" t="s">
        <v>1787</v>
      </c>
      <c r="X769" s="1" t="str">
        <f t="shared" si="55"/>
        <v>TZA2015</v>
      </c>
      <c r="Y769" s="42">
        <v>9419.0840000000007</v>
      </c>
      <c r="Z769" s="1">
        <f t="shared" si="56"/>
        <v>423.85878000000002</v>
      </c>
      <c r="AA769" s="1">
        <f t="shared" si="57"/>
        <v>339.08702400000004</v>
      </c>
      <c r="AB769" s="1">
        <f t="shared" si="58"/>
        <v>3240.1648959999998</v>
      </c>
      <c r="AC769" s="1">
        <f t="shared" si="59"/>
        <v>1290.4145079999998</v>
      </c>
      <c r="AD769" s="1">
        <f>RANK(Z769,Z$17:Z$853,0)</f>
        <v>149</v>
      </c>
      <c r="AE769" s="1">
        <f>RANK(AA769,AA$17:AA$853,0)</f>
        <v>111</v>
      </c>
      <c r="AF769" s="1">
        <f>RANK(AB769,AB$17:AB$853,0)</f>
        <v>98</v>
      </c>
      <c r="AG769" s="1">
        <f>RANK(AC769,AC$17:AC$853,0)</f>
        <v>137</v>
      </c>
      <c r="AH769" s="1">
        <f>IFERROR(VLOOKUP(X769,'[1]Countries and Territories'!$C$5:$AW$253,47,FALSE),"")</f>
        <v>423.85878000000002</v>
      </c>
      <c r="AI769" s="1">
        <f>IFERROR(VLOOKUP(X769,'[1]Countries and Territories'!$B$5:$AR$253,43,FALSE),"")</f>
        <v>339.08702400000004</v>
      </c>
      <c r="AJ769" s="1">
        <f>IFERROR(VLOOKUP(X769,'[1]Countries and Territories'!$A$5:$AL$253,38,FALSE),"")</f>
        <v>3240.1648959999998</v>
      </c>
    </row>
    <row r="770" spans="1:36" x14ac:dyDescent="0.3">
      <c r="A770" s="1" t="s">
        <v>1788</v>
      </c>
      <c r="B770" s="1" t="s">
        <v>1789</v>
      </c>
      <c r="C770" s="34" t="s">
        <v>1790</v>
      </c>
      <c r="D770" s="35">
        <v>1991</v>
      </c>
      <c r="E770" s="1" t="s">
        <v>457</v>
      </c>
      <c r="F770" s="1" t="s">
        <v>457</v>
      </c>
      <c r="G770" s="1" t="s">
        <v>126</v>
      </c>
      <c r="H770" s="1" t="s">
        <v>458</v>
      </c>
      <c r="I770" s="1" t="s">
        <v>31</v>
      </c>
      <c r="J770" s="1" t="s">
        <v>102</v>
      </c>
      <c r="K770" s="1" t="s">
        <v>458</v>
      </c>
      <c r="N770" s="1" t="s">
        <v>2658</v>
      </c>
      <c r="O770" s="1">
        <v>6662</v>
      </c>
      <c r="P770" s="1">
        <v>0.1</v>
      </c>
      <c r="Q770" s="1">
        <v>0.7</v>
      </c>
      <c r="R770" s="1">
        <v>5.4</v>
      </c>
      <c r="S770" s="1">
        <v>3.2</v>
      </c>
      <c r="T770" s="1">
        <v>0.9</v>
      </c>
      <c r="U770" s="1" t="s">
        <v>1791</v>
      </c>
      <c r="V770" s="1" t="s">
        <v>1792</v>
      </c>
      <c r="W770" s="1" t="s">
        <v>1793</v>
      </c>
      <c r="X770" s="1" t="str">
        <f t="shared" si="55"/>
        <v>USA1991</v>
      </c>
      <c r="Y770" s="1">
        <v>19555.671999999999</v>
      </c>
      <c r="Z770" s="1">
        <f t="shared" si="56"/>
        <v>136.88970399999997</v>
      </c>
      <c r="AA770" s="1">
        <f t="shared" si="57"/>
        <v>1056.006288</v>
      </c>
      <c r="AB770" s="1">
        <f t="shared" si="58"/>
        <v>625.78150399999993</v>
      </c>
      <c r="AC770" s="1">
        <f t="shared" si="59"/>
        <v>176.001048</v>
      </c>
      <c r="AD770" s="1">
        <f>RANK(Z770,Z$17:Z$853,0)</f>
        <v>340</v>
      </c>
      <c r="AE770" s="1">
        <f>RANK(AA770,AA$17:AA$853,0)</f>
        <v>41</v>
      </c>
      <c r="AF770" s="1">
        <f>RANK(AB770,AB$17:AB$853,0)</f>
        <v>351</v>
      </c>
      <c r="AG770" s="1">
        <f>RANK(AC770,AC$17:AC$853,0)</f>
        <v>432</v>
      </c>
      <c r="AH770" s="1" t="str">
        <f>IFERROR(VLOOKUP(X770,'[1]Countries and Territories'!$C$5:$AW$253,47,FALSE),"")</f>
        <v/>
      </c>
      <c r="AI770" s="1" t="str">
        <f>IFERROR(VLOOKUP(X770,'[1]Countries and Territories'!$B$5:$AR$253,43,FALSE),"")</f>
        <v/>
      </c>
      <c r="AJ770" s="1" t="str">
        <f>IFERROR(VLOOKUP(X770,'[1]Countries and Territories'!$A$5:$AL$253,38,FALSE),"")</f>
        <v/>
      </c>
    </row>
    <row r="771" spans="1:36" s="42" customFormat="1" x14ac:dyDescent="0.3">
      <c r="A771" s="42" t="s">
        <v>1788</v>
      </c>
      <c r="B771" s="42" t="s">
        <v>1789</v>
      </c>
      <c r="C771" s="40" t="s">
        <v>1794</v>
      </c>
      <c r="D771" s="41">
        <v>2001</v>
      </c>
      <c r="E771" s="42" t="s">
        <v>457</v>
      </c>
      <c r="F771" s="42" t="s">
        <v>457</v>
      </c>
      <c r="G771" s="42" t="s">
        <v>126</v>
      </c>
      <c r="H771" s="42" t="s">
        <v>458</v>
      </c>
      <c r="I771" s="42" t="s">
        <v>31</v>
      </c>
      <c r="J771" s="42" t="s">
        <v>102</v>
      </c>
      <c r="K771" s="42" t="s">
        <v>458</v>
      </c>
      <c r="N771" s="42" t="s">
        <v>2657</v>
      </c>
      <c r="O771" s="42">
        <v>2666</v>
      </c>
      <c r="P771" s="42">
        <v>0</v>
      </c>
      <c r="Q771" s="42">
        <v>0.4</v>
      </c>
      <c r="R771" s="42">
        <v>7</v>
      </c>
      <c r="S771" s="42">
        <v>3.3</v>
      </c>
      <c r="T771" s="42">
        <v>1.1000000000000001</v>
      </c>
      <c r="V771" s="42" t="s">
        <v>1795</v>
      </c>
      <c r="W771" s="42" t="s">
        <v>1796</v>
      </c>
      <c r="X771" s="1" t="str">
        <f t="shared" si="55"/>
        <v>USA2001</v>
      </c>
      <c r="Y771" s="42">
        <v>19382.292000000001</v>
      </c>
      <c r="Z771" s="1">
        <f t="shared" si="56"/>
        <v>77.529168000000013</v>
      </c>
      <c r="AA771" s="1">
        <f t="shared" si="57"/>
        <v>1356.7604400000002</v>
      </c>
      <c r="AB771" s="1">
        <f t="shared" si="58"/>
        <v>639.61563600000011</v>
      </c>
      <c r="AC771" s="1">
        <f t="shared" si="59"/>
        <v>213.20521200000005</v>
      </c>
      <c r="AD771" s="1">
        <f>RANK(Z771,Z$17:Z$853,0)</f>
        <v>417</v>
      </c>
      <c r="AE771" s="1">
        <f>RANK(AA771,AA$17:AA$853,0)</f>
        <v>30</v>
      </c>
      <c r="AF771" s="1">
        <f>RANK(AB771,AB$17:AB$853,0)</f>
        <v>345</v>
      </c>
      <c r="AG771" s="1">
        <f>RANK(AC771,AC$17:AC$853,0)</f>
        <v>405</v>
      </c>
      <c r="AH771" s="1" t="str">
        <f>IFERROR(VLOOKUP(X771,'[1]Countries and Territories'!$C$5:$AW$253,47,FALSE),"")</f>
        <v/>
      </c>
      <c r="AI771" s="1" t="str">
        <f>IFERROR(VLOOKUP(X771,'[1]Countries and Territories'!$B$5:$AR$253,43,FALSE),"")</f>
        <v/>
      </c>
      <c r="AJ771" s="1" t="str">
        <f>IFERROR(VLOOKUP(X771,'[1]Countries and Territories'!$A$5:$AL$253,38,FALSE),"")</f>
        <v/>
      </c>
    </row>
    <row r="772" spans="1:36" x14ac:dyDescent="0.3">
      <c r="A772" s="1" t="s">
        <v>1788</v>
      </c>
      <c r="B772" s="1" t="s">
        <v>1789</v>
      </c>
      <c r="C772" s="34" t="s">
        <v>768</v>
      </c>
      <c r="D772" s="35">
        <v>2005</v>
      </c>
      <c r="E772" s="1" t="s">
        <v>457</v>
      </c>
      <c r="F772" s="1" t="s">
        <v>457</v>
      </c>
      <c r="G772" s="1" t="s">
        <v>126</v>
      </c>
      <c r="H772" s="1" t="s">
        <v>458</v>
      </c>
      <c r="I772" s="1" t="s">
        <v>31</v>
      </c>
      <c r="J772" s="1" t="s">
        <v>102</v>
      </c>
      <c r="K772" s="1" t="s">
        <v>458</v>
      </c>
      <c r="N772" s="1" t="s">
        <v>2656</v>
      </c>
      <c r="O772" s="1">
        <v>3092</v>
      </c>
      <c r="P772" s="1">
        <v>0.1</v>
      </c>
      <c r="Q772" s="1">
        <v>0.8</v>
      </c>
      <c r="R772" s="1">
        <v>8.1</v>
      </c>
      <c r="S772" s="1">
        <v>3.2</v>
      </c>
      <c r="T772" s="1">
        <v>1.1000000000000001</v>
      </c>
      <c r="V772" s="1" t="s">
        <v>1797</v>
      </c>
      <c r="W772" s="1" t="s">
        <v>1798</v>
      </c>
      <c r="X772" s="1" t="str">
        <f t="shared" si="55"/>
        <v>USA2005</v>
      </c>
      <c r="Y772" s="1">
        <v>20273.45</v>
      </c>
      <c r="Z772" s="1">
        <f t="shared" si="56"/>
        <v>162.1876</v>
      </c>
      <c r="AA772" s="1">
        <f t="shared" si="57"/>
        <v>1642.1494500000001</v>
      </c>
      <c r="AB772" s="1">
        <f t="shared" si="58"/>
        <v>648.75040000000001</v>
      </c>
      <c r="AC772" s="1">
        <f t="shared" si="59"/>
        <v>223.00795000000002</v>
      </c>
      <c r="AD772" s="1">
        <f>RANK(Z772,Z$17:Z$853,0)</f>
        <v>311</v>
      </c>
      <c r="AE772" s="1">
        <f>RANK(AA772,AA$17:AA$853,0)</f>
        <v>23</v>
      </c>
      <c r="AF772" s="1">
        <f>RANK(AB772,AB$17:AB$853,0)</f>
        <v>341</v>
      </c>
      <c r="AG772" s="1">
        <f>RANK(AC772,AC$17:AC$853,0)</f>
        <v>402</v>
      </c>
      <c r="AH772" s="1" t="str">
        <f>IFERROR(VLOOKUP(X772,'[1]Countries and Territories'!$C$5:$AW$253,47,FALSE),"")</f>
        <v/>
      </c>
      <c r="AI772" s="1" t="str">
        <f>IFERROR(VLOOKUP(X772,'[1]Countries and Territories'!$B$5:$AR$253,43,FALSE),"")</f>
        <v/>
      </c>
      <c r="AJ772" s="1" t="str">
        <f>IFERROR(VLOOKUP(X772,'[1]Countries and Territories'!$A$5:$AL$253,38,FALSE),"")</f>
        <v/>
      </c>
    </row>
    <row r="773" spans="1:36" s="42" customFormat="1" x14ac:dyDescent="0.3">
      <c r="A773" s="42" t="s">
        <v>1788</v>
      </c>
      <c r="B773" s="42" t="s">
        <v>1789</v>
      </c>
      <c r="C773" s="40" t="s">
        <v>1799</v>
      </c>
      <c r="D773" s="41">
        <v>2009</v>
      </c>
      <c r="E773" s="42" t="s">
        <v>457</v>
      </c>
      <c r="F773" s="42" t="s">
        <v>457</v>
      </c>
      <c r="G773" s="42" t="s">
        <v>126</v>
      </c>
      <c r="H773" s="42" t="s">
        <v>458</v>
      </c>
      <c r="I773" s="42" t="s">
        <v>31</v>
      </c>
      <c r="J773" s="42" t="s">
        <v>102</v>
      </c>
      <c r="K773" s="42" t="s">
        <v>458</v>
      </c>
      <c r="N773" s="42" t="s">
        <v>2655</v>
      </c>
      <c r="O773" s="42">
        <v>2898</v>
      </c>
      <c r="P773" s="42">
        <v>0</v>
      </c>
      <c r="Q773" s="42">
        <v>0.5</v>
      </c>
      <c r="R773" s="42">
        <v>7.8</v>
      </c>
      <c r="S773" s="42">
        <v>2.7</v>
      </c>
      <c r="T773" s="42">
        <v>0.8</v>
      </c>
      <c r="V773" s="42" t="s">
        <v>1797</v>
      </c>
      <c r="W773" s="42" t="s">
        <v>1800</v>
      </c>
      <c r="X773" s="1" t="str">
        <f t="shared" si="55"/>
        <v>USA2009</v>
      </c>
      <c r="Y773" s="42">
        <v>20913.781999999999</v>
      </c>
      <c r="Z773" s="1">
        <f t="shared" si="56"/>
        <v>104.56891</v>
      </c>
      <c r="AA773" s="1">
        <f t="shared" si="57"/>
        <v>1631.2749959999999</v>
      </c>
      <c r="AB773" s="1">
        <f t="shared" si="58"/>
        <v>564.67211400000008</v>
      </c>
      <c r="AC773" s="1">
        <f t="shared" si="59"/>
        <v>167.31025600000001</v>
      </c>
      <c r="AD773" s="1">
        <f>RANK(Z773,Z$17:Z$853,0)</f>
        <v>381</v>
      </c>
      <c r="AE773" s="1">
        <f>RANK(AA773,AA$17:AA$853,0)</f>
        <v>24</v>
      </c>
      <c r="AF773" s="1">
        <f>RANK(AB773,AB$17:AB$853,0)</f>
        <v>364</v>
      </c>
      <c r="AG773" s="1">
        <f>RANK(AC773,AC$17:AC$853,0)</f>
        <v>438</v>
      </c>
      <c r="AH773" s="1" t="str">
        <f>IFERROR(VLOOKUP(X773,'[1]Countries and Territories'!$C$5:$AW$253,47,FALSE),"")</f>
        <v/>
      </c>
      <c r="AI773" s="1" t="str">
        <f>IFERROR(VLOOKUP(X773,'[1]Countries and Territories'!$B$5:$AR$253,43,FALSE),"")</f>
        <v/>
      </c>
      <c r="AJ773" s="1" t="str">
        <f>IFERROR(VLOOKUP(X773,'[1]Countries and Territories'!$A$5:$AL$253,38,FALSE),"")</f>
        <v/>
      </c>
    </row>
    <row r="774" spans="1:36" x14ac:dyDescent="0.3">
      <c r="A774" s="1" t="s">
        <v>1788</v>
      </c>
      <c r="B774" s="1" t="s">
        <v>1789</v>
      </c>
      <c r="C774" s="34" t="s">
        <v>82</v>
      </c>
      <c r="D774" s="35">
        <v>2012</v>
      </c>
      <c r="E774" s="1" t="s">
        <v>457</v>
      </c>
      <c r="F774" s="1" t="s">
        <v>457</v>
      </c>
      <c r="G774" s="1" t="s">
        <v>126</v>
      </c>
      <c r="H774" s="1" t="s">
        <v>458</v>
      </c>
      <c r="I774" s="1" t="s">
        <v>31</v>
      </c>
      <c r="J774" s="1" t="s">
        <v>102</v>
      </c>
      <c r="K774" s="1" t="s">
        <v>458</v>
      </c>
      <c r="N774" s="1" t="s">
        <v>2654</v>
      </c>
      <c r="O774" s="1">
        <v>600</v>
      </c>
      <c r="P774" s="1">
        <v>0</v>
      </c>
      <c r="Q774" s="1">
        <v>0.5</v>
      </c>
      <c r="R774" s="1">
        <v>6</v>
      </c>
      <c r="S774" s="1">
        <v>2.1</v>
      </c>
      <c r="T774" s="1">
        <v>0.5</v>
      </c>
      <c r="V774" s="1" t="s">
        <v>1797</v>
      </c>
      <c r="W774" s="1" t="s">
        <v>1801</v>
      </c>
      <c r="X774" s="1" t="str">
        <f t="shared" si="55"/>
        <v>USA2012</v>
      </c>
      <c r="Y774" s="1">
        <v>20508.407999999999</v>
      </c>
      <c r="Z774" s="1">
        <f t="shared" si="56"/>
        <v>102.54204</v>
      </c>
      <c r="AA774" s="1">
        <f t="shared" si="57"/>
        <v>1230.5044799999998</v>
      </c>
      <c r="AB774" s="1">
        <f t="shared" si="58"/>
        <v>430.67656800000003</v>
      </c>
      <c r="AC774" s="1">
        <f t="shared" si="59"/>
        <v>102.54204</v>
      </c>
      <c r="AD774" s="1">
        <f>RANK(Z774,Z$17:Z$853,0)</f>
        <v>383</v>
      </c>
      <c r="AE774" s="1">
        <f>RANK(AA774,AA$17:AA$853,0)</f>
        <v>36</v>
      </c>
      <c r="AF774" s="1">
        <f>RANK(AB774,AB$17:AB$853,0)</f>
        <v>431</v>
      </c>
      <c r="AG774" s="1">
        <f>RANK(AC774,AC$17:AC$853,0)</f>
        <v>505</v>
      </c>
      <c r="AH774" s="1">
        <f>IFERROR(VLOOKUP(X774,'[1]Countries and Territories'!$C$5:$AW$253,47,FALSE),"")</f>
        <v>102.54204</v>
      </c>
      <c r="AI774" s="1">
        <f>IFERROR(VLOOKUP(X774,'[1]Countries and Territories'!$B$5:$AR$253,43,FALSE),"")</f>
        <v>1230.5044799999998</v>
      </c>
      <c r="AJ774" s="1">
        <f>IFERROR(VLOOKUP(X774,'[1]Countries and Territories'!$A$5:$AL$253,38,FALSE),"")</f>
        <v>430.67656800000003</v>
      </c>
    </row>
    <row r="775" spans="1:36" s="42" customFormat="1" x14ac:dyDescent="0.3">
      <c r="A775" s="42" t="s">
        <v>1802</v>
      </c>
      <c r="B775" s="42" t="s">
        <v>1803</v>
      </c>
      <c r="C775" s="40" t="s">
        <v>143</v>
      </c>
      <c r="D775" s="41">
        <v>1987</v>
      </c>
      <c r="E775" s="42" t="s">
        <v>28</v>
      </c>
      <c r="F775" s="42" t="s">
        <v>29</v>
      </c>
      <c r="G775" s="42" t="s">
        <v>29</v>
      </c>
      <c r="H775" s="42" t="s">
        <v>30</v>
      </c>
      <c r="I775" s="42" t="s">
        <v>31</v>
      </c>
      <c r="J775" s="42" t="s">
        <v>102</v>
      </c>
      <c r="K775" s="42" t="s">
        <v>33</v>
      </c>
      <c r="N775" s="42" t="s">
        <v>2662</v>
      </c>
      <c r="O775" s="42">
        <v>3471</v>
      </c>
      <c r="S775" s="42">
        <v>21</v>
      </c>
      <c r="T775" s="42">
        <v>6.5</v>
      </c>
      <c r="U775" s="42" t="s">
        <v>113</v>
      </c>
      <c r="V775" s="42" t="s">
        <v>1804</v>
      </c>
      <c r="W775" s="42" t="s">
        <v>1805</v>
      </c>
      <c r="X775" s="1" t="str">
        <f t="shared" si="55"/>
        <v>URY1987</v>
      </c>
      <c r="Y775" s="42">
        <v>258.57900000000001</v>
      </c>
      <c r="Z775" s="1">
        <f t="shared" si="56"/>
        <v>0</v>
      </c>
      <c r="AA775" s="1">
        <f t="shared" si="57"/>
        <v>0</v>
      </c>
      <c r="AB775" s="1">
        <f t="shared" si="58"/>
        <v>54.301589999999997</v>
      </c>
      <c r="AC775" s="1">
        <f t="shared" si="59"/>
        <v>16.807635000000001</v>
      </c>
      <c r="AD775" s="1">
        <f>RANK(Z775,Z$17:Z$853,0)</f>
        <v>792</v>
      </c>
      <c r="AE775" s="1">
        <f>RANK(AA775,AA$17:AA$853,0)</f>
        <v>684</v>
      </c>
      <c r="AF775" s="1">
        <f>RANK(AB775,AB$17:AB$853,0)</f>
        <v>634</v>
      </c>
      <c r="AG775" s="1">
        <f>RANK(AC775,AC$17:AC$853,0)</f>
        <v>651</v>
      </c>
      <c r="AH775" s="1" t="str">
        <f>IFERROR(VLOOKUP(X775,'[1]Countries and Territories'!$C$5:$AW$253,47,FALSE),"")</f>
        <v/>
      </c>
      <c r="AI775" s="1" t="str">
        <f>IFERROR(VLOOKUP(X775,'[1]Countries and Territories'!$B$5:$AR$253,43,FALSE),"")</f>
        <v/>
      </c>
      <c r="AJ775" s="1" t="str">
        <f>IFERROR(VLOOKUP(X775,'[1]Countries and Territories'!$A$5:$AL$253,38,FALSE),"")</f>
        <v/>
      </c>
    </row>
    <row r="776" spans="1:36" x14ac:dyDescent="0.3">
      <c r="A776" s="1" t="s">
        <v>1802</v>
      </c>
      <c r="B776" s="1" t="s">
        <v>1803</v>
      </c>
      <c r="C776" s="34" t="s">
        <v>261</v>
      </c>
      <c r="D776" s="35">
        <v>1999</v>
      </c>
      <c r="E776" s="1" t="s">
        <v>28</v>
      </c>
      <c r="F776" s="1" t="s">
        <v>29</v>
      </c>
      <c r="G776" s="1" t="s">
        <v>29</v>
      </c>
      <c r="H776" s="1" t="s">
        <v>30</v>
      </c>
      <c r="I776" s="1" t="s">
        <v>31</v>
      </c>
      <c r="J776" s="1" t="s">
        <v>102</v>
      </c>
      <c r="K776" s="1" t="s">
        <v>33</v>
      </c>
      <c r="N776" s="1" t="s">
        <v>2659</v>
      </c>
      <c r="O776" s="1">
        <v>11413</v>
      </c>
      <c r="P776" s="1">
        <v>0.8</v>
      </c>
      <c r="Q776" s="1">
        <v>2.2999999999999998</v>
      </c>
      <c r="R776" s="1">
        <v>9</v>
      </c>
      <c r="S776" s="1">
        <v>12.8</v>
      </c>
      <c r="T776" s="1">
        <v>4.7</v>
      </c>
      <c r="U776" s="1" t="s">
        <v>307</v>
      </c>
      <c r="V776" s="1" t="s">
        <v>1806</v>
      </c>
      <c r="W776" s="1" t="s">
        <v>1807</v>
      </c>
      <c r="X776" s="1" t="str">
        <f t="shared" si="55"/>
        <v>URY1999</v>
      </c>
      <c r="Y776" s="1">
        <v>274.48399999999998</v>
      </c>
      <c r="Z776" s="1">
        <f t="shared" si="56"/>
        <v>6.3131319999999995</v>
      </c>
      <c r="AA776" s="1">
        <f t="shared" si="57"/>
        <v>24.703559999999996</v>
      </c>
      <c r="AB776" s="1">
        <f t="shared" si="58"/>
        <v>35.133952000000001</v>
      </c>
      <c r="AC776" s="1">
        <f t="shared" si="59"/>
        <v>12.900747999999998</v>
      </c>
      <c r="AD776" s="1">
        <f>RANK(Z776,Z$17:Z$853,0)</f>
        <v>701</v>
      </c>
      <c r="AE776" s="1">
        <f>RANK(AA776,AA$17:AA$853,0)</f>
        <v>503</v>
      </c>
      <c r="AF776" s="1">
        <f>RANK(AB776,AB$17:AB$853,0)</f>
        <v>673</v>
      </c>
      <c r="AG776" s="1">
        <f>RANK(AC776,AC$17:AC$853,0)</f>
        <v>675</v>
      </c>
      <c r="AH776" s="1" t="str">
        <f>IFERROR(VLOOKUP(X776,'[1]Countries and Territories'!$C$5:$AW$253,47,FALSE),"")</f>
        <v/>
      </c>
      <c r="AI776" s="1" t="str">
        <f>IFERROR(VLOOKUP(X776,'[1]Countries and Territories'!$B$5:$AR$253,43,FALSE),"")</f>
        <v/>
      </c>
      <c r="AJ776" s="1" t="str">
        <f>IFERROR(VLOOKUP(X776,'[1]Countries and Territories'!$A$5:$AL$253,38,FALSE),"")</f>
        <v/>
      </c>
    </row>
    <row r="777" spans="1:36" s="42" customFormat="1" x14ac:dyDescent="0.3">
      <c r="A777" s="42" t="s">
        <v>1802</v>
      </c>
      <c r="B777" s="42" t="s">
        <v>1803</v>
      </c>
      <c r="C777" s="40" t="s">
        <v>158</v>
      </c>
      <c r="D777" s="41">
        <v>2002</v>
      </c>
      <c r="E777" s="42" t="s">
        <v>28</v>
      </c>
      <c r="F777" s="42" t="s">
        <v>29</v>
      </c>
      <c r="G777" s="42" t="s">
        <v>29</v>
      </c>
      <c r="H777" s="42" t="s">
        <v>30</v>
      </c>
      <c r="I777" s="42" t="s">
        <v>31</v>
      </c>
      <c r="J777" s="42" t="s">
        <v>102</v>
      </c>
      <c r="K777" s="42" t="s">
        <v>33</v>
      </c>
      <c r="N777" s="42" t="s">
        <v>2660</v>
      </c>
      <c r="O777" s="42">
        <v>7091</v>
      </c>
      <c r="P777" s="42">
        <v>0.5</v>
      </c>
      <c r="Q777" s="42">
        <v>2.4</v>
      </c>
      <c r="R777" s="42">
        <v>10</v>
      </c>
      <c r="S777" s="42">
        <v>14.7</v>
      </c>
      <c r="T777" s="42">
        <v>5.4</v>
      </c>
      <c r="U777" s="42" t="s">
        <v>1808</v>
      </c>
      <c r="V777" s="42" t="s">
        <v>857</v>
      </c>
      <c r="W777" s="42" t="s">
        <v>1809</v>
      </c>
      <c r="X777" s="1" t="str">
        <f t="shared" si="55"/>
        <v>URY2002</v>
      </c>
      <c r="Y777" s="42">
        <v>262.51100000000002</v>
      </c>
      <c r="Z777" s="1">
        <f t="shared" si="56"/>
        <v>6.3002640000000003</v>
      </c>
      <c r="AA777" s="1">
        <f t="shared" si="57"/>
        <v>26.251100000000005</v>
      </c>
      <c r="AB777" s="1">
        <f t="shared" si="58"/>
        <v>38.589117000000002</v>
      </c>
      <c r="AC777" s="1">
        <f t="shared" si="59"/>
        <v>14.175594000000004</v>
      </c>
      <c r="AD777" s="1">
        <f>RANK(Z777,Z$17:Z$853,0)</f>
        <v>702</v>
      </c>
      <c r="AE777" s="1">
        <f>RANK(AA777,AA$17:AA$853,0)</f>
        <v>495</v>
      </c>
      <c r="AF777" s="1">
        <f>RANK(AB777,AB$17:AB$853,0)</f>
        <v>662</v>
      </c>
      <c r="AG777" s="1">
        <f>RANK(AC777,AC$17:AC$853,0)</f>
        <v>666</v>
      </c>
      <c r="AH777" s="1" t="str">
        <f>IFERROR(VLOOKUP(X777,'[1]Countries and Territories'!$C$5:$AW$253,47,FALSE),"")</f>
        <v/>
      </c>
      <c r="AI777" s="1" t="str">
        <f>IFERROR(VLOOKUP(X777,'[1]Countries and Territories'!$B$5:$AR$253,43,FALSE),"")</f>
        <v/>
      </c>
      <c r="AJ777" s="1" t="str">
        <f>IFERROR(VLOOKUP(X777,'[1]Countries and Territories'!$A$5:$AL$253,38,FALSE),"")</f>
        <v/>
      </c>
    </row>
    <row r="778" spans="1:36" x14ac:dyDescent="0.3">
      <c r="A778" s="1" t="s">
        <v>1802</v>
      </c>
      <c r="B778" s="1" t="s">
        <v>1803</v>
      </c>
      <c r="C778" s="34" t="s">
        <v>268</v>
      </c>
      <c r="D778" s="35">
        <v>2003</v>
      </c>
      <c r="E778" s="1" t="s">
        <v>28</v>
      </c>
      <c r="F778" s="1" t="s">
        <v>29</v>
      </c>
      <c r="G778" s="1" t="s">
        <v>29</v>
      </c>
      <c r="H778" s="1" t="s">
        <v>30</v>
      </c>
      <c r="I778" s="1" t="s">
        <v>31</v>
      </c>
      <c r="J778" s="1" t="s">
        <v>102</v>
      </c>
      <c r="K778" s="1" t="s">
        <v>33</v>
      </c>
      <c r="N778" s="1" t="s">
        <v>2659</v>
      </c>
      <c r="O778" s="1">
        <v>2787</v>
      </c>
      <c r="P778" s="1">
        <v>0.9</v>
      </c>
      <c r="Q778" s="1">
        <v>2.8</v>
      </c>
      <c r="R778" s="1">
        <v>11.5</v>
      </c>
      <c r="S778" s="1">
        <v>15.8</v>
      </c>
      <c r="T778" s="1">
        <v>5.0999999999999996</v>
      </c>
      <c r="U778" s="1" t="s">
        <v>307</v>
      </c>
      <c r="V778" s="1" t="s">
        <v>1806</v>
      </c>
      <c r="W778" s="1" t="s">
        <v>1807</v>
      </c>
      <c r="X778" s="1" t="str">
        <f t="shared" si="55"/>
        <v>URY2003</v>
      </c>
      <c r="Y778" s="1">
        <v>259.86399999999998</v>
      </c>
      <c r="Z778" s="1">
        <f t="shared" si="56"/>
        <v>7.2761919999999982</v>
      </c>
      <c r="AA778" s="1">
        <f t="shared" si="57"/>
        <v>29.884359999999997</v>
      </c>
      <c r="AB778" s="1">
        <f t="shared" si="58"/>
        <v>41.058511999999993</v>
      </c>
      <c r="AC778" s="1">
        <f t="shared" si="59"/>
        <v>13.253063999999998</v>
      </c>
      <c r="AD778" s="1">
        <f>RANK(Z778,Z$17:Z$853,0)</f>
        <v>680</v>
      </c>
      <c r="AE778" s="1">
        <f>RANK(AA778,AA$17:AA$853,0)</f>
        <v>476</v>
      </c>
      <c r="AF778" s="1">
        <f>RANK(AB778,AB$17:AB$853,0)</f>
        <v>659</v>
      </c>
      <c r="AG778" s="1">
        <f>RANK(AC778,AC$17:AC$853,0)</f>
        <v>672</v>
      </c>
      <c r="AH778" s="1" t="str">
        <f>IFERROR(VLOOKUP(X778,'[1]Countries and Territories'!$C$5:$AW$253,47,FALSE),"")</f>
        <v/>
      </c>
      <c r="AI778" s="1" t="str">
        <f>IFERROR(VLOOKUP(X778,'[1]Countries and Territories'!$B$5:$AR$253,43,FALSE),"")</f>
        <v/>
      </c>
      <c r="AJ778" s="1" t="str">
        <f>IFERROR(VLOOKUP(X778,'[1]Countries and Territories'!$A$5:$AL$253,38,FALSE),"")</f>
        <v/>
      </c>
    </row>
    <row r="779" spans="1:36" s="42" customFormat="1" x14ac:dyDescent="0.3">
      <c r="A779" s="42" t="s">
        <v>1802</v>
      </c>
      <c r="B779" s="42" t="s">
        <v>1803</v>
      </c>
      <c r="C779" s="40" t="s">
        <v>116</v>
      </c>
      <c r="D779" s="41">
        <v>2004</v>
      </c>
      <c r="E779" s="42" t="s">
        <v>28</v>
      </c>
      <c r="F779" s="42" t="s">
        <v>29</v>
      </c>
      <c r="G779" s="42" t="s">
        <v>29</v>
      </c>
      <c r="H779" s="42" t="s">
        <v>30</v>
      </c>
      <c r="I779" s="42" t="s">
        <v>31</v>
      </c>
      <c r="J779" s="42" t="s">
        <v>102</v>
      </c>
      <c r="K779" s="42" t="s">
        <v>33</v>
      </c>
      <c r="N779" s="42" t="s">
        <v>2661</v>
      </c>
      <c r="O779" s="42">
        <v>7012</v>
      </c>
      <c r="P779" s="42">
        <v>0.7</v>
      </c>
      <c r="Q779" s="42">
        <v>3</v>
      </c>
      <c r="R779" s="42">
        <v>9.4</v>
      </c>
      <c r="S779" s="42">
        <v>13.9</v>
      </c>
      <c r="T779" s="42">
        <v>6</v>
      </c>
      <c r="U779" s="42" t="s">
        <v>1810</v>
      </c>
      <c r="V779" s="42" t="s">
        <v>857</v>
      </c>
      <c r="W779" s="42" t="s">
        <v>1811</v>
      </c>
      <c r="X779" s="1" t="str">
        <f t="shared" si="55"/>
        <v>URY2004</v>
      </c>
      <c r="Y779" s="42">
        <v>257.60899999999998</v>
      </c>
      <c r="Z779" s="1">
        <f t="shared" si="56"/>
        <v>7.7282699999999993</v>
      </c>
      <c r="AA779" s="1">
        <f t="shared" si="57"/>
        <v>24.215245999999997</v>
      </c>
      <c r="AB779" s="1">
        <f t="shared" si="58"/>
        <v>35.807651</v>
      </c>
      <c r="AC779" s="1">
        <f t="shared" si="59"/>
        <v>15.456539999999999</v>
      </c>
      <c r="AD779" s="1">
        <f>RANK(Z779,Z$17:Z$853,0)</f>
        <v>668</v>
      </c>
      <c r="AE779" s="1">
        <f>RANK(AA779,AA$17:AA$853,0)</f>
        <v>505</v>
      </c>
      <c r="AF779" s="1">
        <f>RANK(AB779,AB$17:AB$853,0)</f>
        <v>670</v>
      </c>
      <c r="AG779" s="1">
        <f>RANK(AC779,AC$17:AC$853,0)</f>
        <v>660</v>
      </c>
      <c r="AH779" s="1" t="str">
        <f>IFERROR(VLOOKUP(X779,'[1]Countries and Territories'!$C$5:$AW$253,47,FALSE),"")</f>
        <v/>
      </c>
      <c r="AI779" s="1" t="str">
        <f>IFERROR(VLOOKUP(X779,'[1]Countries and Territories'!$B$5:$AR$253,43,FALSE),"")</f>
        <v/>
      </c>
      <c r="AJ779" s="1" t="str">
        <f>IFERROR(VLOOKUP(X779,'[1]Countries and Territories'!$A$5:$AL$253,38,FALSE),"")</f>
        <v/>
      </c>
    </row>
    <row r="780" spans="1:36" x14ac:dyDescent="0.3">
      <c r="A780" s="1" t="s">
        <v>1802</v>
      </c>
      <c r="B780" s="1" t="s">
        <v>1803</v>
      </c>
      <c r="C780" s="34" t="s">
        <v>173</v>
      </c>
      <c r="D780" s="35">
        <v>2007</v>
      </c>
      <c r="E780" s="1" t="s">
        <v>28</v>
      </c>
      <c r="F780" s="1" t="s">
        <v>29</v>
      </c>
      <c r="G780" s="1" t="s">
        <v>29</v>
      </c>
      <c r="H780" s="1" t="s">
        <v>30</v>
      </c>
      <c r="I780" s="1" t="s">
        <v>31</v>
      </c>
      <c r="J780" s="1" t="s">
        <v>102</v>
      </c>
      <c r="K780" s="1" t="s">
        <v>33</v>
      </c>
      <c r="N780" s="1" t="s">
        <v>2659</v>
      </c>
      <c r="O780" s="1">
        <v>3004</v>
      </c>
      <c r="P780" s="1">
        <v>1</v>
      </c>
      <c r="Q780" s="1">
        <v>2.5</v>
      </c>
      <c r="R780" s="1">
        <v>7.9</v>
      </c>
      <c r="S780" s="1">
        <v>10.8</v>
      </c>
      <c r="T780" s="1">
        <v>4.2</v>
      </c>
      <c r="U780" s="1" t="s">
        <v>307</v>
      </c>
      <c r="V780" s="1" t="s">
        <v>1806</v>
      </c>
      <c r="W780" s="1" t="s">
        <v>1807</v>
      </c>
      <c r="X780" s="1" t="str">
        <f t="shared" si="55"/>
        <v>URY2007</v>
      </c>
      <c r="Y780" s="1">
        <v>251.8</v>
      </c>
      <c r="Z780" s="1">
        <f t="shared" si="56"/>
        <v>6.2950000000000008</v>
      </c>
      <c r="AA780" s="1">
        <f t="shared" si="57"/>
        <v>19.892200000000003</v>
      </c>
      <c r="AB780" s="1">
        <f t="shared" si="58"/>
        <v>27.194400000000005</v>
      </c>
      <c r="AC780" s="1">
        <f t="shared" si="59"/>
        <v>10.575600000000001</v>
      </c>
      <c r="AD780" s="1">
        <f>RANK(Z780,Z$17:Z$853,0)</f>
        <v>703</v>
      </c>
      <c r="AE780" s="1">
        <f>RANK(AA780,AA$17:AA$853,0)</f>
        <v>535</v>
      </c>
      <c r="AF780" s="1">
        <f>RANK(AB780,AB$17:AB$853,0)</f>
        <v>698</v>
      </c>
      <c r="AG780" s="1">
        <f>RANK(AC780,AC$17:AC$853,0)</f>
        <v>695</v>
      </c>
      <c r="AH780" s="1" t="str">
        <f>IFERROR(VLOOKUP(X780,'[1]Countries and Territories'!$C$5:$AW$253,47,FALSE),"")</f>
        <v/>
      </c>
      <c r="AI780" s="1" t="str">
        <f>IFERROR(VLOOKUP(X780,'[1]Countries and Territories'!$B$5:$AR$253,43,FALSE),"")</f>
        <v/>
      </c>
      <c r="AJ780" s="1" t="str">
        <f>IFERROR(VLOOKUP(X780,'[1]Countries and Territories'!$A$5:$AL$253,38,FALSE),"")</f>
        <v/>
      </c>
    </row>
    <row r="781" spans="1:36" s="42" customFormat="1" x14ac:dyDescent="0.3">
      <c r="A781" s="42" t="s">
        <v>1802</v>
      </c>
      <c r="B781" s="42" t="s">
        <v>1803</v>
      </c>
      <c r="C781" s="40" t="s">
        <v>277</v>
      </c>
      <c r="D781" s="41">
        <v>2011</v>
      </c>
      <c r="E781" s="42" t="s">
        <v>28</v>
      </c>
      <c r="F781" s="42" t="s">
        <v>29</v>
      </c>
      <c r="G781" s="42" t="s">
        <v>29</v>
      </c>
      <c r="H781" s="42" t="s">
        <v>30</v>
      </c>
      <c r="I781" s="42" t="s">
        <v>31</v>
      </c>
      <c r="J781" s="42" t="s">
        <v>102</v>
      </c>
      <c r="K781" s="42" t="s">
        <v>33</v>
      </c>
      <c r="N781" s="42" t="s">
        <v>2659</v>
      </c>
      <c r="O781" s="42">
        <v>2979</v>
      </c>
      <c r="P781" s="42">
        <v>0</v>
      </c>
      <c r="Q781" s="42">
        <v>1.3</v>
      </c>
      <c r="R781" s="42">
        <v>7.2</v>
      </c>
      <c r="S781" s="42">
        <v>10.7</v>
      </c>
      <c r="T781" s="42">
        <v>4</v>
      </c>
      <c r="U781" s="42" t="s">
        <v>307</v>
      </c>
      <c r="V781" s="42" t="s">
        <v>1806</v>
      </c>
      <c r="W781" s="42" t="s">
        <v>1807</v>
      </c>
      <c r="X781" s="1" t="str">
        <f t="shared" si="55"/>
        <v>URY2011</v>
      </c>
      <c r="Y781" s="42">
        <v>246.17099999999999</v>
      </c>
      <c r="Z781" s="1">
        <f t="shared" si="56"/>
        <v>3.2002230000000003</v>
      </c>
      <c r="AA781" s="1">
        <f t="shared" si="57"/>
        <v>17.724312000000001</v>
      </c>
      <c r="AB781" s="1">
        <f t="shared" si="58"/>
        <v>26.340297</v>
      </c>
      <c r="AC781" s="1">
        <f t="shared" si="59"/>
        <v>9.8468400000000003</v>
      </c>
      <c r="AD781" s="1">
        <f>RANK(Z781,Z$17:Z$853,0)</f>
        <v>753</v>
      </c>
      <c r="AE781" s="1">
        <f>RANK(AA781,AA$17:AA$853,0)</f>
        <v>555</v>
      </c>
      <c r="AF781" s="1">
        <f>RANK(AB781,AB$17:AB$853,0)</f>
        <v>701</v>
      </c>
      <c r="AG781" s="1">
        <f>RANK(AC781,AC$17:AC$853,0)</f>
        <v>702</v>
      </c>
      <c r="AH781" s="1">
        <f>IFERROR(VLOOKUP(X781,'[1]Countries and Territories'!$C$5:$AW$253,47,FALSE),"")</f>
        <v>3.2002230000000003</v>
      </c>
      <c r="AI781" s="1">
        <f>IFERROR(VLOOKUP(X781,'[1]Countries and Territories'!$B$5:$AR$253,43,FALSE),"")</f>
        <v>17.724312000000001</v>
      </c>
      <c r="AJ781" s="1">
        <f>IFERROR(VLOOKUP(X781,'[1]Countries and Territories'!$A$5:$AL$253,38,FALSE),"")</f>
        <v>26.340297</v>
      </c>
    </row>
    <row r="782" spans="1:36" x14ac:dyDescent="0.3">
      <c r="A782" s="1" t="s">
        <v>1812</v>
      </c>
      <c r="B782" s="1" t="s">
        <v>1813</v>
      </c>
      <c r="C782" s="34" t="s">
        <v>168</v>
      </c>
      <c r="D782" s="35">
        <v>1996</v>
      </c>
      <c r="E782" s="1" t="s">
        <v>971</v>
      </c>
      <c r="F782" s="1" t="s">
        <v>73</v>
      </c>
      <c r="G782" s="1" t="s">
        <v>110</v>
      </c>
      <c r="H782" s="1" t="s">
        <v>127</v>
      </c>
      <c r="I782" s="1" t="s">
        <v>128</v>
      </c>
      <c r="J782" s="1" t="s">
        <v>32</v>
      </c>
      <c r="K782" s="1" t="s">
        <v>129</v>
      </c>
      <c r="M782" s="1" t="s">
        <v>34</v>
      </c>
      <c r="N782" s="1" t="s">
        <v>2665</v>
      </c>
      <c r="O782" s="1">
        <v>1148</v>
      </c>
      <c r="P782" s="1">
        <v>6.1</v>
      </c>
      <c r="Q782" s="1">
        <v>10.7</v>
      </c>
      <c r="R782" s="1">
        <v>15.9</v>
      </c>
      <c r="S782" s="1">
        <v>39.5</v>
      </c>
      <c r="T782" s="1">
        <v>13.3</v>
      </c>
      <c r="U782" s="1" t="s">
        <v>307</v>
      </c>
      <c r="V782" s="1" t="s">
        <v>1814</v>
      </c>
      <c r="W782" s="1" t="s">
        <v>1815</v>
      </c>
      <c r="X782" s="1" t="str">
        <f t="shared" si="55"/>
        <v>UZB1996</v>
      </c>
      <c r="Y782" s="1">
        <v>3237.549</v>
      </c>
      <c r="Z782" s="1">
        <f t="shared" si="56"/>
        <v>346.41774299999997</v>
      </c>
      <c r="AA782" s="1">
        <f t="shared" si="57"/>
        <v>514.77029100000004</v>
      </c>
      <c r="AB782" s="1">
        <f t="shared" si="58"/>
        <v>1278.8318550000001</v>
      </c>
      <c r="AC782" s="1">
        <f t="shared" si="59"/>
        <v>430.59401700000001</v>
      </c>
      <c r="AD782" s="1">
        <f>RANK(Z782,Z$17:Z$853,0)</f>
        <v>182</v>
      </c>
      <c r="AE782" s="1">
        <f>RANK(AA782,AA$17:AA$853,0)</f>
        <v>73</v>
      </c>
      <c r="AF782" s="1">
        <f>RANK(AB782,AB$17:AB$853,0)</f>
        <v>208</v>
      </c>
      <c r="AG782" s="1">
        <f>RANK(AC782,AC$17:AC$853,0)</f>
        <v>295</v>
      </c>
      <c r="AH782" s="1" t="str">
        <f>IFERROR(VLOOKUP(X782,'[1]Countries and Territories'!$C$5:$AW$253,47,FALSE),"")</f>
        <v/>
      </c>
      <c r="AI782" s="1" t="str">
        <f>IFERROR(VLOOKUP(X782,'[1]Countries and Territories'!$B$5:$AR$253,43,FALSE),"")</f>
        <v/>
      </c>
      <c r="AJ782" s="1" t="str">
        <f>IFERROR(VLOOKUP(X782,'[1]Countries and Territories'!$A$5:$AL$253,38,FALSE),"")</f>
        <v/>
      </c>
    </row>
    <row r="783" spans="1:36" s="42" customFormat="1" x14ac:dyDescent="0.3">
      <c r="A783" s="42" t="s">
        <v>1812</v>
      </c>
      <c r="B783" s="42" t="s">
        <v>1813</v>
      </c>
      <c r="C783" s="40" t="s">
        <v>158</v>
      </c>
      <c r="D783" s="41">
        <v>2002</v>
      </c>
      <c r="E783" s="42" t="s">
        <v>971</v>
      </c>
      <c r="F783" s="42" t="s">
        <v>73</v>
      </c>
      <c r="G783" s="42" t="s">
        <v>110</v>
      </c>
      <c r="H783" s="42" t="s">
        <v>127</v>
      </c>
      <c r="I783" s="42" t="s">
        <v>128</v>
      </c>
      <c r="J783" s="42" t="s">
        <v>32</v>
      </c>
      <c r="K783" s="42" t="s">
        <v>129</v>
      </c>
      <c r="M783" s="42" t="s">
        <v>34</v>
      </c>
      <c r="N783" s="42" t="s">
        <v>2664</v>
      </c>
      <c r="O783" s="42">
        <v>2525</v>
      </c>
      <c r="P783" s="42">
        <v>3.9</v>
      </c>
      <c r="Q783" s="42">
        <v>8.9</v>
      </c>
      <c r="R783" s="42">
        <v>11.1</v>
      </c>
      <c r="S783" s="42">
        <v>25.3</v>
      </c>
      <c r="T783" s="42">
        <v>7.1</v>
      </c>
      <c r="V783" s="42" t="s">
        <v>1816</v>
      </c>
      <c r="W783" s="42" t="s">
        <v>1817</v>
      </c>
      <c r="X783" s="1" t="str">
        <f t="shared" si="55"/>
        <v>UZB2002</v>
      </c>
      <c r="Y783" s="42">
        <v>2650.1549999999997</v>
      </c>
      <c r="Z783" s="1">
        <f t="shared" si="56"/>
        <v>235.86379500000001</v>
      </c>
      <c r="AA783" s="1">
        <f t="shared" si="57"/>
        <v>294.16720499999997</v>
      </c>
      <c r="AB783" s="1">
        <f t="shared" si="58"/>
        <v>670.48921499999994</v>
      </c>
      <c r="AC783" s="1">
        <f t="shared" si="59"/>
        <v>188.16100499999996</v>
      </c>
      <c r="AD783" s="1">
        <f>RANK(Z783,Z$17:Z$853,0)</f>
        <v>254</v>
      </c>
      <c r="AE783" s="1">
        <f>RANK(AA783,AA$17:AA$853,0)</f>
        <v>126</v>
      </c>
      <c r="AF783" s="1">
        <f>RANK(AB783,AB$17:AB$853,0)</f>
        <v>332</v>
      </c>
      <c r="AG783" s="1">
        <f>RANK(AC783,AC$17:AC$853,0)</f>
        <v>425</v>
      </c>
      <c r="AH783" s="1" t="str">
        <f>IFERROR(VLOOKUP(X783,'[1]Countries and Territories'!$C$5:$AW$253,47,FALSE),"")</f>
        <v/>
      </c>
      <c r="AI783" s="1" t="str">
        <f>IFERROR(VLOOKUP(X783,'[1]Countries and Territories'!$B$5:$AR$253,43,FALSE),"")</f>
        <v/>
      </c>
      <c r="AJ783" s="1" t="str">
        <f>IFERROR(VLOOKUP(X783,'[1]Countries and Territories'!$A$5:$AL$253,38,FALSE),"")</f>
        <v/>
      </c>
    </row>
    <row r="784" spans="1:36" x14ac:dyDescent="0.3">
      <c r="A784" s="1" t="s">
        <v>1812</v>
      </c>
      <c r="B784" s="1" t="s">
        <v>1813</v>
      </c>
      <c r="C784" s="34" t="s">
        <v>223</v>
      </c>
      <c r="D784" s="35">
        <v>2006</v>
      </c>
      <c r="E784" s="1" t="s">
        <v>971</v>
      </c>
      <c r="F784" s="1" t="s">
        <v>73</v>
      </c>
      <c r="G784" s="1" t="s">
        <v>110</v>
      </c>
      <c r="H784" s="1" t="s">
        <v>127</v>
      </c>
      <c r="I784" s="1" t="s">
        <v>128</v>
      </c>
      <c r="J784" s="1" t="s">
        <v>32</v>
      </c>
      <c r="K784" s="1" t="s">
        <v>129</v>
      </c>
      <c r="M784" s="1" t="s">
        <v>34</v>
      </c>
      <c r="N784" s="1" t="s">
        <v>2663</v>
      </c>
      <c r="O784" s="1">
        <v>4883</v>
      </c>
      <c r="P784" s="1">
        <v>1.7</v>
      </c>
      <c r="Q784" s="1">
        <v>4.5</v>
      </c>
      <c r="R784" s="1">
        <v>12.8</v>
      </c>
      <c r="S784" s="1">
        <v>19.600000000000001</v>
      </c>
      <c r="T784" s="1">
        <v>4.4000000000000004</v>
      </c>
      <c r="V784" s="1" t="s">
        <v>1818</v>
      </c>
      <c r="W784" s="1" t="s">
        <v>1819</v>
      </c>
      <c r="X784" s="1" t="str">
        <f t="shared" ref="X784:X847" si="60">A784&amp;D784</f>
        <v>UZB2006</v>
      </c>
      <c r="Y784" s="1">
        <v>2606.1680000000006</v>
      </c>
      <c r="Z784" s="1">
        <f t="shared" si="56"/>
        <v>117.27756000000002</v>
      </c>
      <c r="AA784" s="1">
        <f t="shared" si="57"/>
        <v>333.58950400000009</v>
      </c>
      <c r="AB784" s="1">
        <f t="shared" si="58"/>
        <v>510.80892800000015</v>
      </c>
      <c r="AC784" s="1">
        <f t="shared" si="59"/>
        <v>114.67139200000004</v>
      </c>
      <c r="AD784" s="1">
        <f>RANK(Z784,Z$17:Z$853,0)</f>
        <v>360</v>
      </c>
      <c r="AE784" s="1">
        <f>RANK(AA784,AA$17:AA$853,0)</f>
        <v>114</v>
      </c>
      <c r="AF784" s="1">
        <f>RANK(AB784,AB$17:AB$853,0)</f>
        <v>387</v>
      </c>
      <c r="AG784" s="1">
        <f>RANK(AC784,AC$17:AC$853,0)</f>
        <v>487</v>
      </c>
      <c r="AH784" s="1">
        <f>IFERROR(VLOOKUP(X784,'[1]Countries and Territories'!$C$5:$AW$253,47,FALSE),"")</f>
        <v>117.27756000000002</v>
      </c>
      <c r="AI784" s="1">
        <f>IFERROR(VLOOKUP(X784,'[1]Countries and Territories'!$B$5:$AR$253,43,FALSE),"")</f>
        <v>333.58950400000009</v>
      </c>
      <c r="AJ784" s="1">
        <f>IFERROR(VLOOKUP(X784,'[1]Countries and Territories'!$A$5:$AL$253,38,FALSE),"")</f>
        <v>510.80892800000015</v>
      </c>
    </row>
    <row r="785" spans="1:36" s="42" customFormat="1" x14ac:dyDescent="0.3">
      <c r="A785" s="42" t="s">
        <v>1820</v>
      </c>
      <c r="B785" s="42" t="s">
        <v>1821</v>
      </c>
      <c r="C785" s="40" t="s">
        <v>168</v>
      </c>
      <c r="D785" s="41">
        <v>1996</v>
      </c>
      <c r="E785" s="42" t="s">
        <v>736</v>
      </c>
      <c r="F785" s="42" t="s">
        <v>207</v>
      </c>
      <c r="G785" s="42" t="s">
        <v>737</v>
      </c>
      <c r="H785" s="42" t="s">
        <v>75</v>
      </c>
      <c r="I785" s="42" t="s">
        <v>76</v>
      </c>
      <c r="J785" s="42" t="s">
        <v>32</v>
      </c>
      <c r="K785" s="42" t="s">
        <v>77</v>
      </c>
      <c r="L785" s="42" t="s">
        <v>9</v>
      </c>
      <c r="M785" s="42" t="s">
        <v>103</v>
      </c>
      <c r="N785" s="42" t="s">
        <v>2668</v>
      </c>
      <c r="O785" s="42">
        <v>1297</v>
      </c>
      <c r="Q785" s="42">
        <v>6.8</v>
      </c>
      <c r="S785" s="42">
        <v>25.7</v>
      </c>
      <c r="T785" s="42">
        <v>10.6</v>
      </c>
      <c r="U785" s="42" t="s">
        <v>113</v>
      </c>
      <c r="V785" s="42" t="s">
        <v>1822</v>
      </c>
      <c r="W785" s="42" t="s">
        <v>1823</v>
      </c>
      <c r="X785" s="1" t="str">
        <f t="shared" si="60"/>
        <v>VUT1996</v>
      </c>
      <c r="Y785" s="42">
        <v>26.797000000000001</v>
      </c>
      <c r="Z785" s="1">
        <f t="shared" ref="Z785:Z848" si="61">$Y785*(Q785/100)</f>
        <v>1.8221960000000001</v>
      </c>
      <c r="AA785" s="1">
        <f t="shared" ref="AA785:AA848" si="62">$Y785*(R785/100)</f>
        <v>0</v>
      </c>
      <c r="AB785" s="1">
        <f t="shared" ref="AB785:AB848" si="63">$Y785*(S785/100)</f>
        <v>6.8868290000000005</v>
      </c>
      <c r="AC785" s="1">
        <f t="shared" ref="AC785:AC848" si="64">$Y785*(T785/100)</f>
        <v>2.8404820000000002</v>
      </c>
      <c r="AD785" s="1">
        <f>RANK(Z785,Z$17:Z$853,0)</f>
        <v>766</v>
      </c>
      <c r="AE785" s="1">
        <f>RANK(AA785,AA$17:AA$853,0)</f>
        <v>684</v>
      </c>
      <c r="AF785" s="1">
        <f>RANK(AB785,AB$17:AB$853,0)</f>
        <v>777</v>
      </c>
      <c r="AG785" s="1">
        <f>RANK(AC785,AC$17:AC$853,0)</f>
        <v>792</v>
      </c>
      <c r="AH785" s="1" t="str">
        <f>IFERROR(VLOOKUP(X785,'[1]Countries and Territories'!$C$5:$AW$253,47,FALSE),"")</f>
        <v/>
      </c>
      <c r="AI785" s="1" t="str">
        <f>IFERROR(VLOOKUP(X785,'[1]Countries and Territories'!$B$5:$AR$253,43,FALSE),"")</f>
        <v/>
      </c>
      <c r="AJ785" s="1" t="str">
        <f>IFERROR(VLOOKUP(X785,'[1]Countries and Territories'!$A$5:$AL$253,38,FALSE),"")</f>
        <v/>
      </c>
    </row>
    <row r="786" spans="1:36" x14ac:dyDescent="0.3">
      <c r="A786" s="1" t="s">
        <v>1820</v>
      </c>
      <c r="B786" s="1" t="s">
        <v>1821</v>
      </c>
      <c r="C786" s="34" t="s">
        <v>173</v>
      </c>
      <c r="D786" s="35">
        <v>2007</v>
      </c>
      <c r="E786" s="1" t="s">
        <v>736</v>
      </c>
      <c r="F786" s="1" t="s">
        <v>207</v>
      </c>
      <c r="G786" s="1" t="s">
        <v>737</v>
      </c>
      <c r="H786" s="1" t="s">
        <v>75</v>
      </c>
      <c r="I786" s="1" t="s">
        <v>76</v>
      </c>
      <c r="J786" s="1" t="s">
        <v>32</v>
      </c>
      <c r="K786" s="1" t="s">
        <v>77</v>
      </c>
      <c r="L786" s="1" t="s">
        <v>9</v>
      </c>
      <c r="M786" s="1" t="s">
        <v>103</v>
      </c>
      <c r="N786" s="1" t="s">
        <v>2667</v>
      </c>
      <c r="O786" s="1">
        <v>1358</v>
      </c>
      <c r="P786" s="1">
        <v>1.9</v>
      </c>
      <c r="Q786" s="1">
        <v>5.9</v>
      </c>
      <c r="R786" s="1">
        <v>4.7</v>
      </c>
      <c r="S786" s="1">
        <v>25.9</v>
      </c>
      <c r="T786" s="1">
        <v>11.7</v>
      </c>
      <c r="V786" s="1" t="s">
        <v>1824</v>
      </c>
      <c r="W786" s="1" t="s">
        <v>1825</v>
      </c>
      <c r="X786" s="1" t="str">
        <f t="shared" si="60"/>
        <v>VUT2007</v>
      </c>
      <c r="Y786" s="1">
        <v>30.912000000000003</v>
      </c>
      <c r="Z786" s="1">
        <f t="shared" si="61"/>
        <v>1.8238080000000003</v>
      </c>
      <c r="AA786" s="1">
        <f t="shared" si="62"/>
        <v>1.4528640000000002</v>
      </c>
      <c r="AB786" s="1">
        <f t="shared" si="63"/>
        <v>8.0062080000000009</v>
      </c>
      <c r="AC786" s="1">
        <f t="shared" si="64"/>
        <v>3.6167039999999999</v>
      </c>
      <c r="AD786" s="1">
        <f>RANK(Z786,Z$17:Z$853,0)</f>
        <v>765</v>
      </c>
      <c r="AE786" s="1">
        <f>RANK(AA786,AA$17:AA$853,0)</f>
        <v>672</v>
      </c>
      <c r="AF786" s="1">
        <f>RANK(AB786,AB$17:AB$853,0)</f>
        <v>773</v>
      </c>
      <c r="AG786" s="1">
        <f>RANK(AC786,AC$17:AC$853,0)</f>
        <v>788</v>
      </c>
      <c r="AH786" s="1" t="str">
        <f>IFERROR(VLOOKUP(X786,'[1]Countries and Territories'!$C$5:$AW$253,47,FALSE),"")</f>
        <v/>
      </c>
      <c r="AI786" s="1" t="str">
        <f>IFERROR(VLOOKUP(X786,'[1]Countries and Territories'!$B$5:$AR$253,43,FALSE),"")</f>
        <v/>
      </c>
      <c r="AJ786" s="1" t="str">
        <f>IFERROR(VLOOKUP(X786,'[1]Countries and Territories'!$A$5:$AL$253,38,FALSE),"")</f>
        <v/>
      </c>
    </row>
    <row r="787" spans="1:36" s="42" customFormat="1" x14ac:dyDescent="0.3">
      <c r="A787" s="42" t="s">
        <v>1820</v>
      </c>
      <c r="B787" s="42" t="s">
        <v>1821</v>
      </c>
      <c r="C787" s="40" t="s">
        <v>228</v>
      </c>
      <c r="D787" s="41">
        <v>2013</v>
      </c>
      <c r="E787" s="42" t="s">
        <v>736</v>
      </c>
      <c r="F787" s="42" t="s">
        <v>207</v>
      </c>
      <c r="G787" s="42" t="s">
        <v>737</v>
      </c>
      <c r="H787" s="42" t="s">
        <v>75</v>
      </c>
      <c r="I787" s="42" t="s">
        <v>76</v>
      </c>
      <c r="J787" s="42" t="s">
        <v>32</v>
      </c>
      <c r="K787" s="42" t="s">
        <v>77</v>
      </c>
      <c r="L787" s="42" t="s">
        <v>9</v>
      </c>
      <c r="M787" s="42" t="s">
        <v>103</v>
      </c>
      <c r="N787" s="42" t="s">
        <v>2666</v>
      </c>
      <c r="O787" s="42">
        <v>1241</v>
      </c>
      <c r="P787" s="42">
        <v>1.1000000000000001</v>
      </c>
      <c r="Q787" s="42">
        <v>4.4000000000000004</v>
      </c>
      <c r="R787" s="42">
        <v>4.5999999999999996</v>
      </c>
      <c r="S787" s="42">
        <v>28.5</v>
      </c>
      <c r="T787" s="42">
        <v>10.7</v>
      </c>
      <c r="U787" s="42" t="s">
        <v>50</v>
      </c>
      <c r="V787" s="42" t="s">
        <v>1826</v>
      </c>
      <c r="W787" s="42" t="s">
        <v>1827</v>
      </c>
      <c r="X787" s="1" t="str">
        <f t="shared" si="60"/>
        <v>VUT2013</v>
      </c>
      <c r="Y787" s="42">
        <v>35.244</v>
      </c>
      <c r="Z787" s="1">
        <f t="shared" si="61"/>
        <v>1.5507360000000001</v>
      </c>
      <c r="AA787" s="1">
        <f t="shared" si="62"/>
        <v>1.621224</v>
      </c>
      <c r="AB787" s="1">
        <f t="shared" si="63"/>
        <v>10.04454</v>
      </c>
      <c r="AC787" s="1">
        <f t="shared" si="64"/>
        <v>3.7711079999999999</v>
      </c>
      <c r="AD787" s="1">
        <f>RANK(Z787,Z$17:Z$853,0)</f>
        <v>769</v>
      </c>
      <c r="AE787" s="1">
        <f>RANK(AA787,AA$17:AA$853,0)</f>
        <v>668</v>
      </c>
      <c r="AF787" s="1">
        <f>RANK(AB787,AB$17:AB$853,0)</f>
        <v>756</v>
      </c>
      <c r="AG787" s="1">
        <f>RANK(AC787,AC$17:AC$853,0)</f>
        <v>787</v>
      </c>
      <c r="AH787" s="1">
        <f>IFERROR(VLOOKUP(X787,'[1]Countries and Territories'!$C$5:$AW$253,47,FALSE),"")</f>
        <v>1.5507360000000001</v>
      </c>
      <c r="AI787" s="1">
        <f>IFERROR(VLOOKUP(X787,'[1]Countries and Territories'!$B$5:$AR$253,43,FALSE),"")</f>
        <v>1.621224</v>
      </c>
      <c r="AJ787" s="1">
        <f>IFERROR(VLOOKUP(X787,'[1]Countries and Territories'!$A$5:$AL$253,38,FALSE),"")</f>
        <v>10.04454</v>
      </c>
    </row>
    <row r="788" spans="1:36" x14ac:dyDescent="0.3">
      <c r="A788" s="1" t="s">
        <v>1828</v>
      </c>
      <c r="B788" s="1" t="s">
        <v>1829</v>
      </c>
      <c r="C788" s="34" t="s">
        <v>143</v>
      </c>
      <c r="D788" s="35">
        <v>1987</v>
      </c>
      <c r="E788" s="1" t="s">
        <v>28</v>
      </c>
      <c r="F788" s="1" t="s">
        <v>29</v>
      </c>
      <c r="G788" s="1" t="s">
        <v>29</v>
      </c>
      <c r="H788" s="1" t="s">
        <v>30</v>
      </c>
      <c r="I788" s="1" t="s">
        <v>31</v>
      </c>
      <c r="J788" s="1" t="s">
        <v>56</v>
      </c>
      <c r="K788" s="1" t="s">
        <v>33</v>
      </c>
      <c r="N788" s="1" t="s">
        <v>2677</v>
      </c>
      <c r="O788" s="1">
        <v>18023</v>
      </c>
      <c r="Q788" s="1">
        <v>2.2000000000000002</v>
      </c>
      <c r="R788" s="1">
        <v>9</v>
      </c>
      <c r="S788" s="1">
        <v>7</v>
      </c>
      <c r="T788" s="1">
        <v>3.9</v>
      </c>
      <c r="U788" s="1" t="s">
        <v>113</v>
      </c>
      <c r="V788" s="1" t="s">
        <v>1830</v>
      </c>
      <c r="W788" s="1" t="s">
        <v>1831</v>
      </c>
      <c r="X788" s="1" t="str">
        <f t="shared" si="60"/>
        <v>VEN1987</v>
      </c>
      <c r="Y788" s="1">
        <v>2605.9279999999999</v>
      </c>
      <c r="Z788" s="1">
        <f t="shared" si="61"/>
        <v>57.330416</v>
      </c>
      <c r="AA788" s="1">
        <f t="shared" si="62"/>
        <v>234.53351999999998</v>
      </c>
      <c r="AB788" s="1">
        <f t="shared" si="63"/>
        <v>182.41496000000001</v>
      </c>
      <c r="AC788" s="1">
        <f t="shared" si="64"/>
        <v>101.631192</v>
      </c>
      <c r="AD788" s="1">
        <f>RANK(Z788,Z$17:Z$853,0)</f>
        <v>455</v>
      </c>
      <c r="AE788" s="1">
        <f>RANK(AA788,AA$17:AA$853,0)</f>
        <v>157</v>
      </c>
      <c r="AF788" s="1">
        <f>RANK(AB788,AB$17:AB$853,0)</f>
        <v>526</v>
      </c>
      <c r="AG788" s="1">
        <f>RANK(AC788,AC$17:AC$853,0)</f>
        <v>506</v>
      </c>
      <c r="AH788" s="1" t="str">
        <f>IFERROR(VLOOKUP(X788,'[1]Countries and Territories'!$C$5:$AW$253,47,FALSE),"")</f>
        <v/>
      </c>
      <c r="AI788" s="1" t="str">
        <f>IFERROR(VLOOKUP(X788,'[1]Countries and Territories'!$B$5:$AR$253,43,FALSE),"")</f>
        <v/>
      </c>
      <c r="AJ788" s="1" t="str">
        <f>IFERROR(VLOOKUP(X788,'[1]Countries and Territories'!$A$5:$AL$253,38,FALSE),"")</f>
        <v/>
      </c>
    </row>
    <row r="789" spans="1:36" s="42" customFormat="1" x14ac:dyDescent="0.3">
      <c r="A789" s="42" t="s">
        <v>1828</v>
      </c>
      <c r="B789" s="42" t="s">
        <v>1829</v>
      </c>
      <c r="C789" s="40" t="s">
        <v>333</v>
      </c>
      <c r="D789" s="41">
        <v>1990</v>
      </c>
      <c r="E789" s="42" t="s">
        <v>28</v>
      </c>
      <c r="F789" s="42" t="s">
        <v>29</v>
      </c>
      <c r="G789" s="42" t="s">
        <v>29</v>
      </c>
      <c r="H789" s="42" t="s">
        <v>30</v>
      </c>
      <c r="I789" s="42" t="s">
        <v>31</v>
      </c>
      <c r="J789" s="42" t="s">
        <v>56</v>
      </c>
      <c r="K789" s="42" t="s">
        <v>33</v>
      </c>
      <c r="N789" s="42" t="s">
        <v>2676</v>
      </c>
      <c r="O789" s="42">
        <v>180709</v>
      </c>
      <c r="Q789" s="42">
        <v>5.7</v>
      </c>
      <c r="R789" s="42">
        <v>4</v>
      </c>
      <c r="S789" s="42">
        <v>18.600000000000001</v>
      </c>
      <c r="T789" s="42">
        <v>6.7</v>
      </c>
      <c r="U789" s="42" t="s">
        <v>113</v>
      </c>
      <c r="V789" s="42" t="s">
        <v>1832</v>
      </c>
      <c r="W789" s="42" t="s">
        <v>1833</v>
      </c>
      <c r="X789" s="1" t="str">
        <f t="shared" si="60"/>
        <v>VEN1990</v>
      </c>
      <c r="Y789" s="42">
        <v>2764.2799999999997</v>
      </c>
      <c r="Z789" s="1">
        <f t="shared" si="61"/>
        <v>157.56395999999998</v>
      </c>
      <c r="AA789" s="1">
        <f t="shared" si="62"/>
        <v>110.57119999999999</v>
      </c>
      <c r="AB789" s="1">
        <f t="shared" si="63"/>
        <v>514.15607999999997</v>
      </c>
      <c r="AC789" s="1">
        <f t="shared" si="64"/>
        <v>185.20676</v>
      </c>
      <c r="AD789" s="1">
        <f>RANK(Z789,Z$17:Z$853,0)</f>
        <v>315</v>
      </c>
      <c r="AE789" s="1">
        <f>RANK(AA789,AA$17:AA$853,0)</f>
        <v>291</v>
      </c>
      <c r="AF789" s="1">
        <f>RANK(AB789,AB$17:AB$853,0)</f>
        <v>383</v>
      </c>
      <c r="AG789" s="1">
        <f>RANK(AC789,AC$17:AC$853,0)</f>
        <v>427</v>
      </c>
      <c r="AH789" s="1" t="str">
        <f>IFERROR(VLOOKUP(X789,'[1]Countries and Territories'!$C$5:$AW$253,47,FALSE),"")</f>
        <v/>
      </c>
      <c r="AI789" s="1" t="str">
        <f>IFERROR(VLOOKUP(X789,'[1]Countries and Territories'!$B$5:$AR$253,43,FALSE),"")</f>
        <v/>
      </c>
      <c r="AJ789" s="1" t="str">
        <f>IFERROR(VLOOKUP(X789,'[1]Countries and Territories'!$A$5:$AL$253,38,FALSE),"")</f>
        <v/>
      </c>
    </row>
    <row r="790" spans="1:36" x14ac:dyDescent="0.3">
      <c r="A790" s="1" t="s">
        <v>1828</v>
      </c>
      <c r="B790" s="1" t="s">
        <v>1829</v>
      </c>
      <c r="C790" s="34" t="s">
        <v>247</v>
      </c>
      <c r="D790" s="35">
        <v>1991</v>
      </c>
      <c r="E790" s="1" t="s">
        <v>28</v>
      </c>
      <c r="F790" s="1" t="s">
        <v>29</v>
      </c>
      <c r="G790" s="1" t="s">
        <v>29</v>
      </c>
      <c r="H790" s="1" t="s">
        <v>30</v>
      </c>
      <c r="I790" s="1" t="s">
        <v>31</v>
      </c>
      <c r="J790" s="1" t="s">
        <v>56</v>
      </c>
      <c r="K790" s="1" t="s">
        <v>33</v>
      </c>
      <c r="N790" s="1" t="s">
        <v>2676</v>
      </c>
      <c r="O790" s="1">
        <v>261095</v>
      </c>
      <c r="Q790" s="1">
        <v>4.5</v>
      </c>
      <c r="R790" s="1">
        <v>4.3</v>
      </c>
      <c r="S790" s="1">
        <v>18.2</v>
      </c>
      <c r="T790" s="1">
        <v>5.4</v>
      </c>
      <c r="U790" s="1" t="s">
        <v>113</v>
      </c>
      <c r="V790" s="1" t="s">
        <v>1832</v>
      </c>
      <c r="W790" s="1" t="s">
        <v>1833</v>
      </c>
      <c r="X790" s="1" t="str">
        <f t="shared" si="60"/>
        <v>VEN1991</v>
      </c>
      <c r="Y790" s="1">
        <v>2807.3779999999997</v>
      </c>
      <c r="Z790" s="1">
        <f t="shared" si="61"/>
        <v>126.33200999999998</v>
      </c>
      <c r="AA790" s="1">
        <f t="shared" si="62"/>
        <v>120.71725399999998</v>
      </c>
      <c r="AB790" s="1">
        <f t="shared" si="63"/>
        <v>510.94279599999993</v>
      </c>
      <c r="AC790" s="1">
        <f t="shared" si="64"/>
        <v>151.598412</v>
      </c>
      <c r="AD790" s="1">
        <f>RANK(Z790,Z$17:Z$853,0)</f>
        <v>351</v>
      </c>
      <c r="AE790" s="1">
        <f>RANK(AA790,AA$17:AA$853,0)</f>
        <v>277</v>
      </c>
      <c r="AF790" s="1">
        <f>RANK(AB790,AB$17:AB$853,0)</f>
        <v>386</v>
      </c>
      <c r="AG790" s="1">
        <f>RANK(AC790,AC$17:AC$853,0)</f>
        <v>446</v>
      </c>
      <c r="AH790" s="1" t="str">
        <f>IFERROR(VLOOKUP(X790,'[1]Countries and Territories'!$C$5:$AW$253,47,FALSE),"")</f>
        <v/>
      </c>
      <c r="AI790" s="1" t="str">
        <f>IFERROR(VLOOKUP(X790,'[1]Countries and Territories'!$B$5:$AR$253,43,FALSE),"")</f>
        <v/>
      </c>
      <c r="AJ790" s="1" t="str">
        <f>IFERROR(VLOOKUP(X790,'[1]Countries and Territories'!$A$5:$AL$253,38,FALSE),"")</f>
        <v/>
      </c>
    </row>
    <row r="791" spans="1:36" s="42" customFormat="1" x14ac:dyDescent="0.3">
      <c r="A791" s="42" t="s">
        <v>1828</v>
      </c>
      <c r="B791" s="42" t="s">
        <v>1829</v>
      </c>
      <c r="C791" s="40" t="s">
        <v>150</v>
      </c>
      <c r="D791" s="41">
        <v>1992</v>
      </c>
      <c r="E791" s="42" t="s">
        <v>28</v>
      </c>
      <c r="F791" s="42" t="s">
        <v>29</v>
      </c>
      <c r="G791" s="42" t="s">
        <v>29</v>
      </c>
      <c r="H791" s="42" t="s">
        <v>30</v>
      </c>
      <c r="I791" s="42" t="s">
        <v>31</v>
      </c>
      <c r="J791" s="42" t="s">
        <v>56</v>
      </c>
      <c r="K791" s="42" t="s">
        <v>33</v>
      </c>
      <c r="N791" s="42" t="s">
        <v>2676</v>
      </c>
      <c r="O791" s="42">
        <v>257491</v>
      </c>
      <c r="Q791" s="42">
        <v>4.3</v>
      </c>
      <c r="R791" s="42">
        <v>4.9000000000000004</v>
      </c>
      <c r="S791" s="42">
        <v>18.3</v>
      </c>
      <c r="T791" s="42">
        <v>4.5</v>
      </c>
      <c r="U791" s="42" t="s">
        <v>113</v>
      </c>
      <c r="V791" s="42" t="s">
        <v>1832</v>
      </c>
      <c r="W791" s="42" t="s">
        <v>1833</v>
      </c>
      <c r="X791" s="1" t="str">
        <f t="shared" si="60"/>
        <v>VEN1992</v>
      </c>
      <c r="Y791" s="42">
        <v>2822.53</v>
      </c>
      <c r="Z791" s="1">
        <f t="shared" si="61"/>
        <v>121.36879</v>
      </c>
      <c r="AA791" s="1">
        <f t="shared" si="62"/>
        <v>138.30397000000002</v>
      </c>
      <c r="AB791" s="1">
        <f t="shared" si="63"/>
        <v>516.52299000000005</v>
      </c>
      <c r="AC791" s="1">
        <f t="shared" si="64"/>
        <v>127.01385000000001</v>
      </c>
      <c r="AD791" s="1">
        <f>RANK(Z791,Z$17:Z$853,0)</f>
        <v>355</v>
      </c>
      <c r="AE791" s="1">
        <f>RANK(AA791,AA$17:AA$853,0)</f>
        <v>250</v>
      </c>
      <c r="AF791" s="1">
        <f>RANK(AB791,AB$17:AB$853,0)</f>
        <v>380</v>
      </c>
      <c r="AG791" s="1">
        <f>RANK(AC791,AC$17:AC$853,0)</f>
        <v>470</v>
      </c>
      <c r="AH791" s="1" t="str">
        <f>IFERROR(VLOOKUP(X791,'[1]Countries and Territories'!$C$5:$AW$253,47,FALSE),"")</f>
        <v/>
      </c>
      <c r="AI791" s="1" t="str">
        <f>IFERROR(VLOOKUP(X791,'[1]Countries and Territories'!$B$5:$AR$253,43,FALSE),"")</f>
        <v/>
      </c>
      <c r="AJ791" s="1" t="str">
        <f>IFERROR(VLOOKUP(X791,'[1]Countries and Territories'!$A$5:$AL$253,38,FALSE),"")</f>
        <v/>
      </c>
    </row>
    <row r="792" spans="1:36" x14ac:dyDescent="0.3">
      <c r="A792" s="1" t="s">
        <v>1828</v>
      </c>
      <c r="B792" s="1" t="s">
        <v>1829</v>
      </c>
      <c r="C792" s="34" t="s">
        <v>252</v>
      </c>
      <c r="D792" s="35">
        <v>1993</v>
      </c>
      <c r="E792" s="1" t="s">
        <v>28</v>
      </c>
      <c r="F792" s="1" t="s">
        <v>29</v>
      </c>
      <c r="G792" s="1" t="s">
        <v>29</v>
      </c>
      <c r="H792" s="1" t="s">
        <v>30</v>
      </c>
      <c r="I792" s="1" t="s">
        <v>31</v>
      </c>
      <c r="J792" s="1" t="s">
        <v>56</v>
      </c>
      <c r="K792" s="1" t="s">
        <v>33</v>
      </c>
      <c r="N792" s="1" t="s">
        <v>2676</v>
      </c>
      <c r="O792" s="1">
        <v>256344</v>
      </c>
      <c r="Q792" s="1">
        <v>4</v>
      </c>
      <c r="R792" s="1">
        <v>4.9000000000000004</v>
      </c>
      <c r="S792" s="1">
        <v>17.399999999999999</v>
      </c>
      <c r="T792" s="1">
        <v>4</v>
      </c>
      <c r="U792" s="1" t="s">
        <v>113</v>
      </c>
      <c r="V792" s="1" t="s">
        <v>1832</v>
      </c>
      <c r="W792" s="1" t="s">
        <v>1833</v>
      </c>
      <c r="X792" s="1" t="str">
        <f t="shared" si="60"/>
        <v>VEN1993</v>
      </c>
      <c r="Y792" s="1">
        <v>2817.6720000000005</v>
      </c>
      <c r="Z792" s="1">
        <f t="shared" si="61"/>
        <v>112.70688000000003</v>
      </c>
      <c r="AA792" s="1">
        <f t="shared" si="62"/>
        <v>138.06592800000004</v>
      </c>
      <c r="AB792" s="1">
        <f t="shared" si="63"/>
        <v>490.27492800000005</v>
      </c>
      <c r="AC792" s="1">
        <f t="shared" si="64"/>
        <v>112.70688000000003</v>
      </c>
      <c r="AD792" s="1">
        <f>RANK(Z792,Z$17:Z$853,0)</f>
        <v>366</v>
      </c>
      <c r="AE792" s="1">
        <f>RANK(AA792,AA$17:AA$853,0)</f>
        <v>251</v>
      </c>
      <c r="AF792" s="1">
        <f>RANK(AB792,AB$17:AB$853,0)</f>
        <v>401</v>
      </c>
      <c r="AG792" s="1">
        <f>RANK(AC792,AC$17:AC$853,0)</f>
        <v>491</v>
      </c>
      <c r="AH792" s="1" t="str">
        <f>IFERROR(VLOOKUP(X792,'[1]Countries and Territories'!$C$5:$AW$253,47,FALSE),"")</f>
        <v/>
      </c>
      <c r="AI792" s="1" t="str">
        <f>IFERROR(VLOOKUP(X792,'[1]Countries and Territories'!$B$5:$AR$253,43,FALSE),"")</f>
        <v/>
      </c>
      <c r="AJ792" s="1" t="str">
        <f>IFERROR(VLOOKUP(X792,'[1]Countries and Territories'!$A$5:$AL$253,38,FALSE),"")</f>
        <v/>
      </c>
    </row>
    <row r="793" spans="1:36" s="42" customFormat="1" x14ac:dyDescent="0.3">
      <c r="A793" s="42" t="s">
        <v>1828</v>
      </c>
      <c r="B793" s="42" t="s">
        <v>1829</v>
      </c>
      <c r="C793" s="40" t="s">
        <v>180</v>
      </c>
      <c r="D793" s="41">
        <v>1994</v>
      </c>
      <c r="E793" s="42" t="s">
        <v>28</v>
      </c>
      <c r="F793" s="42" t="s">
        <v>29</v>
      </c>
      <c r="G793" s="42" t="s">
        <v>29</v>
      </c>
      <c r="H793" s="42" t="s">
        <v>30</v>
      </c>
      <c r="I793" s="42" t="s">
        <v>31</v>
      </c>
      <c r="J793" s="42" t="s">
        <v>56</v>
      </c>
      <c r="K793" s="42" t="s">
        <v>33</v>
      </c>
      <c r="N793" s="42" t="s">
        <v>2675</v>
      </c>
      <c r="O793" s="42">
        <v>235552</v>
      </c>
      <c r="Q793" s="42">
        <v>3.8</v>
      </c>
      <c r="R793" s="42">
        <v>5</v>
      </c>
      <c r="S793" s="42">
        <v>17.899999999999999</v>
      </c>
      <c r="T793" s="42">
        <v>3.9</v>
      </c>
      <c r="U793" s="42" t="s">
        <v>113</v>
      </c>
      <c r="V793" s="42" t="s">
        <v>1832</v>
      </c>
      <c r="W793" s="42" t="s">
        <v>1834</v>
      </c>
      <c r="X793" s="1" t="str">
        <f t="shared" si="60"/>
        <v>VEN1994</v>
      </c>
      <c r="Y793" s="42">
        <v>2807.8339999999998</v>
      </c>
      <c r="Z793" s="1">
        <f t="shared" si="61"/>
        <v>106.69769199999999</v>
      </c>
      <c r="AA793" s="1">
        <f t="shared" si="62"/>
        <v>140.39169999999999</v>
      </c>
      <c r="AB793" s="1">
        <f t="shared" si="63"/>
        <v>502.60228599999994</v>
      </c>
      <c r="AC793" s="1">
        <f t="shared" si="64"/>
        <v>109.50552599999999</v>
      </c>
      <c r="AD793" s="1">
        <f>RANK(Z793,Z$17:Z$853,0)</f>
        <v>376</v>
      </c>
      <c r="AE793" s="1">
        <f>RANK(AA793,AA$17:AA$853,0)</f>
        <v>247</v>
      </c>
      <c r="AF793" s="1">
        <f>RANK(AB793,AB$17:AB$853,0)</f>
        <v>391</v>
      </c>
      <c r="AG793" s="1">
        <f>RANK(AC793,AC$17:AC$853,0)</f>
        <v>495</v>
      </c>
      <c r="AH793" s="1" t="str">
        <f>IFERROR(VLOOKUP(X793,'[1]Countries and Territories'!$C$5:$AW$253,47,FALSE),"")</f>
        <v/>
      </c>
      <c r="AI793" s="1" t="str">
        <f>IFERROR(VLOOKUP(X793,'[1]Countries and Territories'!$B$5:$AR$253,43,FALSE),"")</f>
        <v/>
      </c>
      <c r="AJ793" s="1" t="str">
        <f>IFERROR(VLOOKUP(X793,'[1]Countries and Territories'!$A$5:$AL$253,38,FALSE),"")</f>
        <v/>
      </c>
    </row>
    <row r="794" spans="1:36" x14ac:dyDescent="0.3">
      <c r="A794" s="1" t="s">
        <v>1828</v>
      </c>
      <c r="B794" s="1" t="s">
        <v>1829</v>
      </c>
      <c r="C794" s="34" t="s">
        <v>153</v>
      </c>
      <c r="D794" s="35">
        <v>1995</v>
      </c>
      <c r="E794" s="1" t="s">
        <v>28</v>
      </c>
      <c r="F794" s="1" t="s">
        <v>29</v>
      </c>
      <c r="G794" s="1" t="s">
        <v>29</v>
      </c>
      <c r="H794" s="1" t="s">
        <v>30</v>
      </c>
      <c r="I794" s="1" t="s">
        <v>31</v>
      </c>
      <c r="J794" s="1" t="s">
        <v>56</v>
      </c>
      <c r="K794" s="1" t="s">
        <v>33</v>
      </c>
      <c r="N794" s="1" t="s">
        <v>2674</v>
      </c>
      <c r="O794" s="1">
        <v>341155</v>
      </c>
      <c r="Q794" s="1">
        <v>3.8</v>
      </c>
      <c r="R794" s="1">
        <v>4.7</v>
      </c>
      <c r="S794" s="1">
        <v>18.899999999999999</v>
      </c>
      <c r="T794" s="1">
        <v>4.0999999999999996</v>
      </c>
      <c r="U794" s="1" t="s">
        <v>113</v>
      </c>
      <c r="V794" s="1" t="s">
        <v>1832</v>
      </c>
      <c r="W794" s="1" t="s">
        <v>1835</v>
      </c>
      <c r="X794" s="1" t="str">
        <f t="shared" si="60"/>
        <v>VEN1995</v>
      </c>
      <c r="Y794" s="1">
        <v>2803.4839999999999</v>
      </c>
      <c r="Z794" s="1">
        <f t="shared" si="61"/>
        <v>106.532392</v>
      </c>
      <c r="AA794" s="1">
        <f t="shared" si="62"/>
        <v>131.76374799999999</v>
      </c>
      <c r="AB794" s="1">
        <f t="shared" si="63"/>
        <v>529.85847599999988</v>
      </c>
      <c r="AC794" s="1">
        <f t="shared" si="64"/>
        <v>114.94284399999998</v>
      </c>
      <c r="AD794" s="1">
        <f>RANK(Z794,Z$17:Z$853,0)</f>
        <v>377</v>
      </c>
      <c r="AE794" s="1">
        <f>RANK(AA794,AA$17:AA$853,0)</f>
        <v>259</v>
      </c>
      <c r="AF794" s="1">
        <f>RANK(AB794,AB$17:AB$853,0)</f>
        <v>375</v>
      </c>
      <c r="AG794" s="1">
        <f>RANK(AC794,AC$17:AC$853,0)</f>
        <v>486</v>
      </c>
      <c r="AH794" s="1" t="str">
        <f>IFERROR(VLOOKUP(X794,'[1]Countries and Territories'!$C$5:$AW$253,47,FALSE),"")</f>
        <v/>
      </c>
      <c r="AI794" s="1" t="str">
        <f>IFERROR(VLOOKUP(X794,'[1]Countries and Territories'!$B$5:$AR$253,43,FALSE),"")</f>
        <v/>
      </c>
      <c r="AJ794" s="1" t="str">
        <f>IFERROR(VLOOKUP(X794,'[1]Countries and Territories'!$A$5:$AL$253,38,FALSE),"")</f>
        <v/>
      </c>
    </row>
    <row r="795" spans="1:36" s="42" customFormat="1" x14ac:dyDescent="0.3">
      <c r="A795" s="42" t="s">
        <v>1828</v>
      </c>
      <c r="B795" s="42" t="s">
        <v>1829</v>
      </c>
      <c r="C795" s="40" t="s">
        <v>168</v>
      </c>
      <c r="D795" s="41">
        <v>1996</v>
      </c>
      <c r="E795" s="42" t="s">
        <v>28</v>
      </c>
      <c r="F795" s="42" t="s">
        <v>29</v>
      </c>
      <c r="G795" s="42" t="s">
        <v>29</v>
      </c>
      <c r="H795" s="42" t="s">
        <v>30</v>
      </c>
      <c r="I795" s="42" t="s">
        <v>31</v>
      </c>
      <c r="J795" s="42" t="s">
        <v>56</v>
      </c>
      <c r="K795" s="42" t="s">
        <v>33</v>
      </c>
      <c r="N795" s="42" t="s">
        <v>2674</v>
      </c>
      <c r="O795" s="42">
        <v>344701</v>
      </c>
      <c r="Q795" s="42">
        <v>3.8</v>
      </c>
      <c r="R795" s="42">
        <v>4.7</v>
      </c>
      <c r="S795" s="42">
        <v>19.3</v>
      </c>
      <c r="T795" s="42">
        <v>4.4000000000000004</v>
      </c>
      <c r="U795" s="42" t="s">
        <v>113</v>
      </c>
      <c r="V795" s="42" t="s">
        <v>1832</v>
      </c>
      <c r="W795" s="42" t="s">
        <v>1835</v>
      </c>
      <c r="X795" s="1" t="str">
        <f t="shared" si="60"/>
        <v>VEN1996</v>
      </c>
      <c r="Y795" s="42">
        <v>2786.4230000000002</v>
      </c>
      <c r="Z795" s="1">
        <f t="shared" si="61"/>
        <v>105.88407400000001</v>
      </c>
      <c r="AA795" s="1">
        <f t="shared" si="62"/>
        <v>130.96188100000001</v>
      </c>
      <c r="AB795" s="1">
        <f t="shared" si="63"/>
        <v>537.77963900000009</v>
      </c>
      <c r="AC795" s="1">
        <f t="shared" si="64"/>
        <v>122.60261200000002</v>
      </c>
      <c r="AD795" s="1">
        <f>RANK(Z795,Z$17:Z$853,0)</f>
        <v>378</v>
      </c>
      <c r="AE795" s="1">
        <f>RANK(AA795,AA$17:AA$853,0)</f>
        <v>260</v>
      </c>
      <c r="AF795" s="1">
        <f>RANK(AB795,AB$17:AB$853,0)</f>
        <v>371</v>
      </c>
      <c r="AG795" s="1">
        <f>RANK(AC795,AC$17:AC$853,0)</f>
        <v>478</v>
      </c>
      <c r="AH795" s="1" t="str">
        <f>IFERROR(VLOOKUP(X795,'[1]Countries and Territories'!$C$5:$AW$253,47,FALSE),"")</f>
        <v/>
      </c>
      <c r="AI795" s="1" t="str">
        <f>IFERROR(VLOOKUP(X795,'[1]Countries and Territories'!$B$5:$AR$253,43,FALSE),"")</f>
        <v/>
      </c>
      <c r="AJ795" s="1" t="str">
        <f>IFERROR(VLOOKUP(X795,'[1]Countries and Territories'!$A$5:$AL$253,38,FALSE),"")</f>
        <v/>
      </c>
    </row>
    <row r="796" spans="1:36" x14ac:dyDescent="0.3">
      <c r="A796" s="1" t="s">
        <v>1828</v>
      </c>
      <c r="B796" s="1" t="s">
        <v>1829</v>
      </c>
      <c r="C796" s="34" t="s">
        <v>108</v>
      </c>
      <c r="D796" s="35">
        <v>1997</v>
      </c>
      <c r="E796" s="1" t="s">
        <v>28</v>
      </c>
      <c r="F796" s="1" t="s">
        <v>29</v>
      </c>
      <c r="G796" s="1" t="s">
        <v>29</v>
      </c>
      <c r="H796" s="1" t="s">
        <v>30</v>
      </c>
      <c r="I796" s="1" t="s">
        <v>31</v>
      </c>
      <c r="J796" s="1" t="s">
        <v>56</v>
      </c>
      <c r="K796" s="1" t="s">
        <v>33</v>
      </c>
      <c r="N796" s="1" t="s">
        <v>2674</v>
      </c>
      <c r="O796" s="1">
        <v>291749</v>
      </c>
      <c r="Q796" s="1">
        <v>3.8</v>
      </c>
      <c r="R796" s="1">
        <v>5</v>
      </c>
      <c r="S796" s="1">
        <v>19.899999999999999</v>
      </c>
      <c r="T796" s="1">
        <v>4.5</v>
      </c>
      <c r="U796" s="1" t="s">
        <v>113</v>
      </c>
      <c r="V796" s="1" t="s">
        <v>1832</v>
      </c>
      <c r="W796" s="1" t="s">
        <v>1835</v>
      </c>
      <c r="X796" s="1" t="str">
        <f t="shared" si="60"/>
        <v>VEN1997</v>
      </c>
      <c r="Y796" s="1">
        <v>2785.99</v>
      </c>
      <c r="Z796" s="1">
        <f t="shared" si="61"/>
        <v>105.86761999999999</v>
      </c>
      <c r="AA796" s="1">
        <f t="shared" si="62"/>
        <v>139.29949999999999</v>
      </c>
      <c r="AB796" s="1">
        <f t="shared" si="63"/>
        <v>554.4120099999999</v>
      </c>
      <c r="AC796" s="1">
        <f t="shared" si="64"/>
        <v>125.36954999999999</v>
      </c>
      <c r="AD796" s="1">
        <f>RANK(Z796,Z$17:Z$853,0)</f>
        <v>379</v>
      </c>
      <c r="AE796" s="1">
        <f>RANK(AA796,AA$17:AA$853,0)</f>
        <v>249</v>
      </c>
      <c r="AF796" s="1">
        <f>RANK(AB796,AB$17:AB$853,0)</f>
        <v>367</v>
      </c>
      <c r="AG796" s="1">
        <f>RANK(AC796,AC$17:AC$853,0)</f>
        <v>475</v>
      </c>
      <c r="AH796" s="1" t="str">
        <f>IFERROR(VLOOKUP(X796,'[1]Countries and Territories'!$C$5:$AW$253,47,FALSE),"")</f>
        <v/>
      </c>
      <c r="AI796" s="1" t="str">
        <f>IFERROR(VLOOKUP(X796,'[1]Countries and Territories'!$B$5:$AR$253,43,FALSE),"")</f>
        <v/>
      </c>
      <c r="AJ796" s="1" t="str">
        <f>IFERROR(VLOOKUP(X796,'[1]Countries and Territories'!$A$5:$AL$253,38,FALSE),"")</f>
        <v/>
      </c>
    </row>
    <row r="797" spans="1:36" s="42" customFormat="1" x14ac:dyDescent="0.3">
      <c r="A797" s="42" t="s">
        <v>1828</v>
      </c>
      <c r="B797" s="42" t="s">
        <v>1829</v>
      </c>
      <c r="C797" s="40" t="s">
        <v>191</v>
      </c>
      <c r="D797" s="41">
        <v>1998</v>
      </c>
      <c r="E797" s="42" t="s">
        <v>28</v>
      </c>
      <c r="F797" s="42" t="s">
        <v>29</v>
      </c>
      <c r="G797" s="42" t="s">
        <v>29</v>
      </c>
      <c r="H797" s="42" t="s">
        <v>30</v>
      </c>
      <c r="I797" s="42" t="s">
        <v>31</v>
      </c>
      <c r="J797" s="42" t="s">
        <v>56</v>
      </c>
      <c r="K797" s="42" t="s">
        <v>33</v>
      </c>
      <c r="N797" s="42" t="s">
        <v>2673</v>
      </c>
      <c r="O797" s="42">
        <v>299531</v>
      </c>
      <c r="Q797" s="42">
        <v>4.4000000000000004</v>
      </c>
      <c r="R797" s="42">
        <v>4.9000000000000004</v>
      </c>
      <c r="S797" s="42">
        <v>19.2</v>
      </c>
      <c r="T797" s="42">
        <v>4.5999999999999996</v>
      </c>
      <c r="U797" s="42" t="s">
        <v>113</v>
      </c>
      <c r="V797" s="42" t="s">
        <v>1832</v>
      </c>
      <c r="W797" s="42" t="s">
        <v>1836</v>
      </c>
      <c r="X797" s="1" t="str">
        <f t="shared" si="60"/>
        <v>VEN1998</v>
      </c>
      <c r="Y797" s="42">
        <v>2797.808</v>
      </c>
      <c r="Z797" s="1">
        <f t="shared" si="61"/>
        <v>123.10355200000001</v>
      </c>
      <c r="AA797" s="1">
        <f t="shared" si="62"/>
        <v>137.092592</v>
      </c>
      <c r="AB797" s="1">
        <f t="shared" si="63"/>
        <v>537.17913599999997</v>
      </c>
      <c r="AC797" s="1">
        <f t="shared" si="64"/>
        <v>128.69916799999999</v>
      </c>
      <c r="AD797" s="1">
        <f>RANK(Z797,Z$17:Z$853,0)</f>
        <v>353</v>
      </c>
      <c r="AE797" s="1">
        <f>RANK(AA797,AA$17:AA$853,0)</f>
        <v>253</v>
      </c>
      <c r="AF797" s="1">
        <f>RANK(AB797,AB$17:AB$853,0)</f>
        <v>372</v>
      </c>
      <c r="AG797" s="1">
        <f>RANK(AC797,AC$17:AC$853,0)</f>
        <v>468</v>
      </c>
      <c r="AH797" s="1" t="str">
        <f>IFERROR(VLOOKUP(X797,'[1]Countries and Territories'!$C$5:$AW$253,47,FALSE),"")</f>
        <v/>
      </c>
      <c r="AI797" s="1" t="str">
        <f>IFERROR(VLOOKUP(X797,'[1]Countries and Territories'!$B$5:$AR$253,43,FALSE),"")</f>
        <v/>
      </c>
      <c r="AJ797" s="1" t="str">
        <f>IFERROR(VLOOKUP(X797,'[1]Countries and Territories'!$A$5:$AL$253,38,FALSE),"")</f>
        <v/>
      </c>
    </row>
    <row r="798" spans="1:36" x14ac:dyDescent="0.3">
      <c r="A798" s="1" t="s">
        <v>1828</v>
      </c>
      <c r="B798" s="1" t="s">
        <v>1829</v>
      </c>
      <c r="C798" s="34" t="s">
        <v>261</v>
      </c>
      <c r="D798" s="35">
        <v>1999</v>
      </c>
      <c r="E798" s="1" t="s">
        <v>28</v>
      </c>
      <c r="F798" s="1" t="s">
        <v>29</v>
      </c>
      <c r="G798" s="1" t="s">
        <v>29</v>
      </c>
      <c r="H798" s="1" t="s">
        <v>30</v>
      </c>
      <c r="I798" s="1" t="s">
        <v>31</v>
      </c>
      <c r="J798" s="1" t="s">
        <v>56</v>
      </c>
      <c r="K798" s="1" t="s">
        <v>33</v>
      </c>
      <c r="N798" s="1" t="s">
        <v>2672</v>
      </c>
      <c r="O798" s="1">
        <v>377496</v>
      </c>
      <c r="Q798" s="1">
        <v>4</v>
      </c>
      <c r="R798" s="1">
        <v>5.2</v>
      </c>
      <c r="S798" s="1">
        <v>18.3</v>
      </c>
      <c r="T798" s="1">
        <v>4.0999999999999996</v>
      </c>
      <c r="U798" s="1" t="s">
        <v>113</v>
      </c>
      <c r="V798" s="1" t="s">
        <v>1832</v>
      </c>
      <c r="W798" s="1" t="s">
        <v>1837</v>
      </c>
      <c r="X798" s="1" t="str">
        <f t="shared" si="60"/>
        <v>VEN1999</v>
      </c>
      <c r="Y798" s="1">
        <v>2812.4630000000002</v>
      </c>
      <c r="Z798" s="1">
        <f t="shared" si="61"/>
        <v>112.49852000000001</v>
      </c>
      <c r="AA798" s="1">
        <f t="shared" si="62"/>
        <v>146.24807600000003</v>
      </c>
      <c r="AB798" s="1">
        <f t="shared" si="63"/>
        <v>514.68072900000004</v>
      </c>
      <c r="AC798" s="1">
        <f t="shared" si="64"/>
        <v>115.31098299999999</v>
      </c>
      <c r="AD798" s="1">
        <f>RANK(Z798,Z$17:Z$853,0)</f>
        <v>367</v>
      </c>
      <c r="AE798" s="1">
        <f>RANK(AA798,AA$17:AA$853,0)</f>
        <v>241</v>
      </c>
      <c r="AF798" s="1">
        <f>RANK(AB798,AB$17:AB$853,0)</f>
        <v>382</v>
      </c>
      <c r="AG798" s="1">
        <f>RANK(AC798,AC$17:AC$853,0)</f>
        <v>485</v>
      </c>
      <c r="AH798" s="1" t="str">
        <f>IFERROR(VLOOKUP(X798,'[1]Countries and Territories'!$C$5:$AW$253,47,FALSE),"")</f>
        <v/>
      </c>
      <c r="AI798" s="1" t="str">
        <f>IFERROR(VLOOKUP(X798,'[1]Countries and Territories'!$B$5:$AR$253,43,FALSE),"")</f>
        <v/>
      </c>
      <c r="AJ798" s="1" t="str">
        <f>IFERROR(VLOOKUP(X798,'[1]Countries and Territories'!$A$5:$AL$253,38,FALSE),"")</f>
        <v/>
      </c>
    </row>
    <row r="799" spans="1:36" s="42" customFormat="1" x14ac:dyDescent="0.3">
      <c r="A799" s="42" t="s">
        <v>1828</v>
      </c>
      <c r="B799" s="42" t="s">
        <v>1829</v>
      </c>
      <c r="C799" s="40" t="s">
        <v>132</v>
      </c>
      <c r="D799" s="41">
        <v>2000</v>
      </c>
      <c r="E799" s="42" t="s">
        <v>28</v>
      </c>
      <c r="F799" s="42" t="s">
        <v>29</v>
      </c>
      <c r="G799" s="42" t="s">
        <v>29</v>
      </c>
      <c r="H799" s="42" t="s">
        <v>30</v>
      </c>
      <c r="I799" s="42" t="s">
        <v>31</v>
      </c>
      <c r="J799" s="42" t="s">
        <v>56</v>
      </c>
      <c r="K799" s="42" t="s">
        <v>33</v>
      </c>
      <c r="N799" s="42" t="s">
        <v>2671</v>
      </c>
      <c r="O799" s="42">
        <v>321257</v>
      </c>
      <c r="Q799" s="42">
        <v>3.9</v>
      </c>
      <c r="R799" s="42">
        <v>5.3</v>
      </c>
      <c r="S799" s="42">
        <v>17.399999999999999</v>
      </c>
      <c r="T799" s="42">
        <v>3.9</v>
      </c>
      <c r="U799" s="42" t="s">
        <v>113</v>
      </c>
      <c r="V799" s="42" t="s">
        <v>1832</v>
      </c>
      <c r="W799" s="42" t="s">
        <v>1838</v>
      </c>
      <c r="X799" s="1" t="str">
        <f t="shared" si="60"/>
        <v>VEN2000</v>
      </c>
      <c r="Y799" s="42">
        <v>2823.4120000000003</v>
      </c>
      <c r="Z799" s="1">
        <f t="shared" si="61"/>
        <v>110.11306800000001</v>
      </c>
      <c r="AA799" s="1">
        <f t="shared" si="62"/>
        <v>149.64083600000001</v>
      </c>
      <c r="AB799" s="1">
        <f t="shared" si="63"/>
        <v>491.27368799999999</v>
      </c>
      <c r="AC799" s="1">
        <f t="shared" si="64"/>
        <v>110.11306800000001</v>
      </c>
      <c r="AD799" s="1">
        <f>RANK(Z799,Z$17:Z$853,0)</f>
        <v>371</v>
      </c>
      <c r="AE799" s="1">
        <f>RANK(AA799,AA$17:AA$853,0)</f>
        <v>236</v>
      </c>
      <c r="AF799" s="1">
        <f>RANK(AB799,AB$17:AB$853,0)</f>
        <v>400</v>
      </c>
      <c r="AG799" s="1">
        <f>RANK(AC799,AC$17:AC$853,0)</f>
        <v>493</v>
      </c>
      <c r="AH799" s="1" t="str">
        <f>IFERROR(VLOOKUP(X799,'[1]Countries and Territories'!$C$5:$AW$253,47,FALSE),"")</f>
        <v/>
      </c>
      <c r="AI799" s="1" t="str">
        <f>IFERROR(VLOOKUP(X799,'[1]Countries and Territories'!$B$5:$AR$253,43,FALSE),"")</f>
        <v/>
      </c>
      <c r="AJ799" s="1" t="str">
        <f>IFERROR(VLOOKUP(X799,'[1]Countries and Territories'!$A$5:$AL$253,38,FALSE),"")</f>
        <v/>
      </c>
    </row>
    <row r="800" spans="1:36" x14ac:dyDescent="0.3">
      <c r="A800" s="1" t="s">
        <v>1828</v>
      </c>
      <c r="B800" s="1" t="s">
        <v>1829</v>
      </c>
      <c r="C800" s="34" t="s">
        <v>220</v>
      </c>
      <c r="D800" s="35">
        <v>2001</v>
      </c>
      <c r="E800" s="1" t="s">
        <v>28</v>
      </c>
      <c r="F800" s="1" t="s">
        <v>29</v>
      </c>
      <c r="G800" s="1" t="s">
        <v>29</v>
      </c>
      <c r="H800" s="1" t="s">
        <v>30</v>
      </c>
      <c r="I800" s="1" t="s">
        <v>31</v>
      </c>
      <c r="J800" s="1" t="s">
        <v>56</v>
      </c>
      <c r="K800" s="1" t="s">
        <v>33</v>
      </c>
      <c r="N800" s="1" t="s">
        <v>2669</v>
      </c>
      <c r="Q800" s="1">
        <v>4.4000000000000004</v>
      </c>
      <c r="R800" s="1">
        <v>5.4</v>
      </c>
      <c r="S800" s="1">
        <v>17.3</v>
      </c>
      <c r="T800" s="1">
        <v>4</v>
      </c>
      <c r="U800" s="1" t="s">
        <v>113</v>
      </c>
      <c r="V800" s="1" t="s">
        <v>1839</v>
      </c>
      <c r="W800" s="1" t="s">
        <v>1840</v>
      </c>
      <c r="X800" s="1" t="str">
        <f t="shared" si="60"/>
        <v>VEN2001</v>
      </c>
      <c r="Y800" s="1">
        <v>2840.4229999999998</v>
      </c>
      <c r="Z800" s="1">
        <f t="shared" si="61"/>
        <v>124.978612</v>
      </c>
      <c r="AA800" s="1">
        <f t="shared" si="62"/>
        <v>153.38284200000001</v>
      </c>
      <c r="AB800" s="1">
        <f t="shared" si="63"/>
        <v>491.39317899999998</v>
      </c>
      <c r="AC800" s="1">
        <f t="shared" si="64"/>
        <v>113.61691999999999</v>
      </c>
      <c r="AD800" s="1">
        <f>RANK(Z800,Z$17:Z$853,0)</f>
        <v>352</v>
      </c>
      <c r="AE800" s="1">
        <f>RANK(AA800,AA$17:AA$853,0)</f>
        <v>228</v>
      </c>
      <c r="AF800" s="1">
        <f>RANK(AB800,AB$17:AB$853,0)</f>
        <v>399</v>
      </c>
      <c r="AG800" s="1">
        <f>RANK(AC800,AC$17:AC$853,0)</f>
        <v>488</v>
      </c>
      <c r="AH800" s="1" t="str">
        <f>IFERROR(VLOOKUP(X800,'[1]Countries and Territories'!$C$5:$AW$253,47,FALSE),"")</f>
        <v/>
      </c>
      <c r="AI800" s="1" t="str">
        <f>IFERROR(VLOOKUP(X800,'[1]Countries and Territories'!$B$5:$AR$253,43,FALSE),"")</f>
        <v/>
      </c>
      <c r="AJ800" s="1" t="str">
        <f>IFERROR(VLOOKUP(X800,'[1]Countries and Territories'!$A$5:$AL$253,38,FALSE),"")</f>
        <v/>
      </c>
    </row>
    <row r="801" spans="1:36" s="42" customFormat="1" x14ac:dyDescent="0.3">
      <c r="A801" s="42" t="s">
        <v>1828</v>
      </c>
      <c r="B801" s="42" t="s">
        <v>1829</v>
      </c>
      <c r="C801" s="40" t="s">
        <v>158</v>
      </c>
      <c r="D801" s="41">
        <v>2002</v>
      </c>
      <c r="E801" s="42" t="s">
        <v>28</v>
      </c>
      <c r="F801" s="42" t="s">
        <v>29</v>
      </c>
      <c r="G801" s="42" t="s">
        <v>29</v>
      </c>
      <c r="H801" s="42" t="s">
        <v>30</v>
      </c>
      <c r="I801" s="42" t="s">
        <v>31</v>
      </c>
      <c r="J801" s="42" t="s">
        <v>56</v>
      </c>
      <c r="K801" s="42" t="s">
        <v>33</v>
      </c>
      <c r="N801" s="42" t="s">
        <v>2669</v>
      </c>
      <c r="Q801" s="42">
        <v>4.8</v>
      </c>
      <c r="R801" s="42">
        <v>5.4</v>
      </c>
      <c r="S801" s="42">
        <v>17.600000000000001</v>
      </c>
      <c r="T801" s="42">
        <v>4.2</v>
      </c>
      <c r="U801" s="42" t="s">
        <v>113</v>
      </c>
      <c r="V801" s="42" t="s">
        <v>1839</v>
      </c>
      <c r="W801" s="42" t="s">
        <v>1840</v>
      </c>
      <c r="X801" s="1" t="str">
        <f t="shared" si="60"/>
        <v>VEN2002</v>
      </c>
      <c r="Y801" s="42">
        <v>2854.1440000000002</v>
      </c>
      <c r="Z801" s="1">
        <f t="shared" si="61"/>
        <v>136.99891200000002</v>
      </c>
      <c r="AA801" s="1">
        <f t="shared" si="62"/>
        <v>154.12377600000002</v>
      </c>
      <c r="AB801" s="1">
        <f t="shared" si="63"/>
        <v>502.32934400000011</v>
      </c>
      <c r="AC801" s="1">
        <f t="shared" si="64"/>
        <v>119.87404800000002</v>
      </c>
      <c r="AD801" s="1">
        <f>RANK(Z801,Z$17:Z$853,0)</f>
        <v>339</v>
      </c>
      <c r="AE801" s="1">
        <f>RANK(AA801,AA$17:AA$853,0)</f>
        <v>227</v>
      </c>
      <c r="AF801" s="1">
        <f>RANK(AB801,AB$17:AB$853,0)</f>
        <v>392</v>
      </c>
      <c r="AG801" s="1">
        <f>RANK(AC801,AC$17:AC$853,0)</f>
        <v>481</v>
      </c>
      <c r="AH801" s="1" t="str">
        <f>IFERROR(VLOOKUP(X801,'[1]Countries and Territories'!$C$5:$AW$253,47,FALSE),"")</f>
        <v/>
      </c>
      <c r="AI801" s="1" t="str">
        <f>IFERROR(VLOOKUP(X801,'[1]Countries and Territories'!$B$5:$AR$253,43,FALSE),"")</f>
        <v/>
      </c>
      <c r="AJ801" s="1" t="str">
        <f>IFERROR(VLOOKUP(X801,'[1]Countries and Territories'!$A$5:$AL$253,38,FALSE),"")</f>
        <v/>
      </c>
    </row>
    <row r="802" spans="1:36" x14ac:dyDescent="0.3">
      <c r="A802" s="1" t="s">
        <v>1828</v>
      </c>
      <c r="B802" s="1" t="s">
        <v>1829</v>
      </c>
      <c r="C802" s="34" t="s">
        <v>268</v>
      </c>
      <c r="D802" s="35">
        <v>2003</v>
      </c>
      <c r="E802" s="1" t="s">
        <v>28</v>
      </c>
      <c r="F802" s="1" t="s">
        <v>29</v>
      </c>
      <c r="G802" s="1" t="s">
        <v>29</v>
      </c>
      <c r="H802" s="1" t="s">
        <v>30</v>
      </c>
      <c r="I802" s="1" t="s">
        <v>31</v>
      </c>
      <c r="J802" s="1" t="s">
        <v>56</v>
      </c>
      <c r="K802" s="1" t="s">
        <v>33</v>
      </c>
      <c r="N802" s="1" t="s">
        <v>2669</v>
      </c>
      <c r="Q802" s="1">
        <v>5.2</v>
      </c>
      <c r="R802" s="1">
        <v>5.3</v>
      </c>
      <c r="S802" s="1">
        <v>17.7</v>
      </c>
      <c r="T802" s="1">
        <v>4.5999999999999996</v>
      </c>
      <c r="U802" s="1" t="s">
        <v>113</v>
      </c>
      <c r="V802" s="1" t="s">
        <v>1839</v>
      </c>
      <c r="W802" s="1" t="s">
        <v>1840</v>
      </c>
      <c r="X802" s="1" t="str">
        <f t="shared" si="60"/>
        <v>VEN2003</v>
      </c>
      <c r="Y802" s="1">
        <v>2864.68</v>
      </c>
      <c r="Z802" s="1">
        <f t="shared" si="61"/>
        <v>148.96335999999999</v>
      </c>
      <c r="AA802" s="1">
        <f t="shared" si="62"/>
        <v>151.82803999999999</v>
      </c>
      <c r="AB802" s="1">
        <f t="shared" si="63"/>
        <v>507.04835999999995</v>
      </c>
      <c r="AC802" s="1">
        <f t="shared" si="64"/>
        <v>131.77527999999998</v>
      </c>
      <c r="AD802" s="1">
        <f>RANK(Z802,Z$17:Z$853,0)</f>
        <v>322</v>
      </c>
      <c r="AE802" s="1">
        <f>RANK(AA802,AA$17:AA$853,0)</f>
        <v>232</v>
      </c>
      <c r="AF802" s="1">
        <f>RANK(AB802,AB$17:AB$853,0)</f>
        <v>389</v>
      </c>
      <c r="AG802" s="1">
        <f>RANK(AC802,AC$17:AC$853,0)</f>
        <v>464</v>
      </c>
      <c r="AH802" s="1" t="str">
        <f>IFERROR(VLOOKUP(X802,'[1]Countries and Territories'!$C$5:$AW$253,47,FALSE),"")</f>
        <v/>
      </c>
      <c r="AI802" s="1" t="str">
        <f>IFERROR(VLOOKUP(X802,'[1]Countries and Territories'!$B$5:$AR$253,43,FALSE),"")</f>
        <v/>
      </c>
      <c r="AJ802" s="1" t="str">
        <f>IFERROR(VLOOKUP(X802,'[1]Countries and Territories'!$A$5:$AL$253,38,FALSE),"")</f>
        <v/>
      </c>
    </row>
    <row r="803" spans="1:36" s="42" customFormat="1" x14ac:dyDescent="0.3">
      <c r="A803" s="42" t="s">
        <v>1828</v>
      </c>
      <c r="B803" s="42" t="s">
        <v>1829</v>
      </c>
      <c r="C803" s="40" t="s">
        <v>116</v>
      </c>
      <c r="D803" s="41">
        <v>2004</v>
      </c>
      <c r="E803" s="42" t="s">
        <v>28</v>
      </c>
      <c r="F803" s="42" t="s">
        <v>29</v>
      </c>
      <c r="G803" s="42" t="s">
        <v>29</v>
      </c>
      <c r="H803" s="42" t="s">
        <v>30</v>
      </c>
      <c r="I803" s="42" t="s">
        <v>31</v>
      </c>
      <c r="J803" s="42" t="s">
        <v>56</v>
      </c>
      <c r="K803" s="42" t="s">
        <v>33</v>
      </c>
      <c r="N803" s="42" t="s">
        <v>2669</v>
      </c>
      <c r="Q803" s="42">
        <v>5.2</v>
      </c>
      <c r="R803" s="42">
        <v>5.2</v>
      </c>
      <c r="S803" s="42">
        <v>17.100000000000001</v>
      </c>
      <c r="T803" s="42">
        <v>4.5</v>
      </c>
      <c r="U803" s="42" t="s">
        <v>113</v>
      </c>
      <c r="V803" s="42" t="s">
        <v>1839</v>
      </c>
      <c r="W803" s="42" t="s">
        <v>1840</v>
      </c>
      <c r="X803" s="1" t="str">
        <f t="shared" si="60"/>
        <v>VEN2004</v>
      </c>
      <c r="Y803" s="42">
        <v>2874.7530000000002</v>
      </c>
      <c r="Z803" s="1">
        <f t="shared" si="61"/>
        <v>149.48715600000003</v>
      </c>
      <c r="AA803" s="1">
        <f t="shared" si="62"/>
        <v>149.48715600000003</v>
      </c>
      <c r="AB803" s="1">
        <f t="shared" si="63"/>
        <v>491.58276300000006</v>
      </c>
      <c r="AC803" s="1">
        <f t="shared" si="64"/>
        <v>129.36388500000001</v>
      </c>
      <c r="AD803" s="1">
        <f>RANK(Z803,Z$17:Z$853,0)</f>
        <v>321</v>
      </c>
      <c r="AE803" s="1">
        <f>RANK(AA803,AA$17:AA$853,0)</f>
        <v>237</v>
      </c>
      <c r="AF803" s="1">
        <f>RANK(AB803,AB$17:AB$853,0)</f>
        <v>398</v>
      </c>
      <c r="AG803" s="1">
        <f>RANK(AC803,AC$17:AC$853,0)</f>
        <v>467</v>
      </c>
      <c r="AH803" s="1" t="str">
        <f>IFERROR(VLOOKUP(X803,'[1]Countries and Territories'!$C$5:$AW$253,47,FALSE),"")</f>
        <v/>
      </c>
      <c r="AI803" s="1" t="str">
        <f>IFERROR(VLOOKUP(X803,'[1]Countries and Territories'!$B$5:$AR$253,43,FALSE),"")</f>
        <v/>
      </c>
      <c r="AJ803" s="1" t="str">
        <f>IFERROR(VLOOKUP(X803,'[1]Countries and Territories'!$A$5:$AL$253,38,FALSE),"")</f>
        <v/>
      </c>
    </row>
    <row r="804" spans="1:36" x14ac:dyDescent="0.3">
      <c r="A804" s="1" t="s">
        <v>1828</v>
      </c>
      <c r="B804" s="1" t="s">
        <v>1829</v>
      </c>
      <c r="C804" s="34" t="s">
        <v>135</v>
      </c>
      <c r="D804" s="35">
        <v>2005</v>
      </c>
      <c r="E804" s="1" t="s">
        <v>28</v>
      </c>
      <c r="F804" s="1" t="s">
        <v>29</v>
      </c>
      <c r="G804" s="1" t="s">
        <v>29</v>
      </c>
      <c r="H804" s="1" t="s">
        <v>30</v>
      </c>
      <c r="I804" s="1" t="s">
        <v>31</v>
      </c>
      <c r="J804" s="1" t="s">
        <v>56</v>
      </c>
      <c r="K804" s="1" t="s">
        <v>33</v>
      </c>
      <c r="N804" s="1" t="s">
        <v>2669</v>
      </c>
      <c r="Q804" s="1">
        <v>4.8</v>
      </c>
      <c r="R804" s="1">
        <v>5.5</v>
      </c>
      <c r="S804" s="1">
        <v>16.2</v>
      </c>
      <c r="T804" s="1">
        <v>4.0999999999999996</v>
      </c>
      <c r="U804" s="1" t="s">
        <v>113</v>
      </c>
      <c r="V804" s="1" t="s">
        <v>1839</v>
      </c>
      <c r="W804" s="1" t="s">
        <v>1840</v>
      </c>
      <c r="X804" s="1" t="str">
        <f t="shared" si="60"/>
        <v>VEN2005</v>
      </c>
      <c r="Y804" s="1">
        <v>2886.4900000000007</v>
      </c>
      <c r="Z804" s="1">
        <f t="shared" si="61"/>
        <v>138.55152000000004</v>
      </c>
      <c r="AA804" s="1">
        <f t="shared" si="62"/>
        <v>158.75695000000005</v>
      </c>
      <c r="AB804" s="1">
        <f t="shared" si="63"/>
        <v>467.61138000000011</v>
      </c>
      <c r="AC804" s="1">
        <f t="shared" si="64"/>
        <v>118.34609000000002</v>
      </c>
      <c r="AD804" s="1">
        <f>RANK(Z804,Z$17:Z$853,0)</f>
        <v>337</v>
      </c>
      <c r="AE804" s="1">
        <f>RANK(AA804,AA$17:AA$853,0)</f>
        <v>220</v>
      </c>
      <c r="AF804" s="1">
        <f>RANK(AB804,AB$17:AB$853,0)</f>
        <v>412</v>
      </c>
      <c r="AG804" s="1">
        <f>RANK(AC804,AC$17:AC$853,0)</f>
        <v>483</v>
      </c>
      <c r="AH804" s="1" t="str">
        <f>IFERROR(VLOOKUP(X804,'[1]Countries and Territories'!$C$5:$AW$253,47,FALSE),"")</f>
        <v/>
      </c>
      <c r="AI804" s="1" t="str">
        <f>IFERROR(VLOOKUP(X804,'[1]Countries and Territories'!$B$5:$AR$253,43,FALSE),"")</f>
        <v/>
      </c>
      <c r="AJ804" s="1" t="str">
        <f>IFERROR(VLOOKUP(X804,'[1]Countries and Territories'!$A$5:$AL$253,38,FALSE),"")</f>
        <v/>
      </c>
    </row>
    <row r="805" spans="1:36" s="42" customFormat="1" x14ac:dyDescent="0.3">
      <c r="A805" s="42" t="s">
        <v>1828</v>
      </c>
      <c r="B805" s="42" t="s">
        <v>1829</v>
      </c>
      <c r="C805" s="40" t="s">
        <v>223</v>
      </c>
      <c r="D805" s="41">
        <v>2006</v>
      </c>
      <c r="E805" s="42" t="s">
        <v>28</v>
      </c>
      <c r="F805" s="42" t="s">
        <v>29</v>
      </c>
      <c r="G805" s="42" t="s">
        <v>29</v>
      </c>
      <c r="H805" s="42" t="s">
        <v>30</v>
      </c>
      <c r="I805" s="42" t="s">
        <v>31</v>
      </c>
      <c r="J805" s="42" t="s">
        <v>56</v>
      </c>
      <c r="K805" s="42" t="s">
        <v>33</v>
      </c>
      <c r="N805" s="42" t="s">
        <v>2669</v>
      </c>
      <c r="Q805" s="42">
        <v>4.8</v>
      </c>
      <c r="R805" s="42">
        <v>6.1</v>
      </c>
      <c r="S805" s="42">
        <v>16.2</v>
      </c>
      <c r="T805" s="42">
        <v>3.9</v>
      </c>
      <c r="U805" s="42" t="s">
        <v>113</v>
      </c>
      <c r="V805" s="42" t="s">
        <v>1839</v>
      </c>
      <c r="W805" s="42" t="s">
        <v>1840</v>
      </c>
      <c r="X805" s="1" t="str">
        <f t="shared" si="60"/>
        <v>VEN2006</v>
      </c>
      <c r="Y805" s="42">
        <v>2906.3090000000002</v>
      </c>
      <c r="Z805" s="1">
        <f t="shared" si="61"/>
        <v>139.50283200000001</v>
      </c>
      <c r="AA805" s="1">
        <f t="shared" si="62"/>
        <v>177.28484900000001</v>
      </c>
      <c r="AB805" s="1">
        <f t="shared" si="63"/>
        <v>470.82205800000003</v>
      </c>
      <c r="AC805" s="1">
        <f t="shared" si="64"/>
        <v>113.346051</v>
      </c>
      <c r="AD805" s="1">
        <f>RANK(Z805,Z$17:Z$853,0)</f>
        <v>334</v>
      </c>
      <c r="AE805" s="1">
        <f>RANK(AA805,AA$17:AA$853,0)</f>
        <v>200</v>
      </c>
      <c r="AF805" s="1">
        <f>RANK(AB805,AB$17:AB$853,0)</f>
        <v>411</v>
      </c>
      <c r="AG805" s="1">
        <f>RANK(AC805,AC$17:AC$853,0)</f>
        <v>489</v>
      </c>
      <c r="AH805" s="1" t="str">
        <f>IFERROR(VLOOKUP(X805,'[1]Countries and Territories'!$C$5:$AW$253,47,FALSE),"")</f>
        <v/>
      </c>
      <c r="AI805" s="1" t="str">
        <f>IFERROR(VLOOKUP(X805,'[1]Countries and Territories'!$B$5:$AR$253,43,FALSE),"")</f>
        <v/>
      </c>
      <c r="AJ805" s="1" t="str">
        <f>IFERROR(VLOOKUP(X805,'[1]Countries and Territories'!$A$5:$AL$253,38,FALSE),"")</f>
        <v/>
      </c>
    </row>
    <row r="806" spans="1:36" x14ac:dyDescent="0.3">
      <c r="A806" s="1" t="s">
        <v>1828</v>
      </c>
      <c r="B806" s="1" t="s">
        <v>1829</v>
      </c>
      <c r="C806" s="34" t="s">
        <v>173</v>
      </c>
      <c r="D806" s="35">
        <v>2007</v>
      </c>
      <c r="E806" s="1" t="s">
        <v>28</v>
      </c>
      <c r="F806" s="1" t="s">
        <v>29</v>
      </c>
      <c r="G806" s="1" t="s">
        <v>29</v>
      </c>
      <c r="H806" s="1" t="s">
        <v>30</v>
      </c>
      <c r="I806" s="1" t="s">
        <v>31</v>
      </c>
      <c r="J806" s="1" t="s">
        <v>56</v>
      </c>
      <c r="K806" s="1" t="s">
        <v>33</v>
      </c>
      <c r="N806" s="1" t="s">
        <v>2670</v>
      </c>
      <c r="O806" s="1">
        <v>242775</v>
      </c>
      <c r="Q806" s="1">
        <v>5</v>
      </c>
      <c r="R806" s="1">
        <v>6.1</v>
      </c>
      <c r="S806" s="1">
        <v>15.6</v>
      </c>
      <c r="T806" s="1">
        <v>3.7</v>
      </c>
      <c r="U806" s="1" t="s">
        <v>113</v>
      </c>
      <c r="V806" s="1" t="s">
        <v>1841</v>
      </c>
      <c r="W806" s="1" t="s">
        <v>1842</v>
      </c>
      <c r="X806" s="1" t="str">
        <f t="shared" si="60"/>
        <v>VEN2007</v>
      </c>
      <c r="Y806" s="1">
        <v>2921.0210000000002</v>
      </c>
      <c r="Z806" s="1">
        <f t="shared" si="61"/>
        <v>146.05105</v>
      </c>
      <c r="AA806" s="1">
        <f t="shared" si="62"/>
        <v>178.18228100000002</v>
      </c>
      <c r="AB806" s="1">
        <f t="shared" si="63"/>
        <v>455.67927600000002</v>
      </c>
      <c r="AC806" s="1">
        <f t="shared" si="64"/>
        <v>108.07777700000003</v>
      </c>
      <c r="AD806" s="1">
        <f>RANK(Z806,Z$17:Z$853,0)</f>
        <v>324</v>
      </c>
      <c r="AE806" s="1">
        <f>RANK(AA806,AA$17:AA$853,0)</f>
        <v>198</v>
      </c>
      <c r="AF806" s="1">
        <f>RANK(AB806,AB$17:AB$853,0)</f>
        <v>416</v>
      </c>
      <c r="AG806" s="1">
        <f>RANK(AC806,AC$17:AC$853,0)</f>
        <v>497</v>
      </c>
      <c r="AH806" s="1" t="str">
        <f>IFERROR(VLOOKUP(X806,'[1]Countries and Territories'!$C$5:$AW$253,47,FALSE),"")</f>
        <v/>
      </c>
      <c r="AI806" s="1" t="str">
        <f>IFERROR(VLOOKUP(X806,'[1]Countries and Territories'!$B$5:$AR$253,43,FALSE),"")</f>
        <v/>
      </c>
      <c r="AJ806" s="1" t="str">
        <f>IFERROR(VLOOKUP(X806,'[1]Countries and Territories'!$A$5:$AL$253,38,FALSE),"")</f>
        <v/>
      </c>
    </row>
    <row r="807" spans="1:36" s="42" customFormat="1" x14ac:dyDescent="0.3">
      <c r="A807" s="42" t="s">
        <v>1828</v>
      </c>
      <c r="B807" s="42" t="s">
        <v>1829</v>
      </c>
      <c r="C807" s="40" t="s">
        <v>323</v>
      </c>
      <c r="D807" s="41">
        <v>2008</v>
      </c>
      <c r="E807" s="42" t="s">
        <v>28</v>
      </c>
      <c r="F807" s="42" t="s">
        <v>29</v>
      </c>
      <c r="G807" s="42" t="s">
        <v>29</v>
      </c>
      <c r="H807" s="42" t="s">
        <v>30</v>
      </c>
      <c r="I807" s="42" t="s">
        <v>31</v>
      </c>
      <c r="J807" s="42" t="s">
        <v>56</v>
      </c>
      <c r="K807" s="42" t="s">
        <v>33</v>
      </c>
      <c r="N807" s="42" t="s">
        <v>2669</v>
      </c>
      <c r="Q807" s="42">
        <v>4.5</v>
      </c>
      <c r="R807" s="42">
        <v>6.3</v>
      </c>
      <c r="S807" s="42">
        <v>14.6</v>
      </c>
      <c r="T807" s="42">
        <v>3.2</v>
      </c>
      <c r="U807" s="42" t="s">
        <v>113</v>
      </c>
      <c r="V807" s="42" t="s">
        <v>1839</v>
      </c>
      <c r="W807" s="42" t="s">
        <v>1840</v>
      </c>
      <c r="X807" s="1" t="str">
        <f t="shared" si="60"/>
        <v>VEN2008</v>
      </c>
      <c r="Y807" s="42">
        <v>2932.2039999999997</v>
      </c>
      <c r="Z807" s="1">
        <f t="shared" si="61"/>
        <v>131.94917999999998</v>
      </c>
      <c r="AA807" s="1">
        <f t="shared" si="62"/>
        <v>184.72885199999999</v>
      </c>
      <c r="AB807" s="1">
        <f t="shared" si="63"/>
        <v>428.10178399999995</v>
      </c>
      <c r="AC807" s="1">
        <f t="shared" si="64"/>
        <v>93.830527999999987</v>
      </c>
      <c r="AD807" s="1">
        <f>RANK(Z807,Z$17:Z$853,0)</f>
        <v>343</v>
      </c>
      <c r="AE807" s="1">
        <f>RANK(AA807,AA$17:AA$853,0)</f>
        <v>189</v>
      </c>
      <c r="AF807" s="1">
        <f>RANK(AB807,AB$17:AB$853,0)</f>
        <v>432</v>
      </c>
      <c r="AG807" s="1">
        <f>RANK(AC807,AC$17:AC$853,0)</f>
        <v>515</v>
      </c>
      <c r="AH807" s="1" t="str">
        <f>IFERROR(VLOOKUP(X807,'[1]Countries and Territories'!$C$5:$AW$253,47,FALSE),"")</f>
        <v/>
      </c>
      <c r="AI807" s="1" t="str">
        <f>IFERROR(VLOOKUP(X807,'[1]Countries and Territories'!$B$5:$AR$253,43,FALSE),"")</f>
        <v/>
      </c>
      <c r="AJ807" s="1" t="str">
        <f>IFERROR(VLOOKUP(X807,'[1]Countries and Territories'!$A$5:$AL$253,38,FALSE),"")</f>
        <v/>
      </c>
    </row>
    <row r="808" spans="1:36" x14ac:dyDescent="0.3">
      <c r="A808" s="1" t="s">
        <v>1828</v>
      </c>
      <c r="B808" s="1" t="s">
        <v>1829</v>
      </c>
      <c r="C808" s="34" t="s">
        <v>380</v>
      </c>
      <c r="D808" s="35">
        <v>2009</v>
      </c>
      <c r="E808" s="1" t="s">
        <v>28</v>
      </c>
      <c r="F808" s="1" t="s">
        <v>29</v>
      </c>
      <c r="G808" s="1" t="s">
        <v>29</v>
      </c>
      <c r="H808" s="1" t="s">
        <v>30</v>
      </c>
      <c r="I808" s="1" t="s">
        <v>31</v>
      </c>
      <c r="J808" s="1" t="s">
        <v>56</v>
      </c>
      <c r="K808" s="1" t="s">
        <v>33</v>
      </c>
      <c r="N808" s="1" t="s">
        <v>2669</v>
      </c>
      <c r="Q808" s="1">
        <v>4.0999999999999996</v>
      </c>
      <c r="R808" s="1">
        <v>6.4</v>
      </c>
      <c r="S808" s="1">
        <v>13.4</v>
      </c>
      <c r="T808" s="1">
        <v>2.9</v>
      </c>
      <c r="U808" s="1" t="s">
        <v>113</v>
      </c>
      <c r="V808" s="1" t="s">
        <v>1839</v>
      </c>
      <c r="W808" s="1" t="s">
        <v>1840</v>
      </c>
      <c r="X808" s="1" t="str">
        <f t="shared" si="60"/>
        <v>VEN2009</v>
      </c>
      <c r="Y808" s="1">
        <v>2941.1849999999999</v>
      </c>
      <c r="Z808" s="1">
        <f t="shared" si="61"/>
        <v>120.58858499999998</v>
      </c>
      <c r="AA808" s="1">
        <f t="shared" si="62"/>
        <v>188.23584</v>
      </c>
      <c r="AB808" s="1">
        <f t="shared" si="63"/>
        <v>394.11878999999999</v>
      </c>
      <c r="AC808" s="1">
        <f t="shared" si="64"/>
        <v>85.294364999999999</v>
      </c>
      <c r="AD808" s="1">
        <f>RANK(Z808,Z$17:Z$853,0)</f>
        <v>356</v>
      </c>
      <c r="AE808" s="1">
        <f>RANK(AA808,AA$17:AA$853,0)</f>
        <v>187</v>
      </c>
      <c r="AF808" s="1">
        <f>RANK(AB808,AB$17:AB$853,0)</f>
        <v>444</v>
      </c>
      <c r="AG808" s="1">
        <f>RANK(AC808,AC$17:AC$853,0)</f>
        <v>522</v>
      </c>
      <c r="AH808" s="1">
        <f>IFERROR(VLOOKUP(X808,'[1]Countries and Territories'!$C$5:$AW$253,47,FALSE),"")</f>
        <v>120.58858499999998</v>
      </c>
      <c r="AI808" s="1">
        <f>IFERROR(VLOOKUP(X808,'[1]Countries and Territories'!$B$5:$AR$253,43,FALSE),"")</f>
        <v>188.23584</v>
      </c>
      <c r="AJ808" s="1">
        <f>IFERROR(VLOOKUP(X808,'[1]Countries and Territories'!$A$5:$AL$253,38,FALSE),"")</f>
        <v>394.11878999999999</v>
      </c>
    </row>
    <row r="809" spans="1:36" s="42" customFormat="1" x14ac:dyDescent="0.3">
      <c r="A809" s="42" t="s">
        <v>1843</v>
      </c>
      <c r="B809" s="42" t="s">
        <v>1844</v>
      </c>
      <c r="C809" s="40" t="s">
        <v>1845</v>
      </c>
      <c r="D809" s="41">
        <v>1988</v>
      </c>
      <c r="E809" s="42" t="s">
        <v>72</v>
      </c>
      <c r="F809" s="42" t="s">
        <v>73</v>
      </c>
      <c r="G809" s="42" t="s">
        <v>74</v>
      </c>
      <c r="H809" s="42" t="s">
        <v>75</v>
      </c>
      <c r="I809" s="42" t="s">
        <v>76</v>
      </c>
      <c r="J809" s="42" t="s">
        <v>32</v>
      </c>
      <c r="K809" s="42" t="s">
        <v>77</v>
      </c>
      <c r="N809" s="42" t="s">
        <v>2688</v>
      </c>
      <c r="O809" s="42">
        <v>7044</v>
      </c>
      <c r="Q809" s="42">
        <v>11.1</v>
      </c>
      <c r="S809" s="42">
        <v>61.3</v>
      </c>
      <c r="T809" s="42">
        <v>40.700000000000003</v>
      </c>
      <c r="U809" s="42" t="s">
        <v>113</v>
      </c>
      <c r="V809" s="42" t="s">
        <v>234</v>
      </c>
      <c r="W809" s="42" t="s">
        <v>1846</v>
      </c>
      <c r="X809" s="1" t="str">
        <f t="shared" si="60"/>
        <v>VNM1988</v>
      </c>
      <c r="Y809" s="42">
        <v>9040.48</v>
      </c>
      <c r="Z809" s="1">
        <f t="shared" si="61"/>
        <v>1003.4932799999999</v>
      </c>
      <c r="AA809" s="1">
        <f t="shared" si="62"/>
        <v>0</v>
      </c>
      <c r="AB809" s="1">
        <f t="shared" si="63"/>
        <v>5541.8142399999997</v>
      </c>
      <c r="AC809" s="1">
        <f t="shared" si="64"/>
        <v>3679.4753599999999</v>
      </c>
      <c r="AD809" s="1">
        <f>RANK(Z809,Z$17:Z$853,0)</f>
        <v>79</v>
      </c>
      <c r="AE809" s="1">
        <f>RANK(AA809,AA$17:AA$853,0)</f>
        <v>684</v>
      </c>
      <c r="AF809" s="1">
        <f>RANK(AB809,AB$17:AB$853,0)</f>
        <v>74</v>
      </c>
      <c r="AG809" s="1">
        <f>RANK(AC809,AC$17:AC$853,0)</f>
        <v>77</v>
      </c>
      <c r="AH809" s="1" t="str">
        <f>IFERROR(VLOOKUP(X809,'[1]Countries and Territories'!$C$5:$AW$253,47,FALSE),"")</f>
        <v/>
      </c>
      <c r="AI809" s="1" t="str">
        <f>IFERROR(VLOOKUP(X809,'[1]Countries and Territories'!$B$5:$AR$253,43,FALSE),"")</f>
        <v/>
      </c>
      <c r="AJ809" s="1" t="str">
        <f>IFERROR(VLOOKUP(X809,'[1]Countries and Territories'!$A$5:$AL$253,38,FALSE),"")</f>
        <v/>
      </c>
    </row>
    <row r="810" spans="1:36" x14ac:dyDescent="0.3">
      <c r="A810" s="1" t="s">
        <v>1843</v>
      </c>
      <c r="B810" s="1" t="s">
        <v>1844</v>
      </c>
      <c r="C810" s="34" t="s">
        <v>388</v>
      </c>
      <c r="D810" s="35">
        <v>1993</v>
      </c>
      <c r="E810" s="1" t="s">
        <v>72</v>
      </c>
      <c r="F810" s="1" t="s">
        <v>73</v>
      </c>
      <c r="G810" s="1" t="s">
        <v>74</v>
      </c>
      <c r="H810" s="1" t="s">
        <v>75</v>
      </c>
      <c r="I810" s="1" t="s">
        <v>76</v>
      </c>
      <c r="J810" s="1" t="s">
        <v>32</v>
      </c>
      <c r="K810" s="1" t="s">
        <v>77</v>
      </c>
      <c r="N810" s="1" t="s">
        <v>2686</v>
      </c>
      <c r="O810" s="1">
        <v>2833</v>
      </c>
      <c r="P810" s="1">
        <v>1.3</v>
      </c>
      <c r="Q810" s="1">
        <v>6.7</v>
      </c>
      <c r="R810" s="1">
        <v>2.8</v>
      </c>
      <c r="S810" s="1">
        <v>61.4</v>
      </c>
      <c r="T810" s="1">
        <v>36.9</v>
      </c>
      <c r="V810" s="1" t="s">
        <v>1847</v>
      </c>
      <c r="W810" s="1" t="s">
        <v>1848</v>
      </c>
      <c r="X810" s="1" t="str">
        <f t="shared" si="60"/>
        <v>VNM1993</v>
      </c>
      <c r="Y810" s="1">
        <v>9409.280999999999</v>
      </c>
      <c r="Z810" s="1">
        <f t="shared" si="61"/>
        <v>630.42182700000001</v>
      </c>
      <c r="AA810" s="1">
        <f t="shared" si="62"/>
        <v>263.45986799999997</v>
      </c>
      <c r="AB810" s="1">
        <f t="shared" si="63"/>
        <v>5777.2985339999996</v>
      </c>
      <c r="AC810" s="1">
        <f t="shared" si="64"/>
        <v>3472.0246889999994</v>
      </c>
      <c r="AD810" s="1">
        <f>RANK(Z810,Z$17:Z$853,0)</f>
        <v>109</v>
      </c>
      <c r="AE810" s="1">
        <f>RANK(AA810,AA$17:AA$853,0)</f>
        <v>142</v>
      </c>
      <c r="AF810" s="1">
        <f>RANK(AB810,AB$17:AB$853,0)</f>
        <v>72</v>
      </c>
      <c r="AG810" s="1">
        <f>RANK(AC810,AC$17:AC$853,0)</f>
        <v>80</v>
      </c>
      <c r="AH810" s="1" t="str">
        <f>IFERROR(VLOOKUP(X810,'[1]Countries and Territories'!$C$5:$AW$253,47,FALSE),"")</f>
        <v/>
      </c>
      <c r="AI810" s="1" t="str">
        <f>IFERROR(VLOOKUP(X810,'[1]Countries and Territories'!$B$5:$AR$253,43,FALSE),"")</f>
        <v/>
      </c>
      <c r="AJ810" s="1" t="str">
        <f>IFERROR(VLOOKUP(X810,'[1]Countries and Territories'!$A$5:$AL$253,38,FALSE),"")</f>
        <v/>
      </c>
    </row>
    <row r="811" spans="1:36" s="42" customFormat="1" x14ac:dyDescent="0.3">
      <c r="A811" s="42" t="s">
        <v>1843</v>
      </c>
      <c r="B811" s="42" t="s">
        <v>1844</v>
      </c>
      <c r="C811" s="40" t="s">
        <v>180</v>
      </c>
      <c r="D811" s="41">
        <v>1994</v>
      </c>
      <c r="E811" s="42" t="s">
        <v>72</v>
      </c>
      <c r="F811" s="42" t="s">
        <v>73</v>
      </c>
      <c r="G811" s="42" t="s">
        <v>74</v>
      </c>
      <c r="H811" s="42" t="s">
        <v>75</v>
      </c>
      <c r="I811" s="42" t="s">
        <v>76</v>
      </c>
      <c r="J811" s="42" t="s">
        <v>32</v>
      </c>
      <c r="K811" s="42" t="s">
        <v>77</v>
      </c>
      <c r="N811" s="42" t="s">
        <v>2687</v>
      </c>
      <c r="O811" s="42">
        <v>37764</v>
      </c>
      <c r="Q811" s="42">
        <v>13.5</v>
      </c>
      <c r="S811" s="42">
        <v>52.5</v>
      </c>
      <c r="T811" s="42">
        <v>40.6</v>
      </c>
      <c r="U811" s="42" t="s">
        <v>113</v>
      </c>
      <c r="V811" s="42" t="s">
        <v>1849</v>
      </c>
      <c r="W811" s="42" t="s">
        <v>1850</v>
      </c>
      <c r="X811" s="1" t="str">
        <f t="shared" si="60"/>
        <v>VNM1994</v>
      </c>
      <c r="Y811" s="42">
        <v>9363.9809999999998</v>
      </c>
      <c r="Z811" s="1">
        <f t="shared" si="61"/>
        <v>1264.1374350000001</v>
      </c>
      <c r="AA811" s="1">
        <f t="shared" si="62"/>
        <v>0</v>
      </c>
      <c r="AB811" s="1">
        <f t="shared" si="63"/>
        <v>4916.0900250000004</v>
      </c>
      <c r="AC811" s="1">
        <f t="shared" si="64"/>
        <v>3801.7762860000003</v>
      </c>
      <c r="AD811" s="1">
        <f>RANK(Z811,Z$17:Z$853,0)</f>
        <v>72</v>
      </c>
      <c r="AE811" s="1">
        <f>RANK(AA811,AA$17:AA$853,0)</f>
        <v>684</v>
      </c>
      <c r="AF811" s="1">
        <f>RANK(AB811,AB$17:AB$853,0)</f>
        <v>78</v>
      </c>
      <c r="AG811" s="1">
        <f>RANK(AC811,AC$17:AC$853,0)</f>
        <v>75</v>
      </c>
      <c r="AH811" s="1" t="str">
        <f>IFERROR(VLOOKUP(X811,'[1]Countries and Territories'!$C$5:$AW$253,47,FALSE),"")</f>
        <v/>
      </c>
      <c r="AI811" s="1" t="str">
        <f>IFERROR(VLOOKUP(X811,'[1]Countries and Territories'!$B$5:$AR$253,43,FALSE),"")</f>
        <v/>
      </c>
      <c r="AJ811" s="1" t="str">
        <f>IFERROR(VLOOKUP(X811,'[1]Countries and Territories'!$A$5:$AL$253,38,FALSE),"")</f>
        <v/>
      </c>
    </row>
    <row r="812" spans="1:36" x14ac:dyDescent="0.3">
      <c r="A812" s="1" t="s">
        <v>1843</v>
      </c>
      <c r="B812" s="1" t="s">
        <v>1844</v>
      </c>
      <c r="C812" s="34" t="s">
        <v>191</v>
      </c>
      <c r="D812" s="35">
        <v>1998</v>
      </c>
      <c r="E812" s="1" t="s">
        <v>72</v>
      </c>
      <c r="F812" s="1" t="s">
        <v>73</v>
      </c>
      <c r="G812" s="1" t="s">
        <v>74</v>
      </c>
      <c r="H812" s="1" t="s">
        <v>75</v>
      </c>
      <c r="I812" s="1" t="s">
        <v>76</v>
      </c>
      <c r="J812" s="1" t="s">
        <v>32</v>
      </c>
      <c r="K812" s="1" t="s">
        <v>77</v>
      </c>
      <c r="N812" s="1" t="s">
        <v>2685</v>
      </c>
      <c r="O812" s="1">
        <v>12919</v>
      </c>
      <c r="Q812" s="1">
        <v>11.9</v>
      </c>
      <c r="R812" s="1">
        <v>1.4</v>
      </c>
      <c r="S812" s="1">
        <v>42.1</v>
      </c>
      <c r="T812" s="1">
        <v>35.799999999999997</v>
      </c>
      <c r="U812" s="1" t="s">
        <v>113</v>
      </c>
      <c r="V812" s="1" t="s">
        <v>1851</v>
      </c>
      <c r="W812" s="1" t="s">
        <v>1852</v>
      </c>
      <c r="X812" s="1" t="str">
        <f t="shared" si="60"/>
        <v>VNM1998</v>
      </c>
      <c r="Y812" s="1">
        <v>8106.8760000000011</v>
      </c>
      <c r="Z812" s="1">
        <f t="shared" si="61"/>
        <v>964.71824400000025</v>
      </c>
      <c r="AA812" s="1">
        <f t="shared" si="62"/>
        <v>113.49626400000001</v>
      </c>
      <c r="AB812" s="1">
        <f t="shared" si="63"/>
        <v>3412.9947960000009</v>
      </c>
      <c r="AC812" s="1">
        <f t="shared" si="64"/>
        <v>2902.2616080000003</v>
      </c>
      <c r="AD812" s="1">
        <f>RANK(Z812,Z$17:Z$853,0)</f>
        <v>80</v>
      </c>
      <c r="AE812" s="1">
        <f>RANK(AA812,AA$17:AA$853,0)</f>
        <v>286</v>
      </c>
      <c r="AF812" s="1">
        <f>RANK(AB812,AB$17:AB$853,0)</f>
        <v>93</v>
      </c>
      <c r="AG812" s="1">
        <f>RANK(AC812,AC$17:AC$853,0)</f>
        <v>88</v>
      </c>
      <c r="AH812" s="1" t="str">
        <f>IFERROR(VLOOKUP(X812,'[1]Countries and Territories'!$C$5:$AW$253,47,FALSE),"")</f>
        <v/>
      </c>
      <c r="AI812" s="1" t="str">
        <f>IFERROR(VLOOKUP(X812,'[1]Countries and Territories'!$B$5:$AR$253,43,FALSE),"")</f>
        <v/>
      </c>
      <c r="AJ812" s="1" t="str">
        <f>IFERROR(VLOOKUP(X812,'[1]Countries and Territories'!$A$5:$AL$253,38,FALSE),"")</f>
        <v/>
      </c>
    </row>
    <row r="813" spans="1:36" s="42" customFormat="1" x14ac:dyDescent="0.3">
      <c r="A813" s="42" t="s">
        <v>1843</v>
      </c>
      <c r="B813" s="42" t="s">
        <v>1844</v>
      </c>
      <c r="C813" s="40" t="s">
        <v>261</v>
      </c>
      <c r="D813" s="41">
        <v>1999</v>
      </c>
      <c r="E813" s="42" t="s">
        <v>72</v>
      </c>
      <c r="F813" s="42" t="s">
        <v>73</v>
      </c>
      <c r="G813" s="42" t="s">
        <v>74</v>
      </c>
      <c r="H813" s="42" t="s">
        <v>75</v>
      </c>
      <c r="I813" s="42" t="s">
        <v>76</v>
      </c>
      <c r="J813" s="42" t="s">
        <v>32</v>
      </c>
      <c r="K813" s="42" t="s">
        <v>77</v>
      </c>
      <c r="N813" s="42" t="s">
        <v>2683</v>
      </c>
      <c r="O813" s="42">
        <v>1540</v>
      </c>
      <c r="P813" s="42">
        <v>2.8</v>
      </c>
      <c r="Q813" s="42">
        <v>11</v>
      </c>
      <c r="R813" s="42">
        <v>1.8</v>
      </c>
      <c r="S813" s="42">
        <v>43.7</v>
      </c>
      <c r="T813" s="42">
        <v>31.1</v>
      </c>
      <c r="U813" s="42" t="s">
        <v>1853</v>
      </c>
      <c r="V813" s="42" t="s">
        <v>1854</v>
      </c>
      <c r="W813" s="42" t="s">
        <v>1855</v>
      </c>
      <c r="X813" s="1" t="str">
        <f t="shared" si="60"/>
        <v>VNM1999</v>
      </c>
      <c r="Y813" s="42">
        <v>7619.8410000000003</v>
      </c>
      <c r="Z813" s="1">
        <f t="shared" si="61"/>
        <v>838.18251000000009</v>
      </c>
      <c r="AA813" s="1">
        <f t="shared" si="62"/>
        <v>137.15713800000003</v>
      </c>
      <c r="AB813" s="1">
        <f t="shared" si="63"/>
        <v>3329.8705170000007</v>
      </c>
      <c r="AC813" s="1">
        <f t="shared" si="64"/>
        <v>2369.7705510000001</v>
      </c>
      <c r="AD813" s="1">
        <f>RANK(Z813,Z$17:Z$853,0)</f>
        <v>89</v>
      </c>
      <c r="AE813" s="1">
        <f>RANK(AA813,AA$17:AA$853,0)</f>
        <v>252</v>
      </c>
      <c r="AF813" s="1">
        <f>RANK(AB813,AB$17:AB$853,0)</f>
        <v>95</v>
      </c>
      <c r="AG813" s="1">
        <f>RANK(AC813,AC$17:AC$853,0)</f>
        <v>95</v>
      </c>
      <c r="AH813" s="1" t="str">
        <f>IFERROR(VLOOKUP(X813,'[1]Countries and Territories'!$C$5:$AW$253,47,FALSE),"")</f>
        <v/>
      </c>
      <c r="AI813" s="1" t="str">
        <f>IFERROR(VLOOKUP(X813,'[1]Countries and Territories'!$B$5:$AR$253,43,FALSE),"")</f>
        <v/>
      </c>
      <c r="AJ813" s="1" t="str">
        <f>IFERROR(VLOOKUP(X813,'[1]Countries and Territories'!$A$5:$AL$253,38,FALSE),"")</f>
        <v/>
      </c>
    </row>
    <row r="814" spans="1:36" x14ac:dyDescent="0.3">
      <c r="A814" s="1" t="s">
        <v>1843</v>
      </c>
      <c r="B814" s="1" t="s">
        <v>1844</v>
      </c>
      <c r="C814" s="34" t="s">
        <v>132</v>
      </c>
      <c r="D814" s="35">
        <v>2000</v>
      </c>
      <c r="E814" s="1" t="s">
        <v>72</v>
      </c>
      <c r="F814" s="1" t="s">
        <v>73</v>
      </c>
      <c r="G814" s="1" t="s">
        <v>74</v>
      </c>
      <c r="H814" s="1" t="s">
        <v>75</v>
      </c>
      <c r="I814" s="1" t="s">
        <v>76</v>
      </c>
      <c r="J814" s="1" t="s">
        <v>32</v>
      </c>
      <c r="K814" s="1" t="s">
        <v>77</v>
      </c>
      <c r="N814" s="1" t="s">
        <v>2684</v>
      </c>
      <c r="O814" s="1">
        <v>3041</v>
      </c>
      <c r="P814" s="1">
        <v>1</v>
      </c>
      <c r="Q814" s="1">
        <v>6.1</v>
      </c>
      <c r="R814" s="1">
        <v>2.5</v>
      </c>
      <c r="S814" s="1">
        <v>43.4</v>
      </c>
      <c r="T814" s="1">
        <v>26.7</v>
      </c>
      <c r="V814" s="1" t="s">
        <v>1856</v>
      </c>
      <c r="W814" s="1" t="s">
        <v>1857</v>
      </c>
      <c r="X814" s="1" t="str">
        <f t="shared" si="60"/>
        <v>VNM2000</v>
      </c>
      <c r="Y814" s="1">
        <v>7244.527</v>
      </c>
      <c r="Z814" s="1">
        <f t="shared" si="61"/>
        <v>441.91614699999997</v>
      </c>
      <c r="AA814" s="1">
        <f t="shared" si="62"/>
        <v>181.11317500000001</v>
      </c>
      <c r="AB814" s="1">
        <f t="shared" si="63"/>
        <v>3144.124718</v>
      </c>
      <c r="AC814" s="1">
        <f t="shared" si="64"/>
        <v>1934.2887090000002</v>
      </c>
      <c r="AD814" s="1">
        <f>RANK(Z814,Z$17:Z$853,0)</f>
        <v>141</v>
      </c>
      <c r="AE814" s="1">
        <f>RANK(AA814,AA$17:AA$853,0)</f>
        <v>194</v>
      </c>
      <c r="AF814" s="1">
        <f>RANK(AB814,AB$17:AB$853,0)</f>
        <v>101</v>
      </c>
      <c r="AG814" s="1">
        <f>RANK(AC814,AC$17:AC$853,0)</f>
        <v>102</v>
      </c>
      <c r="AH814" s="1" t="str">
        <f>IFERROR(VLOOKUP(X814,'[1]Countries and Territories'!$C$5:$AW$253,47,FALSE),"")</f>
        <v/>
      </c>
      <c r="AI814" s="1" t="str">
        <f>IFERROR(VLOOKUP(X814,'[1]Countries and Territories'!$B$5:$AR$253,43,FALSE),"")</f>
        <v/>
      </c>
      <c r="AJ814" s="1" t="str">
        <f>IFERROR(VLOOKUP(X814,'[1]Countries and Territories'!$A$5:$AL$253,38,FALSE),"")</f>
        <v/>
      </c>
    </row>
    <row r="815" spans="1:36" s="42" customFormat="1" x14ac:dyDescent="0.3">
      <c r="A815" s="42" t="s">
        <v>1843</v>
      </c>
      <c r="B815" s="42" t="s">
        <v>1844</v>
      </c>
      <c r="C815" s="40" t="s">
        <v>158</v>
      </c>
      <c r="D815" s="41">
        <v>2002</v>
      </c>
      <c r="E815" s="42" t="s">
        <v>72</v>
      </c>
      <c r="F815" s="42" t="s">
        <v>73</v>
      </c>
      <c r="G815" s="42" t="s">
        <v>74</v>
      </c>
      <c r="H815" s="42" t="s">
        <v>75</v>
      </c>
      <c r="I815" s="42" t="s">
        <v>76</v>
      </c>
      <c r="J815" s="42" t="s">
        <v>32</v>
      </c>
      <c r="K815" s="42" t="s">
        <v>77</v>
      </c>
      <c r="N815" s="42" t="s">
        <v>2683</v>
      </c>
      <c r="O815" s="42">
        <v>1529</v>
      </c>
      <c r="P815" s="42">
        <v>2.4</v>
      </c>
      <c r="Q815" s="42">
        <v>8.9</v>
      </c>
      <c r="R815" s="42">
        <v>2.6</v>
      </c>
      <c r="S815" s="42">
        <v>37.5</v>
      </c>
      <c r="T815" s="42">
        <v>23.4</v>
      </c>
      <c r="U815" s="42" t="s">
        <v>1853</v>
      </c>
      <c r="V815" s="42" t="s">
        <v>1854</v>
      </c>
      <c r="W815" s="42" t="s">
        <v>1855</v>
      </c>
      <c r="X815" s="1" t="str">
        <f t="shared" si="60"/>
        <v>VNM2002</v>
      </c>
      <c r="Y815" s="42">
        <v>6553.5690000000004</v>
      </c>
      <c r="Z815" s="1">
        <f t="shared" si="61"/>
        <v>583.26764100000014</v>
      </c>
      <c r="AA815" s="1">
        <f t="shared" si="62"/>
        <v>170.39279400000004</v>
      </c>
      <c r="AB815" s="1">
        <f t="shared" si="63"/>
        <v>2457.5883750000003</v>
      </c>
      <c r="AC815" s="1">
        <f t="shared" si="64"/>
        <v>1533.5351459999999</v>
      </c>
      <c r="AD815" s="1">
        <f>RANK(Z815,Z$17:Z$853,0)</f>
        <v>113</v>
      </c>
      <c r="AE815" s="1">
        <f>RANK(AA815,AA$17:AA$853,0)</f>
        <v>207</v>
      </c>
      <c r="AF815" s="1">
        <f>RANK(AB815,AB$17:AB$853,0)</f>
        <v>120</v>
      </c>
      <c r="AG815" s="1">
        <f>RANK(AC815,AC$17:AC$853,0)</f>
        <v>118</v>
      </c>
      <c r="AH815" s="1" t="str">
        <f>IFERROR(VLOOKUP(X815,'[1]Countries and Territories'!$C$5:$AW$253,47,FALSE),"")</f>
        <v/>
      </c>
      <c r="AI815" s="1" t="str">
        <f>IFERROR(VLOOKUP(X815,'[1]Countries and Territories'!$B$5:$AR$253,43,FALSE),"")</f>
        <v/>
      </c>
      <c r="AJ815" s="1" t="str">
        <f>IFERROR(VLOOKUP(X815,'[1]Countries and Territories'!$A$5:$AL$253,38,FALSE),"")</f>
        <v/>
      </c>
    </row>
    <row r="816" spans="1:36" x14ac:dyDescent="0.3">
      <c r="A816" s="1" t="s">
        <v>1843</v>
      </c>
      <c r="B816" s="1" t="s">
        <v>1844</v>
      </c>
      <c r="C816" s="34" t="s">
        <v>268</v>
      </c>
      <c r="D816" s="35">
        <v>2003</v>
      </c>
      <c r="E816" s="1" t="s">
        <v>72</v>
      </c>
      <c r="F816" s="1" t="s">
        <v>73</v>
      </c>
      <c r="G816" s="1" t="s">
        <v>74</v>
      </c>
      <c r="H816" s="1" t="s">
        <v>75</v>
      </c>
      <c r="I816" s="1" t="s">
        <v>76</v>
      </c>
      <c r="J816" s="1" t="s">
        <v>32</v>
      </c>
      <c r="K816" s="1" t="s">
        <v>77</v>
      </c>
      <c r="N816" s="1" t="s">
        <v>2683</v>
      </c>
      <c r="O816" s="1">
        <v>1457</v>
      </c>
      <c r="P816" s="1">
        <v>2.8</v>
      </c>
      <c r="Q816" s="1">
        <v>10.9</v>
      </c>
      <c r="R816" s="1">
        <v>2.2000000000000002</v>
      </c>
      <c r="S816" s="1">
        <v>35.4</v>
      </c>
      <c r="T816" s="1">
        <v>24.6</v>
      </c>
      <c r="U816" s="1" t="s">
        <v>1853</v>
      </c>
      <c r="V816" s="1" t="s">
        <v>1854</v>
      </c>
      <c r="W816" s="1" t="s">
        <v>1855</v>
      </c>
      <c r="X816" s="1" t="str">
        <f t="shared" si="60"/>
        <v>VNM2003</v>
      </c>
      <c r="Y816" s="1">
        <v>6587.6769999999997</v>
      </c>
      <c r="Z816" s="1">
        <f t="shared" si="61"/>
        <v>718.05679299999997</v>
      </c>
      <c r="AA816" s="1">
        <f t="shared" si="62"/>
        <v>144.92889400000001</v>
      </c>
      <c r="AB816" s="1">
        <f t="shared" si="63"/>
        <v>2332.0376579999997</v>
      </c>
      <c r="AC816" s="1">
        <f t="shared" si="64"/>
        <v>1620.568542</v>
      </c>
      <c r="AD816" s="1">
        <f>RANK(Z816,Z$17:Z$853,0)</f>
        <v>98</v>
      </c>
      <c r="AE816" s="1">
        <f>RANK(AA816,AA$17:AA$853,0)</f>
        <v>244</v>
      </c>
      <c r="AF816" s="1">
        <f>RANK(AB816,AB$17:AB$853,0)</f>
        <v>124</v>
      </c>
      <c r="AG816" s="1">
        <f>RANK(AC816,AC$17:AC$853,0)</f>
        <v>109</v>
      </c>
      <c r="AH816" s="1" t="str">
        <f>IFERROR(VLOOKUP(X816,'[1]Countries and Territories'!$C$5:$AW$253,47,FALSE),"")</f>
        <v/>
      </c>
      <c r="AI816" s="1" t="str">
        <f>IFERROR(VLOOKUP(X816,'[1]Countries and Territories'!$B$5:$AR$253,43,FALSE),"")</f>
        <v/>
      </c>
      <c r="AJ816" s="1" t="str">
        <f>IFERROR(VLOOKUP(X816,'[1]Countries and Territories'!$A$5:$AL$253,38,FALSE),"")</f>
        <v/>
      </c>
    </row>
    <row r="817" spans="1:36" s="42" customFormat="1" x14ac:dyDescent="0.3">
      <c r="A817" s="42" t="s">
        <v>1843</v>
      </c>
      <c r="B817" s="42" t="s">
        <v>1844</v>
      </c>
      <c r="C817" s="40" t="s">
        <v>116</v>
      </c>
      <c r="D817" s="41">
        <v>2004</v>
      </c>
      <c r="E817" s="42" t="s">
        <v>72</v>
      </c>
      <c r="F817" s="42" t="s">
        <v>73</v>
      </c>
      <c r="G817" s="42" t="s">
        <v>74</v>
      </c>
      <c r="H817" s="42" t="s">
        <v>75</v>
      </c>
      <c r="I817" s="42" t="s">
        <v>76</v>
      </c>
      <c r="J817" s="42" t="s">
        <v>32</v>
      </c>
      <c r="K817" s="42" t="s">
        <v>77</v>
      </c>
      <c r="N817" s="42" t="s">
        <v>2683</v>
      </c>
      <c r="O817" s="42">
        <v>1500</v>
      </c>
      <c r="P817" s="42">
        <v>2.8</v>
      </c>
      <c r="Q817" s="42">
        <v>11.3</v>
      </c>
      <c r="R817" s="42">
        <v>2.7</v>
      </c>
      <c r="S817" s="42">
        <v>33.700000000000003</v>
      </c>
      <c r="T817" s="42">
        <v>23.8</v>
      </c>
      <c r="U817" s="42" t="s">
        <v>1853</v>
      </c>
      <c r="V817" s="42" t="s">
        <v>1854</v>
      </c>
      <c r="W817" s="42" t="s">
        <v>1855</v>
      </c>
      <c r="X817" s="1" t="str">
        <f t="shared" si="60"/>
        <v>VNM2004</v>
      </c>
      <c r="Y817" s="42">
        <v>6691.5329999999994</v>
      </c>
      <c r="Z817" s="1">
        <f t="shared" si="61"/>
        <v>756.14322899999991</v>
      </c>
      <c r="AA817" s="1">
        <f t="shared" si="62"/>
        <v>180.671391</v>
      </c>
      <c r="AB817" s="1">
        <f t="shared" si="63"/>
        <v>2255.046621</v>
      </c>
      <c r="AC817" s="1">
        <f t="shared" si="64"/>
        <v>1592.584854</v>
      </c>
      <c r="AD817" s="1">
        <f>RANK(Z817,Z$17:Z$853,0)</f>
        <v>95</v>
      </c>
      <c r="AE817" s="1">
        <f>RANK(AA817,AA$17:AA$853,0)</f>
        <v>196</v>
      </c>
      <c r="AF817" s="1">
        <f>RANK(AB817,AB$17:AB$853,0)</f>
        <v>130</v>
      </c>
      <c r="AG817" s="1">
        <f>RANK(AC817,AC$17:AC$853,0)</f>
        <v>112</v>
      </c>
      <c r="AH817" s="1" t="str">
        <f>IFERROR(VLOOKUP(X817,'[1]Countries and Territories'!$C$5:$AW$253,47,FALSE),"")</f>
        <v/>
      </c>
      <c r="AI817" s="1" t="str">
        <f>IFERROR(VLOOKUP(X817,'[1]Countries and Territories'!$B$5:$AR$253,43,FALSE),"")</f>
        <v/>
      </c>
      <c r="AJ817" s="1" t="str">
        <f>IFERROR(VLOOKUP(X817,'[1]Countries and Territories'!$A$5:$AL$253,38,FALSE),"")</f>
        <v/>
      </c>
    </row>
    <row r="818" spans="1:36" x14ac:dyDescent="0.3">
      <c r="A818" s="1" t="s">
        <v>1843</v>
      </c>
      <c r="B818" s="1" t="s">
        <v>1844</v>
      </c>
      <c r="C818" s="34" t="s">
        <v>135</v>
      </c>
      <c r="D818" s="35">
        <v>2005</v>
      </c>
      <c r="E818" s="1" t="s">
        <v>72</v>
      </c>
      <c r="F818" s="1" t="s">
        <v>73</v>
      </c>
      <c r="G818" s="1" t="s">
        <v>74</v>
      </c>
      <c r="H818" s="1" t="s">
        <v>75</v>
      </c>
      <c r="I818" s="1" t="s">
        <v>76</v>
      </c>
      <c r="J818" s="1" t="s">
        <v>32</v>
      </c>
      <c r="K818" s="1" t="s">
        <v>77</v>
      </c>
      <c r="N818" s="1" t="s">
        <v>2683</v>
      </c>
      <c r="O818" s="1">
        <v>1493</v>
      </c>
      <c r="P818" s="1">
        <v>2.8</v>
      </c>
      <c r="Q818" s="1">
        <v>10.7</v>
      </c>
      <c r="R818" s="1">
        <v>2.6</v>
      </c>
      <c r="S818" s="1">
        <v>33.200000000000003</v>
      </c>
      <c r="T818" s="1">
        <v>22.7</v>
      </c>
      <c r="U818" s="1" t="s">
        <v>1853</v>
      </c>
      <c r="V818" s="1" t="s">
        <v>1854</v>
      </c>
      <c r="W818" s="1" t="s">
        <v>1855</v>
      </c>
      <c r="X818" s="1" t="str">
        <f t="shared" si="60"/>
        <v>VNM2005</v>
      </c>
      <c r="Y818" s="1">
        <v>6760.0190000000011</v>
      </c>
      <c r="Z818" s="1">
        <f t="shared" si="61"/>
        <v>723.32203300000015</v>
      </c>
      <c r="AA818" s="1">
        <f t="shared" si="62"/>
        <v>175.76049400000005</v>
      </c>
      <c r="AB818" s="1">
        <f t="shared" si="63"/>
        <v>2244.3263080000006</v>
      </c>
      <c r="AC818" s="1">
        <f t="shared" si="64"/>
        <v>1534.5243130000001</v>
      </c>
      <c r="AD818" s="1">
        <f>RANK(Z818,Z$17:Z$853,0)</f>
        <v>97</v>
      </c>
      <c r="AE818" s="1">
        <f>RANK(AA818,AA$17:AA$853,0)</f>
        <v>203</v>
      </c>
      <c r="AF818" s="1">
        <f>RANK(AB818,AB$17:AB$853,0)</f>
        <v>132</v>
      </c>
      <c r="AG818" s="1">
        <f>RANK(AC818,AC$17:AC$853,0)</f>
        <v>117</v>
      </c>
      <c r="AH818" s="1" t="str">
        <f>IFERROR(VLOOKUP(X818,'[1]Countries and Territories'!$C$5:$AW$253,47,FALSE),"")</f>
        <v/>
      </c>
      <c r="AI818" s="1" t="str">
        <f>IFERROR(VLOOKUP(X818,'[1]Countries and Territories'!$B$5:$AR$253,43,FALSE),"")</f>
        <v/>
      </c>
      <c r="AJ818" s="1" t="str">
        <f>IFERROR(VLOOKUP(X818,'[1]Countries and Territories'!$A$5:$AL$253,38,FALSE),"")</f>
        <v/>
      </c>
    </row>
    <row r="819" spans="1:36" s="42" customFormat="1" x14ac:dyDescent="0.3">
      <c r="A819" s="42" t="s">
        <v>1843</v>
      </c>
      <c r="B819" s="42" t="s">
        <v>1844</v>
      </c>
      <c r="C819" s="40" t="s">
        <v>223</v>
      </c>
      <c r="D819" s="41">
        <v>2006</v>
      </c>
      <c r="E819" s="42" t="s">
        <v>72</v>
      </c>
      <c r="F819" s="42" t="s">
        <v>73</v>
      </c>
      <c r="G819" s="42" t="s">
        <v>74</v>
      </c>
      <c r="H819" s="42" t="s">
        <v>75</v>
      </c>
      <c r="I819" s="42" t="s">
        <v>76</v>
      </c>
      <c r="J819" s="42" t="s">
        <v>32</v>
      </c>
      <c r="K819" s="42" t="s">
        <v>77</v>
      </c>
      <c r="N819" s="42" t="s">
        <v>2683</v>
      </c>
      <c r="O819" s="42">
        <v>1531</v>
      </c>
      <c r="P819" s="42">
        <v>2.5</v>
      </c>
      <c r="Q819" s="42">
        <v>9.9</v>
      </c>
      <c r="R819" s="42">
        <v>3.1</v>
      </c>
      <c r="S819" s="42">
        <v>31.8</v>
      </c>
      <c r="T819" s="42">
        <v>22.1</v>
      </c>
      <c r="U819" s="42" t="s">
        <v>1858</v>
      </c>
      <c r="V819" s="42" t="s">
        <v>1854</v>
      </c>
      <c r="W819" s="42" t="s">
        <v>1855</v>
      </c>
      <c r="X819" s="1" t="str">
        <f t="shared" si="60"/>
        <v>VNM2006</v>
      </c>
      <c r="Y819" s="42">
        <v>6988.7510000000002</v>
      </c>
      <c r="Z819" s="1">
        <f t="shared" si="61"/>
        <v>691.88634900000011</v>
      </c>
      <c r="AA819" s="1">
        <f t="shared" si="62"/>
        <v>216.65128100000001</v>
      </c>
      <c r="AB819" s="1">
        <f t="shared" si="63"/>
        <v>2222.422818</v>
      </c>
      <c r="AC819" s="1">
        <f t="shared" si="64"/>
        <v>1544.5139710000001</v>
      </c>
      <c r="AD819" s="1">
        <f>RANK(Z819,Z$17:Z$853,0)</f>
        <v>102</v>
      </c>
      <c r="AE819" s="1">
        <f>RANK(AA819,AA$17:AA$853,0)</f>
        <v>167</v>
      </c>
      <c r="AF819" s="1">
        <f>RANK(AB819,AB$17:AB$853,0)</f>
        <v>135</v>
      </c>
      <c r="AG819" s="1">
        <f>RANK(AC819,AC$17:AC$853,0)</f>
        <v>114</v>
      </c>
      <c r="AH819" s="1" t="str">
        <f>IFERROR(VLOOKUP(X819,'[1]Countries and Territories'!$C$5:$AW$253,47,FALSE),"")</f>
        <v/>
      </c>
      <c r="AI819" s="1" t="str">
        <f>IFERROR(VLOOKUP(X819,'[1]Countries and Territories'!$B$5:$AR$253,43,FALSE),"")</f>
        <v/>
      </c>
      <c r="AJ819" s="1" t="str">
        <f>IFERROR(VLOOKUP(X819,'[1]Countries and Territories'!$A$5:$AL$253,38,FALSE),"")</f>
        <v/>
      </c>
    </row>
    <row r="820" spans="1:36" x14ac:dyDescent="0.3">
      <c r="A820" s="1" t="s">
        <v>1843</v>
      </c>
      <c r="B820" s="1" t="s">
        <v>1844</v>
      </c>
      <c r="C820" s="34" t="s">
        <v>173</v>
      </c>
      <c r="D820" s="35">
        <v>2007</v>
      </c>
      <c r="E820" s="1" t="s">
        <v>72</v>
      </c>
      <c r="F820" s="1" t="s">
        <v>73</v>
      </c>
      <c r="G820" s="1" t="s">
        <v>74</v>
      </c>
      <c r="H820" s="1" t="s">
        <v>75</v>
      </c>
      <c r="I820" s="1" t="s">
        <v>76</v>
      </c>
      <c r="J820" s="1" t="s">
        <v>32</v>
      </c>
      <c r="K820" s="1" t="s">
        <v>77</v>
      </c>
      <c r="N820" s="1" t="s">
        <v>2683</v>
      </c>
      <c r="O820" s="1">
        <v>1507</v>
      </c>
      <c r="P820" s="1">
        <v>2.4</v>
      </c>
      <c r="Q820" s="1">
        <v>10.1</v>
      </c>
      <c r="R820" s="1">
        <v>2.9</v>
      </c>
      <c r="S820" s="1">
        <v>32.200000000000003</v>
      </c>
      <c r="T820" s="1">
        <v>22.6</v>
      </c>
      <c r="U820" s="1" t="s">
        <v>1853</v>
      </c>
      <c r="V820" s="1" t="s">
        <v>1854</v>
      </c>
      <c r="W820" s="1" t="s">
        <v>1855</v>
      </c>
      <c r="X820" s="1" t="str">
        <f t="shared" si="60"/>
        <v>VNM2007</v>
      </c>
      <c r="Y820" s="1">
        <v>7108.5959999999995</v>
      </c>
      <c r="Z820" s="1">
        <f t="shared" si="61"/>
        <v>717.96819599999992</v>
      </c>
      <c r="AA820" s="1">
        <f t="shared" si="62"/>
        <v>206.14928399999997</v>
      </c>
      <c r="AB820" s="1">
        <f t="shared" si="63"/>
        <v>2288.9679120000001</v>
      </c>
      <c r="AC820" s="1">
        <f t="shared" si="64"/>
        <v>1606.542696</v>
      </c>
      <c r="AD820" s="1">
        <f>RANK(Z820,Z$17:Z$853,0)</f>
        <v>99</v>
      </c>
      <c r="AE820" s="1">
        <f>RANK(AA820,AA$17:AA$853,0)</f>
        <v>177</v>
      </c>
      <c r="AF820" s="1">
        <f>RANK(AB820,AB$17:AB$853,0)</f>
        <v>128</v>
      </c>
      <c r="AG820" s="1">
        <f>RANK(AC820,AC$17:AC$853,0)</f>
        <v>111</v>
      </c>
      <c r="AH820" s="1" t="str">
        <f>IFERROR(VLOOKUP(X820,'[1]Countries and Territories'!$C$5:$AW$253,47,FALSE),"")</f>
        <v/>
      </c>
      <c r="AI820" s="1" t="str">
        <f>IFERROR(VLOOKUP(X820,'[1]Countries and Territories'!$B$5:$AR$253,43,FALSE),"")</f>
        <v/>
      </c>
      <c r="AJ820" s="1" t="str">
        <f>IFERROR(VLOOKUP(X820,'[1]Countries and Territories'!$A$5:$AL$253,38,FALSE),"")</f>
        <v/>
      </c>
    </row>
    <row r="821" spans="1:36" s="42" customFormat="1" x14ac:dyDescent="0.3">
      <c r="A821" s="42" t="s">
        <v>1843</v>
      </c>
      <c r="B821" s="42" t="s">
        <v>1844</v>
      </c>
      <c r="C821" s="40" t="s">
        <v>323</v>
      </c>
      <c r="D821" s="41">
        <v>2008</v>
      </c>
      <c r="E821" s="42" t="s">
        <v>72</v>
      </c>
      <c r="F821" s="42" t="s">
        <v>73</v>
      </c>
      <c r="G821" s="42" t="s">
        <v>74</v>
      </c>
      <c r="H821" s="42" t="s">
        <v>75</v>
      </c>
      <c r="I821" s="42" t="s">
        <v>76</v>
      </c>
      <c r="J821" s="42" t="s">
        <v>32</v>
      </c>
      <c r="K821" s="42" t="s">
        <v>77</v>
      </c>
      <c r="N821" s="42" t="s">
        <v>2683</v>
      </c>
      <c r="O821" s="42">
        <v>1484</v>
      </c>
      <c r="P821" s="42">
        <v>2.5</v>
      </c>
      <c r="Q821" s="42">
        <v>9.6999999999999993</v>
      </c>
      <c r="R821" s="42">
        <v>3</v>
      </c>
      <c r="S821" s="42">
        <v>30.5</v>
      </c>
      <c r="T821" s="42">
        <v>20.2</v>
      </c>
      <c r="U821" s="42" t="s">
        <v>1853</v>
      </c>
      <c r="V821" s="42" t="s">
        <v>1854</v>
      </c>
      <c r="W821" s="42" t="s">
        <v>1855</v>
      </c>
      <c r="X821" s="1" t="str">
        <f t="shared" si="60"/>
        <v>VNM2008</v>
      </c>
      <c r="Y821" s="42">
        <v>7149.0520000000006</v>
      </c>
      <c r="Z821" s="1">
        <f t="shared" si="61"/>
        <v>693.45804399999997</v>
      </c>
      <c r="AA821" s="1">
        <f t="shared" si="62"/>
        <v>214.47156000000001</v>
      </c>
      <c r="AB821" s="1">
        <f t="shared" si="63"/>
        <v>2180.4608600000001</v>
      </c>
      <c r="AC821" s="1">
        <f t="shared" si="64"/>
        <v>1444.108504</v>
      </c>
      <c r="AD821" s="1">
        <f>RANK(Z821,Z$17:Z$853,0)</f>
        <v>101</v>
      </c>
      <c r="AE821" s="1">
        <f>RANK(AA821,AA$17:AA$853,0)</f>
        <v>170</v>
      </c>
      <c r="AF821" s="1">
        <f>RANK(AB821,AB$17:AB$853,0)</f>
        <v>137</v>
      </c>
      <c r="AG821" s="1">
        <f>RANK(AC821,AC$17:AC$853,0)</f>
        <v>124</v>
      </c>
      <c r="AH821" s="1" t="str">
        <f>IFERROR(VLOOKUP(X821,'[1]Countries and Territories'!$C$5:$AW$253,47,FALSE),"")</f>
        <v/>
      </c>
      <c r="AI821" s="1" t="str">
        <f>IFERROR(VLOOKUP(X821,'[1]Countries and Territories'!$B$5:$AR$253,43,FALSE),"")</f>
        <v/>
      </c>
      <c r="AJ821" s="1" t="str">
        <f>IFERROR(VLOOKUP(X821,'[1]Countries and Territories'!$A$5:$AL$253,38,FALSE),"")</f>
        <v/>
      </c>
    </row>
    <row r="822" spans="1:36" x14ac:dyDescent="0.3">
      <c r="A822" s="1" t="s">
        <v>1843</v>
      </c>
      <c r="B822" s="1" t="s">
        <v>1844</v>
      </c>
      <c r="C822" s="34" t="s">
        <v>545</v>
      </c>
      <c r="D822" s="35">
        <v>2010</v>
      </c>
      <c r="E822" s="1" t="s">
        <v>72</v>
      </c>
      <c r="F822" s="1" t="s">
        <v>73</v>
      </c>
      <c r="G822" s="1" t="s">
        <v>74</v>
      </c>
      <c r="H822" s="1" t="s">
        <v>75</v>
      </c>
      <c r="I822" s="1" t="s">
        <v>76</v>
      </c>
      <c r="J822" s="1" t="s">
        <v>32</v>
      </c>
      <c r="K822" s="1" t="s">
        <v>77</v>
      </c>
      <c r="N822" s="1" t="s">
        <v>2681</v>
      </c>
      <c r="O822" s="1">
        <v>94256</v>
      </c>
      <c r="P822" s="1">
        <v>3.8</v>
      </c>
      <c r="Q822" s="1">
        <v>7.1</v>
      </c>
      <c r="S822" s="1">
        <v>29.3</v>
      </c>
      <c r="T822" s="1">
        <v>17.5</v>
      </c>
      <c r="V822" s="1" t="s">
        <v>1859</v>
      </c>
      <c r="W822" s="1" t="s">
        <v>1860</v>
      </c>
      <c r="X822" s="1" t="str">
        <f t="shared" si="60"/>
        <v>VNM2010</v>
      </c>
      <c r="Y822" s="1">
        <v>7277.4210000000003</v>
      </c>
      <c r="Z822" s="1">
        <f t="shared" si="61"/>
        <v>516.69689099999994</v>
      </c>
      <c r="AA822" s="1">
        <f t="shared" si="62"/>
        <v>0</v>
      </c>
      <c r="AB822" s="1">
        <f t="shared" si="63"/>
        <v>2132.284353</v>
      </c>
      <c r="AC822" s="1">
        <f t="shared" si="64"/>
        <v>1273.548675</v>
      </c>
      <c r="AD822" s="1">
        <f>RANK(Z822,Z$17:Z$853,0)</f>
        <v>121</v>
      </c>
      <c r="AE822" s="1">
        <f>RANK(AA822,AA$17:AA$853,0)</f>
        <v>684</v>
      </c>
      <c r="AF822" s="1">
        <f>RANK(AB822,AB$17:AB$853,0)</f>
        <v>144</v>
      </c>
      <c r="AG822" s="1">
        <f>RANK(AC822,AC$17:AC$853,0)</f>
        <v>138</v>
      </c>
      <c r="AH822" s="1" t="str">
        <f>IFERROR(VLOOKUP(X822,'[1]Countries and Territories'!$C$5:$AW$253,47,FALSE),"")</f>
        <v/>
      </c>
      <c r="AI822" s="1" t="str">
        <f>IFERROR(VLOOKUP(X822,'[1]Countries and Territories'!$B$5:$AR$253,43,FALSE),"")</f>
        <v/>
      </c>
      <c r="AJ822" s="1" t="str">
        <f>IFERROR(VLOOKUP(X822,'[1]Countries and Territories'!$A$5:$AL$253,38,FALSE),"")</f>
        <v/>
      </c>
    </row>
    <row r="823" spans="1:36" s="42" customFormat="1" x14ac:dyDescent="0.3">
      <c r="A823" s="42" t="s">
        <v>1843</v>
      </c>
      <c r="B823" s="42" t="s">
        <v>1844</v>
      </c>
      <c r="C823" s="40" t="s">
        <v>415</v>
      </c>
      <c r="D823" s="41">
        <v>2011</v>
      </c>
      <c r="E823" s="42" t="s">
        <v>72</v>
      </c>
      <c r="F823" s="42" t="s">
        <v>73</v>
      </c>
      <c r="G823" s="42" t="s">
        <v>74</v>
      </c>
      <c r="H823" s="42" t="s">
        <v>75</v>
      </c>
      <c r="I823" s="42" t="s">
        <v>76</v>
      </c>
      <c r="J823" s="42" t="s">
        <v>32</v>
      </c>
      <c r="K823" s="42" t="s">
        <v>77</v>
      </c>
      <c r="N823" s="42" t="s">
        <v>2682</v>
      </c>
      <c r="O823" s="42">
        <v>3604</v>
      </c>
      <c r="P823" s="42">
        <v>1.5</v>
      </c>
      <c r="Q823" s="42">
        <v>4.4000000000000004</v>
      </c>
      <c r="R823" s="42">
        <v>4.5999999999999996</v>
      </c>
      <c r="S823" s="42">
        <v>23.3</v>
      </c>
      <c r="T823" s="42">
        <v>12</v>
      </c>
      <c r="V823" s="42" t="s">
        <v>1861</v>
      </c>
      <c r="W823" s="42" t="s">
        <v>1862</v>
      </c>
      <c r="X823" s="1" t="str">
        <f t="shared" si="60"/>
        <v>VNM2011</v>
      </c>
      <c r="Y823" s="42">
        <v>7418.3760000000002</v>
      </c>
      <c r="Z823" s="1">
        <f t="shared" si="61"/>
        <v>326.40854400000006</v>
      </c>
      <c r="AA823" s="1">
        <f t="shared" si="62"/>
        <v>341.245296</v>
      </c>
      <c r="AB823" s="1">
        <f t="shared" si="63"/>
        <v>1728.4816080000001</v>
      </c>
      <c r="AC823" s="1">
        <f t="shared" si="64"/>
        <v>890.20511999999997</v>
      </c>
      <c r="AD823" s="1">
        <f>RANK(Z823,Z$17:Z$853,0)</f>
        <v>191</v>
      </c>
      <c r="AE823" s="1">
        <f>RANK(AA823,AA$17:AA$853,0)</f>
        <v>109</v>
      </c>
      <c r="AF823" s="1">
        <f>RANK(AB823,AB$17:AB$853,0)</f>
        <v>173</v>
      </c>
      <c r="AG823" s="1">
        <f>RANK(AC823,AC$17:AC$853,0)</f>
        <v>178</v>
      </c>
      <c r="AH823" s="1" t="str">
        <f>IFERROR(VLOOKUP(X823,'[1]Countries and Territories'!$C$5:$AW$253,47,FALSE),"")</f>
        <v/>
      </c>
      <c r="AI823" s="1" t="str">
        <f>IFERROR(VLOOKUP(X823,'[1]Countries and Territories'!$B$5:$AR$253,43,FALSE),"")</f>
        <v/>
      </c>
      <c r="AJ823" s="1" t="str">
        <f>IFERROR(VLOOKUP(X823,'[1]Countries and Territories'!$A$5:$AL$253,38,FALSE),"")</f>
        <v/>
      </c>
    </row>
    <row r="824" spans="1:36" x14ac:dyDescent="0.3">
      <c r="A824" s="1" t="s">
        <v>1843</v>
      </c>
      <c r="B824" s="1" t="s">
        <v>1844</v>
      </c>
      <c r="C824" s="34" t="s">
        <v>228</v>
      </c>
      <c r="D824" s="35">
        <v>2013</v>
      </c>
      <c r="E824" s="1" t="s">
        <v>72</v>
      </c>
      <c r="F824" s="1" t="s">
        <v>73</v>
      </c>
      <c r="G824" s="1" t="s">
        <v>74</v>
      </c>
      <c r="H824" s="1" t="s">
        <v>75</v>
      </c>
      <c r="I824" s="1" t="s">
        <v>76</v>
      </c>
      <c r="J824" s="1" t="s">
        <v>32</v>
      </c>
      <c r="K824" s="1" t="s">
        <v>77</v>
      </c>
      <c r="N824" s="1" t="s">
        <v>2680</v>
      </c>
      <c r="O824" s="1">
        <v>99421</v>
      </c>
      <c r="P824" s="1">
        <v>1.6</v>
      </c>
      <c r="Q824" s="1">
        <v>6.6</v>
      </c>
      <c r="R824" s="1">
        <v>4.5999999999999996</v>
      </c>
      <c r="S824" s="1">
        <v>25.9</v>
      </c>
      <c r="T824" s="1">
        <v>15.3</v>
      </c>
      <c r="U824" s="1" t="s">
        <v>1863</v>
      </c>
      <c r="V824" s="1" t="s">
        <v>1864</v>
      </c>
      <c r="W824" s="1" t="s">
        <v>1865</v>
      </c>
      <c r="X824" s="1" t="str">
        <f t="shared" si="60"/>
        <v>VNM2013</v>
      </c>
      <c r="Y824" s="1">
        <v>7629.9679999999998</v>
      </c>
      <c r="Z824" s="1">
        <f t="shared" si="61"/>
        <v>503.57788800000003</v>
      </c>
      <c r="AA824" s="1">
        <f t="shared" si="62"/>
        <v>350.97852799999998</v>
      </c>
      <c r="AB824" s="1">
        <f t="shared" si="63"/>
        <v>1976.1617120000001</v>
      </c>
      <c r="AC824" s="1">
        <f t="shared" si="64"/>
        <v>1167.385104</v>
      </c>
      <c r="AD824" s="1">
        <f>RANK(Z824,Z$17:Z$853,0)</f>
        <v>123</v>
      </c>
      <c r="AE824" s="1">
        <f>RANK(AA824,AA$17:AA$853,0)</f>
        <v>106</v>
      </c>
      <c r="AF824" s="1">
        <f>RANK(AB824,AB$17:AB$853,0)</f>
        <v>151</v>
      </c>
      <c r="AG824" s="1">
        <f>RANK(AC824,AC$17:AC$853,0)</f>
        <v>144</v>
      </c>
      <c r="AH824" s="1" t="str">
        <f>IFERROR(VLOOKUP(X824,'[1]Countries and Territories'!$C$5:$AW$253,47,FALSE),"")</f>
        <v/>
      </c>
      <c r="AI824" s="1" t="str">
        <f>IFERROR(VLOOKUP(X824,'[1]Countries and Territories'!$B$5:$AR$253,43,FALSE),"")</f>
        <v/>
      </c>
      <c r="AJ824" s="1" t="str">
        <f>IFERROR(VLOOKUP(X824,'[1]Countries and Territories'!$A$5:$AL$253,38,FALSE),"")</f>
        <v/>
      </c>
    </row>
    <row r="825" spans="1:36" s="42" customFormat="1" x14ac:dyDescent="0.3">
      <c r="A825" s="42" t="s">
        <v>1843</v>
      </c>
      <c r="B825" s="42" t="s">
        <v>1844</v>
      </c>
      <c r="C825" s="40">
        <v>2014</v>
      </c>
      <c r="D825" s="41">
        <v>2014</v>
      </c>
      <c r="E825" s="42" t="s">
        <v>72</v>
      </c>
      <c r="F825" s="42" t="s">
        <v>73</v>
      </c>
      <c r="G825" s="42" t="s">
        <v>74</v>
      </c>
      <c r="H825" s="42" t="s">
        <v>75</v>
      </c>
      <c r="I825" s="42" t="s">
        <v>76</v>
      </c>
      <c r="J825" s="42" t="s">
        <v>32</v>
      </c>
      <c r="K825" s="42" t="s">
        <v>77</v>
      </c>
      <c r="N825" s="42" t="s">
        <v>2679</v>
      </c>
      <c r="O825" s="42">
        <v>98424</v>
      </c>
      <c r="P825" s="42">
        <v>4.8</v>
      </c>
      <c r="Q825" s="42">
        <v>6.8</v>
      </c>
      <c r="R825" s="42">
        <v>3.5</v>
      </c>
      <c r="S825" s="42">
        <v>24.9</v>
      </c>
      <c r="T825" s="42">
        <v>14.5</v>
      </c>
      <c r="U825" s="42" t="s">
        <v>1866</v>
      </c>
      <c r="V825" s="42" t="s">
        <v>1864</v>
      </c>
      <c r="W825" s="42" t="s">
        <v>1931</v>
      </c>
      <c r="X825" s="1" t="str">
        <f t="shared" si="60"/>
        <v>VNM2014</v>
      </c>
      <c r="Y825" s="42">
        <v>7705.15</v>
      </c>
      <c r="Z825" s="1">
        <f t="shared" si="61"/>
        <v>523.9502</v>
      </c>
      <c r="AA825" s="1">
        <f t="shared" si="62"/>
        <v>269.68025</v>
      </c>
      <c r="AB825" s="1">
        <f t="shared" si="63"/>
        <v>1918.5823499999999</v>
      </c>
      <c r="AC825" s="1">
        <f t="shared" si="64"/>
        <v>1117.2467499999998</v>
      </c>
      <c r="AD825" s="1">
        <f>RANK(Z825,Z$17:Z$853,0)</f>
        <v>118</v>
      </c>
      <c r="AE825" s="1">
        <f>RANK(AA825,AA$17:AA$853,0)</f>
        <v>138</v>
      </c>
      <c r="AF825" s="1">
        <f>RANK(AB825,AB$17:AB$853,0)</f>
        <v>153</v>
      </c>
      <c r="AG825" s="1">
        <f>RANK(AC825,AC$17:AC$853,0)</f>
        <v>153</v>
      </c>
      <c r="AH825" s="1" t="str">
        <f>IFERROR(VLOOKUP(X825,'[1]Countries and Territories'!$C$5:$AW$253,47,FALSE),"")</f>
        <v/>
      </c>
      <c r="AI825" s="1" t="str">
        <f>IFERROR(VLOOKUP(X825,'[1]Countries and Territories'!$B$5:$AR$253,43,FALSE),"")</f>
        <v/>
      </c>
      <c r="AJ825" s="1" t="str">
        <f>IFERROR(VLOOKUP(X825,'[1]Countries and Territories'!$A$5:$AL$253,38,FALSE),"")</f>
        <v/>
      </c>
    </row>
    <row r="826" spans="1:36" x14ac:dyDescent="0.3">
      <c r="A826" s="1" t="s">
        <v>1843</v>
      </c>
      <c r="B826" s="1" t="s">
        <v>1844</v>
      </c>
      <c r="C826" s="34">
        <v>2015</v>
      </c>
      <c r="D826" s="35">
        <v>2015</v>
      </c>
      <c r="E826" s="1" t="s">
        <v>72</v>
      </c>
      <c r="F826" s="1" t="s">
        <v>73</v>
      </c>
      <c r="G826" s="1" t="s">
        <v>74</v>
      </c>
      <c r="H826" s="1" t="s">
        <v>75</v>
      </c>
      <c r="I826" s="1" t="s">
        <v>76</v>
      </c>
      <c r="J826" s="1" t="s">
        <v>32</v>
      </c>
      <c r="K826" s="1" t="s">
        <v>77</v>
      </c>
      <c r="N826" s="1" t="s">
        <v>2678</v>
      </c>
      <c r="O826" s="1">
        <v>98447</v>
      </c>
      <c r="P826" s="1">
        <v>1.4</v>
      </c>
      <c r="Q826" s="1">
        <v>6.4</v>
      </c>
      <c r="R826" s="1">
        <v>5.3</v>
      </c>
      <c r="S826" s="1">
        <v>24.6</v>
      </c>
      <c r="T826" s="1">
        <v>14.1</v>
      </c>
      <c r="V826" s="1" t="s">
        <v>1867</v>
      </c>
      <c r="W826" s="1" t="s">
        <v>1868</v>
      </c>
      <c r="X826" s="1" t="str">
        <f t="shared" si="60"/>
        <v>VNM2015</v>
      </c>
      <c r="Y826" s="1">
        <v>7752.8610000000008</v>
      </c>
      <c r="Z826" s="1">
        <f t="shared" si="61"/>
        <v>496.18310400000007</v>
      </c>
      <c r="AA826" s="1">
        <f t="shared" si="62"/>
        <v>410.901633</v>
      </c>
      <c r="AB826" s="1">
        <f t="shared" si="63"/>
        <v>1907.2038060000004</v>
      </c>
      <c r="AC826" s="1">
        <f t="shared" si="64"/>
        <v>1093.153401</v>
      </c>
      <c r="AD826" s="1">
        <f>RANK(Z826,Z$17:Z$853,0)</f>
        <v>127</v>
      </c>
      <c r="AE826" s="1">
        <f>RANK(AA826,AA$17:AA$853,0)</f>
        <v>94</v>
      </c>
      <c r="AF826" s="1">
        <f>RANK(AB826,AB$17:AB$853,0)</f>
        <v>155</v>
      </c>
      <c r="AG826" s="1">
        <f>RANK(AC826,AC$17:AC$853,0)</f>
        <v>155</v>
      </c>
      <c r="AH826" s="1">
        <f>IFERROR(VLOOKUP(X826,'[1]Countries and Territories'!$C$5:$AW$253,47,FALSE),"")</f>
        <v>496.18310400000007</v>
      </c>
      <c r="AI826" s="1">
        <f>IFERROR(VLOOKUP(X826,'[1]Countries and Territories'!$B$5:$AR$253,43,FALSE),"")</f>
        <v>410.901633</v>
      </c>
      <c r="AJ826" s="1">
        <f>IFERROR(VLOOKUP(X826,'[1]Countries and Territories'!$A$5:$AL$253,38,FALSE),"")</f>
        <v>1907.2038060000004</v>
      </c>
    </row>
    <row r="827" spans="1:36" s="42" customFormat="1" x14ac:dyDescent="0.3">
      <c r="A827" s="42" t="s">
        <v>1869</v>
      </c>
      <c r="B827" s="42" t="s">
        <v>1870</v>
      </c>
      <c r="C827" s="40" t="s">
        <v>168</v>
      </c>
      <c r="D827" s="41">
        <v>1996</v>
      </c>
      <c r="E827" s="42" t="s">
        <v>192</v>
      </c>
      <c r="F827" s="42" t="s">
        <v>73</v>
      </c>
      <c r="G827" s="42" t="s">
        <v>145</v>
      </c>
      <c r="H827" s="42" t="s">
        <v>146</v>
      </c>
      <c r="I827" s="42" t="s">
        <v>1871</v>
      </c>
      <c r="J827" s="42" t="s">
        <v>32</v>
      </c>
      <c r="K827" s="42" t="s">
        <v>147</v>
      </c>
      <c r="N827" s="42" t="s">
        <v>2693</v>
      </c>
      <c r="O827" s="42">
        <v>4451</v>
      </c>
      <c r="Q827" s="42">
        <v>3.6</v>
      </c>
      <c r="R827" s="42">
        <v>4</v>
      </c>
      <c r="S827" s="42">
        <v>10.6</v>
      </c>
      <c r="T827" s="42">
        <v>3.6</v>
      </c>
      <c r="U827" s="42" t="s">
        <v>113</v>
      </c>
      <c r="V827" s="42" t="s">
        <v>1872</v>
      </c>
      <c r="W827" s="42" t="s">
        <v>1873</v>
      </c>
      <c r="X827" s="1" t="str">
        <f t="shared" si="60"/>
        <v>PSE1996</v>
      </c>
      <c r="Y827" s="42">
        <v>545.31299999999999</v>
      </c>
      <c r="Z827" s="1">
        <f t="shared" si="61"/>
        <v>19.631268000000002</v>
      </c>
      <c r="AA827" s="1">
        <f t="shared" si="62"/>
        <v>21.812519999999999</v>
      </c>
      <c r="AB827" s="1">
        <f t="shared" si="63"/>
        <v>57.803177999999996</v>
      </c>
      <c r="AC827" s="1">
        <f t="shared" si="64"/>
        <v>19.631268000000002</v>
      </c>
      <c r="AD827" s="1">
        <f>RANK(Z827,Z$17:Z$853,0)</f>
        <v>569</v>
      </c>
      <c r="AE827" s="1">
        <f>RANK(AA827,AA$17:AA$853,0)</f>
        <v>525</v>
      </c>
      <c r="AF827" s="1">
        <f>RANK(AB827,AB$17:AB$853,0)</f>
        <v>628</v>
      </c>
      <c r="AG827" s="1">
        <f>RANK(AC827,AC$17:AC$853,0)</f>
        <v>643</v>
      </c>
      <c r="AH827" s="1" t="str">
        <f>IFERROR(VLOOKUP(X827,'[1]Countries and Territories'!$C$5:$AW$253,47,FALSE),"")</f>
        <v/>
      </c>
      <c r="AI827" s="1" t="str">
        <f>IFERROR(VLOOKUP(X827,'[1]Countries and Territories'!$B$5:$AR$253,43,FALSE),"")</f>
        <v/>
      </c>
      <c r="AJ827" s="1" t="str">
        <f>IFERROR(VLOOKUP(X827,'[1]Countries and Territories'!$A$5:$AL$253,38,FALSE),"")</f>
        <v/>
      </c>
    </row>
    <row r="828" spans="1:36" x14ac:dyDescent="0.3">
      <c r="A828" s="1" t="s">
        <v>1869</v>
      </c>
      <c r="B828" s="1" t="s">
        <v>1870</v>
      </c>
      <c r="C828" s="34" t="s">
        <v>158</v>
      </c>
      <c r="D828" s="35">
        <v>2002</v>
      </c>
      <c r="E828" s="1" t="s">
        <v>192</v>
      </c>
      <c r="F828" s="1" t="s">
        <v>73</v>
      </c>
      <c r="G828" s="1" t="s">
        <v>145</v>
      </c>
      <c r="H828" s="1" t="s">
        <v>146</v>
      </c>
      <c r="I828" s="1" t="s">
        <v>1871</v>
      </c>
      <c r="J828" s="1" t="s">
        <v>32</v>
      </c>
      <c r="K828" s="1" t="s">
        <v>147</v>
      </c>
      <c r="N828" s="1" t="s">
        <v>2691</v>
      </c>
      <c r="O828" s="1">
        <v>936</v>
      </c>
      <c r="Q828" s="1">
        <v>9.4</v>
      </c>
      <c r="S828" s="1">
        <v>16.100000000000001</v>
      </c>
      <c r="U828" s="1" t="s">
        <v>113</v>
      </c>
      <c r="V828" s="1" t="s">
        <v>1874</v>
      </c>
      <c r="W828" s="1" t="s">
        <v>1875</v>
      </c>
      <c r="X828" s="1" t="str">
        <f t="shared" si="60"/>
        <v>PSE2002</v>
      </c>
      <c r="Y828" s="1">
        <v>578.26800000000003</v>
      </c>
      <c r="Z828" s="1">
        <f t="shared" si="61"/>
        <v>54.357192000000005</v>
      </c>
      <c r="AA828" s="1">
        <f t="shared" si="62"/>
        <v>0</v>
      </c>
      <c r="AB828" s="1">
        <f t="shared" si="63"/>
        <v>93.101148000000009</v>
      </c>
      <c r="AC828" s="1">
        <f t="shared" si="64"/>
        <v>0</v>
      </c>
      <c r="AD828" s="1">
        <f>RANK(Z828,Z$17:Z$853,0)</f>
        <v>459</v>
      </c>
      <c r="AE828" s="1">
        <f>RANK(AA828,AA$17:AA$853,0)</f>
        <v>684</v>
      </c>
      <c r="AF828" s="1">
        <f>RANK(AB828,AB$17:AB$853,0)</f>
        <v>584</v>
      </c>
      <c r="AG828" s="1">
        <f>RANK(AC828,AC$17:AC$853,0)</f>
        <v>822</v>
      </c>
      <c r="AH828" s="1" t="str">
        <f>IFERROR(VLOOKUP(X828,'[1]Countries and Territories'!$C$5:$AW$253,47,FALSE),"")</f>
        <v/>
      </c>
      <c r="AI828" s="1" t="str">
        <f>IFERROR(VLOOKUP(X828,'[1]Countries and Territories'!$B$5:$AR$253,43,FALSE),"")</f>
        <v/>
      </c>
      <c r="AJ828" s="1" t="str">
        <f>IFERROR(VLOOKUP(X828,'[1]Countries and Territories'!$A$5:$AL$253,38,FALSE),"")</f>
        <v/>
      </c>
    </row>
    <row r="829" spans="1:36" s="42" customFormat="1" x14ac:dyDescent="0.3">
      <c r="A829" s="42" t="s">
        <v>1869</v>
      </c>
      <c r="B829" s="42" t="s">
        <v>1870</v>
      </c>
      <c r="C829" s="40" t="s">
        <v>375</v>
      </c>
      <c r="D829" s="41">
        <v>2007</v>
      </c>
      <c r="E829" s="42" t="s">
        <v>192</v>
      </c>
      <c r="F829" s="42" t="s">
        <v>73</v>
      </c>
      <c r="G829" s="42" t="s">
        <v>145</v>
      </c>
      <c r="H829" s="42" t="s">
        <v>146</v>
      </c>
      <c r="I829" s="42" t="s">
        <v>1871</v>
      </c>
      <c r="J829" s="42" t="s">
        <v>32</v>
      </c>
      <c r="K829" s="42" t="s">
        <v>147</v>
      </c>
      <c r="N829" s="42" t="s">
        <v>2692</v>
      </c>
      <c r="O829" s="42">
        <v>9363</v>
      </c>
      <c r="P829" s="42">
        <v>0.7</v>
      </c>
      <c r="Q829" s="42">
        <v>1.8</v>
      </c>
      <c r="R829" s="42">
        <v>11.4</v>
      </c>
      <c r="S829" s="42">
        <v>11.8</v>
      </c>
      <c r="T829" s="42">
        <v>2.2000000000000002</v>
      </c>
      <c r="V829" s="42" t="s">
        <v>1876</v>
      </c>
      <c r="W829" s="42" t="s">
        <v>1877</v>
      </c>
      <c r="X829" s="1" t="str">
        <f t="shared" si="60"/>
        <v>PSE2007</v>
      </c>
      <c r="Y829" s="42">
        <v>586.10500000000002</v>
      </c>
      <c r="Z829" s="1">
        <f t="shared" si="61"/>
        <v>10.549890000000001</v>
      </c>
      <c r="AA829" s="1">
        <f t="shared" si="62"/>
        <v>66.815970000000007</v>
      </c>
      <c r="AB829" s="1">
        <f t="shared" si="63"/>
        <v>69.160390000000007</v>
      </c>
      <c r="AC829" s="1">
        <f t="shared" si="64"/>
        <v>12.894310000000001</v>
      </c>
      <c r="AD829" s="1">
        <f>RANK(Z829,Z$17:Z$853,0)</f>
        <v>633</v>
      </c>
      <c r="AE829" s="1">
        <f>RANK(AA829,AA$17:AA$853,0)</f>
        <v>355</v>
      </c>
      <c r="AF829" s="1">
        <f>RANK(AB829,AB$17:AB$853,0)</f>
        <v>617</v>
      </c>
      <c r="AG829" s="1">
        <f>RANK(AC829,AC$17:AC$853,0)</f>
        <v>676</v>
      </c>
      <c r="AH829" s="1" t="str">
        <f>IFERROR(VLOOKUP(X829,'[1]Countries and Territories'!$C$5:$AW$253,47,FALSE),"")</f>
        <v/>
      </c>
      <c r="AI829" s="1" t="str">
        <f>IFERROR(VLOOKUP(X829,'[1]Countries and Territories'!$B$5:$AR$253,43,FALSE),"")</f>
        <v/>
      </c>
      <c r="AJ829" s="1" t="str">
        <f>IFERROR(VLOOKUP(X829,'[1]Countries and Territories'!$A$5:$AL$253,38,FALSE),"")</f>
        <v/>
      </c>
    </row>
    <row r="830" spans="1:36" x14ac:dyDescent="0.3">
      <c r="A830" s="1" t="s">
        <v>1869</v>
      </c>
      <c r="B830" s="1" t="s">
        <v>1870</v>
      </c>
      <c r="C830" s="34" t="s">
        <v>199</v>
      </c>
      <c r="D830" s="35">
        <v>2010</v>
      </c>
      <c r="E830" s="1" t="s">
        <v>192</v>
      </c>
      <c r="F830" s="1" t="s">
        <v>73</v>
      </c>
      <c r="G830" s="1" t="s">
        <v>145</v>
      </c>
      <c r="H830" s="1" t="s">
        <v>146</v>
      </c>
      <c r="I830" s="1" t="s">
        <v>1871</v>
      </c>
      <c r="J830" s="1" t="s">
        <v>32</v>
      </c>
      <c r="K830" s="1" t="s">
        <v>147</v>
      </c>
      <c r="N830" s="1" t="s">
        <v>2690</v>
      </c>
      <c r="O830" s="1">
        <v>9158</v>
      </c>
      <c r="P830" s="1">
        <v>1</v>
      </c>
      <c r="Q830" s="1">
        <v>3.3</v>
      </c>
      <c r="R830" s="1">
        <v>5.3</v>
      </c>
      <c r="S830" s="1">
        <v>10.9</v>
      </c>
      <c r="T830" s="1">
        <v>3.7</v>
      </c>
      <c r="U830" s="1" t="s">
        <v>50</v>
      </c>
      <c r="V830" s="1" t="s">
        <v>1876</v>
      </c>
      <c r="W830" s="1" t="s">
        <v>1878</v>
      </c>
      <c r="X830" s="1" t="str">
        <f t="shared" si="60"/>
        <v>PSE2010</v>
      </c>
      <c r="Y830" s="1">
        <v>627.86400000000003</v>
      </c>
      <c r="Z830" s="1">
        <f t="shared" si="61"/>
        <v>20.719512000000002</v>
      </c>
      <c r="AA830" s="1">
        <f t="shared" si="62"/>
        <v>33.276792</v>
      </c>
      <c r="AB830" s="1">
        <f t="shared" si="63"/>
        <v>68.437176000000008</v>
      </c>
      <c r="AC830" s="1">
        <f t="shared" si="64"/>
        <v>23.230968000000004</v>
      </c>
      <c r="AD830" s="1">
        <f>RANK(Z830,Z$17:Z$853,0)</f>
        <v>560</v>
      </c>
      <c r="AE830" s="1">
        <f>RANK(AA830,AA$17:AA$853,0)</f>
        <v>458</v>
      </c>
      <c r="AF830" s="1">
        <f>RANK(AB830,AB$17:AB$853,0)</f>
        <v>619</v>
      </c>
      <c r="AG830" s="1">
        <f>RANK(AC830,AC$17:AC$853,0)</f>
        <v>632</v>
      </c>
      <c r="AH830" s="1" t="str">
        <f>IFERROR(VLOOKUP(X830,'[1]Countries and Territories'!$C$5:$AW$253,47,FALSE),"")</f>
        <v/>
      </c>
      <c r="AI830" s="1" t="str">
        <f>IFERROR(VLOOKUP(X830,'[1]Countries and Territories'!$B$5:$AR$253,43,FALSE),"")</f>
        <v/>
      </c>
      <c r="AJ830" s="1" t="str">
        <f>IFERROR(VLOOKUP(X830,'[1]Countries and Territories'!$A$5:$AL$253,38,FALSE),"")</f>
        <v/>
      </c>
    </row>
    <row r="831" spans="1:36" s="42" customFormat="1" x14ac:dyDescent="0.3">
      <c r="A831" s="42" t="s">
        <v>1869</v>
      </c>
      <c r="B831" s="42" t="s">
        <v>1870</v>
      </c>
      <c r="C831" s="40" t="s">
        <v>284</v>
      </c>
      <c r="D831" s="41">
        <v>2014</v>
      </c>
      <c r="E831" s="42" t="s">
        <v>192</v>
      </c>
      <c r="F831" s="42" t="s">
        <v>73</v>
      </c>
      <c r="G831" s="42" t="s">
        <v>145</v>
      </c>
      <c r="H831" s="42" t="s">
        <v>146</v>
      </c>
      <c r="I831" s="42" t="s">
        <v>1871</v>
      </c>
      <c r="J831" s="42" t="s">
        <v>32</v>
      </c>
      <c r="K831" s="42" t="s">
        <v>147</v>
      </c>
      <c r="N831" s="42" t="s">
        <v>2689</v>
      </c>
      <c r="P831" s="42">
        <v>0.3</v>
      </c>
      <c r="Q831" s="42">
        <v>1.2</v>
      </c>
      <c r="R831" s="42">
        <v>8.1999999999999993</v>
      </c>
      <c r="S831" s="42">
        <v>7.4</v>
      </c>
      <c r="T831" s="42">
        <v>1.4</v>
      </c>
      <c r="U831" s="42" t="s">
        <v>50</v>
      </c>
      <c r="V831" s="42" t="s">
        <v>1876</v>
      </c>
      <c r="W831" s="42" t="s">
        <v>1879</v>
      </c>
      <c r="X831" s="1" t="str">
        <f t="shared" si="60"/>
        <v>PSE2014</v>
      </c>
      <c r="Y831" s="42">
        <v>685.62400000000002</v>
      </c>
      <c r="Z831" s="1">
        <f t="shared" si="61"/>
        <v>8.227488000000001</v>
      </c>
      <c r="AA831" s="1">
        <f t="shared" si="62"/>
        <v>56.221167999999992</v>
      </c>
      <c r="AB831" s="1">
        <f t="shared" si="63"/>
        <v>50.736176000000007</v>
      </c>
      <c r="AC831" s="1">
        <f t="shared" si="64"/>
        <v>9.5987359999999988</v>
      </c>
      <c r="AD831" s="1">
        <f>RANK(Z831,Z$17:Z$853,0)</f>
        <v>659</v>
      </c>
      <c r="AE831" s="1">
        <f>RANK(AA831,AA$17:AA$853,0)</f>
        <v>386</v>
      </c>
      <c r="AF831" s="1">
        <f>RANK(AB831,AB$17:AB$853,0)</f>
        <v>642</v>
      </c>
      <c r="AG831" s="1">
        <f>RANK(AC831,AC$17:AC$853,0)</f>
        <v>706</v>
      </c>
      <c r="AH831" s="1">
        <f>IFERROR(VLOOKUP(X831,'[1]Countries and Territories'!$C$5:$AW$253,47,FALSE),"")</f>
        <v>8.227488000000001</v>
      </c>
      <c r="AI831" s="1">
        <f>IFERROR(VLOOKUP(X831,'[1]Countries and Territories'!$B$5:$AR$253,43,FALSE),"")</f>
        <v>56.221167999999992</v>
      </c>
      <c r="AJ831" s="1">
        <f>IFERROR(VLOOKUP(X831,'[1]Countries and Territories'!$A$5:$AL$253,38,FALSE),"")</f>
        <v>50.736176000000007</v>
      </c>
    </row>
    <row r="832" spans="1:36" x14ac:dyDescent="0.3">
      <c r="A832" s="1" t="s">
        <v>1880</v>
      </c>
      <c r="B832" s="1" t="s">
        <v>1881</v>
      </c>
      <c r="C832" s="34" t="s">
        <v>549</v>
      </c>
      <c r="D832" s="35">
        <v>1991</v>
      </c>
      <c r="E832" s="1" t="s">
        <v>192</v>
      </c>
      <c r="F832" s="1" t="s">
        <v>73</v>
      </c>
      <c r="G832" s="1" t="s">
        <v>145</v>
      </c>
      <c r="H832" s="1" t="s">
        <v>146</v>
      </c>
      <c r="I832" s="1" t="s">
        <v>112</v>
      </c>
      <c r="J832" s="1" t="s">
        <v>32</v>
      </c>
      <c r="K832" s="1" t="s">
        <v>147</v>
      </c>
      <c r="L832" s="1" t="s">
        <v>9</v>
      </c>
      <c r="N832" s="1" t="s">
        <v>2699</v>
      </c>
      <c r="O832" s="1">
        <v>3885</v>
      </c>
      <c r="P832" s="1">
        <v>5.5</v>
      </c>
      <c r="Q832" s="1">
        <v>14.3</v>
      </c>
      <c r="R832" s="1">
        <v>8.1</v>
      </c>
      <c r="S832" s="1">
        <v>52.4</v>
      </c>
      <c r="T832" s="1">
        <v>29.6</v>
      </c>
      <c r="V832" s="1" t="s">
        <v>234</v>
      </c>
      <c r="W832" s="1" t="s">
        <v>1882</v>
      </c>
      <c r="X832" s="1" t="str">
        <f t="shared" si="60"/>
        <v>YEM1991</v>
      </c>
      <c r="Y832" s="1">
        <v>2715.5239999999994</v>
      </c>
      <c r="Z832" s="1">
        <f t="shared" si="61"/>
        <v>388.31993199999994</v>
      </c>
      <c r="AA832" s="1">
        <f t="shared" si="62"/>
        <v>219.95744399999995</v>
      </c>
      <c r="AB832" s="1">
        <f t="shared" si="63"/>
        <v>1422.9345759999997</v>
      </c>
      <c r="AC832" s="1">
        <f t="shared" si="64"/>
        <v>803.79510399999992</v>
      </c>
      <c r="AD832" s="1">
        <f>RANK(Z832,Z$17:Z$853,0)</f>
        <v>160</v>
      </c>
      <c r="AE832" s="1">
        <f>RANK(AA832,AA$17:AA$853,0)</f>
        <v>165</v>
      </c>
      <c r="AF832" s="1">
        <f>RANK(AB832,AB$17:AB$853,0)</f>
        <v>196</v>
      </c>
      <c r="AG832" s="1">
        <f>RANK(AC832,AC$17:AC$853,0)</f>
        <v>191</v>
      </c>
      <c r="AH832" s="1" t="str">
        <f>IFERROR(VLOOKUP(X832,'[1]Countries and Territories'!$C$5:$AW$253,47,FALSE),"")</f>
        <v/>
      </c>
      <c r="AI832" s="1" t="str">
        <f>IFERROR(VLOOKUP(X832,'[1]Countries and Territories'!$B$5:$AR$253,43,FALSE),"")</f>
        <v/>
      </c>
      <c r="AJ832" s="1" t="str">
        <f>IFERROR(VLOOKUP(X832,'[1]Countries and Territories'!$A$5:$AL$253,38,FALSE),"")</f>
        <v/>
      </c>
    </row>
    <row r="833" spans="1:36" s="42" customFormat="1" x14ac:dyDescent="0.3">
      <c r="A833" s="42" t="s">
        <v>1880</v>
      </c>
      <c r="B833" s="42" t="s">
        <v>1881</v>
      </c>
      <c r="C833" s="40" t="s">
        <v>168</v>
      </c>
      <c r="D833" s="41">
        <v>1996</v>
      </c>
      <c r="E833" s="42" t="s">
        <v>192</v>
      </c>
      <c r="F833" s="42" t="s">
        <v>73</v>
      </c>
      <c r="G833" s="42" t="s">
        <v>145</v>
      </c>
      <c r="H833" s="42" t="s">
        <v>146</v>
      </c>
      <c r="I833" s="42" t="s">
        <v>112</v>
      </c>
      <c r="J833" s="42" t="s">
        <v>32</v>
      </c>
      <c r="K833" s="42" t="s">
        <v>147</v>
      </c>
      <c r="L833" s="42" t="s">
        <v>9</v>
      </c>
      <c r="N833" s="42" t="s">
        <v>2698</v>
      </c>
      <c r="O833" s="42">
        <v>3833</v>
      </c>
      <c r="Q833" s="42">
        <v>17.399999999999999</v>
      </c>
      <c r="R833" s="42">
        <v>6.9</v>
      </c>
      <c r="S833" s="42">
        <v>50.4</v>
      </c>
      <c r="T833" s="42">
        <v>34.200000000000003</v>
      </c>
      <c r="U833" s="42" t="s">
        <v>113</v>
      </c>
      <c r="V833" s="42" t="s">
        <v>1883</v>
      </c>
      <c r="W833" s="42" t="s">
        <v>1884</v>
      </c>
      <c r="X833" s="1" t="str">
        <f t="shared" si="60"/>
        <v>YEM1996</v>
      </c>
      <c r="Y833" s="42">
        <v>3152.9589999999998</v>
      </c>
      <c r="Z833" s="1">
        <f t="shared" si="61"/>
        <v>548.61486599999989</v>
      </c>
      <c r="AA833" s="1">
        <f t="shared" si="62"/>
        <v>217.554171</v>
      </c>
      <c r="AB833" s="1">
        <f t="shared" si="63"/>
        <v>1589.091336</v>
      </c>
      <c r="AC833" s="1">
        <f t="shared" si="64"/>
        <v>1078.311978</v>
      </c>
      <c r="AD833" s="1">
        <f>RANK(Z833,Z$17:Z$853,0)</f>
        <v>116</v>
      </c>
      <c r="AE833" s="1">
        <f>RANK(AA833,AA$17:AA$853,0)</f>
        <v>166</v>
      </c>
      <c r="AF833" s="1">
        <f>RANK(AB833,AB$17:AB$853,0)</f>
        <v>183</v>
      </c>
      <c r="AG833" s="1">
        <f>RANK(AC833,AC$17:AC$853,0)</f>
        <v>157</v>
      </c>
      <c r="AH833" s="1" t="str">
        <f>IFERROR(VLOOKUP(X833,'[1]Countries and Territories'!$C$5:$AW$253,47,FALSE),"")</f>
        <v/>
      </c>
      <c r="AI833" s="1" t="str">
        <f>IFERROR(VLOOKUP(X833,'[1]Countries and Territories'!$B$5:$AR$253,43,FALSE),"")</f>
        <v/>
      </c>
      <c r="AJ833" s="1" t="str">
        <f>IFERROR(VLOOKUP(X833,'[1]Countries and Territories'!$A$5:$AL$253,38,FALSE),"")</f>
        <v/>
      </c>
    </row>
    <row r="834" spans="1:36" x14ac:dyDescent="0.3">
      <c r="A834" s="1" t="s">
        <v>1880</v>
      </c>
      <c r="B834" s="1" t="s">
        <v>1881</v>
      </c>
      <c r="C834" s="34" t="s">
        <v>108</v>
      </c>
      <c r="D834" s="35">
        <v>1997</v>
      </c>
      <c r="E834" s="1" t="s">
        <v>192</v>
      </c>
      <c r="F834" s="1" t="s">
        <v>73</v>
      </c>
      <c r="G834" s="1" t="s">
        <v>145</v>
      </c>
      <c r="H834" s="1" t="s">
        <v>146</v>
      </c>
      <c r="I834" s="1" t="s">
        <v>112</v>
      </c>
      <c r="J834" s="1" t="s">
        <v>32</v>
      </c>
      <c r="K834" s="1" t="s">
        <v>147</v>
      </c>
      <c r="L834" s="1" t="s">
        <v>9</v>
      </c>
      <c r="N834" s="1" t="s">
        <v>2697</v>
      </c>
      <c r="O834" s="1">
        <v>10793</v>
      </c>
      <c r="P834" s="1">
        <v>6.8</v>
      </c>
      <c r="Q834" s="1">
        <v>16.5</v>
      </c>
      <c r="R834" s="1">
        <v>3.7</v>
      </c>
      <c r="S834" s="1">
        <v>59.3</v>
      </c>
      <c r="T834" s="1">
        <v>47.6</v>
      </c>
      <c r="V834" s="1" t="s">
        <v>1885</v>
      </c>
      <c r="W834" s="1" t="s">
        <v>1886</v>
      </c>
      <c r="X834" s="1" t="str">
        <f t="shared" si="60"/>
        <v>YEM1997</v>
      </c>
      <c r="Y834" s="1">
        <v>3174.3059999999996</v>
      </c>
      <c r="Z834" s="1">
        <f t="shared" si="61"/>
        <v>523.76049</v>
      </c>
      <c r="AA834" s="1">
        <f t="shared" si="62"/>
        <v>117.449322</v>
      </c>
      <c r="AB834" s="1">
        <f t="shared" si="63"/>
        <v>1882.3634579999996</v>
      </c>
      <c r="AC834" s="1">
        <f t="shared" si="64"/>
        <v>1510.969656</v>
      </c>
      <c r="AD834" s="1">
        <f>RANK(Z834,Z$17:Z$853,0)</f>
        <v>119</v>
      </c>
      <c r="AE834" s="1">
        <f>RANK(AA834,AA$17:AA$853,0)</f>
        <v>281</v>
      </c>
      <c r="AF834" s="1">
        <f>RANK(AB834,AB$17:AB$853,0)</f>
        <v>159</v>
      </c>
      <c r="AG834" s="1">
        <f>RANK(AC834,AC$17:AC$853,0)</f>
        <v>121</v>
      </c>
      <c r="AH834" s="1" t="str">
        <f>IFERROR(VLOOKUP(X834,'[1]Countries and Territories'!$C$5:$AW$253,47,FALSE),"")</f>
        <v/>
      </c>
      <c r="AI834" s="1" t="str">
        <f>IFERROR(VLOOKUP(X834,'[1]Countries and Territories'!$B$5:$AR$253,43,FALSE),"")</f>
        <v/>
      </c>
      <c r="AJ834" s="1" t="str">
        <f>IFERROR(VLOOKUP(X834,'[1]Countries and Territories'!$A$5:$AL$253,38,FALSE),"")</f>
        <v/>
      </c>
    </row>
    <row r="835" spans="1:36" s="42" customFormat="1" x14ac:dyDescent="0.3">
      <c r="A835" s="42" t="s">
        <v>1880</v>
      </c>
      <c r="B835" s="42" t="s">
        <v>1881</v>
      </c>
      <c r="C835" s="40" t="s">
        <v>268</v>
      </c>
      <c r="D835" s="41">
        <v>2003</v>
      </c>
      <c r="E835" s="42" t="s">
        <v>192</v>
      </c>
      <c r="F835" s="42" t="s">
        <v>73</v>
      </c>
      <c r="G835" s="42" t="s">
        <v>145</v>
      </c>
      <c r="H835" s="42" t="s">
        <v>146</v>
      </c>
      <c r="I835" s="42" t="s">
        <v>112</v>
      </c>
      <c r="J835" s="42" t="s">
        <v>32</v>
      </c>
      <c r="K835" s="42" t="s">
        <v>147</v>
      </c>
      <c r="L835" s="42" t="s">
        <v>9</v>
      </c>
      <c r="N835" s="42" t="s">
        <v>2696</v>
      </c>
      <c r="O835" s="42">
        <v>12364</v>
      </c>
      <c r="P835" s="42">
        <v>6.3</v>
      </c>
      <c r="Q835" s="42">
        <v>15.2</v>
      </c>
      <c r="R835" s="42">
        <v>5</v>
      </c>
      <c r="S835" s="42">
        <v>57.7</v>
      </c>
      <c r="T835" s="42">
        <v>43.1</v>
      </c>
      <c r="V835" s="42" t="s">
        <v>1887</v>
      </c>
      <c r="W835" s="42" t="s">
        <v>1888</v>
      </c>
      <c r="X835" s="1" t="str">
        <f t="shared" si="60"/>
        <v>YEM2003</v>
      </c>
      <c r="Y835" s="42">
        <v>3227.6039999999994</v>
      </c>
      <c r="Z835" s="1">
        <f t="shared" si="61"/>
        <v>490.59580799999986</v>
      </c>
      <c r="AA835" s="1">
        <f t="shared" si="62"/>
        <v>161.38019999999997</v>
      </c>
      <c r="AB835" s="1">
        <f t="shared" si="63"/>
        <v>1862.3275079999999</v>
      </c>
      <c r="AC835" s="1">
        <f t="shared" si="64"/>
        <v>1391.0973239999996</v>
      </c>
      <c r="AD835" s="1">
        <f>RANK(Z835,Z$17:Z$853,0)</f>
        <v>129</v>
      </c>
      <c r="AE835" s="1">
        <f>RANK(AA835,AA$17:AA$853,0)</f>
        <v>217</v>
      </c>
      <c r="AF835" s="1">
        <f>RANK(AB835,AB$17:AB$853,0)</f>
        <v>160</v>
      </c>
      <c r="AG835" s="1">
        <f>RANK(AC835,AC$17:AC$853,0)</f>
        <v>128</v>
      </c>
      <c r="AH835" s="1" t="str">
        <f>IFERROR(VLOOKUP(X835,'[1]Countries and Territories'!$C$5:$AW$253,47,FALSE),"")</f>
        <v/>
      </c>
      <c r="AI835" s="1" t="str">
        <f>IFERROR(VLOOKUP(X835,'[1]Countries and Territories'!$B$5:$AR$253,43,FALSE),"")</f>
        <v/>
      </c>
      <c r="AJ835" s="1" t="str">
        <f>IFERROR(VLOOKUP(X835,'[1]Countries and Territories'!$A$5:$AL$253,38,FALSE),"")</f>
        <v/>
      </c>
    </row>
    <row r="836" spans="1:36" x14ac:dyDescent="0.3">
      <c r="A836" s="1" t="s">
        <v>1880</v>
      </c>
      <c r="B836" s="1" t="s">
        <v>1881</v>
      </c>
      <c r="C836" s="34" t="s">
        <v>277</v>
      </c>
      <c r="D836" s="35">
        <v>2011</v>
      </c>
      <c r="E836" s="1" t="s">
        <v>192</v>
      </c>
      <c r="F836" s="1" t="s">
        <v>73</v>
      </c>
      <c r="G836" s="1" t="s">
        <v>145</v>
      </c>
      <c r="H836" s="1" t="s">
        <v>146</v>
      </c>
      <c r="I836" s="1" t="s">
        <v>112</v>
      </c>
      <c r="J836" s="1" t="s">
        <v>32</v>
      </c>
      <c r="K836" s="1" t="s">
        <v>147</v>
      </c>
      <c r="L836" s="1" t="s">
        <v>9</v>
      </c>
      <c r="N836" s="1" t="s">
        <v>2695</v>
      </c>
      <c r="O836" s="1">
        <v>3769453</v>
      </c>
      <c r="P836" s="1">
        <v>3.4</v>
      </c>
      <c r="Q836" s="1">
        <v>13.3</v>
      </c>
      <c r="R836" s="1">
        <v>1.5</v>
      </c>
      <c r="S836" s="1">
        <v>46.6</v>
      </c>
      <c r="T836" s="1">
        <v>35.5</v>
      </c>
      <c r="V836" s="1" t="s">
        <v>1889</v>
      </c>
      <c r="W836" s="1" t="s">
        <v>1890</v>
      </c>
      <c r="X836" s="1" t="str">
        <f t="shared" si="60"/>
        <v>YEM2011</v>
      </c>
      <c r="Y836" s="1">
        <v>3751.3759999999993</v>
      </c>
      <c r="Z836" s="1">
        <f t="shared" si="61"/>
        <v>498.93300799999992</v>
      </c>
      <c r="AA836" s="1">
        <f t="shared" si="62"/>
        <v>56.270639999999986</v>
      </c>
      <c r="AB836" s="1">
        <f t="shared" si="63"/>
        <v>1748.1412159999998</v>
      </c>
      <c r="AC836" s="1">
        <f t="shared" si="64"/>
        <v>1331.7384799999998</v>
      </c>
      <c r="AD836" s="1">
        <f>RANK(Z836,Z$17:Z$853,0)</f>
        <v>125</v>
      </c>
      <c r="AE836" s="1">
        <f>RANK(AA836,AA$17:AA$853,0)</f>
        <v>385</v>
      </c>
      <c r="AF836" s="1">
        <f>RANK(AB836,AB$17:AB$853,0)</f>
        <v>172</v>
      </c>
      <c r="AG836" s="1">
        <f>RANK(AC836,AC$17:AC$853,0)</f>
        <v>134</v>
      </c>
      <c r="AH836" s="1" t="str">
        <f>IFERROR(VLOOKUP(X836,'[1]Countries and Territories'!$C$5:$AW$253,47,FALSE),"")</f>
        <v/>
      </c>
      <c r="AI836" s="1" t="str">
        <f>IFERROR(VLOOKUP(X836,'[1]Countries and Territories'!$B$5:$AR$253,43,FALSE),"")</f>
        <v/>
      </c>
      <c r="AJ836" s="1" t="str">
        <f>IFERROR(VLOOKUP(X836,'[1]Countries and Territories'!$A$5:$AL$253,38,FALSE),"")</f>
        <v/>
      </c>
    </row>
    <row r="837" spans="1:36" s="42" customFormat="1" x14ac:dyDescent="0.3">
      <c r="A837" s="42" t="s">
        <v>1880</v>
      </c>
      <c r="B837" s="42" t="s">
        <v>1881</v>
      </c>
      <c r="C837" s="40">
        <v>2013</v>
      </c>
      <c r="D837" s="41">
        <v>2013</v>
      </c>
      <c r="E837" s="42" t="s">
        <v>192</v>
      </c>
      <c r="F837" s="42" t="s">
        <v>73</v>
      </c>
      <c r="G837" s="42" t="s">
        <v>145</v>
      </c>
      <c r="H837" s="42" t="s">
        <v>146</v>
      </c>
      <c r="I837" s="42" t="s">
        <v>112</v>
      </c>
      <c r="J837" s="42" t="s">
        <v>32</v>
      </c>
      <c r="K837" s="42" t="s">
        <v>147</v>
      </c>
      <c r="L837" s="42" t="s">
        <v>9</v>
      </c>
      <c r="N837" s="42" t="s">
        <v>2694</v>
      </c>
      <c r="O837" s="42">
        <v>13823</v>
      </c>
      <c r="P837" s="42">
        <v>5.2</v>
      </c>
      <c r="Q837" s="42">
        <v>16.3</v>
      </c>
      <c r="R837" s="42">
        <v>2</v>
      </c>
      <c r="S837" s="42">
        <v>46.5</v>
      </c>
      <c r="T837" s="42">
        <v>16.3</v>
      </c>
      <c r="U837" s="42" t="s">
        <v>50</v>
      </c>
      <c r="V837" s="42" t="s">
        <v>1891</v>
      </c>
      <c r="W837" s="42" t="s">
        <v>1892</v>
      </c>
      <c r="X837" s="1" t="str">
        <f t="shared" si="60"/>
        <v>YEM2013</v>
      </c>
      <c r="Y837" s="42">
        <v>3895.9490000000001</v>
      </c>
      <c r="Z837" s="1">
        <f t="shared" si="61"/>
        <v>635.03968700000007</v>
      </c>
      <c r="AA837" s="1">
        <f t="shared" si="62"/>
        <v>77.918980000000005</v>
      </c>
      <c r="AB837" s="1">
        <f t="shared" si="63"/>
        <v>1811.6162850000001</v>
      </c>
      <c r="AC837" s="1">
        <f t="shared" si="64"/>
        <v>635.03968700000007</v>
      </c>
      <c r="AD837" s="1">
        <f>RANK(Z837,Z$17:Z$853,0)</f>
        <v>108</v>
      </c>
      <c r="AE837" s="1">
        <f>RANK(AA837,AA$17:AA$853,0)</f>
        <v>339</v>
      </c>
      <c r="AF837" s="1">
        <f>RANK(AB837,AB$17:AB$853,0)</f>
        <v>164</v>
      </c>
      <c r="AG837" s="1">
        <f>RANK(AC837,AC$17:AC$853,0)</f>
        <v>229</v>
      </c>
      <c r="AH837" s="1">
        <f>IFERROR(VLOOKUP(X837,'[1]Countries and Territories'!$C$5:$AW$253,47,FALSE),"")</f>
        <v>635.03968700000007</v>
      </c>
      <c r="AI837" s="1">
        <f>IFERROR(VLOOKUP(X837,'[1]Countries and Territories'!$B$5:$AR$253,43,FALSE),"")</f>
        <v>77.918980000000005</v>
      </c>
      <c r="AJ837" s="1">
        <f>IFERROR(VLOOKUP(X837,'[1]Countries and Territories'!$A$5:$AL$253,38,FALSE),"")</f>
        <v>1811.6162850000001</v>
      </c>
    </row>
    <row r="838" spans="1:36" x14ac:dyDescent="0.3">
      <c r="A838" s="1" t="s">
        <v>1893</v>
      </c>
      <c r="B838" s="1" t="s">
        <v>1894</v>
      </c>
      <c r="C838" s="34" t="s">
        <v>150</v>
      </c>
      <c r="D838" s="35">
        <v>1992</v>
      </c>
      <c r="E838" s="1" t="s">
        <v>408</v>
      </c>
      <c r="F838" s="1" t="s">
        <v>40</v>
      </c>
      <c r="G838" s="1" t="s">
        <v>41</v>
      </c>
      <c r="H838" s="1" t="s">
        <v>170</v>
      </c>
      <c r="I838" s="1" t="s">
        <v>43</v>
      </c>
      <c r="J838" s="1" t="s">
        <v>32</v>
      </c>
      <c r="K838" s="1" t="s">
        <v>41</v>
      </c>
      <c r="L838" s="1" t="s">
        <v>9</v>
      </c>
      <c r="M838" s="1" t="s">
        <v>34</v>
      </c>
      <c r="N838" s="1" t="s">
        <v>2706</v>
      </c>
      <c r="O838" s="1">
        <v>5082</v>
      </c>
      <c r="P838" s="1">
        <v>2.2000000000000002</v>
      </c>
      <c r="Q838" s="1">
        <v>6.3</v>
      </c>
      <c r="R838" s="1">
        <v>4.7</v>
      </c>
      <c r="S838" s="1">
        <v>46.4</v>
      </c>
      <c r="T838" s="1">
        <v>21.2</v>
      </c>
      <c r="V838" s="1" t="s">
        <v>1895</v>
      </c>
      <c r="W838" s="1" t="s">
        <v>1896</v>
      </c>
      <c r="X838" s="1" t="str">
        <f t="shared" si="60"/>
        <v>ZMB1992</v>
      </c>
      <c r="Y838" s="1">
        <v>1557.0720000000001</v>
      </c>
      <c r="Z838" s="1">
        <f t="shared" si="61"/>
        <v>98.09553600000001</v>
      </c>
      <c r="AA838" s="1">
        <f t="shared" si="62"/>
        <v>73.182383999999999</v>
      </c>
      <c r="AB838" s="1">
        <f t="shared" si="63"/>
        <v>722.48140799999999</v>
      </c>
      <c r="AC838" s="1">
        <f t="shared" si="64"/>
        <v>330.09926400000001</v>
      </c>
      <c r="AD838" s="1">
        <f>RANK(Z838,Z$17:Z$853,0)</f>
        <v>391</v>
      </c>
      <c r="AE838" s="1">
        <f>RANK(AA838,AA$17:AA$853,0)</f>
        <v>345</v>
      </c>
      <c r="AF838" s="1">
        <f>RANK(AB838,AB$17:AB$853,0)</f>
        <v>318</v>
      </c>
      <c r="AG838" s="1">
        <f>RANK(AC838,AC$17:AC$853,0)</f>
        <v>343</v>
      </c>
      <c r="AH838" s="1" t="str">
        <f>IFERROR(VLOOKUP(X838,'[1]Countries and Territories'!$C$5:$AW$253,47,FALSE),"")</f>
        <v/>
      </c>
      <c r="AI838" s="1" t="str">
        <f>IFERROR(VLOOKUP(X838,'[1]Countries and Territories'!$B$5:$AR$253,43,FALSE),"")</f>
        <v/>
      </c>
      <c r="AJ838" s="1" t="str">
        <f>IFERROR(VLOOKUP(X838,'[1]Countries and Territories'!$A$5:$AL$253,38,FALSE),"")</f>
        <v/>
      </c>
    </row>
    <row r="839" spans="1:36" s="42" customFormat="1" x14ac:dyDescent="0.3">
      <c r="A839" s="42" t="s">
        <v>1893</v>
      </c>
      <c r="B839" s="42" t="s">
        <v>1894</v>
      </c>
      <c r="C839" s="40" t="s">
        <v>153</v>
      </c>
      <c r="D839" s="41">
        <v>1995</v>
      </c>
      <c r="E839" s="42" t="s">
        <v>408</v>
      </c>
      <c r="F839" s="42" t="s">
        <v>40</v>
      </c>
      <c r="G839" s="42" t="s">
        <v>41</v>
      </c>
      <c r="H839" s="42" t="s">
        <v>170</v>
      </c>
      <c r="I839" s="42" t="s">
        <v>43</v>
      </c>
      <c r="J839" s="42" t="s">
        <v>32</v>
      </c>
      <c r="K839" s="42" t="s">
        <v>41</v>
      </c>
      <c r="L839" s="42" t="s">
        <v>9</v>
      </c>
      <c r="M839" s="42" t="s">
        <v>34</v>
      </c>
      <c r="N839" s="42" t="s">
        <v>2701</v>
      </c>
      <c r="S839" s="42">
        <v>58.1</v>
      </c>
      <c r="U839" s="42" t="s">
        <v>298</v>
      </c>
      <c r="V839" s="42" t="s">
        <v>1897</v>
      </c>
      <c r="W839" s="42" t="s">
        <v>1898</v>
      </c>
      <c r="X839" s="1" t="str">
        <f t="shared" si="60"/>
        <v>ZMB1995</v>
      </c>
      <c r="Y839" s="42">
        <v>1670.7469999999998</v>
      </c>
      <c r="Z839" s="1">
        <f t="shared" si="61"/>
        <v>0</v>
      </c>
      <c r="AA839" s="1">
        <f t="shared" si="62"/>
        <v>0</v>
      </c>
      <c r="AB839" s="1">
        <f t="shared" si="63"/>
        <v>970.70400699999982</v>
      </c>
      <c r="AC839" s="1">
        <f t="shared" si="64"/>
        <v>0</v>
      </c>
      <c r="AD839" s="1">
        <f>RANK(Z839,Z$17:Z$853,0)</f>
        <v>792</v>
      </c>
      <c r="AE839" s="1">
        <f>RANK(AA839,AA$17:AA$853,0)</f>
        <v>684</v>
      </c>
      <c r="AF839" s="1">
        <f>RANK(AB839,AB$17:AB$853,0)</f>
        <v>265</v>
      </c>
      <c r="AG839" s="1">
        <f>RANK(AC839,AC$17:AC$853,0)</f>
        <v>822</v>
      </c>
      <c r="AH839" s="1" t="str">
        <f>IFERROR(VLOOKUP(X839,'[1]Countries and Territories'!$C$5:$AW$253,47,FALSE),"")</f>
        <v/>
      </c>
      <c r="AI839" s="1" t="str">
        <f>IFERROR(VLOOKUP(X839,'[1]Countries and Territories'!$B$5:$AR$253,43,FALSE),"")</f>
        <v/>
      </c>
      <c r="AJ839" s="1" t="str">
        <f>IFERROR(VLOOKUP(X839,'[1]Countries and Territories'!$A$5:$AL$253,38,FALSE),"")</f>
        <v/>
      </c>
    </row>
    <row r="840" spans="1:36" x14ac:dyDescent="0.3">
      <c r="A840" s="1" t="s">
        <v>1893</v>
      </c>
      <c r="B840" s="1" t="s">
        <v>1894</v>
      </c>
      <c r="C840" s="34" t="s">
        <v>257</v>
      </c>
      <c r="D840" s="35">
        <v>1996</v>
      </c>
      <c r="E840" s="1" t="s">
        <v>408</v>
      </c>
      <c r="F840" s="1" t="s">
        <v>40</v>
      </c>
      <c r="G840" s="1" t="s">
        <v>41</v>
      </c>
      <c r="H840" s="1" t="s">
        <v>170</v>
      </c>
      <c r="I840" s="1" t="s">
        <v>43</v>
      </c>
      <c r="J840" s="1" t="s">
        <v>32</v>
      </c>
      <c r="K840" s="1" t="s">
        <v>41</v>
      </c>
      <c r="L840" s="1" t="s">
        <v>9</v>
      </c>
      <c r="M840" s="1" t="s">
        <v>34</v>
      </c>
      <c r="N840" s="1" t="s">
        <v>2705</v>
      </c>
      <c r="O840" s="1">
        <v>5626</v>
      </c>
      <c r="P840" s="1">
        <v>1.7</v>
      </c>
      <c r="Q840" s="1">
        <v>5.4</v>
      </c>
      <c r="R840" s="1">
        <v>6.2</v>
      </c>
      <c r="S840" s="1">
        <v>48.6</v>
      </c>
      <c r="T840" s="1">
        <v>19.600000000000001</v>
      </c>
      <c r="V840" s="1" t="s">
        <v>1899</v>
      </c>
      <c r="W840" s="1" t="s">
        <v>1900</v>
      </c>
      <c r="X840" s="1" t="str">
        <f t="shared" si="60"/>
        <v>ZMB1996</v>
      </c>
      <c r="Y840" s="1">
        <v>1722.2179999999998</v>
      </c>
      <c r="Z840" s="1">
        <f t="shared" si="61"/>
        <v>92.999772000000007</v>
      </c>
      <c r="AA840" s="1">
        <f t="shared" si="62"/>
        <v>106.77751599999999</v>
      </c>
      <c r="AB840" s="1">
        <f t="shared" si="63"/>
        <v>836.99794799999995</v>
      </c>
      <c r="AC840" s="1">
        <f t="shared" si="64"/>
        <v>337.55472800000001</v>
      </c>
      <c r="AD840" s="1">
        <f>RANK(Z840,Z$17:Z$853,0)</f>
        <v>402</v>
      </c>
      <c r="AE840" s="1">
        <f>RANK(AA840,AA$17:AA$853,0)</f>
        <v>297</v>
      </c>
      <c r="AF840" s="1">
        <f>RANK(AB840,AB$17:AB$853,0)</f>
        <v>295</v>
      </c>
      <c r="AG840" s="1">
        <f>RANK(AC840,AC$17:AC$853,0)</f>
        <v>338</v>
      </c>
      <c r="AH840" s="1" t="str">
        <f>IFERROR(VLOOKUP(X840,'[1]Countries and Territories'!$C$5:$AW$253,47,FALSE),"")</f>
        <v/>
      </c>
      <c r="AI840" s="1" t="str">
        <f>IFERROR(VLOOKUP(X840,'[1]Countries and Territories'!$B$5:$AR$253,43,FALSE),"")</f>
        <v/>
      </c>
      <c r="AJ840" s="1" t="str">
        <f>IFERROR(VLOOKUP(X840,'[1]Countries and Territories'!$A$5:$AL$253,38,FALSE),"")</f>
        <v/>
      </c>
    </row>
    <row r="841" spans="1:36" s="42" customFormat="1" x14ac:dyDescent="0.3">
      <c r="A841" s="42" t="s">
        <v>1893</v>
      </c>
      <c r="B841" s="42" t="s">
        <v>1894</v>
      </c>
      <c r="C841" s="40" t="s">
        <v>261</v>
      </c>
      <c r="D841" s="41">
        <v>1999</v>
      </c>
      <c r="E841" s="42" t="s">
        <v>408</v>
      </c>
      <c r="F841" s="42" t="s">
        <v>40</v>
      </c>
      <c r="G841" s="42" t="s">
        <v>41</v>
      </c>
      <c r="H841" s="42" t="s">
        <v>170</v>
      </c>
      <c r="I841" s="42" t="s">
        <v>43</v>
      </c>
      <c r="J841" s="42" t="s">
        <v>32</v>
      </c>
      <c r="K841" s="42" t="s">
        <v>41</v>
      </c>
      <c r="L841" s="42" t="s">
        <v>9</v>
      </c>
      <c r="M841" s="42" t="s">
        <v>34</v>
      </c>
      <c r="N841" s="42" t="s">
        <v>2702</v>
      </c>
      <c r="O841" s="42">
        <v>1105300</v>
      </c>
      <c r="P841" s="42">
        <v>2</v>
      </c>
      <c r="Q841" s="42">
        <v>5.7</v>
      </c>
      <c r="R841" s="42">
        <v>12.3</v>
      </c>
      <c r="S841" s="42">
        <v>57.9</v>
      </c>
      <c r="T841" s="42">
        <v>19.600000000000001</v>
      </c>
      <c r="V841" s="42" t="s">
        <v>1901</v>
      </c>
      <c r="W841" s="42" t="s">
        <v>1902</v>
      </c>
      <c r="X841" s="1" t="str">
        <f t="shared" si="60"/>
        <v>ZMB1999</v>
      </c>
      <c r="Y841" s="42">
        <v>1888.1280000000002</v>
      </c>
      <c r="Z841" s="1">
        <f t="shared" si="61"/>
        <v>107.62329600000001</v>
      </c>
      <c r="AA841" s="1">
        <f t="shared" si="62"/>
        <v>232.23974400000003</v>
      </c>
      <c r="AB841" s="1">
        <f t="shared" si="63"/>
        <v>1093.2261120000001</v>
      </c>
      <c r="AC841" s="1">
        <f t="shared" si="64"/>
        <v>370.07308800000004</v>
      </c>
      <c r="AD841" s="1">
        <f>RANK(Z841,Z$17:Z$853,0)</f>
        <v>375</v>
      </c>
      <c r="AE841" s="1">
        <f>RANK(AA841,AA$17:AA$853,0)</f>
        <v>159</v>
      </c>
      <c r="AF841" s="1">
        <f>RANK(AB841,AB$17:AB$853,0)</f>
        <v>232</v>
      </c>
      <c r="AG841" s="1">
        <f>RANK(AC841,AC$17:AC$853,0)</f>
        <v>323</v>
      </c>
      <c r="AH841" s="1" t="str">
        <f>IFERROR(VLOOKUP(X841,'[1]Countries and Territories'!$C$5:$AW$253,47,FALSE),"")</f>
        <v/>
      </c>
      <c r="AI841" s="1" t="str">
        <f>IFERROR(VLOOKUP(X841,'[1]Countries and Territories'!$B$5:$AR$253,43,FALSE),"")</f>
        <v/>
      </c>
      <c r="AJ841" s="1" t="str">
        <f>IFERROR(VLOOKUP(X841,'[1]Countries and Territories'!$A$5:$AL$253,38,FALSE),"")</f>
        <v/>
      </c>
    </row>
    <row r="842" spans="1:36" x14ac:dyDescent="0.3">
      <c r="A842" s="1" t="s">
        <v>1893</v>
      </c>
      <c r="B842" s="1" t="s">
        <v>1894</v>
      </c>
      <c r="C842" s="34" t="s">
        <v>596</v>
      </c>
      <c r="D842" s="35">
        <v>2002</v>
      </c>
      <c r="E842" s="1" t="s">
        <v>408</v>
      </c>
      <c r="F842" s="1" t="s">
        <v>40</v>
      </c>
      <c r="G842" s="1" t="s">
        <v>41</v>
      </c>
      <c r="H842" s="1" t="s">
        <v>170</v>
      </c>
      <c r="I842" s="1" t="s">
        <v>43</v>
      </c>
      <c r="J842" s="1" t="s">
        <v>32</v>
      </c>
      <c r="K842" s="1" t="s">
        <v>41</v>
      </c>
      <c r="L842" s="1" t="s">
        <v>9</v>
      </c>
      <c r="M842" s="1" t="s">
        <v>34</v>
      </c>
      <c r="N842" s="1" t="s">
        <v>2704</v>
      </c>
      <c r="O842" s="1">
        <v>6056</v>
      </c>
      <c r="P842" s="1">
        <v>2.2999999999999998</v>
      </c>
      <c r="Q842" s="1">
        <v>6.2</v>
      </c>
      <c r="R842" s="1">
        <v>5.9</v>
      </c>
      <c r="S842" s="1">
        <v>52.5</v>
      </c>
      <c r="T842" s="1">
        <v>23.3</v>
      </c>
      <c r="V842" s="1" t="s">
        <v>1903</v>
      </c>
      <c r="W842" s="1" t="s">
        <v>1904</v>
      </c>
      <c r="X842" s="1" t="str">
        <f t="shared" si="60"/>
        <v>ZMB2002</v>
      </c>
      <c r="Y842" s="1">
        <v>2079.3240000000001</v>
      </c>
      <c r="Z842" s="1">
        <f t="shared" si="61"/>
        <v>128.91808800000001</v>
      </c>
      <c r="AA842" s="1">
        <f t="shared" si="62"/>
        <v>122.68011600000001</v>
      </c>
      <c r="AB842" s="1">
        <f t="shared" si="63"/>
        <v>1091.6451000000002</v>
      </c>
      <c r="AC842" s="1">
        <f t="shared" si="64"/>
        <v>484.48249200000004</v>
      </c>
      <c r="AD842" s="1">
        <f>RANK(Z842,Z$17:Z$853,0)</f>
        <v>347</v>
      </c>
      <c r="AE842" s="1">
        <f>RANK(AA842,AA$17:AA$853,0)</f>
        <v>272</v>
      </c>
      <c r="AF842" s="1">
        <f>RANK(AB842,AB$17:AB$853,0)</f>
        <v>233</v>
      </c>
      <c r="AG842" s="1">
        <f>RANK(AC842,AC$17:AC$853,0)</f>
        <v>271</v>
      </c>
      <c r="AH842" s="1" t="str">
        <f>IFERROR(VLOOKUP(X842,'[1]Countries and Territories'!$C$5:$AW$253,47,FALSE),"")</f>
        <v/>
      </c>
      <c r="AI842" s="1" t="str">
        <f>IFERROR(VLOOKUP(X842,'[1]Countries and Territories'!$B$5:$AR$253,43,FALSE),"")</f>
        <v/>
      </c>
      <c r="AJ842" s="1" t="str">
        <f>IFERROR(VLOOKUP(X842,'[1]Countries and Territories'!$A$5:$AL$253,38,FALSE),"")</f>
        <v/>
      </c>
    </row>
    <row r="843" spans="1:36" s="42" customFormat="1" x14ac:dyDescent="0.3">
      <c r="A843" s="42" t="s">
        <v>1893</v>
      </c>
      <c r="B843" s="42" t="s">
        <v>1894</v>
      </c>
      <c r="C843" s="40" t="s">
        <v>173</v>
      </c>
      <c r="D843" s="41">
        <v>2007</v>
      </c>
      <c r="E843" s="42" t="s">
        <v>408</v>
      </c>
      <c r="F843" s="42" t="s">
        <v>40</v>
      </c>
      <c r="G843" s="42" t="s">
        <v>41</v>
      </c>
      <c r="H843" s="42" t="s">
        <v>170</v>
      </c>
      <c r="I843" s="42" t="s">
        <v>43</v>
      </c>
      <c r="J843" s="42" t="s">
        <v>32</v>
      </c>
      <c r="K843" s="42" t="s">
        <v>41</v>
      </c>
      <c r="L843" s="42" t="s">
        <v>9</v>
      </c>
      <c r="M843" s="42" t="s">
        <v>34</v>
      </c>
      <c r="N843" s="42" t="s">
        <v>2703</v>
      </c>
      <c r="O843" s="42">
        <v>5945</v>
      </c>
      <c r="P843" s="42">
        <v>2.2999999999999998</v>
      </c>
      <c r="Q843" s="42">
        <v>5.6</v>
      </c>
      <c r="R843" s="42">
        <v>8.4</v>
      </c>
      <c r="S843" s="42">
        <v>45.8</v>
      </c>
      <c r="T843" s="42">
        <v>14.9</v>
      </c>
      <c r="V843" s="42" t="s">
        <v>1905</v>
      </c>
      <c r="W843" s="42" t="s">
        <v>1906</v>
      </c>
      <c r="X843" s="1" t="str">
        <f t="shared" si="60"/>
        <v>ZMB2007</v>
      </c>
      <c r="Y843" s="42">
        <v>2342.3670000000002</v>
      </c>
      <c r="Z843" s="1">
        <f t="shared" si="61"/>
        <v>131.172552</v>
      </c>
      <c r="AA843" s="1">
        <f t="shared" si="62"/>
        <v>196.75882800000002</v>
      </c>
      <c r="AB843" s="1">
        <f t="shared" si="63"/>
        <v>1072.8040860000001</v>
      </c>
      <c r="AC843" s="1">
        <f t="shared" si="64"/>
        <v>349.01268300000004</v>
      </c>
      <c r="AD843" s="1">
        <f>RANK(Z843,Z$17:Z$853,0)</f>
        <v>344</v>
      </c>
      <c r="AE843" s="1">
        <f>RANK(AA843,AA$17:AA$853,0)</f>
        <v>180</v>
      </c>
      <c r="AF843" s="1">
        <f>RANK(AB843,AB$17:AB$853,0)</f>
        <v>236</v>
      </c>
      <c r="AG843" s="1">
        <f>RANK(AC843,AC$17:AC$853,0)</f>
        <v>329</v>
      </c>
      <c r="AH843" s="1" t="str">
        <f>IFERROR(VLOOKUP(X843,'[1]Countries and Territories'!$C$5:$AW$253,47,FALSE),"")</f>
        <v/>
      </c>
      <c r="AI843" s="1" t="str">
        <f>IFERROR(VLOOKUP(X843,'[1]Countries and Territories'!$B$5:$AR$253,43,FALSE),"")</f>
        <v/>
      </c>
      <c r="AJ843" s="1" t="str">
        <f>IFERROR(VLOOKUP(X843,'[1]Countries and Territories'!$A$5:$AL$253,38,FALSE),"")</f>
        <v/>
      </c>
    </row>
    <row r="844" spans="1:36" x14ac:dyDescent="0.3">
      <c r="A844" s="1" t="s">
        <v>1893</v>
      </c>
      <c r="B844" s="1" t="s">
        <v>1894</v>
      </c>
      <c r="C844" s="34" t="s">
        <v>59</v>
      </c>
      <c r="D844" s="35">
        <v>2013</v>
      </c>
      <c r="E844" s="1" t="s">
        <v>408</v>
      </c>
      <c r="F844" s="1" t="s">
        <v>40</v>
      </c>
      <c r="G844" s="1" t="s">
        <v>41</v>
      </c>
      <c r="H844" s="1" t="s">
        <v>170</v>
      </c>
      <c r="I844" s="1" t="s">
        <v>43</v>
      </c>
      <c r="J844" s="1" t="s">
        <v>32</v>
      </c>
      <c r="K844" s="1" t="s">
        <v>41</v>
      </c>
      <c r="L844" s="1" t="s">
        <v>9</v>
      </c>
      <c r="M844" s="1" t="s">
        <v>34</v>
      </c>
      <c r="N844" s="1" t="s">
        <v>2700</v>
      </c>
      <c r="O844" s="1">
        <v>12757</v>
      </c>
      <c r="P844" s="1">
        <v>2.5</v>
      </c>
      <c r="Q844" s="1">
        <v>6.3</v>
      </c>
      <c r="R844" s="1">
        <v>6.2</v>
      </c>
      <c r="S844" s="1">
        <v>40</v>
      </c>
      <c r="T844" s="1">
        <v>14.8</v>
      </c>
      <c r="V844" s="1" t="s">
        <v>1907</v>
      </c>
      <c r="W844" s="1" t="s">
        <v>1908</v>
      </c>
      <c r="X844" s="1" t="str">
        <f t="shared" si="60"/>
        <v>ZMB2013</v>
      </c>
      <c r="Y844" s="1">
        <v>2626.277</v>
      </c>
      <c r="Z844" s="1">
        <f t="shared" si="61"/>
        <v>165.45545100000001</v>
      </c>
      <c r="AA844" s="1">
        <f t="shared" si="62"/>
        <v>162.82917399999999</v>
      </c>
      <c r="AB844" s="1">
        <f t="shared" si="63"/>
        <v>1050.5108</v>
      </c>
      <c r="AC844" s="1">
        <f t="shared" si="64"/>
        <v>388.68899600000009</v>
      </c>
      <c r="AD844" s="1">
        <f>RANK(Z844,Z$17:Z$853,0)</f>
        <v>307</v>
      </c>
      <c r="AE844" s="1">
        <f>RANK(AA844,AA$17:AA$853,0)</f>
        <v>216</v>
      </c>
      <c r="AF844" s="1">
        <f>RANK(AB844,AB$17:AB$853,0)</f>
        <v>241</v>
      </c>
      <c r="AG844" s="1">
        <f>RANK(AC844,AC$17:AC$853,0)</f>
        <v>309</v>
      </c>
      <c r="AH844" s="1">
        <f>IFERROR(VLOOKUP(X844,'[1]Countries and Territories'!$C$5:$AW$253,47,FALSE),"")</f>
        <v>165.45545100000001</v>
      </c>
      <c r="AI844" s="1">
        <f>IFERROR(VLOOKUP(X844,'[1]Countries and Territories'!$B$5:$AR$253,43,FALSE),"")</f>
        <v>162.82917399999999</v>
      </c>
      <c r="AJ844" s="1">
        <f>IFERROR(VLOOKUP(X844,'[1]Countries and Territories'!$A$5:$AL$253,38,FALSE),"")</f>
        <v>1050.5108</v>
      </c>
    </row>
    <row r="845" spans="1:36" s="42" customFormat="1" x14ac:dyDescent="0.3">
      <c r="A845" s="42" t="s">
        <v>1909</v>
      </c>
      <c r="B845" s="42" t="s">
        <v>1910</v>
      </c>
      <c r="C845" s="40" t="s">
        <v>143</v>
      </c>
      <c r="D845" s="41">
        <v>1987</v>
      </c>
      <c r="E845" s="42" t="s">
        <v>408</v>
      </c>
      <c r="F845" s="42" t="s">
        <v>40</v>
      </c>
      <c r="G845" s="42" t="s">
        <v>41</v>
      </c>
      <c r="H845" s="42" t="s">
        <v>170</v>
      </c>
      <c r="I845" s="42" t="s">
        <v>43</v>
      </c>
      <c r="J845" s="42" t="s">
        <v>44</v>
      </c>
      <c r="K845" s="42" t="s">
        <v>41</v>
      </c>
      <c r="M845" s="42" t="s">
        <v>34</v>
      </c>
      <c r="N845" s="42" t="s">
        <v>2714</v>
      </c>
      <c r="O845" s="42">
        <v>419964</v>
      </c>
      <c r="T845" s="42">
        <v>10.5</v>
      </c>
      <c r="U845" s="42" t="s">
        <v>298</v>
      </c>
      <c r="V845" s="42" t="s">
        <v>234</v>
      </c>
      <c r="W845" s="42" t="s">
        <v>1911</v>
      </c>
      <c r="X845" s="1" t="str">
        <f t="shared" si="60"/>
        <v>ZWE1987</v>
      </c>
      <c r="Y845" s="42">
        <v>1702.0550000000001</v>
      </c>
      <c r="Z845" s="1">
        <f t="shared" si="61"/>
        <v>0</v>
      </c>
      <c r="AA845" s="1">
        <f t="shared" si="62"/>
        <v>0</v>
      </c>
      <c r="AB845" s="1">
        <f t="shared" si="63"/>
        <v>0</v>
      </c>
      <c r="AC845" s="1">
        <f t="shared" si="64"/>
        <v>178.71577500000001</v>
      </c>
      <c r="AD845" s="1">
        <f>RANK(Z845,Z$17:Z$853,0)</f>
        <v>792</v>
      </c>
      <c r="AE845" s="1">
        <f>RANK(AA845,AA$17:AA$853,0)</f>
        <v>684</v>
      </c>
      <c r="AF845" s="1">
        <f>RANK(AB845,AB$17:AB$853,0)</f>
        <v>803</v>
      </c>
      <c r="AG845" s="1">
        <f>RANK(AC845,AC$17:AC$853,0)</f>
        <v>430</v>
      </c>
      <c r="AH845" s="1" t="str">
        <f>IFERROR(VLOOKUP(X845,'[1]Countries and Territories'!$C$5:$AW$253,47,FALSE),"")</f>
        <v/>
      </c>
      <c r="AI845" s="1" t="str">
        <f>IFERROR(VLOOKUP(X845,'[1]Countries and Territories'!$B$5:$AR$253,43,FALSE),"")</f>
        <v/>
      </c>
      <c r="AJ845" s="1" t="str">
        <f>IFERROR(VLOOKUP(X845,'[1]Countries and Territories'!$A$5:$AL$253,38,FALSE),"")</f>
        <v/>
      </c>
    </row>
    <row r="846" spans="1:36" x14ac:dyDescent="0.3">
      <c r="A846" s="1" t="s">
        <v>1909</v>
      </c>
      <c r="B846" s="1" t="s">
        <v>1910</v>
      </c>
      <c r="C846" s="34" t="s">
        <v>328</v>
      </c>
      <c r="D846" s="35">
        <v>1988</v>
      </c>
      <c r="E846" s="1" t="s">
        <v>408</v>
      </c>
      <c r="F846" s="1" t="s">
        <v>40</v>
      </c>
      <c r="G846" s="1" t="s">
        <v>41</v>
      </c>
      <c r="H846" s="1" t="s">
        <v>170</v>
      </c>
      <c r="I846" s="1" t="s">
        <v>43</v>
      </c>
      <c r="J846" s="1" t="s">
        <v>44</v>
      </c>
      <c r="K846" s="1" t="s">
        <v>41</v>
      </c>
      <c r="M846" s="1" t="s">
        <v>34</v>
      </c>
      <c r="N846" s="1" t="s">
        <v>2713</v>
      </c>
      <c r="O846" s="1">
        <v>2472</v>
      </c>
      <c r="P846" s="1">
        <v>0.4</v>
      </c>
      <c r="Q846" s="1">
        <v>1.7</v>
      </c>
      <c r="R846" s="1">
        <v>5.4</v>
      </c>
      <c r="S846" s="1">
        <v>31</v>
      </c>
      <c r="T846" s="1">
        <v>8</v>
      </c>
      <c r="V846" s="1" t="s">
        <v>1912</v>
      </c>
      <c r="W846" s="1" t="s">
        <v>1913</v>
      </c>
      <c r="X846" s="1" t="str">
        <f t="shared" si="60"/>
        <v>ZWE1988</v>
      </c>
      <c r="Y846" s="1">
        <v>1718.519</v>
      </c>
      <c r="Z846" s="1">
        <f t="shared" si="61"/>
        <v>29.214823000000003</v>
      </c>
      <c r="AA846" s="1">
        <f t="shared" si="62"/>
        <v>92.800026000000017</v>
      </c>
      <c r="AB846" s="1">
        <f t="shared" si="63"/>
        <v>532.74089000000004</v>
      </c>
      <c r="AC846" s="1">
        <f t="shared" si="64"/>
        <v>137.48152000000002</v>
      </c>
      <c r="AD846" s="1">
        <f>RANK(Z846,Z$17:Z$853,0)</f>
        <v>516</v>
      </c>
      <c r="AE846" s="1">
        <f>RANK(AA846,AA$17:AA$853,0)</f>
        <v>319</v>
      </c>
      <c r="AF846" s="1">
        <f>RANK(AB846,AB$17:AB$853,0)</f>
        <v>374</v>
      </c>
      <c r="AG846" s="1">
        <f>RANK(AC846,AC$17:AC$853,0)</f>
        <v>457</v>
      </c>
      <c r="AH846" s="1" t="str">
        <f>IFERROR(VLOOKUP(X846,'[1]Countries and Territories'!$C$5:$AW$253,47,FALSE),"")</f>
        <v/>
      </c>
      <c r="AI846" s="1" t="str">
        <f>IFERROR(VLOOKUP(X846,'[1]Countries and Territories'!$B$5:$AR$253,43,FALSE),"")</f>
        <v/>
      </c>
      <c r="AJ846" s="1" t="str">
        <f>IFERROR(VLOOKUP(X846,'[1]Countries and Territories'!$A$5:$AL$253,38,FALSE),"")</f>
        <v/>
      </c>
    </row>
    <row r="847" spans="1:36" s="42" customFormat="1" x14ac:dyDescent="0.3">
      <c r="A847" s="42" t="s">
        <v>1909</v>
      </c>
      <c r="B847" s="42" t="s">
        <v>1910</v>
      </c>
      <c r="C847" s="40" t="s">
        <v>180</v>
      </c>
      <c r="D847" s="41">
        <v>1994</v>
      </c>
      <c r="E847" s="42" t="s">
        <v>408</v>
      </c>
      <c r="F847" s="42" t="s">
        <v>40</v>
      </c>
      <c r="G847" s="42" t="s">
        <v>41</v>
      </c>
      <c r="H847" s="42" t="s">
        <v>170</v>
      </c>
      <c r="I847" s="42" t="s">
        <v>43</v>
      </c>
      <c r="J847" s="42" t="s">
        <v>44</v>
      </c>
      <c r="K847" s="42" t="s">
        <v>41</v>
      </c>
      <c r="M847" s="42" t="s">
        <v>34</v>
      </c>
      <c r="N847" s="42" t="s">
        <v>2712</v>
      </c>
      <c r="O847" s="42">
        <v>2070</v>
      </c>
      <c r="P847" s="42">
        <v>1.7</v>
      </c>
      <c r="Q847" s="42">
        <v>5.3</v>
      </c>
      <c r="R847" s="42">
        <v>6.4</v>
      </c>
      <c r="S847" s="42">
        <v>28.5</v>
      </c>
      <c r="T847" s="42">
        <v>11.8</v>
      </c>
      <c r="U847" s="42" t="s">
        <v>307</v>
      </c>
      <c r="V847" s="42" t="s">
        <v>1914</v>
      </c>
      <c r="W847" s="42" t="s">
        <v>1915</v>
      </c>
      <c r="X847" s="1" t="str">
        <f t="shared" si="60"/>
        <v>ZWE1994</v>
      </c>
      <c r="Y847" s="42">
        <v>1776.085</v>
      </c>
      <c r="Z847" s="1">
        <f t="shared" si="61"/>
        <v>94.132504999999995</v>
      </c>
      <c r="AA847" s="1">
        <f t="shared" si="62"/>
        <v>113.66944000000001</v>
      </c>
      <c r="AB847" s="1">
        <f t="shared" si="63"/>
        <v>506.18422499999997</v>
      </c>
      <c r="AC847" s="1">
        <f t="shared" si="64"/>
        <v>209.57803000000001</v>
      </c>
      <c r="AD847" s="1">
        <f>RANK(Z847,Z$17:Z$853,0)</f>
        <v>399</v>
      </c>
      <c r="AE847" s="1">
        <f>RANK(AA847,AA$17:AA$853,0)</f>
        <v>285</v>
      </c>
      <c r="AF847" s="1">
        <f>RANK(AB847,AB$17:AB$853,0)</f>
        <v>390</v>
      </c>
      <c r="AG847" s="1">
        <f>RANK(AC847,AC$17:AC$853,0)</f>
        <v>410</v>
      </c>
      <c r="AH847" s="1" t="str">
        <f>IFERROR(VLOOKUP(X847,'[1]Countries and Territories'!$C$5:$AW$253,47,FALSE),"")</f>
        <v/>
      </c>
      <c r="AI847" s="1" t="str">
        <f>IFERROR(VLOOKUP(X847,'[1]Countries and Territories'!$B$5:$AR$253,43,FALSE),"")</f>
        <v/>
      </c>
      <c r="AJ847" s="1" t="str">
        <f>IFERROR(VLOOKUP(X847,'[1]Countries and Territories'!$A$5:$AL$253,38,FALSE),"")</f>
        <v/>
      </c>
    </row>
    <row r="848" spans="1:36" x14ac:dyDescent="0.3">
      <c r="A848" s="1" t="s">
        <v>1909</v>
      </c>
      <c r="B848" s="1" t="s">
        <v>1910</v>
      </c>
      <c r="C848" s="34" t="s">
        <v>261</v>
      </c>
      <c r="D848" s="35">
        <v>1999</v>
      </c>
      <c r="E848" s="1" t="s">
        <v>408</v>
      </c>
      <c r="F848" s="1" t="s">
        <v>40</v>
      </c>
      <c r="G848" s="1" t="s">
        <v>41</v>
      </c>
      <c r="H848" s="1" t="s">
        <v>170</v>
      </c>
      <c r="I848" s="1" t="s">
        <v>43</v>
      </c>
      <c r="J848" s="1" t="s">
        <v>44</v>
      </c>
      <c r="K848" s="1" t="s">
        <v>41</v>
      </c>
      <c r="M848" s="1" t="s">
        <v>34</v>
      </c>
      <c r="N848" s="1" t="s">
        <v>2711</v>
      </c>
      <c r="O848" s="1">
        <v>3188</v>
      </c>
      <c r="P848" s="1">
        <v>4.2</v>
      </c>
      <c r="Q848" s="1">
        <v>8.5</v>
      </c>
      <c r="R848" s="1">
        <v>10.6</v>
      </c>
      <c r="S848" s="1">
        <v>33.700000000000003</v>
      </c>
      <c r="T848" s="1">
        <v>11.5</v>
      </c>
      <c r="V848" s="1" t="s">
        <v>1916</v>
      </c>
      <c r="W848" s="1" t="s">
        <v>1917</v>
      </c>
      <c r="X848" s="1" t="str">
        <f t="shared" ref="X848:X853" si="65">A848&amp;D848</f>
        <v>ZWE1999</v>
      </c>
      <c r="Y848" s="1">
        <v>1817.125</v>
      </c>
      <c r="Z848" s="1">
        <f t="shared" si="61"/>
        <v>154.455625</v>
      </c>
      <c r="AA848" s="1">
        <f t="shared" si="62"/>
        <v>192.61525</v>
      </c>
      <c r="AB848" s="1">
        <f t="shared" si="63"/>
        <v>612.37112500000001</v>
      </c>
      <c r="AC848" s="1">
        <f t="shared" si="64"/>
        <v>208.96937500000001</v>
      </c>
      <c r="AD848" s="1">
        <f>RANK(Z848,Z$17:Z$853,0)</f>
        <v>318</v>
      </c>
      <c r="AE848" s="1">
        <f>RANK(AA848,AA$17:AA$853,0)</f>
        <v>183</v>
      </c>
      <c r="AF848" s="1">
        <f>RANK(AB848,AB$17:AB$853,0)</f>
        <v>352</v>
      </c>
      <c r="AG848" s="1">
        <f>RANK(AC848,AC$17:AC$853,0)</f>
        <v>412</v>
      </c>
      <c r="AH848" s="1" t="str">
        <f>IFERROR(VLOOKUP(X848,'[1]Countries and Territories'!$C$5:$AW$253,47,FALSE),"")</f>
        <v/>
      </c>
      <c r="AI848" s="1" t="str">
        <f>IFERROR(VLOOKUP(X848,'[1]Countries and Territories'!$B$5:$AR$253,43,FALSE),"")</f>
        <v/>
      </c>
      <c r="AJ848" s="1" t="str">
        <f>IFERROR(VLOOKUP(X848,'[1]Countries and Territories'!$A$5:$AL$253,38,FALSE),"")</f>
        <v/>
      </c>
    </row>
    <row r="849" spans="1:36" s="42" customFormat="1" x14ac:dyDescent="0.3">
      <c r="A849" s="42" t="s">
        <v>1909</v>
      </c>
      <c r="B849" s="42" t="s">
        <v>1910</v>
      </c>
      <c r="C849" s="40" t="s">
        <v>55</v>
      </c>
      <c r="D849" s="41">
        <v>2005</v>
      </c>
      <c r="E849" s="42" t="s">
        <v>408</v>
      </c>
      <c r="F849" s="42" t="s">
        <v>40</v>
      </c>
      <c r="G849" s="42" t="s">
        <v>41</v>
      </c>
      <c r="H849" s="42" t="s">
        <v>170</v>
      </c>
      <c r="I849" s="42" t="s">
        <v>43</v>
      </c>
      <c r="J849" s="42" t="s">
        <v>44</v>
      </c>
      <c r="K849" s="42" t="s">
        <v>41</v>
      </c>
      <c r="M849" s="42" t="s">
        <v>34</v>
      </c>
      <c r="N849" s="42" t="s">
        <v>2710</v>
      </c>
      <c r="O849" s="42">
        <v>5254</v>
      </c>
      <c r="P849" s="42">
        <v>2.9</v>
      </c>
      <c r="Q849" s="42">
        <v>7.3</v>
      </c>
      <c r="R849" s="42">
        <v>9.1</v>
      </c>
      <c r="S849" s="42">
        <v>35.799999999999997</v>
      </c>
      <c r="T849" s="42">
        <v>14</v>
      </c>
      <c r="V849" s="42" t="s">
        <v>1918</v>
      </c>
      <c r="W849" s="42" t="s">
        <v>1919</v>
      </c>
      <c r="X849" s="1" t="str">
        <f t="shared" si="65"/>
        <v>ZWE2005</v>
      </c>
      <c r="Y849" s="42">
        <v>1950.4760000000001</v>
      </c>
      <c r="Z849" s="1">
        <f t="shared" ref="Z849:Z853" si="66">$Y849*(Q849/100)</f>
        <v>142.384748</v>
      </c>
      <c r="AA849" s="1">
        <f t="shared" ref="AA849:AA853" si="67">$Y849*(R849/100)</f>
        <v>177.49331599999999</v>
      </c>
      <c r="AB849" s="1">
        <f t="shared" ref="AB849:AB853" si="68">$Y849*(S849/100)</f>
        <v>698.27040799999997</v>
      </c>
      <c r="AC849" s="1">
        <f t="shared" ref="AC849:AC853" si="69">$Y849*(T849/100)</f>
        <v>273.06664000000006</v>
      </c>
      <c r="AD849" s="1">
        <f>RANK(Z849,Z$17:Z$853,0)</f>
        <v>330</v>
      </c>
      <c r="AE849" s="1">
        <f>RANK(AA849,AA$17:AA$853,0)</f>
        <v>199</v>
      </c>
      <c r="AF849" s="1">
        <f>RANK(AB849,AB$17:AB$853,0)</f>
        <v>323</v>
      </c>
      <c r="AG849" s="1">
        <f>RANK(AC849,AC$17:AC$853,0)</f>
        <v>379</v>
      </c>
      <c r="AH849" s="1" t="str">
        <f>IFERROR(VLOOKUP(X849,'[1]Countries and Territories'!$C$5:$AW$253,47,FALSE),"")</f>
        <v/>
      </c>
      <c r="AI849" s="1" t="str">
        <f>IFERROR(VLOOKUP(X849,'[1]Countries and Territories'!$B$5:$AR$253,43,FALSE),"")</f>
        <v/>
      </c>
      <c r="AJ849" s="1" t="str">
        <f>IFERROR(VLOOKUP(X849,'[1]Countries and Territories'!$A$5:$AL$253,38,FALSE),"")</f>
        <v/>
      </c>
    </row>
    <row r="850" spans="1:36" x14ac:dyDescent="0.3">
      <c r="A850" s="1" t="s">
        <v>1909</v>
      </c>
      <c r="B850" s="1" t="s">
        <v>1910</v>
      </c>
      <c r="C850" s="34" t="s">
        <v>380</v>
      </c>
      <c r="D850" s="35">
        <v>2009</v>
      </c>
      <c r="E850" s="1" t="s">
        <v>408</v>
      </c>
      <c r="F850" s="1" t="s">
        <v>40</v>
      </c>
      <c r="G850" s="1" t="s">
        <v>41</v>
      </c>
      <c r="H850" s="1" t="s">
        <v>170</v>
      </c>
      <c r="I850" s="1" t="s">
        <v>43</v>
      </c>
      <c r="J850" s="1" t="s">
        <v>44</v>
      </c>
      <c r="K850" s="1" t="s">
        <v>41</v>
      </c>
      <c r="M850" s="1" t="s">
        <v>34</v>
      </c>
      <c r="N850" s="1" t="s">
        <v>2708</v>
      </c>
      <c r="O850" s="1">
        <v>6236</v>
      </c>
      <c r="P850" s="1">
        <v>1.9</v>
      </c>
      <c r="Q850" s="1">
        <v>3.8</v>
      </c>
      <c r="R850" s="1">
        <v>3.5</v>
      </c>
      <c r="S850" s="1">
        <v>35.1</v>
      </c>
      <c r="T850" s="1">
        <v>12.7</v>
      </c>
      <c r="V850" s="1" t="s">
        <v>1920</v>
      </c>
      <c r="W850" s="1" t="s">
        <v>1921</v>
      </c>
      <c r="X850" s="1" t="str">
        <f t="shared" si="65"/>
        <v>ZWE2009</v>
      </c>
      <c r="Y850" s="1">
        <v>2160.6210000000001</v>
      </c>
      <c r="Z850" s="1">
        <f t="shared" si="66"/>
        <v>82.103598000000005</v>
      </c>
      <c r="AA850" s="1">
        <f t="shared" si="67"/>
        <v>75.621735000000015</v>
      </c>
      <c r="AB850" s="1">
        <f t="shared" si="68"/>
        <v>758.37797100000012</v>
      </c>
      <c r="AC850" s="1">
        <f t="shared" si="69"/>
        <v>274.398867</v>
      </c>
      <c r="AD850" s="1">
        <f>RANK(Z850,Z$17:Z$853,0)</f>
        <v>410</v>
      </c>
      <c r="AE850" s="1">
        <f>RANK(AA850,AA$17:AA$853,0)</f>
        <v>344</v>
      </c>
      <c r="AF850" s="1">
        <f>RANK(AB850,AB$17:AB$853,0)</f>
        <v>306</v>
      </c>
      <c r="AG850" s="1">
        <f>RANK(AC850,AC$17:AC$853,0)</f>
        <v>375</v>
      </c>
      <c r="AH850" s="1" t="str">
        <f>IFERROR(VLOOKUP(X850,'[1]Countries and Territories'!$C$5:$AW$253,47,FALSE),"")</f>
        <v/>
      </c>
      <c r="AI850" s="1" t="str">
        <f>IFERROR(VLOOKUP(X850,'[1]Countries and Territories'!$B$5:$AR$253,43,FALSE),"")</f>
        <v/>
      </c>
      <c r="AJ850" s="1" t="str">
        <f>IFERROR(VLOOKUP(X850,'[1]Countries and Territories'!$A$5:$AL$253,38,FALSE),"")</f>
        <v/>
      </c>
    </row>
    <row r="851" spans="1:36" s="42" customFormat="1" x14ac:dyDescent="0.3">
      <c r="A851" s="42" t="s">
        <v>1909</v>
      </c>
      <c r="B851" s="42" t="s">
        <v>1910</v>
      </c>
      <c r="C851" s="40" t="s">
        <v>415</v>
      </c>
      <c r="D851" s="41">
        <v>2010</v>
      </c>
      <c r="E851" s="42" t="s">
        <v>408</v>
      </c>
      <c r="F851" s="42" t="s">
        <v>40</v>
      </c>
      <c r="G851" s="42" t="s">
        <v>41</v>
      </c>
      <c r="H851" s="42" t="s">
        <v>170</v>
      </c>
      <c r="I851" s="42" t="s">
        <v>43</v>
      </c>
      <c r="J851" s="42" t="s">
        <v>44</v>
      </c>
      <c r="K851" s="42" t="s">
        <v>41</v>
      </c>
      <c r="M851" s="42" t="s">
        <v>34</v>
      </c>
      <c r="N851" s="42" t="s">
        <v>2709</v>
      </c>
      <c r="O851" s="42">
        <v>5432</v>
      </c>
      <c r="P851" s="42">
        <v>0.8</v>
      </c>
      <c r="Q851" s="42">
        <v>3.1</v>
      </c>
      <c r="R851" s="42">
        <v>5.8</v>
      </c>
      <c r="S851" s="42">
        <v>32.299999999999997</v>
      </c>
      <c r="T851" s="42">
        <v>10.1</v>
      </c>
      <c r="V851" s="42" t="s">
        <v>1922</v>
      </c>
      <c r="W851" s="42" t="s">
        <v>1923</v>
      </c>
      <c r="X851" s="1" t="str">
        <f t="shared" si="65"/>
        <v>ZWE2010</v>
      </c>
      <c r="Y851" s="42">
        <v>2225.7019999999998</v>
      </c>
      <c r="Z851" s="1">
        <f t="shared" si="66"/>
        <v>68.99676199999999</v>
      </c>
      <c r="AA851" s="1">
        <f t="shared" si="67"/>
        <v>129.09071599999999</v>
      </c>
      <c r="AB851" s="1">
        <f t="shared" si="68"/>
        <v>718.90174599999978</v>
      </c>
      <c r="AC851" s="1">
        <f t="shared" si="69"/>
        <v>224.79590199999996</v>
      </c>
      <c r="AD851" s="1">
        <f>RANK(Z851,Z$17:Z$853,0)</f>
        <v>428</v>
      </c>
      <c r="AE851" s="1">
        <f>RANK(AA851,AA$17:AA$853,0)</f>
        <v>265</v>
      </c>
      <c r="AF851" s="1">
        <f>RANK(AB851,AB$17:AB$853,0)</f>
        <v>319</v>
      </c>
      <c r="AG851" s="1">
        <f>RANK(AC851,AC$17:AC$853,0)</f>
        <v>401</v>
      </c>
      <c r="AH851" s="1" t="str">
        <f>IFERROR(VLOOKUP(X851,'[1]Countries and Territories'!$C$5:$AW$253,47,FALSE),"")</f>
        <v/>
      </c>
      <c r="AI851" s="1" t="str">
        <f>IFERROR(VLOOKUP(X851,'[1]Countries and Territories'!$B$5:$AR$253,43,FALSE),"")</f>
        <v/>
      </c>
      <c r="AJ851" s="1" t="str">
        <f>IFERROR(VLOOKUP(X851,'[1]Countries and Territories'!$A$5:$AL$253,38,FALSE),"")</f>
        <v/>
      </c>
    </row>
    <row r="852" spans="1:36" x14ac:dyDescent="0.3">
      <c r="A852" s="1" t="s">
        <v>1909</v>
      </c>
      <c r="B852" s="1" t="s">
        <v>1910</v>
      </c>
      <c r="C852" s="34" t="s">
        <v>284</v>
      </c>
      <c r="D852" s="35">
        <v>2014</v>
      </c>
      <c r="E852" s="1" t="s">
        <v>408</v>
      </c>
      <c r="F852" s="1" t="s">
        <v>40</v>
      </c>
      <c r="G852" s="1" t="s">
        <v>41</v>
      </c>
      <c r="H852" s="1" t="s">
        <v>170</v>
      </c>
      <c r="I852" s="1" t="s">
        <v>43</v>
      </c>
      <c r="J852" s="1" t="s">
        <v>44</v>
      </c>
      <c r="K852" s="1" t="s">
        <v>41</v>
      </c>
      <c r="M852" s="1" t="s">
        <v>34</v>
      </c>
      <c r="N852" s="1" t="s">
        <v>2707</v>
      </c>
      <c r="P852" s="1">
        <v>0.7</v>
      </c>
      <c r="Q852" s="1">
        <v>3.3</v>
      </c>
      <c r="R852" s="1">
        <v>3.6</v>
      </c>
      <c r="S852" s="1">
        <v>27.6</v>
      </c>
      <c r="T852" s="1">
        <v>11.2</v>
      </c>
      <c r="V852" s="1" t="s">
        <v>1920</v>
      </c>
      <c r="W852" s="1" t="s">
        <v>1924</v>
      </c>
      <c r="X852" s="1" t="str">
        <f t="shared" si="65"/>
        <v>ZWE2014</v>
      </c>
      <c r="Y852" s="1">
        <v>2466.2950000000001</v>
      </c>
      <c r="Z852" s="1">
        <f t="shared" si="66"/>
        <v>81.387735000000006</v>
      </c>
      <c r="AA852" s="1">
        <f t="shared" si="67"/>
        <v>88.786620000000013</v>
      </c>
      <c r="AB852" s="1">
        <f t="shared" si="68"/>
        <v>680.69742000000008</v>
      </c>
      <c r="AC852" s="1">
        <f t="shared" si="69"/>
        <v>276.22503999999998</v>
      </c>
      <c r="AD852" s="1">
        <f>RANK(Z852,Z$17:Z$853,0)</f>
        <v>411</v>
      </c>
      <c r="AE852" s="1">
        <f>RANK(AA852,AA$17:AA$853,0)</f>
        <v>322</v>
      </c>
      <c r="AF852" s="1">
        <f>RANK(AB852,AB$17:AB$853,0)</f>
        <v>328</v>
      </c>
      <c r="AG852" s="1">
        <f>RANK(AC852,AC$17:AC$853,0)</f>
        <v>373</v>
      </c>
      <c r="AH852" s="1" t="str">
        <f>IFERROR(VLOOKUP(X852,'[1]Countries and Territories'!$C$5:$AW$253,47,FALSE),"")</f>
        <v/>
      </c>
      <c r="AI852" s="1" t="str">
        <f>IFERROR(VLOOKUP(X852,'[1]Countries and Territories'!$B$5:$AR$253,43,FALSE),"")</f>
        <v/>
      </c>
      <c r="AJ852" s="1" t="str">
        <f>IFERROR(VLOOKUP(X852,'[1]Countries and Territories'!$A$5:$AL$253,38,FALSE),"")</f>
        <v/>
      </c>
    </row>
    <row r="853" spans="1:36" s="42" customFormat="1" x14ac:dyDescent="0.3">
      <c r="A853" s="42" t="s">
        <v>1909</v>
      </c>
      <c r="B853" s="42" t="s">
        <v>1910</v>
      </c>
      <c r="C853" s="40" t="s">
        <v>1151</v>
      </c>
      <c r="D853" s="41">
        <v>2015</v>
      </c>
      <c r="E853" s="42" t="s">
        <v>408</v>
      </c>
      <c r="F853" s="42" t="s">
        <v>40</v>
      </c>
      <c r="G853" s="42" t="s">
        <v>41</v>
      </c>
      <c r="H853" s="42" t="s">
        <v>170</v>
      </c>
      <c r="I853" s="42" t="s">
        <v>43</v>
      </c>
      <c r="J853" s="42" t="s">
        <v>44</v>
      </c>
      <c r="K853" s="42" t="s">
        <v>41</v>
      </c>
      <c r="M853" s="42" t="s">
        <v>34</v>
      </c>
      <c r="N853" s="42" t="s">
        <v>1964</v>
      </c>
      <c r="O853" s="42">
        <v>6352</v>
      </c>
      <c r="P853" s="42">
        <v>1</v>
      </c>
      <c r="Q853" s="42">
        <v>3.2</v>
      </c>
      <c r="R853" s="42">
        <v>5.6</v>
      </c>
      <c r="S853" s="42">
        <v>26.8</v>
      </c>
      <c r="T853" s="42">
        <v>8.4</v>
      </c>
      <c r="U853" s="42" t="s">
        <v>50</v>
      </c>
      <c r="V853" s="42" t="s">
        <v>1925</v>
      </c>
      <c r="W853" s="42" t="s">
        <v>1926</v>
      </c>
      <c r="X853" s="1" t="str">
        <f t="shared" si="65"/>
        <v>ZWE2015</v>
      </c>
      <c r="Y853" s="42">
        <v>2505.4840000000004</v>
      </c>
      <c r="Z853" s="1">
        <f t="shared" si="66"/>
        <v>80.175488000000016</v>
      </c>
      <c r="AA853" s="1">
        <f t="shared" si="67"/>
        <v>140.30710400000001</v>
      </c>
      <c r="AB853" s="1">
        <f t="shared" si="68"/>
        <v>671.46971200000019</v>
      </c>
      <c r="AC853" s="1">
        <f t="shared" si="69"/>
        <v>210.46065600000006</v>
      </c>
      <c r="AD853" s="1">
        <f>RANK(Z853,Z$17:Z$853,0)</f>
        <v>413</v>
      </c>
      <c r="AE853" s="1">
        <f>RANK(AA853,AA$17:AA$853,0)</f>
        <v>248</v>
      </c>
      <c r="AF853" s="1">
        <f>RANK(AB853,AB$17:AB$853,0)</f>
        <v>331</v>
      </c>
      <c r="AG853" s="1">
        <f>RANK(AC853,AC$17:AC$853,0)</f>
        <v>408</v>
      </c>
      <c r="AH853" s="1">
        <f>IFERROR(VLOOKUP(X853,'[1]Countries and Territories'!$C$5:$AW$253,47,FALSE),"")</f>
        <v>80.175488000000016</v>
      </c>
      <c r="AI853" s="1">
        <f>IFERROR(VLOOKUP(X853,'[1]Countries and Territories'!$B$5:$AR$253,43,FALSE),"")</f>
        <v>140.30710400000001</v>
      </c>
      <c r="AJ853" s="1">
        <f>IFERROR(VLOOKUP(X853,'[1]Countries and Territories'!$A$5:$AL$253,38,FALSE),"")</f>
        <v>671.46971200000019</v>
      </c>
    </row>
  </sheetData>
  <sortState ref="A17:Y853">
    <sortCondition ref="B17:B853"/>
    <sortCondition ref="D17:D853"/>
  </sortState>
  <mergeCells count="4">
    <mergeCell ref="E15:F15"/>
    <mergeCell ref="J15:K15"/>
    <mergeCell ref="A1:E3"/>
    <mergeCell ref="A8:A12"/>
  </mergeCells>
  <hyperlinks>
    <hyperlink ref="A4" r:id="rId1" display="[data.unicef.org] " xr:uid="{0513F871-C729-4904-A669-C02FB8E45D14}"/>
    <hyperlink ref="D4" r:id="rId2" display="                                   [who.int/nutgrowthdb/estimates]             " xr:uid="{244FE630-94F1-4139-84DA-012AEE073EE1}"/>
  </hyperlinks>
  <pageMargins left="0.7" right="0.7" top="0.75" bottom="0.75" header="0.3" footer="0.3"/>
  <pageSetup orientation="portrait" horizontalDpi="1200" verticalDpi="12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3336-F86F-4662-89CD-A7047D9BC5CE}">
  <dimension ref="A1:M150"/>
  <sheetViews>
    <sheetView workbookViewId="0">
      <selection activeCell="I121" sqref="I121:M121"/>
    </sheetView>
  </sheetViews>
  <sheetFormatPr defaultRowHeight="14.5" x14ac:dyDescent="0.35"/>
  <cols>
    <col min="1" max="1" width="14.6328125" customWidth="1"/>
  </cols>
  <sheetData>
    <row r="1" spans="1:13" x14ac:dyDescent="0.35">
      <c r="A1" s="1" t="s">
        <v>2736</v>
      </c>
      <c r="B1" t="b">
        <f>A1=C1</f>
        <v>1</v>
      </c>
      <c r="C1" s="49" t="s">
        <v>2736</v>
      </c>
    </row>
    <row r="2" spans="1:13" x14ac:dyDescent="0.35">
      <c r="A2" s="1" t="s">
        <v>2737</v>
      </c>
      <c r="B2" t="b">
        <f t="shared" ref="B2:B65" si="0">A2=C2</f>
        <v>1</v>
      </c>
      <c r="C2" s="49" t="s">
        <v>2737</v>
      </c>
      <c r="I2" s="1" t="s">
        <v>2736</v>
      </c>
      <c r="J2" s="1">
        <v>282.73681800000003</v>
      </c>
      <c r="K2" t="b">
        <f>J2=M2</f>
        <v>1</v>
      </c>
      <c r="L2" s="49" t="s">
        <v>2736</v>
      </c>
      <c r="M2" s="49">
        <v>282.73681800000003</v>
      </c>
    </row>
    <row r="3" spans="1:13" x14ac:dyDescent="0.35">
      <c r="A3" s="1" t="s">
        <v>2738</v>
      </c>
      <c r="B3" t="b">
        <f t="shared" si="0"/>
        <v>1</v>
      </c>
      <c r="C3" s="49" t="s">
        <v>2738</v>
      </c>
      <c r="I3" s="1" t="s">
        <v>2737</v>
      </c>
      <c r="J3" s="1">
        <v>41.920632000000005</v>
      </c>
      <c r="K3" t="b">
        <f t="shared" ref="K3:K26" si="1">J3=M3</f>
        <v>1</v>
      </c>
      <c r="L3" s="49" t="s">
        <v>2737</v>
      </c>
      <c r="M3" s="49">
        <v>41.920632000000005</v>
      </c>
    </row>
    <row r="4" spans="1:13" x14ac:dyDescent="0.35">
      <c r="A4" s="1" t="s">
        <v>2739</v>
      </c>
      <c r="B4" t="b">
        <f t="shared" si="0"/>
        <v>1</v>
      </c>
      <c r="C4" s="49" t="s">
        <v>2739</v>
      </c>
      <c r="I4" s="1" t="s">
        <v>2738</v>
      </c>
      <c r="J4" s="1">
        <v>538.216544</v>
      </c>
      <c r="K4" t="b">
        <f t="shared" si="1"/>
        <v>1</v>
      </c>
      <c r="L4" s="49" t="s">
        <v>2738</v>
      </c>
      <c r="M4" s="49">
        <v>538.216544</v>
      </c>
    </row>
    <row r="5" spans="1:13" x14ac:dyDescent="0.35">
      <c r="A5" s="1" t="s">
        <v>2740</v>
      </c>
      <c r="B5" t="b">
        <f t="shared" si="0"/>
        <v>1</v>
      </c>
      <c r="C5" s="49" t="s">
        <v>2740</v>
      </c>
      <c r="I5" s="1" t="s">
        <v>2739</v>
      </c>
      <c r="J5" s="1">
        <v>174.145026</v>
      </c>
      <c r="K5" t="b">
        <f t="shared" si="1"/>
        <v>1</v>
      </c>
      <c r="L5" s="49" t="s">
        <v>2739</v>
      </c>
      <c r="M5" s="49">
        <v>174.145026</v>
      </c>
    </row>
    <row r="6" spans="1:13" x14ac:dyDescent="0.35">
      <c r="A6" s="1" t="s">
        <v>2741</v>
      </c>
      <c r="B6" t="b">
        <f t="shared" si="0"/>
        <v>1</v>
      </c>
      <c r="C6" s="49" t="s">
        <v>2741</v>
      </c>
      <c r="I6" s="1" t="s">
        <v>2740</v>
      </c>
      <c r="J6" s="1">
        <v>355.89272399999993</v>
      </c>
      <c r="K6" t="b">
        <f t="shared" si="1"/>
        <v>1</v>
      </c>
      <c r="L6" s="49" t="s">
        <v>2740</v>
      </c>
      <c r="M6" s="49">
        <v>355.89272399999993</v>
      </c>
    </row>
    <row r="7" spans="1:13" x14ac:dyDescent="0.35">
      <c r="A7" s="1" t="s">
        <v>2742</v>
      </c>
      <c r="B7" t="b">
        <f t="shared" si="0"/>
        <v>1</v>
      </c>
      <c r="C7" s="49" t="s">
        <v>2742</v>
      </c>
      <c r="I7" s="1" t="s">
        <v>2741</v>
      </c>
      <c r="J7" s="1">
        <v>27.499064000000001</v>
      </c>
      <c r="K7" t="b">
        <f t="shared" si="1"/>
        <v>1</v>
      </c>
      <c r="L7" s="49" t="s">
        <v>2741</v>
      </c>
      <c r="M7" s="49">
        <v>27.499064000000001</v>
      </c>
    </row>
    <row r="8" spans="1:13" x14ac:dyDescent="0.35">
      <c r="A8" s="1" t="s">
        <v>2743</v>
      </c>
      <c r="B8" t="b">
        <f t="shared" si="0"/>
        <v>1</v>
      </c>
      <c r="C8" s="49" t="s">
        <v>2743</v>
      </c>
      <c r="I8" s="1" t="s">
        <v>2742</v>
      </c>
      <c r="J8" s="1">
        <v>102.36125899999999</v>
      </c>
      <c r="K8" t="b">
        <f t="shared" si="1"/>
        <v>1</v>
      </c>
      <c r="L8" s="49" t="s">
        <v>2742</v>
      </c>
      <c r="M8" s="49">
        <v>102.36125899999999</v>
      </c>
    </row>
    <row r="9" spans="1:13" x14ac:dyDescent="0.35">
      <c r="A9" s="1" t="s">
        <v>2744</v>
      </c>
      <c r="B9" t="b">
        <f t="shared" si="0"/>
        <v>1</v>
      </c>
      <c r="C9" s="49" t="s">
        <v>2744</v>
      </c>
      <c r="I9" s="1" t="s">
        <v>2743</v>
      </c>
      <c r="J9" s="1">
        <v>105.80284000000003</v>
      </c>
      <c r="K9" t="b">
        <f t="shared" si="1"/>
        <v>1</v>
      </c>
      <c r="L9" s="49" t="s">
        <v>2743</v>
      </c>
      <c r="M9" s="49">
        <v>105.80284000000003</v>
      </c>
    </row>
    <row r="10" spans="1:13" x14ac:dyDescent="0.35">
      <c r="A10" s="1" t="s">
        <v>2745</v>
      </c>
      <c r="B10" t="b">
        <f t="shared" si="0"/>
        <v>1</v>
      </c>
      <c r="C10" s="49" t="s">
        <v>2745</v>
      </c>
      <c r="I10" s="1" t="s">
        <v>2744</v>
      </c>
      <c r="J10" s="1">
        <v>4.9092000000000002</v>
      </c>
      <c r="K10" t="b">
        <f t="shared" si="1"/>
        <v>1</v>
      </c>
      <c r="L10" s="49" t="s">
        <v>2744</v>
      </c>
      <c r="M10" s="49">
        <v>4.9092000000000002</v>
      </c>
    </row>
    <row r="11" spans="1:13" x14ac:dyDescent="0.35">
      <c r="A11" s="1" t="s">
        <v>2746</v>
      </c>
      <c r="B11" t="b">
        <f t="shared" si="0"/>
        <v>1</v>
      </c>
      <c r="C11" s="49" t="s">
        <v>2746</v>
      </c>
      <c r="I11" s="1" t="s">
        <v>2745</v>
      </c>
      <c r="J11" s="1">
        <v>214.60704999999999</v>
      </c>
      <c r="K11" t="b">
        <f t="shared" si="1"/>
        <v>1</v>
      </c>
      <c r="L11" s="49" t="s">
        <v>2745</v>
      </c>
      <c r="M11" s="49">
        <v>214.60704999999999</v>
      </c>
    </row>
    <row r="12" spans="1:13" x14ac:dyDescent="0.35">
      <c r="A12" s="1" t="s">
        <v>2747</v>
      </c>
      <c r="B12" t="b">
        <f t="shared" si="0"/>
        <v>1</v>
      </c>
      <c r="C12" s="49" t="s">
        <v>2747</v>
      </c>
      <c r="I12" s="1" t="s">
        <v>2746</v>
      </c>
      <c r="J12" s="1">
        <v>2.1127960000000003</v>
      </c>
      <c r="K12" t="b">
        <f t="shared" si="1"/>
        <v>1</v>
      </c>
      <c r="L12" s="49" t="s">
        <v>2746</v>
      </c>
      <c r="M12" s="49">
        <v>2.1127960000000003</v>
      </c>
    </row>
    <row r="13" spans="1:13" x14ac:dyDescent="0.35">
      <c r="A13" s="1" t="s">
        <v>2748</v>
      </c>
      <c r="B13" t="b">
        <f t="shared" si="0"/>
        <v>1</v>
      </c>
      <c r="C13" s="49" t="s">
        <v>2748</v>
      </c>
      <c r="I13" s="1" t="s">
        <v>2747</v>
      </c>
      <c r="J13" s="1">
        <v>43.487621999999995</v>
      </c>
      <c r="K13" t="b">
        <f t="shared" si="1"/>
        <v>1</v>
      </c>
      <c r="L13" s="49" t="s">
        <v>2747</v>
      </c>
      <c r="M13" s="49">
        <v>43.487621999999995</v>
      </c>
    </row>
    <row r="14" spans="1:13" x14ac:dyDescent="0.35">
      <c r="A14" s="1" t="s">
        <v>2749</v>
      </c>
      <c r="B14" t="b">
        <f t="shared" si="0"/>
        <v>1</v>
      </c>
      <c r="C14" s="49" t="s">
        <v>2749</v>
      </c>
      <c r="I14" s="1" t="s">
        <v>2748</v>
      </c>
      <c r="J14" s="1">
        <v>2.8801419999999998</v>
      </c>
      <c r="K14" t="b">
        <f t="shared" si="1"/>
        <v>1</v>
      </c>
      <c r="L14" s="49" t="s">
        <v>2748</v>
      </c>
      <c r="M14" s="49">
        <v>2.8801419999999998</v>
      </c>
    </row>
    <row r="15" spans="1:13" x14ac:dyDescent="0.35">
      <c r="A15" s="1" t="s">
        <v>2750</v>
      </c>
      <c r="B15" t="b">
        <f t="shared" si="0"/>
        <v>1</v>
      </c>
      <c r="C15" s="49" t="s">
        <v>2750</v>
      </c>
      <c r="I15" s="1" t="s">
        <v>2749</v>
      </c>
      <c r="J15" s="1">
        <v>28.974987000000002</v>
      </c>
      <c r="K15" t="b">
        <f t="shared" si="1"/>
        <v>1</v>
      </c>
      <c r="L15" s="49" t="s">
        <v>2749</v>
      </c>
      <c r="M15" s="49">
        <v>28.974987000000002</v>
      </c>
    </row>
    <row r="16" spans="1:13" x14ac:dyDescent="0.35">
      <c r="A16" s="1" t="s">
        <v>2751</v>
      </c>
      <c r="B16" t="b">
        <f t="shared" si="0"/>
        <v>1</v>
      </c>
      <c r="C16" s="49" t="s">
        <v>2751</v>
      </c>
      <c r="I16" s="1" t="s">
        <v>2750</v>
      </c>
      <c r="J16" s="1">
        <v>5.5844800000000001</v>
      </c>
      <c r="K16" t="b">
        <f t="shared" si="1"/>
        <v>1</v>
      </c>
      <c r="L16" s="49" t="s">
        <v>2750</v>
      </c>
      <c r="M16" s="49">
        <v>5.5844800000000001</v>
      </c>
    </row>
    <row r="17" spans="1:13" x14ac:dyDescent="0.35">
      <c r="A17" s="1" t="s">
        <v>2752</v>
      </c>
      <c r="B17" t="b">
        <f t="shared" si="0"/>
        <v>1</v>
      </c>
      <c r="C17" s="49" t="s">
        <v>2752</v>
      </c>
      <c r="I17" s="1" t="s">
        <v>2751</v>
      </c>
      <c r="J17" s="1">
        <v>120.03849999999998</v>
      </c>
      <c r="K17" t="b">
        <f t="shared" si="1"/>
        <v>1</v>
      </c>
      <c r="L17" s="49" t="s">
        <v>2751</v>
      </c>
      <c r="M17" s="49">
        <v>120.03849999999998</v>
      </c>
    </row>
    <row r="18" spans="1:13" x14ac:dyDescent="0.35">
      <c r="A18" s="1" t="s">
        <v>2753</v>
      </c>
      <c r="B18" t="b">
        <f t="shared" si="0"/>
        <v>1</v>
      </c>
      <c r="C18" s="49" t="s">
        <v>2753</v>
      </c>
      <c r="I18" s="1" t="s">
        <v>2752</v>
      </c>
      <c r="J18" s="1">
        <v>31.257533999999996</v>
      </c>
      <c r="K18" t="b">
        <f t="shared" si="1"/>
        <v>1</v>
      </c>
      <c r="L18" s="49" t="s">
        <v>2752</v>
      </c>
      <c r="M18" s="49">
        <v>31.257533999999996</v>
      </c>
    </row>
    <row r="19" spans="1:13" x14ac:dyDescent="0.35">
      <c r="A19" s="1" t="s">
        <v>2754</v>
      </c>
      <c r="B19" t="b">
        <f t="shared" si="0"/>
        <v>1</v>
      </c>
      <c r="C19" s="49" t="s">
        <v>2754</v>
      </c>
      <c r="I19" s="1" t="s">
        <v>2753</v>
      </c>
      <c r="J19" s="1">
        <v>24.830623999999993</v>
      </c>
      <c r="K19" t="b">
        <f t="shared" si="1"/>
        <v>1</v>
      </c>
      <c r="L19" s="49" t="s">
        <v>2753</v>
      </c>
      <c r="M19" s="49">
        <v>24.830623999999993</v>
      </c>
    </row>
    <row r="20" spans="1:13" x14ac:dyDescent="0.35">
      <c r="A20" s="1" t="s">
        <v>2755</v>
      </c>
      <c r="B20" t="b">
        <f t="shared" si="0"/>
        <v>1</v>
      </c>
      <c r="C20" s="49" t="s">
        <v>2755</v>
      </c>
      <c r="I20" s="1" t="s">
        <v>2754</v>
      </c>
      <c r="J20" s="1">
        <v>1148.5411199999999</v>
      </c>
      <c r="K20" t="b">
        <f t="shared" si="1"/>
        <v>1</v>
      </c>
      <c r="L20" s="49" t="s">
        <v>2754</v>
      </c>
      <c r="M20" s="49">
        <v>1148.5411199999999</v>
      </c>
    </row>
    <row r="21" spans="1:13" x14ac:dyDescent="0.35">
      <c r="A21" s="1" t="s">
        <v>2756</v>
      </c>
      <c r="B21" t="b">
        <f t="shared" si="0"/>
        <v>1</v>
      </c>
      <c r="C21" s="49" t="s">
        <v>2756</v>
      </c>
      <c r="I21" s="1" t="s">
        <v>2755</v>
      </c>
      <c r="J21" s="1">
        <v>2.6098520000000005</v>
      </c>
      <c r="K21" t="b">
        <f t="shared" si="1"/>
        <v>1</v>
      </c>
      <c r="L21" s="49" t="s">
        <v>2755</v>
      </c>
      <c r="M21" s="49">
        <v>2.6098520000000005</v>
      </c>
    </row>
    <row r="22" spans="1:13" x14ac:dyDescent="0.35">
      <c r="A22" s="1" t="s">
        <v>2757</v>
      </c>
      <c r="B22" t="b">
        <f t="shared" si="0"/>
        <v>1</v>
      </c>
      <c r="C22" s="49" t="s">
        <v>2757</v>
      </c>
      <c r="I22" s="1" t="s">
        <v>2756</v>
      </c>
      <c r="J22" s="1">
        <v>43.799343999999998</v>
      </c>
      <c r="K22" t="b">
        <f t="shared" si="1"/>
        <v>1</v>
      </c>
      <c r="L22" s="49" t="s">
        <v>2756</v>
      </c>
      <c r="M22" s="49">
        <v>43.799343999999998</v>
      </c>
    </row>
    <row r="23" spans="1:13" x14ac:dyDescent="0.35">
      <c r="A23" s="1" t="s">
        <v>2758</v>
      </c>
      <c r="B23" t="b">
        <f t="shared" si="0"/>
        <v>1</v>
      </c>
      <c r="C23" s="49" t="s">
        <v>2758</v>
      </c>
      <c r="I23" s="1" t="s">
        <v>2757</v>
      </c>
      <c r="J23" s="1">
        <v>38.647752000000004</v>
      </c>
      <c r="K23" t="b">
        <f t="shared" si="1"/>
        <v>1</v>
      </c>
      <c r="L23" s="49" t="s">
        <v>2757</v>
      </c>
      <c r="M23" s="49">
        <v>38.647752000000004</v>
      </c>
    </row>
    <row r="24" spans="1:13" x14ac:dyDescent="0.35">
      <c r="A24" s="1" t="s">
        <v>2759</v>
      </c>
      <c r="B24" t="b">
        <f t="shared" si="0"/>
        <v>1</v>
      </c>
      <c r="C24" s="49" t="s">
        <v>2759</v>
      </c>
      <c r="I24" s="1" t="s">
        <v>2758</v>
      </c>
      <c r="J24" s="1">
        <v>26.618829999999999</v>
      </c>
      <c r="K24" t="b">
        <f t="shared" si="1"/>
        <v>1</v>
      </c>
      <c r="L24" s="49" t="s">
        <v>2758</v>
      </c>
      <c r="M24" s="49">
        <v>26.618829999999999</v>
      </c>
    </row>
    <row r="25" spans="1:13" x14ac:dyDescent="0.35">
      <c r="A25" s="1" t="s">
        <v>2760</v>
      </c>
      <c r="B25" t="b">
        <f t="shared" si="0"/>
        <v>1</v>
      </c>
      <c r="C25" s="49" t="s">
        <v>2760</v>
      </c>
      <c r="I25" s="1" t="s">
        <v>2760</v>
      </c>
      <c r="J25" s="1">
        <v>35.165019999999998</v>
      </c>
      <c r="K25" t="b">
        <f t="shared" si="1"/>
        <v>1</v>
      </c>
      <c r="L25" s="49" t="s">
        <v>2760</v>
      </c>
      <c r="M25" s="49">
        <v>35.165019999999998</v>
      </c>
    </row>
    <row r="26" spans="1:13" x14ac:dyDescent="0.35">
      <c r="A26" s="1" t="s">
        <v>2761</v>
      </c>
      <c r="B26" t="b">
        <f t="shared" si="0"/>
        <v>1</v>
      </c>
      <c r="C26" s="49" t="s">
        <v>2761</v>
      </c>
      <c r="I26" s="1" t="s">
        <v>2761</v>
      </c>
      <c r="J26" s="1">
        <v>246.51604800000004</v>
      </c>
      <c r="K26" t="b">
        <f t="shared" si="1"/>
        <v>1</v>
      </c>
      <c r="L26" s="49" t="s">
        <v>2761</v>
      </c>
      <c r="M26" s="49">
        <v>246.51604800000004</v>
      </c>
    </row>
    <row r="27" spans="1:13" x14ac:dyDescent="0.35">
      <c r="A27" s="1" t="s">
        <v>2762</v>
      </c>
      <c r="B27" t="b">
        <f t="shared" si="0"/>
        <v>1</v>
      </c>
      <c r="C27" s="49" t="s">
        <v>2762</v>
      </c>
      <c r="I27" s="1"/>
      <c r="J27" s="1"/>
      <c r="K27" t="b">
        <f>J28=M27</f>
        <v>0</v>
      </c>
      <c r="L27" s="49" t="s">
        <v>455</v>
      </c>
      <c r="M27" s="49">
        <v>177.25822400000001</v>
      </c>
    </row>
    <row r="28" spans="1:13" x14ac:dyDescent="0.35">
      <c r="A28" s="1" t="s">
        <v>2763</v>
      </c>
      <c r="B28" t="b">
        <f t="shared" si="0"/>
        <v>1</v>
      </c>
      <c r="C28" s="49" t="s">
        <v>2763</v>
      </c>
      <c r="I28" s="1" t="s">
        <v>2762</v>
      </c>
      <c r="J28" s="1">
        <v>12.836970000000001</v>
      </c>
      <c r="K28" t="b">
        <f>J28=M28</f>
        <v>1</v>
      </c>
      <c r="L28" s="49" t="s">
        <v>2762</v>
      </c>
      <c r="M28" s="49">
        <v>12.836970000000001</v>
      </c>
    </row>
    <row r="29" spans="1:13" x14ac:dyDescent="0.35">
      <c r="A29" s="1" t="s">
        <v>2764</v>
      </c>
      <c r="B29" t="b">
        <f t="shared" si="0"/>
        <v>1</v>
      </c>
      <c r="C29" s="49" t="s">
        <v>2764</v>
      </c>
      <c r="I29" s="1" t="s">
        <v>2763</v>
      </c>
      <c r="J29" s="1">
        <v>65.016099999999994</v>
      </c>
      <c r="K29" t="b">
        <f t="shared" ref="K29:K92" si="2">J29=M29</f>
        <v>1</v>
      </c>
      <c r="L29" s="49" t="s">
        <v>2763</v>
      </c>
      <c r="M29" s="49">
        <v>65.016099999999994</v>
      </c>
    </row>
    <row r="30" spans="1:13" x14ac:dyDescent="0.35">
      <c r="A30" s="1" t="s">
        <v>2765</v>
      </c>
      <c r="B30" t="b">
        <f t="shared" si="0"/>
        <v>1</v>
      </c>
      <c r="C30" s="49" t="s">
        <v>2765</v>
      </c>
      <c r="I30" s="1" t="s">
        <v>2764</v>
      </c>
      <c r="J30" s="1">
        <v>112.24421100000001</v>
      </c>
      <c r="K30" t="b">
        <f t="shared" si="2"/>
        <v>1</v>
      </c>
      <c r="L30" s="49" t="s">
        <v>2764</v>
      </c>
      <c r="M30" s="49">
        <v>112.24421100000001</v>
      </c>
    </row>
    <row r="31" spans="1:13" x14ac:dyDescent="0.35">
      <c r="A31" s="1" t="s">
        <v>2766</v>
      </c>
      <c r="B31" t="b">
        <f t="shared" si="0"/>
        <v>1</v>
      </c>
      <c r="C31" s="49" t="s">
        <v>2766</v>
      </c>
      <c r="I31" s="1" t="s">
        <v>2765</v>
      </c>
      <c r="J31" s="1">
        <v>5450.374116</v>
      </c>
      <c r="K31" t="b">
        <f t="shared" si="2"/>
        <v>1</v>
      </c>
      <c r="L31" s="49" t="s">
        <v>2765</v>
      </c>
      <c r="M31" s="49">
        <v>5450.374116</v>
      </c>
    </row>
    <row r="32" spans="1:13" x14ac:dyDescent="0.35">
      <c r="A32" s="1" t="s">
        <v>2767</v>
      </c>
      <c r="B32" t="b">
        <f t="shared" si="0"/>
        <v>1</v>
      </c>
      <c r="C32" s="49" t="s">
        <v>2767</v>
      </c>
      <c r="I32" s="1" t="s">
        <v>2766</v>
      </c>
      <c r="J32" s="1">
        <v>188.59224000000003</v>
      </c>
      <c r="K32" t="b">
        <f t="shared" si="2"/>
        <v>1</v>
      </c>
      <c r="L32" s="49" t="s">
        <v>2766</v>
      </c>
      <c r="M32" s="49">
        <v>188.59224000000003</v>
      </c>
    </row>
    <row r="33" spans="1:13" x14ac:dyDescent="0.35">
      <c r="A33" s="1" t="s">
        <v>2768</v>
      </c>
      <c r="B33" t="b">
        <f t="shared" si="0"/>
        <v>1</v>
      </c>
      <c r="C33" s="49" t="s">
        <v>2768</v>
      </c>
      <c r="I33" s="1" t="s">
        <v>2767</v>
      </c>
      <c r="J33" s="1">
        <v>12.142491</v>
      </c>
      <c r="K33" t="b">
        <f t="shared" si="2"/>
        <v>1</v>
      </c>
      <c r="L33" s="49" t="s">
        <v>2767</v>
      </c>
      <c r="M33" s="49">
        <v>12.142491</v>
      </c>
    </row>
    <row r="34" spans="1:13" x14ac:dyDescent="0.35">
      <c r="A34" s="1" t="s">
        <v>2769</v>
      </c>
      <c r="B34" t="b">
        <f t="shared" si="0"/>
        <v>1</v>
      </c>
      <c r="C34" s="49" t="s">
        <v>2769</v>
      </c>
      <c r="I34" s="1" t="s">
        <v>2768</v>
      </c>
      <c r="J34" s="1">
        <v>48.023050000000005</v>
      </c>
      <c r="K34" t="b">
        <f t="shared" si="2"/>
        <v>1</v>
      </c>
      <c r="L34" s="49" t="s">
        <v>2768</v>
      </c>
      <c r="M34" s="49">
        <v>48.023050000000005</v>
      </c>
    </row>
    <row r="35" spans="1:13" x14ac:dyDescent="0.35">
      <c r="A35" s="1" t="s">
        <v>2770</v>
      </c>
      <c r="B35" t="b">
        <f t="shared" si="0"/>
        <v>1</v>
      </c>
      <c r="C35" s="49" t="s">
        <v>2770</v>
      </c>
      <c r="I35" s="1" t="s">
        <v>2769</v>
      </c>
      <c r="J35" s="1">
        <v>28.913354999999999</v>
      </c>
      <c r="K35" t="b">
        <f t="shared" si="2"/>
        <v>1</v>
      </c>
      <c r="L35" s="49" t="s">
        <v>2769</v>
      </c>
      <c r="M35" s="49">
        <v>28.913354999999999</v>
      </c>
    </row>
    <row r="36" spans="1:13" x14ac:dyDescent="0.35">
      <c r="A36" s="1" t="s">
        <v>2771</v>
      </c>
      <c r="B36" t="b">
        <f t="shared" si="0"/>
        <v>1</v>
      </c>
      <c r="C36" s="49" t="s">
        <v>2771</v>
      </c>
      <c r="I36" s="1" t="s">
        <v>2770</v>
      </c>
      <c r="J36" s="1">
        <v>57.908999999999999</v>
      </c>
      <c r="K36" t="b">
        <f t="shared" si="2"/>
        <v>1</v>
      </c>
      <c r="L36" s="49" t="s">
        <v>2770</v>
      </c>
      <c r="M36" s="49">
        <v>57.908999999999999</v>
      </c>
    </row>
    <row r="37" spans="1:13" x14ac:dyDescent="0.35">
      <c r="A37" s="1" t="s">
        <v>2772</v>
      </c>
      <c r="B37" t="b">
        <f t="shared" si="0"/>
        <v>1</v>
      </c>
      <c r="C37" s="49" t="s">
        <v>2772</v>
      </c>
      <c r="I37" s="1" t="s">
        <v>2772</v>
      </c>
      <c r="J37" s="1">
        <v>18.375544000000005</v>
      </c>
      <c r="K37" t="b">
        <f t="shared" si="2"/>
        <v>1</v>
      </c>
      <c r="L37" s="49" t="s">
        <v>2772</v>
      </c>
      <c r="M37" s="49">
        <v>18.375544000000005</v>
      </c>
    </row>
    <row r="38" spans="1:13" x14ac:dyDescent="0.35">
      <c r="A38" s="1" t="s">
        <v>2773</v>
      </c>
      <c r="B38" t="b">
        <f t="shared" si="0"/>
        <v>1</v>
      </c>
      <c r="C38" s="49" t="s">
        <v>2773</v>
      </c>
      <c r="I38" s="1" t="s">
        <v>2773</v>
      </c>
      <c r="J38" s="1">
        <v>0</v>
      </c>
      <c r="K38" t="b">
        <f t="shared" si="2"/>
        <v>1</v>
      </c>
      <c r="L38" s="49" t="s">
        <v>2773</v>
      </c>
      <c r="M38" s="49">
        <v>0</v>
      </c>
    </row>
    <row r="39" spans="1:13" x14ac:dyDescent="0.35">
      <c r="A39" s="1" t="s">
        <v>2774</v>
      </c>
      <c r="B39" t="b">
        <f t="shared" si="0"/>
        <v>1</v>
      </c>
      <c r="C39" s="49" t="s">
        <v>2774</v>
      </c>
      <c r="I39" s="1" t="s">
        <v>2774</v>
      </c>
      <c r="J39" s="1">
        <v>587.30456400000003</v>
      </c>
      <c r="K39" t="b">
        <f t="shared" si="2"/>
        <v>1</v>
      </c>
      <c r="L39" s="49" t="s">
        <v>2774</v>
      </c>
      <c r="M39" s="49">
        <v>587.30456400000003</v>
      </c>
    </row>
    <row r="40" spans="1:13" x14ac:dyDescent="0.35">
      <c r="A40" s="1" t="s">
        <v>2775</v>
      </c>
      <c r="B40" t="b">
        <f t="shared" si="0"/>
        <v>1</v>
      </c>
      <c r="C40" s="49" t="s">
        <v>2775</v>
      </c>
      <c r="I40" s="1" t="s">
        <v>2775</v>
      </c>
      <c r="J40" s="1">
        <v>8.0244269999999993</v>
      </c>
      <c r="K40" t="b">
        <f t="shared" si="2"/>
        <v>1</v>
      </c>
      <c r="L40" s="49" t="s">
        <v>2775</v>
      </c>
      <c r="M40" s="49">
        <v>8.0244269999999993</v>
      </c>
    </row>
    <row r="41" spans="1:13" x14ac:dyDescent="0.35">
      <c r="A41" s="1" t="s">
        <v>2776</v>
      </c>
      <c r="B41" t="b">
        <f t="shared" si="0"/>
        <v>1</v>
      </c>
      <c r="C41" s="49" t="s">
        <v>2776</v>
      </c>
      <c r="I41" s="1" t="s">
        <v>2776</v>
      </c>
      <c r="J41" s="1">
        <v>80.822047999999981</v>
      </c>
      <c r="K41" t="b">
        <f t="shared" si="2"/>
        <v>1</v>
      </c>
      <c r="L41" s="49" t="s">
        <v>2776</v>
      </c>
      <c r="M41" s="49">
        <v>80.822047999999981</v>
      </c>
    </row>
    <row r="42" spans="1:13" x14ac:dyDescent="0.35">
      <c r="A42" s="1" t="s">
        <v>2777</v>
      </c>
      <c r="B42" t="b">
        <f t="shared" si="0"/>
        <v>1</v>
      </c>
      <c r="C42" s="49" t="s">
        <v>2777</v>
      </c>
      <c r="I42" s="1" t="s">
        <v>2777</v>
      </c>
      <c r="J42" s="1">
        <v>128.64000000000001</v>
      </c>
      <c r="K42" t="b">
        <f t="shared" si="2"/>
        <v>1</v>
      </c>
      <c r="L42" s="49" t="s">
        <v>2777</v>
      </c>
      <c r="M42" s="49">
        <v>128.64000000000001</v>
      </c>
    </row>
    <row r="43" spans="1:13" x14ac:dyDescent="0.35">
      <c r="A43" s="1" t="s">
        <v>2778</v>
      </c>
      <c r="B43" t="b">
        <f t="shared" si="0"/>
        <v>1</v>
      </c>
      <c r="C43" s="49" t="s">
        <v>2778</v>
      </c>
      <c r="I43" s="1" t="s">
        <v>2778</v>
      </c>
      <c r="J43" s="1">
        <v>1881.2586230000002</v>
      </c>
      <c r="K43" t="b">
        <f t="shared" si="2"/>
        <v>1</v>
      </c>
      <c r="L43" s="49" t="s">
        <v>2778</v>
      </c>
      <c r="M43" s="49">
        <v>1881.2586230000002</v>
      </c>
    </row>
    <row r="44" spans="1:13" x14ac:dyDescent="0.35">
      <c r="A44" s="1" t="s">
        <v>2779</v>
      </c>
      <c r="B44" t="b">
        <f t="shared" si="0"/>
        <v>1</v>
      </c>
      <c r="C44" s="49" t="s">
        <v>2779</v>
      </c>
      <c r="I44" s="1" t="s">
        <v>2779</v>
      </c>
      <c r="J44" s="1">
        <v>37.431552000000003</v>
      </c>
      <c r="K44" t="b">
        <f t="shared" si="2"/>
        <v>1</v>
      </c>
      <c r="L44" s="49" t="s">
        <v>2779</v>
      </c>
      <c r="M44" s="49">
        <v>37.431552000000003</v>
      </c>
    </row>
    <row r="45" spans="1:13" x14ac:dyDescent="0.35">
      <c r="A45" s="1" t="s">
        <v>2780</v>
      </c>
      <c r="B45" t="b">
        <f t="shared" si="0"/>
        <v>1</v>
      </c>
      <c r="C45" s="49" t="s">
        <v>2780</v>
      </c>
      <c r="I45" s="1" t="s">
        <v>2780</v>
      </c>
      <c r="J45" s="1">
        <v>15.121718</v>
      </c>
      <c r="K45" t="b">
        <f t="shared" si="2"/>
        <v>1</v>
      </c>
      <c r="L45" s="49" t="s">
        <v>2780</v>
      </c>
      <c r="M45" s="49">
        <v>15.121718</v>
      </c>
    </row>
    <row r="46" spans="1:13" x14ac:dyDescent="0.35">
      <c r="A46" s="1" t="s">
        <v>2781</v>
      </c>
      <c r="B46" t="b">
        <f t="shared" si="0"/>
        <v>1</v>
      </c>
      <c r="C46" s="49" t="s">
        <v>2781</v>
      </c>
      <c r="I46" s="1" t="s">
        <v>2781</v>
      </c>
      <c r="J46" s="1">
        <v>13.592980000000001</v>
      </c>
      <c r="K46" t="b">
        <f t="shared" si="2"/>
        <v>1</v>
      </c>
      <c r="L46" s="49" t="s">
        <v>2781</v>
      </c>
      <c r="M46" s="49">
        <v>13.592980000000001</v>
      </c>
    </row>
    <row r="47" spans="1:13" x14ac:dyDescent="0.35">
      <c r="A47" s="1" t="s">
        <v>2782</v>
      </c>
      <c r="B47" t="b">
        <f t="shared" si="0"/>
        <v>1</v>
      </c>
      <c r="C47" s="49" t="s">
        <v>2782</v>
      </c>
      <c r="I47" s="1" t="s">
        <v>2782</v>
      </c>
      <c r="J47" s="1">
        <v>424.96106799999995</v>
      </c>
      <c r="K47" t="b">
        <f t="shared" si="2"/>
        <v>1</v>
      </c>
      <c r="L47" s="49" t="s">
        <v>2782</v>
      </c>
      <c r="M47" s="49">
        <v>424.96106799999995</v>
      </c>
    </row>
    <row r="48" spans="1:13" x14ac:dyDescent="0.35">
      <c r="A48" s="1" t="s">
        <v>2783</v>
      </c>
      <c r="B48" t="b">
        <f t="shared" si="0"/>
        <v>1</v>
      </c>
      <c r="C48" s="49" t="s">
        <v>2783</v>
      </c>
      <c r="I48" s="1" t="s">
        <v>2783</v>
      </c>
      <c r="J48" s="1">
        <v>4.5875519999999996</v>
      </c>
      <c r="K48" t="b">
        <f t="shared" si="2"/>
        <v>1</v>
      </c>
      <c r="L48" s="49" t="s">
        <v>2783</v>
      </c>
      <c r="M48" s="49">
        <v>4.5875519999999996</v>
      </c>
    </row>
    <row r="49" spans="1:13" x14ac:dyDescent="0.35">
      <c r="A49" s="1" t="s">
        <v>2784</v>
      </c>
      <c r="B49" t="b">
        <f t="shared" si="0"/>
        <v>1</v>
      </c>
      <c r="C49" s="49" t="s">
        <v>2784</v>
      </c>
      <c r="I49" s="1" t="s">
        <v>2784</v>
      </c>
      <c r="J49" s="1">
        <v>19.019770000000001</v>
      </c>
      <c r="K49" t="b">
        <f t="shared" si="2"/>
        <v>1</v>
      </c>
      <c r="L49" s="49" t="s">
        <v>2784</v>
      </c>
      <c r="M49" s="49">
        <v>19.019770000000001</v>
      </c>
    </row>
    <row r="50" spans="1:13" x14ac:dyDescent="0.35">
      <c r="A50" s="1" t="s">
        <v>2785</v>
      </c>
      <c r="B50" t="b">
        <f t="shared" si="0"/>
        <v>1</v>
      </c>
      <c r="C50" s="49" t="s">
        <v>2785</v>
      </c>
      <c r="I50" s="1" t="s">
        <v>2785</v>
      </c>
      <c r="J50" s="1">
        <v>10.741088</v>
      </c>
      <c r="K50" t="b">
        <f t="shared" si="2"/>
        <v>1</v>
      </c>
      <c r="L50" s="49" t="s">
        <v>2785</v>
      </c>
      <c r="M50" s="49">
        <v>10.741088</v>
      </c>
    </row>
    <row r="51" spans="1:13" x14ac:dyDescent="0.35">
      <c r="A51" s="1" t="s">
        <v>2786</v>
      </c>
      <c r="B51" t="b">
        <f t="shared" si="0"/>
        <v>1</v>
      </c>
      <c r="C51" s="49" t="s">
        <v>2786</v>
      </c>
      <c r="I51" s="1" t="s">
        <v>2786</v>
      </c>
      <c r="J51" s="1">
        <v>54.476647999999997</v>
      </c>
      <c r="K51" t="b">
        <f t="shared" si="2"/>
        <v>1</v>
      </c>
      <c r="L51" s="49" t="s">
        <v>2786</v>
      </c>
      <c r="M51" s="49">
        <v>54.476647999999997</v>
      </c>
    </row>
    <row r="52" spans="1:13" x14ac:dyDescent="0.35">
      <c r="A52" s="1" t="s">
        <v>2787</v>
      </c>
      <c r="B52" t="b">
        <f t="shared" si="0"/>
        <v>1</v>
      </c>
      <c r="C52" s="49" t="s">
        <v>2787</v>
      </c>
      <c r="I52" s="1" t="s">
        <v>2787</v>
      </c>
      <c r="J52" s="1">
        <v>125.974695</v>
      </c>
      <c r="K52" t="b">
        <f t="shared" si="2"/>
        <v>1</v>
      </c>
      <c r="L52" s="49" t="s">
        <v>2787</v>
      </c>
      <c r="M52" s="49">
        <v>125.974695</v>
      </c>
    </row>
    <row r="53" spans="1:13" x14ac:dyDescent="0.35">
      <c r="A53" s="1" t="s">
        <v>2788</v>
      </c>
      <c r="B53" t="b">
        <f t="shared" si="0"/>
        <v>1</v>
      </c>
      <c r="C53" s="49" t="s">
        <v>2788</v>
      </c>
      <c r="I53" s="1" t="s">
        <v>2788</v>
      </c>
      <c r="J53" s="1">
        <v>103.04502000000001</v>
      </c>
      <c r="K53" t="b">
        <f t="shared" si="2"/>
        <v>1</v>
      </c>
      <c r="L53" s="49" t="s">
        <v>2788</v>
      </c>
      <c r="M53" s="49">
        <v>103.04502000000001</v>
      </c>
    </row>
    <row r="54" spans="1:13" x14ac:dyDescent="0.35">
      <c r="A54" s="1" t="s">
        <v>2789</v>
      </c>
      <c r="B54" t="b">
        <f t="shared" si="0"/>
        <v>1</v>
      </c>
      <c r="C54" s="49" t="s">
        <v>2789</v>
      </c>
      <c r="I54" s="1" t="s">
        <v>2789</v>
      </c>
      <c r="J54" s="1">
        <v>93.719363000000001</v>
      </c>
      <c r="K54" t="b">
        <f t="shared" si="2"/>
        <v>1</v>
      </c>
      <c r="L54" s="49" t="s">
        <v>2789</v>
      </c>
      <c r="M54" s="49">
        <v>93.719363000000001</v>
      </c>
    </row>
    <row r="55" spans="1:13" x14ac:dyDescent="0.35">
      <c r="A55" s="1" t="s">
        <v>2790</v>
      </c>
      <c r="B55" t="b">
        <f t="shared" si="0"/>
        <v>1</v>
      </c>
      <c r="C55" s="49" t="s">
        <v>2790</v>
      </c>
      <c r="I55" s="1" t="s">
        <v>2790</v>
      </c>
      <c r="J55" s="1">
        <v>79.316000000000003</v>
      </c>
      <c r="K55" t="b">
        <f t="shared" si="2"/>
        <v>1</v>
      </c>
      <c r="L55" s="49" t="s">
        <v>2790</v>
      </c>
      <c r="M55" s="49">
        <v>79.316000000000003</v>
      </c>
    </row>
    <row r="56" spans="1:13" x14ac:dyDescent="0.35">
      <c r="A56" s="1" t="s">
        <v>2791</v>
      </c>
      <c r="B56" t="b">
        <f t="shared" si="0"/>
        <v>1</v>
      </c>
      <c r="C56" s="49" t="s">
        <v>2791</v>
      </c>
      <c r="I56" s="1" t="s">
        <v>2791</v>
      </c>
      <c r="J56" s="1">
        <v>6.4502580000000007</v>
      </c>
      <c r="K56" t="b">
        <f t="shared" si="2"/>
        <v>1</v>
      </c>
      <c r="L56" s="49" t="s">
        <v>2791</v>
      </c>
      <c r="M56" s="49">
        <v>6.4502580000000007</v>
      </c>
    </row>
    <row r="57" spans="1:13" x14ac:dyDescent="0.35">
      <c r="A57" s="1" t="s">
        <v>2792</v>
      </c>
      <c r="B57" t="b">
        <f t="shared" si="0"/>
        <v>1</v>
      </c>
      <c r="C57" s="49" t="s">
        <v>2792</v>
      </c>
      <c r="I57" s="1" t="s">
        <v>2792</v>
      </c>
      <c r="J57" s="1">
        <v>3.962704</v>
      </c>
      <c r="K57" t="b">
        <f t="shared" si="2"/>
        <v>1</v>
      </c>
      <c r="L57" s="49" t="s">
        <v>2792</v>
      </c>
      <c r="M57" s="49">
        <v>3.962704</v>
      </c>
    </row>
    <row r="58" spans="1:13" x14ac:dyDescent="0.35">
      <c r="A58" s="1" t="s">
        <v>2793</v>
      </c>
      <c r="B58" t="b">
        <f t="shared" si="0"/>
        <v>1</v>
      </c>
      <c r="C58" s="49" t="s">
        <v>2793</v>
      </c>
      <c r="I58" s="1" t="s">
        <v>2793</v>
      </c>
      <c r="J58" s="1">
        <v>45.120420000000003</v>
      </c>
      <c r="K58" t="b">
        <f t="shared" si="2"/>
        <v>1</v>
      </c>
      <c r="L58" s="49" t="s">
        <v>2793</v>
      </c>
      <c r="M58" s="49">
        <v>45.120420000000003</v>
      </c>
    </row>
    <row r="59" spans="1:13" x14ac:dyDescent="0.35">
      <c r="A59" s="1" t="s">
        <v>2794</v>
      </c>
      <c r="B59" t="b">
        <f t="shared" si="0"/>
        <v>1</v>
      </c>
      <c r="C59" s="49" t="s">
        <v>2794</v>
      </c>
      <c r="I59" s="1" t="s">
        <v>2794</v>
      </c>
      <c r="J59" s="1">
        <v>50.800620000000002</v>
      </c>
      <c r="K59" t="b">
        <f t="shared" si="2"/>
        <v>1</v>
      </c>
      <c r="L59" s="49" t="s">
        <v>2794</v>
      </c>
      <c r="M59" s="49">
        <v>50.800620000000002</v>
      </c>
    </row>
    <row r="60" spans="1:13" x14ac:dyDescent="0.35">
      <c r="A60" s="1" t="s">
        <v>2795</v>
      </c>
      <c r="B60" t="b">
        <f t="shared" si="0"/>
        <v>1</v>
      </c>
      <c r="C60" s="49" t="s">
        <v>2795</v>
      </c>
      <c r="I60" s="1" t="s">
        <v>2795</v>
      </c>
      <c r="J60" s="1">
        <v>2549.7211530000004</v>
      </c>
      <c r="K60" t="b">
        <f t="shared" si="2"/>
        <v>1</v>
      </c>
      <c r="L60" s="49" t="s">
        <v>2795</v>
      </c>
      <c r="M60" s="49">
        <v>2549.7211530000004</v>
      </c>
    </row>
    <row r="61" spans="1:13" x14ac:dyDescent="0.35">
      <c r="A61" s="1" t="s">
        <v>2796</v>
      </c>
      <c r="B61" t="b">
        <f t="shared" si="0"/>
        <v>1</v>
      </c>
      <c r="C61" s="49" t="s">
        <v>2796</v>
      </c>
      <c r="I61" s="1" t="s">
        <v>2796</v>
      </c>
      <c r="J61" s="1">
        <v>2788.68192</v>
      </c>
      <c r="K61" t="b">
        <f t="shared" si="2"/>
        <v>1</v>
      </c>
      <c r="L61" s="49" t="s">
        <v>2796</v>
      </c>
      <c r="M61" s="49">
        <v>2788.68192</v>
      </c>
    </row>
    <row r="62" spans="1:13" x14ac:dyDescent="0.35">
      <c r="A62" s="1" t="s">
        <v>2797</v>
      </c>
      <c r="B62" t="b">
        <f t="shared" si="0"/>
        <v>1</v>
      </c>
      <c r="C62" s="49" t="s">
        <v>2797</v>
      </c>
      <c r="I62" s="1" t="s">
        <v>2797</v>
      </c>
      <c r="J62" s="1">
        <v>465.58164000000005</v>
      </c>
      <c r="K62" t="b">
        <f t="shared" si="2"/>
        <v>1</v>
      </c>
      <c r="L62" s="49" t="s">
        <v>2797</v>
      </c>
      <c r="M62" s="49">
        <v>465.58164000000005</v>
      </c>
    </row>
    <row r="63" spans="1:13" x14ac:dyDescent="0.35">
      <c r="A63" s="1" t="s">
        <v>2798</v>
      </c>
      <c r="B63" t="b">
        <f t="shared" si="0"/>
        <v>1</v>
      </c>
      <c r="C63" s="49" t="s">
        <v>2798</v>
      </c>
      <c r="I63" s="1" t="s">
        <v>2798</v>
      </c>
      <c r="J63" s="1">
        <v>592.14276199999995</v>
      </c>
      <c r="K63" t="b">
        <f t="shared" si="2"/>
        <v>1</v>
      </c>
      <c r="L63" s="49" t="s">
        <v>2798</v>
      </c>
      <c r="M63" s="49">
        <v>592.14276199999995</v>
      </c>
    </row>
    <row r="64" spans="1:13" x14ac:dyDescent="0.35">
      <c r="A64" s="1" t="s">
        <v>2799</v>
      </c>
      <c r="B64" t="b">
        <f t="shared" si="0"/>
        <v>1</v>
      </c>
      <c r="C64" s="49" t="s">
        <v>2799</v>
      </c>
      <c r="I64" s="1" t="s">
        <v>2799</v>
      </c>
      <c r="J64" s="1">
        <v>17.751825</v>
      </c>
      <c r="K64" t="b">
        <f t="shared" si="2"/>
        <v>1</v>
      </c>
      <c r="L64" s="49" t="s">
        <v>2799</v>
      </c>
      <c r="M64" s="49">
        <v>17.751825</v>
      </c>
    </row>
    <row r="65" spans="1:13" x14ac:dyDescent="0.35">
      <c r="A65" s="1" t="s">
        <v>2800</v>
      </c>
      <c r="B65" t="b">
        <f t="shared" si="0"/>
        <v>1</v>
      </c>
      <c r="C65" s="49" t="s">
        <v>2800</v>
      </c>
      <c r="I65" s="1" t="s">
        <v>2800</v>
      </c>
      <c r="J65" s="1">
        <v>83.318924999999993</v>
      </c>
      <c r="K65" t="b">
        <f t="shared" si="2"/>
        <v>1</v>
      </c>
      <c r="L65" s="49" t="s">
        <v>2800</v>
      </c>
      <c r="M65" s="49">
        <v>83.318924999999993</v>
      </c>
    </row>
    <row r="66" spans="1:13" x14ac:dyDescent="0.35">
      <c r="A66" s="1" t="s">
        <v>2801</v>
      </c>
      <c r="B66" t="b">
        <f t="shared" ref="B66:B107" si="3">A66=C66</f>
        <v>1</v>
      </c>
      <c r="C66" s="49" t="s">
        <v>2801</v>
      </c>
      <c r="I66" s="1" t="s">
        <v>2801</v>
      </c>
      <c r="J66" s="1">
        <v>50.984378000000007</v>
      </c>
      <c r="K66" t="b">
        <f t="shared" si="2"/>
        <v>1</v>
      </c>
      <c r="L66" s="49" t="s">
        <v>2801</v>
      </c>
      <c r="M66" s="49">
        <v>50.984378000000007</v>
      </c>
    </row>
    <row r="67" spans="1:13" x14ac:dyDescent="0.35">
      <c r="A67" s="1" t="s">
        <v>2802</v>
      </c>
      <c r="B67" t="b">
        <f t="shared" si="3"/>
        <v>1</v>
      </c>
      <c r="C67" s="49" t="s">
        <v>2802</v>
      </c>
      <c r="I67" s="1" t="s">
        <v>2802</v>
      </c>
      <c r="J67" s="1">
        <v>185.16913800000003</v>
      </c>
      <c r="K67" t="b">
        <f t="shared" si="2"/>
        <v>1</v>
      </c>
      <c r="L67" s="49" t="s">
        <v>2802</v>
      </c>
      <c r="M67" s="49">
        <v>185.16913800000003</v>
      </c>
    </row>
    <row r="68" spans="1:13" x14ac:dyDescent="0.35">
      <c r="A68" s="1" t="s">
        <v>2803</v>
      </c>
      <c r="B68" t="b">
        <f t="shared" si="3"/>
        <v>1</v>
      </c>
      <c r="C68" s="49" t="s">
        <v>2803</v>
      </c>
      <c r="I68" s="1" t="s">
        <v>2803</v>
      </c>
      <c r="J68" s="1">
        <v>284.96656399999995</v>
      </c>
      <c r="K68" t="b">
        <f t="shared" si="2"/>
        <v>1</v>
      </c>
      <c r="L68" s="49" t="s">
        <v>2803</v>
      </c>
      <c r="M68" s="49">
        <v>284.96656399999995</v>
      </c>
    </row>
    <row r="69" spans="1:13" x14ac:dyDescent="0.35">
      <c r="A69" s="1" t="s">
        <v>2804</v>
      </c>
      <c r="B69" t="b">
        <f t="shared" si="3"/>
        <v>1</v>
      </c>
      <c r="C69" s="49" t="s">
        <v>2804</v>
      </c>
      <c r="I69" s="1" t="s">
        <v>2804</v>
      </c>
      <c r="J69" s="1">
        <v>1.591431</v>
      </c>
      <c r="K69" t="b">
        <f t="shared" si="2"/>
        <v>1</v>
      </c>
      <c r="L69" s="49" t="s">
        <v>2804</v>
      </c>
      <c r="M69" s="49">
        <v>1.591431</v>
      </c>
    </row>
    <row r="70" spans="1:13" x14ac:dyDescent="0.35">
      <c r="A70" s="1" t="s">
        <v>2805</v>
      </c>
      <c r="B70" t="b">
        <f t="shared" si="3"/>
        <v>1</v>
      </c>
      <c r="C70" s="49" t="s">
        <v>2805</v>
      </c>
      <c r="I70" s="1" t="s">
        <v>2805</v>
      </c>
      <c r="J70" s="1">
        <v>18.647040000000001</v>
      </c>
      <c r="K70" t="b">
        <f t="shared" si="2"/>
        <v>1</v>
      </c>
      <c r="L70" s="49" t="s">
        <v>2805</v>
      </c>
      <c r="M70" s="49">
        <v>18.647040000000001</v>
      </c>
    </row>
    <row r="71" spans="1:13" x14ac:dyDescent="0.35">
      <c r="A71" s="1" t="s">
        <v>2806</v>
      </c>
      <c r="B71" t="b">
        <f t="shared" si="3"/>
        <v>1</v>
      </c>
      <c r="C71" s="49" t="s">
        <v>2806</v>
      </c>
      <c r="I71" s="1" t="s">
        <v>2806</v>
      </c>
      <c r="J71" s="1">
        <v>51.260650000000005</v>
      </c>
      <c r="K71" t="b">
        <f t="shared" si="2"/>
        <v>1</v>
      </c>
      <c r="L71" s="49" t="s">
        <v>2806</v>
      </c>
      <c r="M71" s="49">
        <v>51.260650000000005</v>
      </c>
    </row>
    <row r="72" spans="1:13" x14ac:dyDescent="0.35">
      <c r="A72" s="1" t="s">
        <v>2807</v>
      </c>
      <c r="B72" t="b">
        <f t="shared" si="3"/>
        <v>1</v>
      </c>
      <c r="C72" s="49" t="s">
        <v>2807</v>
      </c>
      <c r="I72" s="1" t="s">
        <v>2807</v>
      </c>
      <c r="J72" s="1">
        <v>15.789260000000001</v>
      </c>
      <c r="K72" t="b">
        <f t="shared" si="2"/>
        <v>1</v>
      </c>
      <c r="L72" s="49" t="s">
        <v>2807</v>
      </c>
      <c r="M72" s="49">
        <v>15.789260000000001</v>
      </c>
    </row>
    <row r="73" spans="1:13" x14ac:dyDescent="0.35">
      <c r="A73" s="1" t="s">
        <v>2808</v>
      </c>
      <c r="B73" t="b">
        <f t="shared" si="3"/>
        <v>1</v>
      </c>
      <c r="C73" s="49" t="s">
        <v>2808</v>
      </c>
      <c r="I73" s="1" t="s">
        <v>2808</v>
      </c>
      <c r="J73" s="1">
        <v>54.913774999999994</v>
      </c>
      <c r="K73" t="b">
        <f t="shared" si="2"/>
        <v>1</v>
      </c>
      <c r="L73" s="49" t="s">
        <v>2808</v>
      </c>
      <c r="M73" s="49">
        <v>54.913774999999994</v>
      </c>
    </row>
    <row r="74" spans="1:13" x14ac:dyDescent="0.35">
      <c r="A74" s="1" t="s">
        <v>2809</v>
      </c>
      <c r="B74" t="b">
        <f t="shared" si="3"/>
        <v>1</v>
      </c>
      <c r="C74" s="49" t="s">
        <v>2809</v>
      </c>
      <c r="I74" s="1" t="s">
        <v>2809</v>
      </c>
      <c r="J74" s="1">
        <v>20.427108</v>
      </c>
      <c r="K74" t="b">
        <f t="shared" si="2"/>
        <v>1</v>
      </c>
      <c r="L74" s="49" t="s">
        <v>2809</v>
      </c>
      <c r="M74" s="49">
        <v>20.427108</v>
      </c>
    </row>
    <row r="75" spans="1:13" x14ac:dyDescent="0.35">
      <c r="A75" s="1" t="s">
        <v>2810</v>
      </c>
      <c r="B75" t="b">
        <f t="shared" si="3"/>
        <v>1</v>
      </c>
      <c r="C75" s="49" t="s">
        <v>2810</v>
      </c>
      <c r="I75" s="1" t="s">
        <v>2810</v>
      </c>
      <c r="J75" s="1">
        <v>21.970624000000001</v>
      </c>
      <c r="K75" t="b">
        <f t="shared" si="2"/>
        <v>1</v>
      </c>
      <c r="L75" s="49" t="s">
        <v>2810</v>
      </c>
      <c r="M75" s="49">
        <v>21.970624000000001</v>
      </c>
    </row>
    <row r="76" spans="1:13" x14ac:dyDescent="0.35">
      <c r="A76" s="1" t="s">
        <v>2811</v>
      </c>
      <c r="B76" t="b">
        <f t="shared" si="3"/>
        <v>1</v>
      </c>
      <c r="C76" s="49" t="s">
        <v>2811</v>
      </c>
      <c r="I76" s="1" t="s">
        <v>2811</v>
      </c>
      <c r="J76" s="1">
        <v>132.750912</v>
      </c>
      <c r="K76" t="b">
        <f t="shared" si="2"/>
        <v>1</v>
      </c>
      <c r="L76" s="49" t="s">
        <v>2811</v>
      </c>
      <c r="M76" s="49">
        <v>132.750912</v>
      </c>
    </row>
    <row r="77" spans="1:13" x14ac:dyDescent="0.35">
      <c r="A77" s="1" t="s">
        <v>2812</v>
      </c>
      <c r="B77" t="b">
        <f t="shared" si="3"/>
        <v>1</v>
      </c>
      <c r="C77" s="49" t="s">
        <v>2812</v>
      </c>
      <c r="I77" s="1" t="s">
        <v>2812</v>
      </c>
      <c r="J77" s="1">
        <v>190.920196</v>
      </c>
      <c r="K77" t="b">
        <f t="shared" si="2"/>
        <v>1</v>
      </c>
      <c r="L77" s="49" t="s">
        <v>2812</v>
      </c>
      <c r="M77" s="49">
        <v>190.920196</v>
      </c>
    </row>
    <row r="78" spans="1:13" x14ac:dyDescent="0.35">
      <c r="A78" s="1" t="s">
        <v>2813</v>
      </c>
      <c r="B78" t="b">
        <f t="shared" si="3"/>
        <v>1</v>
      </c>
      <c r="C78" s="49" t="s">
        <v>2813</v>
      </c>
      <c r="I78" s="1" t="s">
        <v>2813</v>
      </c>
      <c r="J78" s="1">
        <v>129.954015</v>
      </c>
      <c r="K78" t="b">
        <f t="shared" si="2"/>
        <v>1</v>
      </c>
      <c r="L78" s="49" t="s">
        <v>2813</v>
      </c>
      <c r="M78" s="49">
        <v>129.954015</v>
      </c>
    </row>
    <row r="79" spans="1:13" x14ac:dyDescent="0.35">
      <c r="A79" s="1" t="s">
        <v>2814</v>
      </c>
      <c r="B79" t="b">
        <f t="shared" si="3"/>
        <v>1</v>
      </c>
      <c r="C79" s="49" t="s">
        <v>2814</v>
      </c>
      <c r="I79" s="1" t="s">
        <v>2814</v>
      </c>
      <c r="J79" s="1">
        <v>156.73199999999997</v>
      </c>
      <c r="K79" t="b">
        <f t="shared" si="2"/>
        <v>1</v>
      </c>
      <c r="L79" s="49" t="s">
        <v>2814</v>
      </c>
      <c r="M79" s="49">
        <v>156.73199999999997</v>
      </c>
    </row>
    <row r="80" spans="1:13" x14ac:dyDescent="0.35">
      <c r="A80" s="1" t="s">
        <v>2815</v>
      </c>
      <c r="B80" t="b">
        <f t="shared" si="3"/>
        <v>1</v>
      </c>
      <c r="C80" s="49" t="s">
        <v>2815</v>
      </c>
      <c r="I80" s="1" t="s">
        <v>2815</v>
      </c>
      <c r="J80" s="1">
        <v>2.0756450000000002</v>
      </c>
      <c r="K80" t="b">
        <f t="shared" si="2"/>
        <v>1</v>
      </c>
      <c r="L80" s="49" t="s">
        <v>2815</v>
      </c>
      <c r="M80" s="49">
        <v>2.0756450000000002</v>
      </c>
    </row>
    <row r="81" spans="1:13" x14ac:dyDescent="0.35">
      <c r="A81" s="1" t="s">
        <v>2816</v>
      </c>
      <c r="B81" t="b">
        <f t="shared" si="3"/>
        <v>1</v>
      </c>
      <c r="C81" s="49" t="s">
        <v>2816</v>
      </c>
      <c r="I81" s="1" t="s">
        <v>2816</v>
      </c>
      <c r="J81" s="1">
        <v>62.208774000000005</v>
      </c>
      <c r="K81" t="b">
        <f t="shared" si="2"/>
        <v>1</v>
      </c>
      <c r="L81" s="49" t="s">
        <v>2816</v>
      </c>
      <c r="M81" s="49">
        <v>62.208774000000005</v>
      </c>
    </row>
    <row r="82" spans="1:13" x14ac:dyDescent="0.35">
      <c r="A82" s="1" t="s">
        <v>2817</v>
      </c>
      <c r="B82" t="b">
        <f t="shared" si="3"/>
        <v>1</v>
      </c>
      <c r="C82" s="49" t="s">
        <v>2817</v>
      </c>
      <c r="I82" s="1" t="s">
        <v>2817</v>
      </c>
      <c r="J82" s="1">
        <v>8.3221709999999991</v>
      </c>
      <c r="K82" t="b">
        <f t="shared" si="2"/>
        <v>1</v>
      </c>
      <c r="L82" s="49" t="s">
        <v>2817</v>
      </c>
      <c r="M82" s="49">
        <v>8.3221709999999991</v>
      </c>
    </row>
    <row r="83" spans="1:13" x14ac:dyDescent="0.35">
      <c r="A83" s="1" t="s">
        <v>2818</v>
      </c>
      <c r="B83" t="b">
        <f t="shared" si="3"/>
        <v>1</v>
      </c>
      <c r="C83" s="49" t="s">
        <v>2818</v>
      </c>
      <c r="I83" s="1" t="s">
        <v>2818</v>
      </c>
      <c r="J83" s="1">
        <v>7.2157150000000003</v>
      </c>
      <c r="K83" t="b">
        <f t="shared" si="2"/>
        <v>1</v>
      </c>
      <c r="L83" s="49" t="s">
        <v>2818</v>
      </c>
      <c r="M83" s="49">
        <v>7.2157150000000003</v>
      </c>
    </row>
    <row r="84" spans="1:13" x14ac:dyDescent="0.35">
      <c r="A84" s="1" t="s">
        <v>2819</v>
      </c>
      <c r="B84" t="b">
        <f t="shared" si="3"/>
        <v>1</v>
      </c>
      <c r="C84" s="49" t="s">
        <v>2819</v>
      </c>
      <c r="I84" s="1" t="s">
        <v>2819</v>
      </c>
      <c r="J84" s="1">
        <v>599.71938000000011</v>
      </c>
      <c r="K84" t="b">
        <f t="shared" si="2"/>
        <v>1</v>
      </c>
      <c r="L84" s="49" t="s">
        <v>2819</v>
      </c>
      <c r="M84" s="49">
        <v>599.71938000000011</v>
      </c>
    </row>
    <row r="85" spans="1:13" x14ac:dyDescent="0.35">
      <c r="A85" s="1" t="s">
        <v>2820</v>
      </c>
      <c r="B85" t="b">
        <f t="shared" si="3"/>
        <v>1</v>
      </c>
      <c r="C85" s="49" t="s">
        <v>2820</v>
      </c>
      <c r="I85" s="1" t="s">
        <v>2820</v>
      </c>
      <c r="J85" s="1">
        <v>35.396654999999996</v>
      </c>
      <c r="K85" t="b">
        <f t="shared" si="2"/>
        <v>1</v>
      </c>
      <c r="L85" s="49" t="s">
        <v>2820</v>
      </c>
      <c r="M85" s="49">
        <v>35.396654999999996</v>
      </c>
    </row>
    <row r="86" spans="1:13" x14ac:dyDescent="0.35">
      <c r="A86" s="1" t="s">
        <v>2821</v>
      </c>
      <c r="B86" t="b">
        <f t="shared" si="3"/>
        <v>1</v>
      </c>
      <c r="C86" s="49" t="s">
        <v>2821</v>
      </c>
      <c r="I86" s="1" t="s">
        <v>2821</v>
      </c>
      <c r="J86" s="1">
        <v>8.5886219999999991</v>
      </c>
      <c r="K86" t="b">
        <f t="shared" si="2"/>
        <v>1</v>
      </c>
      <c r="L86" s="49" t="s">
        <v>2821</v>
      </c>
      <c r="M86" s="49">
        <v>8.5886219999999991</v>
      </c>
    </row>
    <row r="87" spans="1:13" x14ac:dyDescent="0.35">
      <c r="A87" s="1" t="s">
        <v>2822</v>
      </c>
      <c r="B87" t="b">
        <f t="shared" si="3"/>
        <v>1</v>
      </c>
      <c r="C87" s="49" t="s">
        <v>2822</v>
      </c>
      <c r="I87" s="1" t="s">
        <v>2822</v>
      </c>
      <c r="J87" s="1">
        <v>343.78126300000002</v>
      </c>
      <c r="K87" t="b">
        <f t="shared" si="2"/>
        <v>1</v>
      </c>
      <c r="L87" s="49" t="s">
        <v>2822</v>
      </c>
      <c r="M87" s="49">
        <v>343.78126300000002</v>
      </c>
    </row>
    <row r="88" spans="1:13" x14ac:dyDescent="0.35">
      <c r="A88" s="1" t="s">
        <v>2823</v>
      </c>
      <c r="B88" t="b">
        <f t="shared" si="3"/>
        <v>1</v>
      </c>
      <c r="C88" s="49" t="s">
        <v>2823</v>
      </c>
      <c r="I88" s="1" t="s">
        <v>2823</v>
      </c>
      <c r="J88" s="1">
        <v>351.04566399999999</v>
      </c>
      <c r="K88" t="b">
        <f t="shared" si="2"/>
        <v>1</v>
      </c>
      <c r="L88" s="49" t="s">
        <v>2823</v>
      </c>
      <c r="M88" s="49">
        <v>351.04566399999999</v>
      </c>
    </row>
    <row r="89" spans="1:13" x14ac:dyDescent="0.35">
      <c r="A89" s="1" t="s">
        <v>2824</v>
      </c>
      <c r="B89" t="b">
        <f t="shared" si="3"/>
        <v>1</v>
      </c>
      <c r="C89" s="49" t="s">
        <v>2824</v>
      </c>
      <c r="I89" s="1" t="s">
        <v>2824</v>
      </c>
      <c r="J89" s="1">
        <v>58.991529999999997</v>
      </c>
      <c r="K89" t="b">
        <f t="shared" si="2"/>
        <v>1</v>
      </c>
      <c r="L89" s="49" t="s">
        <v>2824</v>
      </c>
      <c r="M89" s="49">
        <v>58.991529999999997</v>
      </c>
    </row>
    <row r="90" spans="1:13" x14ac:dyDescent="0.35">
      <c r="A90" s="1" t="s">
        <v>2825</v>
      </c>
      <c r="B90" t="b">
        <f t="shared" si="3"/>
        <v>1</v>
      </c>
      <c r="C90" s="49" t="s">
        <v>2825</v>
      </c>
      <c r="I90" s="1" t="s">
        <v>2825</v>
      </c>
      <c r="J90" s="1">
        <v>13.036400999999996</v>
      </c>
      <c r="K90" t="b">
        <f t="shared" si="2"/>
        <v>1</v>
      </c>
      <c r="L90" s="49" t="s">
        <v>2825</v>
      </c>
      <c r="M90" s="49">
        <v>13.036400999999996</v>
      </c>
    </row>
    <row r="91" spans="1:13" x14ac:dyDescent="0.35">
      <c r="A91" s="1" t="s">
        <v>2826</v>
      </c>
      <c r="B91" t="b">
        <f t="shared" si="3"/>
        <v>1</v>
      </c>
      <c r="C91" s="49" t="s">
        <v>2826</v>
      </c>
      <c r="I91" s="1" t="s">
        <v>2826</v>
      </c>
      <c r="J91" s="1">
        <v>2.7999999999999997E-2</v>
      </c>
      <c r="K91" t="b">
        <f t="shared" si="2"/>
        <v>1</v>
      </c>
      <c r="L91" s="49" t="s">
        <v>2826</v>
      </c>
      <c r="M91" s="49">
        <v>2.7999999999999997E-2</v>
      </c>
    </row>
    <row r="92" spans="1:13" x14ac:dyDescent="0.35">
      <c r="A92" s="1" t="s">
        <v>2827</v>
      </c>
      <c r="B92" t="b">
        <f t="shared" si="3"/>
        <v>1</v>
      </c>
      <c r="C92" s="49" t="s">
        <v>2827</v>
      </c>
      <c r="I92" s="1" t="s">
        <v>2827</v>
      </c>
      <c r="J92" s="1">
        <v>33.075372000000009</v>
      </c>
      <c r="K92" t="b">
        <f t="shared" si="2"/>
        <v>1</v>
      </c>
      <c r="L92" s="49" t="s">
        <v>2827</v>
      </c>
      <c r="M92" s="49">
        <v>33.075372000000009</v>
      </c>
    </row>
    <row r="93" spans="1:13" x14ac:dyDescent="0.35">
      <c r="A93" s="1" t="s">
        <v>2828</v>
      </c>
      <c r="B93" t="b">
        <f t="shared" si="3"/>
        <v>1</v>
      </c>
      <c r="C93" s="49" t="s">
        <v>2828</v>
      </c>
      <c r="I93" s="1" t="s">
        <v>2828</v>
      </c>
      <c r="J93" s="1">
        <v>51.933100000000003</v>
      </c>
      <c r="K93" t="b">
        <f t="shared" ref="K93:K120" si="4">J93=M93</f>
        <v>1</v>
      </c>
      <c r="L93" s="49" t="s">
        <v>2828</v>
      </c>
      <c r="M93" s="49">
        <v>51.933100000000003</v>
      </c>
    </row>
    <row r="94" spans="1:13" x14ac:dyDescent="0.35">
      <c r="A94" s="1" t="s">
        <v>2829</v>
      </c>
      <c r="B94" t="b">
        <f t="shared" si="3"/>
        <v>1</v>
      </c>
      <c r="C94" s="49" t="s">
        <v>2829</v>
      </c>
      <c r="I94" s="1" t="s">
        <v>2829</v>
      </c>
      <c r="J94" s="1">
        <v>110.03787</v>
      </c>
      <c r="K94" t="b">
        <f t="shared" si="4"/>
        <v>1</v>
      </c>
      <c r="L94" s="49" t="s">
        <v>2829</v>
      </c>
      <c r="M94" s="49">
        <v>110.03787</v>
      </c>
    </row>
    <row r="95" spans="1:13" x14ac:dyDescent="0.35">
      <c r="A95" s="1" t="s">
        <v>2830</v>
      </c>
      <c r="B95" t="b">
        <f t="shared" si="3"/>
        <v>1</v>
      </c>
      <c r="C95" s="49" t="s">
        <v>2830</v>
      </c>
      <c r="I95" s="1" t="s">
        <v>2830</v>
      </c>
      <c r="J95" s="1">
        <v>477.02249999999998</v>
      </c>
      <c r="K95" t="b">
        <f t="shared" si="4"/>
        <v>1</v>
      </c>
      <c r="L95" s="49" t="s">
        <v>2830</v>
      </c>
      <c r="M95" s="49">
        <v>477.02249999999998</v>
      </c>
    </row>
    <row r="96" spans="1:13" x14ac:dyDescent="0.35">
      <c r="A96" s="1" t="s">
        <v>2831</v>
      </c>
      <c r="B96" t="b">
        <f t="shared" si="3"/>
        <v>1</v>
      </c>
      <c r="C96" s="49" t="s">
        <v>2831</v>
      </c>
      <c r="I96" s="1" t="s">
        <v>2831</v>
      </c>
      <c r="J96" s="1">
        <v>16.277932000000003</v>
      </c>
      <c r="K96" t="b">
        <f t="shared" si="4"/>
        <v>1</v>
      </c>
      <c r="L96" s="49" t="s">
        <v>2831</v>
      </c>
      <c r="M96" s="49">
        <v>16.277932000000003</v>
      </c>
    </row>
    <row r="97" spans="1:13" x14ac:dyDescent="0.35">
      <c r="A97" s="1" t="s">
        <v>2832</v>
      </c>
      <c r="B97" t="b">
        <f t="shared" si="3"/>
        <v>1</v>
      </c>
      <c r="C97" s="49" t="s">
        <v>2832</v>
      </c>
      <c r="I97" s="1" t="s">
        <v>2832</v>
      </c>
      <c r="J97" s="1">
        <v>1143.291168</v>
      </c>
      <c r="K97" t="b">
        <f t="shared" si="4"/>
        <v>1</v>
      </c>
      <c r="L97" s="49" t="s">
        <v>2832</v>
      </c>
      <c r="M97" s="49">
        <v>1143.291168</v>
      </c>
    </row>
    <row r="98" spans="1:13" x14ac:dyDescent="0.35">
      <c r="A98" s="1" t="s">
        <v>2833</v>
      </c>
      <c r="B98" t="b">
        <f t="shared" si="3"/>
        <v>1</v>
      </c>
      <c r="C98" s="49" t="s">
        <v>2833</v>
      </c>
      <c r="I98" s="1" t="s">
        <v>2833</v>
      </c>
      <c r="J98" s="1">
        <v>20.318701999999998</v>
      </c>
      <c r="K98" t="b">
        <f t="shared" si="4"/>
        <v>1</v>
      </c>
      <c r="L98" s="49" t="s">
        <v>2833</v>
      </c>
      <c r="M98" s="49">
        <v>20.318701999999998</v>
      </c>
    </row>
    <row r="99" spans="1:13" x14ac:dyDescent="0.35">
      <c r="A99" s="1" t="s">
        <v>2834</v>
      </c>
      <c r="B99" t="b">
        <f t="shared" si="3"/>
        <v>1</v>
      </c>
      <c r="C99" s="49" t="s">
        <v>2834</v>
      </c>
      <c r="I99" s="1" t="s">
        <v>2834</v>
      </c>
      <c r="J99" s="1">
        <v>135.676908</v>
      </c>
      <c r="K99" t="b">
        <f t="shared" si="4"/>
        <v>1</v>
      </c>
      <c r="L99" s="49" t="s">
        <v>2834</v>
      </c>
      <c r="M99" s="49">
        <v>135.676908</v>
      </c>
    </row>
    <row r="100" spans="1:13" x14ac:dyDescent="0.35">
      <c r="A100" s="1" t="s">
        <v>2835</v>
      </c>
      <c r="B100" t="b">
        <f t="shared" si="3"/>
        <v>1</v>
      </c>
      <c r="C100" s="49" t="s">
        <v>2835</v>
      </c>
      <c r="I100" s="1" t="s">
        <v>2835</v>
      </c>
      <c r="J100" s="1">
        <v>83.290800000000004</v>
      </c>
      <c r="K100" t="b">
        <f t="shared" si="4"/>
        <v>1</v>
      </c>
      <c r="L100" s="49" t="s">
        <v>2835</v>
      </c>
      <c r="M100" s="49">
        <v>83.290800000000004</v>
      </c>
    </row>
    <row r="101" spans="1:13" x14ac:dyDescent="0.35">
      <c r="A101" s="1" t="s">
        <v>2836</v>
      </c>
      <c r="B101" t="b">
        <f t="shared" si="3"/>
        <v>1</v>
      </c>
      <c r="C101" s="49" t="s">
        <v>2836</v>
      </c>
      <c r="I101" s="1" t="s">
        <v>2836</v>
      </c>
      <c r="J101" s="1">
        <v>214.03065600000002</v>
      </c>
      <c r="K101" t="b">
        <f t="shared" si="4"/>
        <v>1</v>
      </c>
      <c r="L101" s="49" t="s">
        <v>2836</v>
      </c>
      <c r="M101" s="49">
        <v>214.03065600000002</v>
      </c>
    </row>
    <row r="102" spans="1:13" x14ac:dyDescent="0.35">
      <c r="A102" s="1" t="s">
        <v>2837</v>
      </c>
      <c r="B102" t="b">
        <f t="shared" si="3"/>
        <v>1</v>
      </c>
      <c r="C102" s="49" t="s">
        <v>2837</v>
      </c>
      <c r="I102" s="1" t="s">
        <v>2837</v>
      </c>
      <c r="J102" s="1">
        <v>445.94331600000004</v>
      </c>
      <c r="K102" t="b">
        <f t="shared" si="4"/>
        <v>1</v>
      </c>
      <c r="L102" s="49" t="s">
        <v>2837</v>
      </c>
      <c r="M102" s="49">
        <v>445.94331600000004</v>
      </c>
    </row>
    <row r="103" spans="1:13" x14ac:dyDescent="0.35">
      <c r="A103" s="1" t="s">
        <v>2838</v>
      </c>
      <c r="B103" t="b">
        <f t="shared" si="3"/>
        <v>1</v>
      </c>
      <c r="C103" s="49" t="s">
        <v>2838</v>
      </c>
      <c r="I103" s="1" t="s">
        <v>2838</v>
      </c>
      <c r="J103" s="1">
        <v>5.1997920000000013</v>
      </c>
      <c r="K103" t="b">
        <f t="shared" si="4"/>
        <v>1</v>
      </c>
      <c r="L103" s="49" t="s">
        <v>2838</v>
      </c>
      <c r="M103" s="49">
        <v>5.1997920000000013</v>
      </c>
    </row>
    <row r="104" spans="1:13" x14ac:dyDescent="0.35">
      <c r="A104" s="1" t="s">
        <v>2839</v>
      </c>
      <c r="B104" t="b">
        <f t="shared" si="3"/>
        <v>1</v>
      </c>
      <c r="C104" s="49" t="s">
        <v>2839</v>
      </c>
      <c r="I104" s="1" t="s">
        <v>2839</v>
      </c>
      <c r="J104" s="1">
        <v>167.08042900000001</v>
      </c>
      <c r="K104" t="b">
        <f t="shared" si="4"/>
        <v>1</v>
      </c>
      <c r="L104" s="49" t="s">
        <v>2839</v>
      </c>
      <c r="M104" s="49">
        <v>167.08042900000001</v>
      </c>
    </row>
    <row r="105" spans="1:13" x14ac:dyDescent="0.35">
      <c r="A105" s="1" t="s">
        <v>2840</v>
      </c>
      <c r="B105" t="b">
        <f t="shared" si="3"/>
        <v>1</v>
      </c>
      <c r="C105" s="49" t="s">
        <v>2840</v>
      </c>
      <c r="I105" s="1" t="s">
        <v>2840</v>
      </c>
      <c r="J105" s="1">
        <v>11.054841000000001</v>
      </c>
      <c r="K105" t="b">
        <f t="shared" si="4"/>
        <v>1</v>
      </c>
      <c r="L105" s="49" t="s">
        <v>2840</v>
      </c>
      <c r="M105" s="49">
        <v>11.054841000000001</v>
      </c>
    </row>
    <row r="106" spans="1:13" x14ac:dyDescent="0.35">
      <c r="A106" s="1" t="s">
        <v>2841</v>
      </c>
      <c r="B106" t="b">
        <f t="shared" si="3"/>
        <v>1</v>
      </c>
      <c r="C106" s="49" t="s">
        <v>2841</v>
      </c>
      <c r="I106" s="1" t="s">
        <v>2841</v>
      </c>
      <c r="J106" s="1">
        <v>96.70911000000001</v>
      </c>
      <c r="K106" t="b">
        <f t="shared" si="4"/>
        <v>1</v>
      </c>
      <c r="L106" s="49" t="s">
        <v>2841</v>
      </c>
      <c r="M106" s="49">
        <v>96.70911000000001</v>
      </c>
    </row>
    <row r="107" spans="1:13" x14ac:dyDescent="0.35">
      <c r="A107" s="1" t="s">
        <v>2842</v>
      </c>
      <c r="B107" t="b">
        <f t="shared" si="3"/>
        <v>1</v>
      </c>
      <c r="C107" s="49" t="s">
        <v>2842</v>
      </c>
      <c r="I107" s="1" t="s">
        <v>2843</v>
      </c>
      <c r="J107" s="1">
        <v>0.68638500000000002</v>
      </c>
      <c r="K107" t="b">
        <f t="shared" si="4"/>
        <v>1</v>
      </c>
      <c r="L107" s="49" t="s">
        <v>2843</v>
      </c>
      <c r="M107" s="49">
        <v>0.68638500000000002</v>
      </c>
    </row>
    <row r="108" spans="1:13" x14ac:dyDescent="0.35">
      <c r="A108" s="1" t="s">
        <v>2842</v>
      </c>
      <c r="B108" t="b">
        <f>A108=C109</f>
        <v>0</v>
      </c>
      <c r="C108" s="49"/>
      <c r="I108" s="1" t="s">
        <v>2844</v>
      </c>
      <c r="J108" s="1">
        <v>1.3347720000000003</v>
      </c>
      <c r="K108" t="b">
        <f t="shared" si="4"/>
        <v>1</v>
      </c>
      <c r="L108" s="49" t="s">
        <v>2844</v>
      </c>
      <c r="M108" s="49">
        <v>1.3347720000000003</v>
      </c>
    </row>
    <row r="109" spans="1:13" x14ac:dyDescent="0.35">
      <c r="A109" s="1" t="s">
        <v>2843</v>
      </c>
      <c r="B109" t="b">
        <f>A109=C110</f>
        <v>0</v>
      </c>
      <c r="C109" s="49" t="s">
        <v>2843</v>
      </c>
      <c r="I109" s="1" t="s">
        <v>2845</v>
      </c>
      <c r="J109" s="1">
        <v>0.73392000000000002</v>
      </c>
      <c r="K109" t="b">
        <f t="shared" si="4"/>
        <v>1</v>
      </c>
      <c r="L109" s="49" t="s">
        <v>2845</v>
      </c>
      <c r="M109" s="49">
        <v>0.73392000000000002</v>
      </c>
    </row>
    <row r="110" spans="1:13" x14ac:dyDescent="0.35">
      <c r="A110" s="1" t="s">
        <v>2844</v>
      </c>
      <c r="B110" t="b">
        <f>A110=C111</f>
        <v>0</v>
      </c>
      <c r="C110" s="49" t="s">
        <v>2844</v>
      </c>
      <c r="I110" s="1" t="s">
        <v>2846</v>
      </c>
      <c r="J110" s="1">
        <v>167.467387</v>
      </c>
      <c r="K110" t="b">
        <f t="shared" si="4"/>
        <v>1</v>
      </c>
      <c r="L110" s="49" t="s">
        <v>2846</v>
      </c>
      <c r="M110" s="49">
        <v>167.467387</v>
      </c>
    </row>
    <row r="111" spans="1:13" x14ac:dyDescent="0.35">
      <c r="A111" s="1" t="s">
        <v>2845</v>
      </c>
      <c r="B111" t="b">
        <f>A111=C112</f>
        <v>0</v>
      </c>
      <c r="C111" s="49" t="s">
        <v>2845</v>
      </c>
      <c r="I111" s="1" t="s">
        <v>2847</v>
      </c>
      <c r="J111" s="1">
        <v>22.898817000000001</v>
      </c>
      <c r="K111" t="b">
        <f t="shared" si="4"/>
        <v>1</v>
      </c>
      <c r="L111" s="49" t="s">
        <v>2847</v>
      </c>
      <c r="M111" s="49">
        <v>22.898817000000001</v>
      </c>
    </row>
    <row r="112" spans="1:13" x14ac:dyDescent="0.35">
      <c r="A112" s="1" t="s">
        <v>2846</v>
      </c>
      <c r="B112" t="b">
        <f>A112=C113</f>
        <v>0</v>
      </c>
      <c r="C112" s="49" t="s">
        <v>2846</v>
      </c>
      <c r="I112" s="1" t="s">
        <v>2848</v>
      </c>
      <c r="J112" s="1">
        <v>65.278153000000003</v>
      </c>
      <c r="K112" t="b">
        <f t="shared" si="4"/>
        <v>1</v>
      </c>
      <c r="L112" s="49" t="s">
        <v>2848</v>
      </c>
      <c r="M112" s="49">
        <v>65.278153000000003</v>
      </c>
    </row>
    <row r="113" spans="1:13" x14ac:dyDescent="0.35">
      <c r="A113" s="1" t="s">
        <v>2847</v>
      </c>
      <c r="B113" t="b">
        <f>A113=C114</f>
        <v>0</v>
      </c>
      <c r="C113" s="49" t="s">
        <v>2847</v>
      </c>
      <c r="I113" s="1" t="s">
        <v>2849</v>
      </c>
      <c r="J113" s="1">
        <v>0.78509400000000007</v>
      </c>
      <c r="K113" t="b">
        <f t="shared" si="4"/>
        <v>1</v>
      </c>
      <c r="L113" s="49" t="s">
        <v>2849</v>
      </c>
      <c r="M113" s="49">
        <v>0.78509400000000007</v>
      </c>
    </row>
    <row r="114" spans="1:13" x14ac:dyDescent="0.35">
      <c r="A114" s="1" t="s">
        <v>2848</v>
      </c>
      <c r="B114" t="b">
        <f>A114=C115</f>
        <v>0</v>
      </c>
      <c r="C114" s="49" t="s">
        <v>2848</v>
      </c>
      <c r="I114" s="1" t="s">
        <v>2850</v>
      </c>
      <c r="J114" s="1">
        <v>99.967025000000007</v>
      </c>
      <c r="K114" t="b">
        <f t="shared" si="4"/>
        <v>1</v>
      </c>
      <c r="L114" s="49" t="s">
        <v>2850</v>
      </c>
      <c r="M114" s="49">
        <v>99.967025000000007</v>
      </c>
    </row>
    <row r="115" spans="1:13" x14ac:dyDescent="0.35">
      <c r="A115" s="1" t="s">
        <v>2849</v>
      </c>
      <c r="B115" t="b">
        <f>A115=C116</f>
        <v>0</v>
      </c>
      <c r="C115" s="49" t="s">
        <v>2849</v>
      </c>
      <c r="I115" s="1" t="s">
        <v>2851</v>
      </c>
      <c r="J115" s="1">
        <v>6.6441180000000006</v>
      </c>
      <c r="K115" t="b">
        <f t="shared" si="4"/>
        <v>1</v>
      </c>
      <c r="L115" s="49" t="s">
        <v>2851</v>
      </c>
      <c r="M115" s="49">
        <v>6.6441180000000006</v>
      </c>
    </row>
    <row r="116" spans="1:13" x14ac:dyDescent="0.35">
      <c r="A116" s="1" t="s">
        <v>2850</v>
      </c>
      <c r="B116" t="b">
        <f>A116=C117</f>
        <v>0</v>
      </c>
      <c r="C116" s="49" t="s">
        <v>2850</v>
      </c>
      <c r="I116" s="1" t="s">
        <v>2852</v>
      </c>
      <c r="J116" s="1">
        <v>3.2245590000000006</v>
      </c>
      <c r="K116" t="b">
        <f t="shared" si="4"/>
        <v>1</v>
      </c>
      <c r="L116" s="49" t="s">
        <v>2852</v>
      </c>
      <c r="M116" s="49">
        <v>3.2245590000000006</v>
      </c>
    </row>
    <row r="117" spans="1:13" x14ac:dyDescent="0.35">
      <c r="A117" s="1" t="s">
        <v>2851</v>
      </c>
      <c r="B117" t="b">
        <f>A117=C118</f>
        <v>0</v>
      </c>
      <c r="C117" s="49" t="s">
        <v>2851</v>
      </c>
      <c r="I117" s="1" t="s">
        <v>2853</v>
      </c>
      <c r="J117" s="1">
        <v>66.653130000000004</v>
      </c>
      <c r="K117" t="b">
        <f t="shared" si="4"/>
        <v>1</v>
      </c>
      <c r="L117" s="49" t="s">
        <v>2853</v>
      </c>
      <c r="M117" s="49">
        <v>66.653130000000004</v>
      </c>
    </row>
    <row r="118" spans="1:13" x14ac:dyDescent="0.35">
      <c r="A118" s="1" t="s">
        <v>2852</v>
      </c>
      <c r="B118" t="b">
        <f>A118=C119</f>
        <v>0</v>
      </c>
      <c r="C118" s="49" t="s">
        <v>2852</v>
      </c>
      <c r="I118" s="1" t="s">
        <v>2854</v>
      </c>
      <c r="J118" s="1">
        <v>758.74372000000005</v>
      </c>
      <c r="K118" t="b">
        <f t="shared" si="4"/>
        <v>1</v>
      </c>
      <c r="L118" s="49" t="s">
        <v>2854</v>
      </c>
      <c r="M118" s="49">
        <v>758.74372000000005</v>
      </c>
    </row>
    <row r="119" spans="1:13" x14ac:dyDescent="0.35">
      <c r="A119" s="1" t="s">
        <v>2853</v>
      </c>
      <c r="B119" t="b">
        <f>A119=C120</f>
        <v>0</v>
      </c>
      <c r="C119" s="49" t="s">
        <v>2853</v>
      </c>
      <c r="I119" s="1" t="s">
        <v>2855</v>
      </c>
      <c r="J119" s="1">
        <v>99.454799999999977</v>
      </c>
      <c r="K119" t="b">
        <f t="shared" si="4"/>
        <v>1</v>
      </c>
      <c r="L119" s="49" t="s">
        <v>2855</v>
      </c>
      <c r="M119" s="49">
        <v>99.454799999999977</v>
      </c>
    </row>
    <row r="120" spans="1:13" x14ac:dyDescent="0.35">
      <c r="A120" s="1" t="s">
        <v>2854</v>
      </c>
      <c r="B120" t="b">
        <f>A120=C121</f>
        <v>0</v>
      </c>
      <c r="C120" s="49" t="s">
        <v>2854</v>
      </c>
      <c r="I120" s="1" t="s">
        <v>2856</v>
      </c>
      <c r="J120" s="1">
        <v>32.030920000000002</v>
      </c>
      <c r="K120" t="b">
        <f t="shared" si="4"/>
        <v>1</v>
      </c>
      <c r="L120" s="49" t="s">
        <v>2856</v>
      </c>
      <c r="M120" s="49">
        <v>32.030920000000002</v>
      </c>
    </row>
    <row r="121" spans="1:13" x14ac:dyDescent="0.35">
      <c r="A121" s="1" t="s">
        <v>2855</v>
      </c>
      <c r="B121" t="b">
        <f>A121=C122</f>
        <v>0</v>
      </c>
      <c r="C121" s="49" t="s">
        <v>2855</v>
      </c>
      <c r="I121" s="1" t="s">
        <v>2857</v>
      </c>
      <c r="J121" s="1">
        <v>173.51585999999998</v>
      </c>
      <c r="K121" t="b">
        <f>J121=M121</f>
        <v>1</v>
      </c>
      <c r="L121" s="49" t="s">
        <v>2857</v>
      </c>
      <c r="M121" s="49">
        <v>173.51585999999998</v>
      </c>
    </row>
    <row r="122" spans="1:13" x14ac:dyDescent="0.35">
      <c r="A122" s="1" t="s">
        <v>2856</v>
      </c>
      <c r="B122" t="b">
        <f>A122=C123</f>
        <v>0</v>
      </c>
      <c r="C122" s="49" t="s">
        <v>2856</v>
      </c>
      <c r="I122" s="1" t="s">
        <v>2858</v>
      </c>
      <c r="J122" s="1">
        <v>2.0017200000000002</v>
      </c>
      <c r="K122" t="b">
        <f t="shared" ref="K122:K144" si="5">J122=M122</f>
        <v>1</v>
      </c>
      <c r="L122" s="49" t="s">
        <v>2858</v>
      </c>
      <c r="M122" s="49">
        <v>2.0017200000000002</v>
      </c>
    </row>
    <row r="123" spans="1:13" x14ac:dyDescent="0.35">
      <c r="A123" s="1" t="s">
        <v>2857</v>
      </c>
      <c r="B123" t="b">
        <f>A123=C124</f>
        <v>1</v>
      </c>
      <c r="C123" s="49" t="s">
        <v>2881</v>
      </c>
      <c r="I123" s="1" t="s">
        <v>2859</v>
      </c>
      <c r="J123" s="1">
        <v>15.919109999999998</v>
      </c>
      <c r="K123" t="b">
        <f t="shared" si="5"/>
        <v>1</v>
      </c>
      <c r="L123" s="49" t="s">
        <v>2859</v>
      </c>
      <c r="M123" s="49">
        <v>15.919109999999998</v>
      </c>
    </row>
    <row r="124" spans="1:13" x14ac:dyDescent="0.35">
      <c r="A124" s="1" t="s">
        <v>2858</v>
      </c>
      <c r="B124" t="b">
        <f>A124=C125</f>
        <v>1</v>
      </c>
      <c r="C124" s="49" t="s">
        <v>2857</v>
      </c>
      <c r="I124" s="1" t="s">
        <v>2860</v>
      </c>
      <c r="J124" s="1">
        <v>484.38277099999999</v>
      </c>
      <c r="K124" t="b">
        <f t="shared" si="5"/>
        <v>1</v>
      </c>
      <c r="L124" s="49" t="s">
        <v>2860</v>
      </c>
      <c r="M124" s="49">
        <v>484.38277099999999</v>
      </c>
    </row>
    <row r="125" spans="1:13" x14ac:dyDescent="0.35">
      <c r="A125" s="1" t="s">
        <v>2859</v>
      </c>
      <c r="B125" t="b">
        <f>A125=C126</f>
        <v>1</v>
      </c>
      <c r="C125" s="49" t="s">
        <v>2858</v>
      </c>
      <c r="I125" s="1" t="s">
        <v>2861</v>
      </c>
      <c r="J125" s="1">
        <v>72.551952</v>
      </c>
      <c r="K125" t="b">
        <f t="shared" si="5"/>
        <v>1</v>
      </c>
      <c r="L125" s="49" t="s">
        <v>2861</v>
      </c>
      <c r="M125" s="49">
        <v>72.551952</v>
      </c>
    </row>
    <row r="126" spans="1:13" x14ac:dyDescent="0.35">
      <c r="A126" s="1" t="s">
        <v>2860</v>
      </c>
      <c r="B126" t="b">
        <f>A126=C127</f>
        <v>1</v>
      </c>
      <c r="C126" s="49" t="s">
        <v>2859</v>
      </c>
      <c r="I126" s="1" t="s">
        <v>2862</v>
      </c>
      <c r="J126" s="1">
        <v>308.95123599999994</v>
      </c>
      <c r="K126" t="b">
        <f t="shared" si="5"/>
        <v>1</v>
      </c>
      <c r="L126" s="49" t="s">
        <v>2862</v>
      </c>
      <c r="M126" s="49">
        <v>308.95123599999994</v>
      </c>
    </row>
    <row r="127" spans="1:13" x14ac:dyDescent="0.35">
      <c r="A127" s="1" t="s">
        <v>2861</v>
      </c>
      <c r="B127" t="b">
        <f>A127=C128</f>
        <v>1</v>
      </c>
      <c r="C127" s="49" t="s">
        <v>2860</v>
      </c>
      <c r="I127" s="1" t="s">
        <v>2863</v>
      </c>
      <c r="J127" s="1">
        <v>13.756188</v>
      </c>
      <c r="K127" t="b">
        <f t="shared" si="5"/>
        <v>1</v>
      </c>
      <c r="L127" s="49" t="s">
        <v>2863</v>
      </c>
      <c r="M127" s="49">
        <v>13.756188</v>
      </c>
    </row>
    <row r="128" spans="1:13" x14ac:dyDescent="0.35">
      <c r="A128" s="1" t="s">
        <v>2862</v>
      </c>
      <c r="B128" t="b">
        <f>A128=C129</f>
        <v>1</v>
      </c>
      <c r="C128" s="49" t="s">
        <v>2861</v>
      </c>
      <c r="I128" s="1" t="s">
        <v>2864</v>
      </c>
      <c r="J128" s="1">
        <v>3.01092</v>
      </c>
      <c r="K128" t="b">
        <f t="shared" si="5"/>
        <v>1</v>
      </c>
      <c r="L128" s="49" t="s">
        <v>2864</v>
      </c>
      <c r="M128" s="49">
        <v>3.01092</v>
      </c>
    </row>
    <row r="129" spans="1:13" x14ac:dyDescent="0.35">
      <c r="A129" s="1" t="s">
        <v>2863</v>
      </c>
      <c r="B129" t="b">
        <f>A129=C130</f>
        <v>1</v>
      </c>
      <c r="C129" s="49" t="s">
        <v>2862</v>
      </c>
      <c r="I129" s="1" t="s">
        <v>2865</v>
      </c>
      <c r="J129" s="1">
        <v>22.944279999999999</v>
      </c>
      <c r="K129" t="b">
        <f t="shared" si="5"/>
        <v>1</v>
      </c>
      <c r="L129" s="49" t="s">
        <v>2865</v>
      </c>
      <c r="M129" s="49">
        <v>22.944279999999999</v>
      </c>
    </row>
    <row r="130" spans="1:13" x14ac:dyDescent="0.35">
      <c r="A130" s="1" t="s">
        <v>2864</v>
      </c>
      <c r="B130" t="b">
        <f>A130=C131</f>
        <v>1</v>
      </c>
      <c r="C130" s="49" t="s">
        <v>2863</v>
      </c>
      <c r="I130" s="1" t="s">
        <v>2866</v>
      </c>
      <c r="J130" s="1">
        <v>2.3386140000000002</v>
      </c>
      <c r="K130" t="b">
        <f t="shared" si="5"/>
        <v>1</v>
      </c>
      <c r="L130" s="49" t="s">
        <v>2866</v>
      </c>
      <c r="M130" s="49">
        <v>2.3386140000000002</v>
      </c>
    </row>
    <row r="131" spans="1:13" x14ac:dyDescent="0.35">
      <c r="A131" s="1" t="s">
        <v>2865</v>
      </c>
      <c r="B131" t="b">
        <f>A131=C132</f>
        <v>1</v>
      </c>
      <c r="C131" s="49" t="s">
        <v>2864</v>
      </c>
      <c r="I131" s="1" t="s">
        <v>2867</v>
      </c>
      <c r="J131" s="1">
        <v>11.224</v>
      </c>
      <c r="K131" t="b">
        <f t="shared" si="5"/>
        <v>1</v>
      </c>
      <c r="L131" s="49" t="s">
        <v>2867</v>
      </c>
      <c r="M131" s="49">
        <v>11.224</v>
      </c>
    </row>
    <row r="132" spans="1:13" x14ac:dyDescent="0.35">
      <c r="A132" s="1" t="s">
        <v>2866</v>
      </c>
      <c r="B132" t="b">
        <f>A132=C133</f>
        <v>1</v>
      </c>
      <c r="C132" s="49" t="s">
        <v>2865</v>
      </c>
      <c r="I132" s="1" t="s">
        <v>2868</v>
      </c>
      <c r="J132" s="1">
        <v>132.63521700000001</v>
      </c>
      <c r="K132" t="b">
        <f t="shared" si="5"/>
        <v>1</v>
      </c>
      <c r="L132" s="49" t="s">
        <v>2868</v>
      </c>
      <c r="M132" s="49">
        <v>132.63521700000001</v>
      </c>
    </row>
    <row r="133" spans="1:13" x14ac:dyDescent="0.35">
      <c r="A133" s="1" t="s">
        <v>2867</v>
      </c>
      <c r="B133" t="b">
        <f>A133=C134</f>
        <v>1</v>
      </c>
      <c r="C133" s="49" t="s">
        <v>2866</v>
      </c>
      <c r="I133" s="1" t="s">
        <v>2869</v>
      </c>
      <c r="J133" s="1">
        <v>723.2824710000001</v>
      </c>
      <c r="K133" t="b">
        <f t="shared" si="5"/>
        <v>1</v>
      </c>
      <c r="L133" s="49" t="s">
        <v>2869</v>
      </c>
      <c r="M133" s="49">
        <v>723.2824710000001</v>
      </c>
    </row>
    <row r="134" spans="1:13" x14ac:dyDescent="0.35">
      <c r="A134" s="1" t="s">
        <v>2868</v>
      </c>
      <c r="B134" t="b">
        <f>A134=C135</f>
        <v>1</v>
      </c>
      <c r="C134" s="49" t="s">
        <v>2867</v>
      </c>
      <c r="I134" s="1" t="s">
        <v>2870</v>
      </c>
      <c r="J134" s="1">
        <v>40.047193999999998</v>
      </c>
      <c r="K134" t="b">
        <f t="shared" si="5"/>
        <v>1</v>
      </c>
      <c r="L134" s="49" t="s">
        <v>2870</v>
      </c>
      <c r="M134" s="49">
        <v>40.047193999999998</v>
      </c>
    </row>
    <row r="135" spans="1:13" x14ac:dyDescent="0.35">
      <c r="A135" s="1" t="s">
        <v>2869</v>
      </c>
      <c r="B135" t="b">
        <f>A135=C136</f>
        <v>1</v>
      </c>
      <c r="C135" s="49" t="s">
        <v>2868</v>
      </c>
      <c r="I135" s="1" t="s">
        <v>2871</v>
      </c>
      <c r="J135" s="1">
        <v>6.3E-2</v>
      </c>
      <c r="K135" t="b">
        <f t="shared" si="5"/>
        <v>1</v>
      </c>
      <c r="L135" s="49" t="s">
        <v>2871</v>
      </c>
      <c r="M135" s="49">
        <v>6.3E-2</v>
      </c>
    </row>
    <row r="136" spans="1:13" x14ac:dyDescent="0.35">
      <c r="A136" s="1" t="s">
        <v>2870</v>
      </c>
      <c r="B136" t="b">
        <f>A136=C137</f>
        <v>1</v>
      </c>
      <c r="C136" s="49" t="s">
        <v>2869</v>
      </c>
      <c r="I136" s="1" t="s">
        <v>2872</v>
      </c>
      <c r="J136" s="1">
        <v>284.85959600000001</v>
      </c>
      <c r="K136" t="b">
        <f t="shared" si="5"/>
        <v>1</v>
      </c>
      <c r="L136" s="49" t="s">
        <v>2872</v>
      </c>
      <c r="M136" s="49">
        <v>284.85959600000001</v>
      </c>
    </row>
    <row r="137" spans="1:13" x14ac:dyDescent="0.35">
      <c r="A137" s="1" t="s">
        <v>2871</v>
      </c>
      <c r="B137" t="b">
        <f>A137=C138</f>
        <v>1</v>
      </c>
      <c r="C137" s="49" t="s">
        <v>2870</v>
      </c>
      <c r="I137" s="1" t="s">
        <v>2873</v>
      </c>
      <c r="J137" s="1">
        <v>572.54681000000005</v>
      </c>
      <c r="K137" t="b">
        <f t="shared" si="5"/>
        <v>1</v>
      </c>
      <c r="L137" s="49" t="s">
        <v>2873</v>
      </c>
      <c r="M137" s="49">
        <v>572.54681000000005</v>
      </c>
    </row>
    <row r="138" spans="1:13" x14ac:dyDescent="0.35">
      <c r="A138" s="1" t="s">
        <v>2872</v>
      </c>
      <c r="B138" t="b">
        <f>A138=C139</f>
        <v>1</v>
      </c>
      <c r="C138" s="49" t="s">
        <v>2871</v>
      </c>
      <c r="I138" s="1" t="s">
        <v>2874</v>
      </c>
      <c r="J138" s="1">
        <v>339.08702400000004</v>
      </c>
      <c r="K138" t="b">
        <f t="shared" si="5"/>
        <v>1</v>
      </c>
      <c r="L138" s="49" t="s">
        <v>2874</v>
      </c>
      <c r="M138" s="49">
        <v>339.08702400000004</v>
      </c>
    </row>
    <row r="139" spans="1:13" x14ac:dyDescent="0.35">
      <c r="A139" s="1" t="s">
        <v>2873</v>
      </c>
      <c r="B139" t="b">
        <f>A139=C140</f>
        <v>1</v>
      </c>
      <c r="C139" s="49" t="s">
        <v>2872</v>
      </c>
      <c r="I139" s="1" t="s">
        <v>2875</v>
      </c>
      <c r="J139" s="1">
        <v>1230.5044799999998</v>
      </c>
      <c r="K139" t="b">
        <f t="shared" si="5"/>
        <v>1</v>
      </c>
      <c r="L139" s="49" t="s">
        <v>2875</v>
      </c>
      <c r="M139" s="49">
        <v>1230.5044799999998</v>
      </c>
    </row>
    <row r="140" spans="1:13" x14ac:dyDescent="0.35">
      <c r="A140" s="1" t="s">
        <v>2874</v>
      </c>
      <c r="B140" t="b">
        <f>A140=C141</f>
        <v>1</v>
      </c>
      <c r="C140" s="49" t="s">
        <v>2873</v>
      </c>
      <c r="I140" s="1" t="s">
        <v>2876</v>
      </c>
      <c r="J140" s="1">
        <v>17.724312000000001</v>
      </c>
      <c r="K140" t="b">
        <f t="shared" si="5"/>
        <v>1</v>
      </c>
      <c r="L140" s="49" t="s">
        <v>2876</v>
      </c>
      <c r="M140" s="49">
        <v>17.724312000000001</v>
      </c>
    </row>
    <row r="141" spans="1:13" x14ac:dyDescent="0.35">
      <c r="A141" s="1" t="s">
        <v>2875</v>
      </c>
      <c r="B141" t="b">
        <f>A141=C142</f>
        <v>1</v>
      </c>
      <c r="C141" s="49" t="s">
        <v>2874</v>
      </c>
      <c r="I141" s="1" t="s">
        <v>2877</v>
      </c>
      <c r="J141" s="1">
        <v>333.58950400000009</v>
      </c>
      <c r="K141" t="b">
        <f t="shared" si="5"/>
        <v>1</v>
      </c>
      <c r="L141" s="49" t="s">
        <v>2877</v>
      </c>
      <c r="M141" s="49">
        <v>333.58950400000009</v>
      </c>
    </row>
    <row r="142" spans="1:13" x14ac:dyDescent="0.35">
      <c r="A142" s="1" t="s">
        <v>2876</v>
      </c>
      <c r="B142" t="b">
        <f>A142=C143</f>
        <v>1</v>
      </c>
      <c r="C142" s="49" t="s">
        <v>2875</v>
      </c>
      <c r="I142" s="1" t="s">
        <v>2878</v>
      </c>
      <c r="J142" s="1">
        <v>1.621224</v>
      </c>
      <c r="K142" t="b">
        <f t="shared" si="5"/>
        <v>1</v>
      </c>
      <c r="L142" s="49" t="s">
        <v>2878</v>
      </c>
      <c r="M142" s="49">
        <v>1.621224</v>
      </c>
    </row>
    <row r="143" spans="1:13" x14ac:dyDescent="0.35">
      <c r="A143" s="1" t="s">
        <v>2877</v>
      </c>
      <c r="B143" t="b">
        <f>A143=C144</f>
        <v>1</v>
      </c>
      <c r="C143" s="49" t="s">
        <v>2876</v>
      </c>
      <c r="I143" s="1" t="s">
        <v>2879</v>
      </c>
      <c r="J143" s="1">
        <v>188.23584</v>
      </c>
      <c r="K143" t="b">
        <f t="shared" si="5"/>
        <v>1</v>
      </c>
      <c r="L143" s="49" t="s">
        <v>2879</v>
      </c>
      <c r="M143" s="49">
        <v>188.23584</v>
      </c>
    </row>
    <row r="144" spans="1:13" x14ac:dyDescent="0.35">
      <c r="A144" s="1" t="s">
        <v>2878</v>
      </c>
      <c r="B144" t="b">
        <f>A144=C145</f>
        <v>1</v>
      </c>
      <c r="C144" s="49" t="s">
        <v>2877</v>
      </c>
      <c r="I144" s="1" t="s">
        <v>2880</v>
      </c>
      <c r="J144" s="1">
        <v>410.901633</v>
      </c>
      <c r="K144" t="b">
        <f t="shared" si="5"/>
        <v>1</v>
      </c>
      <c r="L144" s="49" t="s">
        <v>2880</v>
      </c>
      <c r="M144" s="49">
        <v>410.901633</v>
      </c>
    </row>
    <row r="145" spans="1:13" x14ac:dyDescent="0.35">
      <c r="A145" s="1" t="s">
        <v>2879</v>
      </c>
      <c r="B145" t="b">
        <f>A145=C146</f>
        <v>1</v>
      </c>
      <c r="C145" s="49" t="s">
        <v>2878</v>
      </c>
      <c r="I145" s="1" t="s">
        <v>2881</v>
      </c>
      <c r="J145" s="1">
        <v>56.221167999999992</v>
      </c>
      <c r="K145" t="b">
        <f>J145=M145</f>
        <v>1</v>
      </c>
      <c r="L145" s="49" t="s">
        <v>2881</v>
      </c>
      <c r="M145" s="49">
        <v>56.221167999999992</v>
      </c>
    </row>
    <row r="146" spans="1:13" x14ac:dyDescent="0.35">
      <c r="A146" s="1" t="s">
        <v>2880</v>
      </c>
      <c r="B146" t="b">
        <f>A146=C147</f>
        <v>1</v>
      </c>
      <c r="C146" s="49" t="s">
        <v>2879</v>
      </c>
      <c r="I146" s="1" t="s">
        <v>2882</v>
      </c>
      <c r="J146" s="1">
        <v>77.918980000000005</v>
      </c>
      <c r="K146" t="b">
        <f t="shared" ref="K146:K148" si="6">J146=M146</f>
        <v>1</v>
      </c>
      <c r="L146" s="49" t="s">
        <v>2882</v>
      </c>
      <c r="M146" s="49">
        <v>77.918980000000005</v>
      </c>
    </row>
    <row r="147" spans="1:13" x14ac:dyDescent="0.35">
      <c r="A147" s="1" t="s">
        <v>2881</v>
      </c>
      <c r="B147" t="b">
        <f>A147=C148</f>
        <v>0</v>
      </c>
      <c r="C147" s="49" t="s">
        <v>2880</v>
      </c>
      <c r="I147" s="1" t="s">
        <v>2883</v>
      </c>
      <c r="J147" s="1">
        <v>162.82917399999999</v>
      </c>
      <c r="K147" t="b">
        <f t="shared" si="6"/>
        <v>1</v>
      </c>
      <c r="L147" s="49" t="s">
        <v>2883</v>
      </c>
      <c r="M147" s="49">
        <v>162.82917399999999</v>
      </c>
    </row>
    <row r="148" spans="1:13" x14ac:dyDescent="0.35">
      <c r="A148" s="1" t="s">
        <v>2882</v>
      </c>
      <c r="B148" t="b">
        <f>A148=C149</f>
        <v>0</v>
      </c>
      <c r="C148" s="49" t="s">
        <v>2882</v>
      </c>
      <c r="I148" s="1" t="s">
        <v>2884</v>
      </c>
      <c r="J148" s="1">
        <v>140.30710400000001</v>
      </c>
      <c r="K148" t="b">
        <f t="shared" si="6"/>
        <v>1</v>
      </c>
      <c r="L148" s="49" t="s">
        <v>2884</v>
      </c>
      <c r="M148" s="49">
        <v>140.30710400000001</v>
      </c>
    </row>
    <row r="149" spans="1:13" x14ac:dyDescent="0.35">
      <c r="A149" s="1" t="s">
        <v>2883</v>
      </c>
      <c r="B149" t="b">
        <f>A149=C150</f>
        <v>0</v>
      </c>
      <c r="C149" s="49" t="s">
        <v>2883</v>
      </c>
    </row>
    <row r="150" spans="1:13" x14ac:dyDescent="0.35">
      <c r="A150" s="1" t="s">
        <v>2884</v>
      </c>
      <c r="B150" t="b">
        <f>A150=C151</f>
        <v>0</v>
      </c>
      <c r="C150" s="49" t="s">
        <v>2884</v>
      </c>
    </row>
  </sheetData>
  <conditionalFormatting sqref="A1:C107 A108:B150 C108:C151">
    <cfRule type="duplicateValues" dxfId="1" priority="2"/>
  </conditionalFormatting>
  <conditionalFormatting sqref="K121:L148 I121:J149 I2:L120">
    <cfRule type="duplicateValues" dxfId="0"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4861C2C747F4F4DB01FCD3D8EB73769" ma:contentTypeVersion="" ma:contentTypeDescription="Create a new document." ma:contentTypeScope="" ma:versionID="a11366262defb18ea7c4f17bf03bfbba">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DAF48A-3AC8-4A40-A1ED-C1986DA33EDA}">
  <ds:schemaRefs>
    <ds:schemaRef ds:uri="http://schemas.microsoft.com/sharepoint/v3/contenttype/forms"/>
  </ds:schemaRefs>
</ds:datastoreItem>
</file>

<file path=customXml/itemProps2.xml><?xml version="1.0" encoding="utf-8"?>
<ds:datastoreItem xmlns:ds="http://schemas.openxmlformats.org/officeDocument/2006/customXml" ds:itemID="{CCF86636-9464-4F4D-8E8E-678E772A7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CCAD211-E4C3-485A-B9D7-4B1F0A60182E}">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May 2018</vt:lpstr>
      <vt:lpstr>Sheet1</vt:lpstr>
    </vt:vector>
  </TitlesOfParts>
  <Company>WHO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BORGHI, Elaine</dc:creator>
  <cp:lastModifiedBy>Jordan Beecher</cp:lastModifiedBy>
  <dcterms:created xsi:type="dcterms:W3CDTF">2018-01-26T14:18:55Z</dcterms:created>
  <dcterms:modified xsi:type="dcterms:W3CDTF">2018-10-29T12:29:52Z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0x01010004861C2C747F4F4DB01FCD3D8EB73769</vt:lpwstr>
  </property>
</Properties>
</file>