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data\Company Data\Projects\GNR 2018\Project Content\Data\Country profile dataset\Country\"/>
    </mc:Choice>
  </mc:AlternateContent>
  <xr:revisionPtr revIDLastSave="0" documentId="13_ncr:40009_{052A55D0-B056-4E25-99B4-1EFA3A2AEFD5}" xr6:coauthVersionLast="37" xr6:coauthVersionMax="37" xr10:uidLastSave="{00000000-0000-0000-0000-000000000000}"/>
  <bookViews>
    <workbookView xWindow="0" yWindow="0" windowWidth="14380" windowHeight="5200" activeTab="1"/>
  </bookViews>
  <sheets>
    <sheet name="RECIP" sheetId="2" r:id="rId1"/>
    <sheet name="DONOR" sheetId="1" r:id="rId2"/>
  </sheets>
  <definedNames>
    <definedName name="_xlnm._FilterDatabase" localSheetId="0">RECIP!$A$11:$AF$11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74" i="1" l="1"/>
  <c r="T75" i="1"/>
  <c r="U75" i="1"/>
  <c r="T79" i="1"/>
  <c r="S80" i="1"/>
  <c r="T80" i="1"/>
  <c r="R81" i="1"/>
  <c r="S81" i="1"/>
  <c r="S84" i="1"/>
  <c r="R85" i="1"/>
  <c r="R86" i="1"/>
  <c r="U86" i="1"/>
  <c r="U90" i="1"/>
  <c r="T91" i="1"/>
  <c r="U91" i="1"/>
  <c r="T95" i="1"/>
  <c r="S96" i="1"/>
  <c r="T96" i="1"/>
  <c r="R97" i="1"/>
  <c r="S97" i="1"/>
  <c r="S100" i="1"/>
  <c r="R101" i="1"/>
  <c r="R102" i="1"/>
  <c r="U102" i="1"/>
  <c r="U106" i="1"/>
  <c r="T107" i="1"/>
  <c r="U107" i="1"/>
  <c r="T63" i="1"/>
  <c r="S64" i="1"/>
  <c r="T64" i="1"/>
  <c r="R65" i="1"/>
  <c r="S65" i="1"/>
  <c r="S68" i="1"/>
  <c r="R69" i="1"/>
  <c r="R70" i="1"/>
  <c r="U70" i="1"/>
  <c r="U61" i="1"/>
  <c r="R61" i="1"/>
  <c r="W191" i="2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P14" i="1"/>
  <c r="Q14" i="1"/>
  <c r="M15" i="1"/>
  <c r="N15" i="1"/>
  <c r="O15" i="1"/>
  <c r="P15" i="1"/>
  <c r="Q15" i="1"/>
  <c r="M16" i="1"/>
  <c r="N16" i="1"/>
  <c r="O16" i="1"/>
  <c r="P16" i="1"/>
  <c r="Q16" i="1"/>
  <c r="M17" i="1"/>
  <c r="R66" i="1" s="1"/>
  <c r="N17" i="1"/>
  <c r="S66" i="1" s="1"/>
  <c r="O17" i="1"/>
  <c r="P17" i="1"/>
  <c r="Q17" i="1"/>
  <c r="M18" i="1"/>
  <c r="N18" i="1"/>
  <c r="O18" i="1"/>
  <c r="P18" i="1"/>
  <c r="Q18" i="1"/>
  <c r="M19" i="1"/>
  <c r="N19" i="1"/>
  <c r="O19" i="1"/>
  <c r="P19" i="1"/>
  <c r="Q19" i="1"/>
  <c r="M20" i="1"/>
  <c r="N20" i="1"/>
  <c r="O20" i="1"/>
  <c r="P20" i="1"/>
  <c r="Q20" i="1"/>
  <c r="M21" i="1"/>
  <c r="N21" i="1"/>
  <c r="O21" i="1"/>
  <c r="P21" i="1"/>
  <c r="Q21" i="1"/>
  <c r="M22" i="1"/>
  <c r="R71" i="1" s="1"/>
  <c r="N22" i="1"/>
  <c r="O22" i="1"/>
  <c r="P22" i="1"/>
  <c r="U71" i="1" s="1"/>
  <c r="Q22" i="1"/>
  <c r="M23" i="1"/>
  <c r="N23" i="1"/>
  <c r="O23" i="1"/>
  <c r="P23" i="1"/>
  <c r="Q23" i="1"/>
  <c r="M24" i="1"/>
  <c r="N24" i="1"/>
  <c r="O24" i="1"/>
  <c r="P24" i="1"/>
  <c r="Q24" i="1"/>
  <c r="M25" i="1"/>
  <c r="N25" i="1"/>
  <c r="O25" i="1"/>
  <c r="P25" i="1"/>
  <c r="Q25" i="1"/>
  <c r="M26" i="1"/>
  <c r="N26" i="1"/>
  <c r="O26" i="1"/>
  <c r="P26" i="1"/>
  <c r="Q26" i="1"/>
  <c r="M27" i="1"/>
  <c r="N27" i="1"/>
  <c r="O27" i="1"/>
  <c r="T76" i="1" s="1"/>
  <c r="P27" i="1"/>
  <c r="U76" i="1" s="1"/>
  <c r="Q27" i="1"/>
  <c r="M28" i="1"/>
  <c r="N28" i="1"/>
  <c r="S77" i="1" s="1"/>
  <c r="O28" i="1"/>
  <c r="T77" i="1" s="1"/>
  <c r="P28" i="1"/>
  <c r="Q28" i="1"/>
  <c r="M29" i="1"/>
  <c r="N29" i="1"/>
  <c r="O29" i="1"/>
  <c r="P29" i="1"/>
  <c r="Q29" i="1"/>
  <c r="M30" i="1"/>
  <c r="N30" i="1"/>
  <c r="O30" i="1"/>
  <c r="P30" i="1"/>
  <c r="Q30" i="1"/>
  <c r="M31" i="1"/>
  <c r="N31" i="1"/>
  <c r="O31" i="1"/>
  <c r="P31" i="1"/>
  <c r="Q31" i="1"/>
  <c r="M32" i="1"/>
  <c r="N32" i="1"/>
  <c r="O32" i="1"/>
  <c r="P32" i="1"/>
  <c r="Q32" i="1"/>
  <c r="M33" i="1"/>
  <c r="R82" i="1" s="1"/>
  <c r="N33" i="1"/>
  <c r="S82" i="1" s="1"/>
  <c r="O33" i="1"/>
  <c r="P33" i="1"/>
  <c r="Q33" i="1"/>
  <c r="M34" i="1"/>
  <c r="N34" i="1"/>
  <c r="O34" i="1"/>
  <c r="P34" i="1"/>
  <c r="Q34" i="1"/>
  <c r="M35" i="1"/>
  <c r="N35" i="1"/>
  <c r="O35" i="1"/>
  <c r="P35" i="1"/>
  <c r="Q35" i="1"/>
  <c r="M36" i="1"/>
  <c r="N36" i="1"/>
  <c r="O36" i="1"/>
  <c r="P36" i="1"/>
  <c r="Q36" i="1"/>
  <c r="M37" i="1"/>
  <c r="N37" i="1"/>
  <c r="O37" i="1"/>
  <c r="P37" i="1"/>
  <c r="Q37" i="1"/>
  <c r="M38" i="1"/>
  <c r="R87" i="1" s="1"/>
  <c r="N38" i="1"/>
  <c r="O38" i="1"/>
  <c r="P38" i="1"/>
  <c r="U87" i="1" s="1"/>
  <c r="Q38" i="1"/>
  <c r="M39" i="1"/>
  <c r="N39" i="1"/>
  <c r="O39" i="1"/>
  <c r="P39" i="1"/>
  <c r="Q39" i="1"/>
  <c r="M40" i="1"/>
  <c r="N40" i="1"/>
  <c r="O40" i="1"/>
  <c r="P40" i="1"/>
  <c r="Q40" i="1"/>
  <c r="M41" i="1"/>
  <c r="N41" i="1"/>
  <c r="O41" i="1"/>
  <c r="P41" i="1"/>
  <c r="Q41" i="1"/>
  <c r="M42" i="1"/>
  <c r="N42" i="1"/>
  <c r="O42" i="1"/>
  <c r="P42" i="1"/>
  <c r="Q42" i="1"/>
  <c r="M43" i="1"/>
  <c r="N43" i="1"/>
  <c r="O43" i="1"/>
  <c r="T92" i="1" s="1"/>
  <c r="P43" i="1"/>
  <c r="U92" i="1" s="1"/>
  <c r="Q43" i="1"/>
  <c r="M44" i="1"/>
  <c r="N44" i="1"/>
  <c r="S93" i="1" s="1"/>
  <c r="O44" i="1"/>
  <c r="T93" i="1" s="1"/>
  <c r="P44" i="1"/>
  <c r="Q44" i="1"/>
  <c r="M45" i="1"/>
  <c r="N45" i="1"/>
  <c r="O45" i="1"/>
  <c r="P45" i="1"/>
  <c r="Q45" i="1"/>
  <c r="M46" i="1"/>
  <c r="N46" i="1"/>
  <c r="O46" i="1"/>
  <c r="P46" i="1"/>
  <c r="Q46" i="1"/>
  <c r="M47" i="1"/>
  <c r="N47" i="1"/>
  <c r="O47" i="1"/>
  <c r="P47" i="1"/>
  <c r="Q47" i="1"/>
  <c r="M48" i="1"/>
  <c r="N48" i="1"/>
  <c r="O48" i="1"/>
  <c r="P48" i="1"/>
  <c r="Q48" i="1"/>
  <c r="M49" i="1"/>
  <c r="R98" i="1" s="1"/>
  <c r="N49" i="1"/>
  <c r="S98" i="1" s="1"/>
  <c r="O49" i="1"/>
  <c r="P49" i="1"/>
  <c r="Q49" i="1"/>
  <c r="M50" i="1"/>
  <c r="N50" i="1"/>
  <c r="O50" i="1"/>
  <c r="P50" i="1"/>
  <c r="Q50" i="1"/>
  <c r="M51" i="1"/>
  <c r="N51" i="1"/>
  <c r="O51" i="1"/>
  <c r="P51" i="1"/>
  <c r="Q51" i="1"/>
  <c r="M52" i="1"/>
  <c r="N52" i="1"/>
  <c r="O52" i="1"/>
  <c r="P52" i="1"/>
  <c r="Q52" i="1"/>
  <c r="M53" i="1"/>
  <c r="N53" i="1"/>
  <c r="O53" i="1"/>
  <c r="P53" i="1"/>
  <c r="Q53" i="1"/>
  <c r="M54" i="1"/>
  <c r="R103" i="1" s="1"/>
  <c r="N54" i="1"/>
  <c r="O54" i="1"/>
  <c r="P54" i="1"/>
  <c r="U103" i="1" s="1"/>
  <c r="Q54" i="1"/>
  <c r="M55" i="1"/>
  <c r="N55" i="1"/>
  <c r="O55" i="1"/>
  <c r="P55" i="1"/>
  <c r="Q55" i="1"/>
  <c r="M56" i="1"/>
  <c r="N56" i="1"/>
  <c r="O56" i="1"/>
  <c r="P56" i="1"/>
  <c r="Q56" i="1"/>
  <c r="M57" i="1"/>
  <c r="N57" i="1"/>
  <c r="O57" i="1"/>
  <c r="P57" i="1"/>
  <c r="Q57" i="1"/>
  <c r="M58" i="1"/>
  <c r="N58" i="1"/>
  <c r="O58" i="1"/>
  <c r="P58" i="1"/>
  <c r="Q58" i="1"/>
  <c r="M59" i="1"/>
  <c r="N59" i="1"/>
  <c r="O59" i="1"/>
  <c r="T108" i="1" s="1"/>
  <c r="P59" i="1"/>
  <c r="U108" i="1" s="1"/>
  <c r="Q59" i="1"/>
  <c r="M60" i="1"/>
  <c r="N60" i="1"/>
  <c r="S109" i="1" s="1"/>
  <c r="O60" i="1"/>
  <c r="T109" i="1" s="1"/>
  <c r="P60" i="1"/>
  <c r="M62" i="1"/>
  <c r="R62" i="1" s="1"/>
  <c r="N62" i="1"/>
  <c r="S62" i="1" s="1"/>
  <c r="O62" i="1"/>
  <c r="T62" i="1" s="1"/>
  <c r="P62" i="1"/>
  <c r="U62" i="1" s="1"/>
  <c r="Q62" i="1"/>
  <c r="M63" i="1"/>
  <c r="R63" i="1" s="1"/>
  <c r="N63" i="1"/>
  <c r="S63" i="1" s="1"/>
  <c r="O63" i="1"/>
  <c r="P63" i="1"/>
  <c r="U63" i="1" s="1"/>
  <c r="Q63" i="1"/>
  <c r="M64" i="1"/>
  <c r="R64" i="1" s="1"/>
  <c r="N64" i="1"/>
  <c r="O64" i="1"/>
  <c r="P64" i="1"/>
  <c r="U64" i="1" s="1"/>
  <c r="Q64" i="1"/>
  <c r="V64" i="1" s="1"/>
  <c r="M65" i="1"/>
  <c r="N65" i="1"/>
  <c r="O65" i="1"/>
  <c r="T65" i="1" s="1"/>
  <c r="P65" i="1"/>
  <c r="U65" i="1" s="1"/>
  <c r="Q65" i="1"/>
  <c r="M66" i="1"/>
  <c r="N66" i="1"/>
  <c r="O66" i="1"/>
  <c r="T66" i="1" s="1"/>
  <c r="P66" i="1"/>
  <c r="U66" i="1" s="1"/>
  <c r="Q66" i="1"/>
  <c r="M67" i="1"/>
  <c r="R67" i="1" s="1"/>
  <c r="N67" i="1"/>
  <c r="S67" i="1" s="1"/>
  <c r="O67" i="1"/>
  <c r="T67" i="1" s="1"/>
  <c r="P67" i="1"/>
  <c r="U67" i="1" s="1"/>
  <c r="Q67" i="1"/>
  <c r="M68" i="1"/>
  <c r="R68" i="1" s="1"/>
  <c r="N68" i="1"/>
  <c r="O68" i="1"/>
  <c r="T68" i="1" s="1"/>
  <c r="P68" i="1"/>
  <c r="U68" i="1" s="1"/>
  <c r="Q68" i="1"/>
  <c r="M69" i="1"/>
  <c r="N69" i="1"/>
  <c r="S69" i="1" s="1"/>
  <c r="O69" i="1"/>
  <c r="T69" i="1" s="1"/>
  <c r="P69" i="1"/>
  <c r="U69" i="1" s="1"/>
  <c r="Q69" i="1"/>
  <c r="M70" i="1"/>
  <c r="N70" i="1"/>
  <c r="S70" i="1" s="1"/>
  <c r="O70" i="1"/>
  <c r="T70" i="1" s="1"/>
  <c r="P70" i="1"/>
  <c r="Q70" i="1"/>
  <c r="M71" i="1"/>
  <c r="N71" i="1"/>
  <c r="S71" i="1" s="1"/>
  <c r="O71" i="1"/>
  <c r="T71" i="1" s="1"/>
  <c r="P71" i="1"/>
  <c r="Q71" i="1"/>
  <c r="M72" i="1"/>
  <c r="R72" i="1" s="1"/>
  <c r="N72" i="1"/>
  <c r="S72" i="1" s="1"/>
  <c r="O72" i="1"/>
  <c r="T72" i="1" s="1"/>
  <c r="P72" i="1"/>
  <c r="U72" i="1" s="1"/>
  <c r="Q72" i="1"/>
  <c r="M73" i="1"/>
  <c r="R73" i="1" s="1"/>
  <c r="N73" i="1"/>
  <c r="S73" i="1" s="1"/>
  <c r="O73" i="1"/>
  <c r="T73" i="1" s="1"/>
  <c r="P73" i="1"/>
  <c r="U73" i="1" s="1"/>
  <c r="Q73" i="1"/>
  <c r="M74" i="1"/>
  <c r="R74" i="1" s="1"/>
  <c r="N74" i="1"/>
  <c r="S74" i="1" s="1"/>
  <c r="O74" i="1"/>
  <c r="T74" i="1" s="1"/>
  <c r="P74" i="1"/>
  <c r="Q74" i="1"/>
  <c r="M75" i="1"/>
  <c r="R75" i="1" s="1"/>
  <c r="N75" i="1"/>
  <c r="S75" i="1" s="1"/>
  <c r="O75" i="1"/>
  <c r="P75" i="1"/>
  <c r="Q75" i="1"/>
  <c r="M76" i="1"/>
  <c r="R76" i="1" s="1"/>
  <c r="N76" i="1"/>
  <c r="S76" i="1" s="1"/>
  <c r="O76" i="1"/>
  <c r="P76" i="1"/>
  <c r="Q76" i="1"/>
  <c r="V76" i="1" s="1"/>
  <c r="M77" i="1"/>
  <c r="R77" i="1" s="1"/>
  <c r="N77" i="1"/>
  <c r="O77" i="1"/>
  <c r="P77" i="1"/>
  <c r="U77" i="1" s="1"/>
  <c r="Q77" i="1"/>
  <c r="M78" i="1"/>
  <c r="R78" i="1" s="1"/>
  <c r="N78" i="1"/>
  <c r="S78" i="1" s="1"/>
  <c r="O78" i="1"/>
  <c r="T78" i="1" s="1"/>
  <c r="P78" i="1"/>
  <c r="U78" i="1" s="1"/>
  <c r="Q78" i="1"/>
  <c r="M79" i="1"/>
  <c r="R79" i="1" s="1"/>
  <c r="N79" i="1"/>
  <c r="S79" i="1" s="1"/>
  <c r="O79" i="1"/>
  <c r="P79" i="1"/>
  <c r="U79" i="1" s="1"/>
  <c r="Q79" i="1"/>
  <c r="M80" i="1"/>
  <c r="R80" i="1" s="1"/>
  <c r="N80" i="1"/>
  <c r="O80" i="1"/>
  <c r="P80" i="1"/>
  <c r="U80" i="1" s="1"/>
  <c r="Q80" i="1"/>
  <c r="M81" i="1"/>
  <c r="N81" i="1"/>
  <c r="O81" i="1"/>
  <c r="T81" i="1" s="1"/>
  <c r="P81" i="1"/>
  <c r="U81" i="1" s="1"/>
  <c r="Q81" i="1"/>
  <c r="V81" i="1" s="1"/>
  <c r="M82" i="1"/>
  <c r="N82" i="1"/>
  <c r="O82" i="1"/>
  <c r="T82" i="1" s="1"/>
  <c r="P82" i="1"/>
  <c r="U82" i="1" s="1"/>
  <c r="Q82" i="1"/>
  <c r="M83" i="1"/>
  <c r="R83" i="1" s="1"/>
  <c r="N83" i="1"/>
  <c r="S83" i="1" s="1"/>
  <c r="O83" i="1"/>
  <c r="T83" i="1" s="1"/>
  <c r="P83" i="1"/>
  <c r="U83" i="1" s="1"/>
  <c r="Q83" i="1"/>
  <c r="M84" i="1"/>
  <c r="R84" i="1" s="1"/>
  <c r="N84" i="1"/>
  <c r="O84" i="1"/>
  <c r="T84" i="1" s="1"/>
  <c r="P84" i="1"/>
  <c r="U84" i="1" s="1"/>
  <c r="Q84" i="1"/>
  <c r="M85" i="1"/>
  <c r="N85" i="1"/>
  <c r="S85" i="1" s="1"/>
  <c r="O85" i="1"/>
  <c r="T85" i="1" s="1"/>
  <c r="P85" i="1"/>
  <c r="U85" i="1" s="1"/>
  <c r="Q85" i="1"/>
  <c r="M86" i="1"/>
  <c r="N86" i="1"/>
  <c r="S86" i="1" s="1"/>
  <c r="O86" i="1"/>
  <c r="T86" i="1" s="1"/>
  <c r="P86" i="1"/>
  <c r="Q86" i="1"/>
  <c r="M87" i="1"/>
  <c r="N87" i="1"/>
  <c r="S87" i="1" s="1"/>
  <c r="O87" i="1"/>
  <c r="T87" i="1" s="1"/>
  <c r="P87" i="1"/>
  <c r="Q87" i="1"/>
  <c r="M88" i="1"/>
  <c r="R88" i="1" s="1"/>
  <c r="N88" i="1"/>
  <c r="S88" i="1" s="1"/>
  <c r="O88" i="1"/>
  <c r="T88" i="1" s="1"/>
  <c r="P88" i="1"/>
  <c r="U88" i="1" s="1"/>
  <c r="Q88" i="1"/>
  <c r="M89" i="1"/>
  <c r="R89" i="1" s="1"/>
  <c r="N89" i="1"/>
  <c r="S89" i="1" s="1"/>
  <c r="O89" i="1"/>
  <c r="T89" i="1" s="1"/>
  <c r="P89" i="1"/>
  <c r="U89" i="1" s="1"/>
  <c r="Q89" i="1"/>
  <c r="M90" i="1"/>
  <c r="R90" i="1" s="1"/>
  <c r="N90" i="1"/>
  <c r="S90" i="1" s="1"/>
  <c r="O90" i="1"/>
  <c r="T90" i="1" s="1"/>
  <c r="P90" i="1"/>
  <c r="Q90" i="1"/>
  <c r="M91" i="1"/>
  <c r="R91" i="1" s="1"/>
  <c r="N91" i="1"/>
  <c r="S91" i="1" s="1"/>
  <c r="O91" i="1"/>
  <c r="P91" i="1"/>
  <c r="Q91" i="1"/>
  <c r="M92" i="1"/>
  <c r="R92" i="1" s="1"/>
  <c r="N92" i="1"/>
  <c r="S92" i="1" s="1"/>
  <c r="O92" i="1"/>
  <c r="P92" i="1"/>
  <c r="Q92" i="1"/>
  <c r="V92" i="1" s="1"/>
  <c r="M93" i="1"/>
  <c r="R93" i="1" s="1"/>
  <c r="N93" i="1"/>
  <c r="O93" i="1"/>
  <c r="P93" i="1"/>
  <c r="U93" i="1" s="1"/>
  <c r="Q93" i="1"/>
  <c r="M94" i="1"/>
  <c r="R94" i="1" s="1"/>
  <c r="N94" i="1"/>
  <c r="S94" i="1" s="1"/>
  <c r="O94" i="1"/>
  <c r="T94" i="1" s="1"/>
  <c r="P94" i="1"/>
  <c r="U94" i="1" s="1"/>
  <c r="Q94" i="1"/>
  <c r="M95" i="1"/>
  <c r="R95" i="1" s="1"/>
  <c r="N95" i="1"/>
  <c r="S95" i="1" s="1"/>
  <c r="O95" i="1"/>
  <c r="P95" i="1"/>
  <c r="U95" i="1" s="1"/>
  <c r="Q95" i="1"/>
  <c r="M96" i="1"/>
  <c r="R96" i="1" s="1"/>
  <c r="N96" i="1"/>
  <c r="O96" i="1"/>
  <c r="P96" i="1"/>
  <c r="U96" i="1" s="1"/>
  <c r="Q96" i="1"/>
  <c r="M97" i="1"/>
  <c r="N97" i="1"/>
  <c r="O97" i="1"/>
  <c r="T97" i="1" s="1"/>
  <c r="P97" i="1"/>
  <c r="U97" i="1" s="1"/>
  <c r="Q97" i="1"/>
  <c r="M98" i="1"/>
  <c r="N98" i="1"/>
  <c r="O98" i="1"/>
  <c r="T98" i="1" s="1"/>
  <c r="P98" i="1"/>
  <c r="U98" i="1" s="1"/>
  <c r="Q98" i="1"/>
  <c r="M99" i="1"/>
  <c r="R99" i="1" s="1"/>
  <c r="N99" i="1"/>
  <c r="S99" i="1" s="1"/>
  <c r="O99" i="1"/>
  <c r="T99" i="1" s="1"/>
  <c r="P99" i="1"/>
  <c r="U99" i="1" s="1"/>
  <c r="Q99" i="1"/>
  <c r="M100" i="1"/>
  <c r="R100" i="1" s="1"/>
  <c r="N100" i="1"/>
  <c r="O100" i="1"/>
  <c r="T100" i="1" s="1"/>
  <c r="P100" i="1"/>
  <c r="U100" i="1" s="1"/>
  <c r="Q100" i="1"/>
  <c r="M101" i="1"/>
  <c r="N101" i="1"/>
  <c r="S101" i="1" s="1"/>
  <c r="O101" i="1"/>
  <c r="T101" i="1" s="1"/>
  <c r="P101" i="1"/>
  <c r="U101" i="1" s="1"/>
  <c r="Q101" i="1"/>
  <c r="V101" i="1" s="1"/>
  <c r="M102" i="1"/>
  <c r="N102" i="1"/>
  <c r="S102" i="1" s="1"/>
  <c r="O102" i="1"/>
  <c r="T102" i="1" s="1"/>
  <c r="P102" i="1"/>
  <c r="Q102" i="1"/>
  <c r="M103" i="1"/>
  <c r="N103" i="1"/>
  <c r="S103" i="1" s="1"/>
  <c r="O103" i="1"/>
  <c r="T103" i="1" s="1"/>
  <c r="P103" i="1"/>
  <c r="Q103" i="1"/>
  <c r="M104" i="1"/>
  <c r="R104" i="1" s="1"/>
  <c r="N104" i="1"/>
  <c r="S104" i="1" s="1"/>
  <c r="O104" i="1"/>
  <c r="T104" i="1" s="1"/>
  <c r="P104" i="1"/>
  <c r="U104" i="1" s="1"/>
  <c r="Q104" i="1"/>
  <c r="V104" i="1" s="1"/>
  <c r="M105" i="1"/>
  <c r="R105" i="1" s="1"/>
  <c r="N105" i="1"/>
  <c r="S105" i="1" s="1"/>
  <c r="O105" i="1"/>
  <c r="T105" i="1" s="1"/>
  <c r="P105" i="1"/>
  <c r="U105" i="1" s="1"/>
  <c r="Q105" i="1"/>
  <c r="V105" i="1" s="1"/>
  <c r="M106" i="1"/>
  <c r="R106" i="1" s="1"/>
  <c r="N106" i="1"/>
  <c r="S106" i="1" s="1"/>
  <c r="O106" i="1"/>
  <c r="T106" i="1" s="1"/>
  <c r="P106" i="1"/>
  <c r="Q106" i="1"/>
  <c r="M107" i="1"/>
  <c r="R107" i="1" s="1"/>
  <c r="N107" i="1"/>
  <c r="S107" i="1" s="1"/>
  <c r="O107" i="1"/>
  <c r="P107" i="1"/>
  <c r="Q107" i="1"/>
  <c r="M108" i="1"/>
  <c r="R108" i="1" s="1"/>
  <c r="N108" i="1"/>
  <c r="S108" i="1" s="1"/>
  <c r="O108" i="1"/>
  <c r="P108" i="1"/>
  <c r="Q108" i="1"/>
  <c r="V108" i="1" s="1"/>
  <c r="M109" i="1"/>
  <c r="R109" i="1" s="1"/>
  <c r="N109" i="1"/>
  <c r="O109" i="1"/>
  <c r="P109" i="1"/>
  <c r="U109" i="1" s="1"/>
  <c r="Q109" i="1"/>
  <c r="M61" i="1"/>
  <c r="N61" i="1"/>
  <c r="S61" i="1" s="1"/>
  <c r="O61" i="1"/>
  <c r="T61" i="1" s="1"/>
  <c r="P61" i="1"/>
  <c r="W201" i="2"/>
  <c r="X201" i="2"/>
  <c r="Y201" i="2"/>
  <c r="Z201" i="2"/>
  <c r="AA201" i="2"/>
  <c r="W202" i="2"/>
  <c r="X202" i="2"/>
  <c r="Y202" i="2"/>
  <c r="Z202" i="2"/>
  <c r="AA202" i="2"/>
  <c r="W203" i="2"/>
  <c r="X203" i="2"/>
  <c r="Y203" i="2"/>
  <c r="Z203" i="2"/>
  <c r="AA203" i="2"/>
  <c r="W204" i="2"/>
  <c r="X204" i="2"/>
  <c r="Y204" i="2"/>
  <c r="Z204" i="2"/>
  <c r="AA204" i="2"/>
  <c r="W205" i="2"/>
  <c r="X205" i="2"/>
  <c r="Y205" i="2"/>
  <c r="Z205" i="2"/>
  <c r="AA205" i="2"/>
  <c r="W206" i="2"/>
  <c r="X206" i="2"/>
  <c r="Y206" i="2"/>
  <c r="Z206" i="2"/>
  <c r="AA206" i="2"/>
  <c r="W207" i="2"/>
  <c r="X207" i="2"/>
  <c r="Y207" i="2"/>
  <c r="Z207" i="2"/>
  <c r="AA207" i="2"/>
  <c r="W208" i="2"/>
  <c r="X208" i="2"/>
  <c r="Y208" i="2"/>
  <c r="Z208" i="2"/>
  <c r="AA208" i="2"/>
  <c r="W209" i="2"/>
  <c r="X209" i="2"/>
  <c r="Y209" i="2"/>
  <c r="Z209" i="2"/>
  <c r="AA209" i="2"/>
  <c r="W210" i="2"/>
  <c r="X210" i="2"/>
  <c r="Y210" i="2"/>
  <c r="Z210" i="2"/>
  <c r="AA210" i="2"/>
  <c r="W211" i="2"/>
  <c r="X211" i="2"/>
  <c r="Y211" i="2"/>
  <c r="Z211" i="2"/>
  <c r="AA211" i="2"/>
  <c r="W212" i="2"/>
  <c r="X212" i="2"/>
  <c r="Y212" i="2"/>
  <c r="Z212" i="2"/>
  <c r="AA212" i="2"/>
  <c r="W213" i="2"/>
  <c r="X213" i="2"/>
  <c r="Y213" i="2"/>
  <c r="Z213" i="2"/>
  <c r="AA213" i="2"/>
  <c r="W214" i="2"/>
  <c r="X214" i="2"/>
  <c r="Y214" i="2"/>
  <c r="Z214" i="2"/>
  <c r="AA214" i="2"/>
  <c r="W215" i="2"/>
  <c r="X215" i="2"/>
  <c r="Y215" i="2"/>
  <c r="Z215" i="2"/>
  <c r="AA215" i="2"/>
  <c r="W216" i="2"/>
  <c r="X216" i="2"/>
  <c r="Y216" i="2"/>
  <c r="Z216" i="2"/>
  <c r="AA216" i="2"/>
  <c r="W217" i="2"/>
  <c r="X217" i="2"/>
  <c r="Y217" i="2"/>
  <c r="Z217" i="2"/>
  <c r="AA217" i="2"/>
  <c r="W218" i="2"/>
  <c r="X218" i="2"/>
  <c r="Y218" i="2"/>
  <c r="Z218" i="2"/>
  <c r="AA218" i="2"/>
  <c r="W219" i="2"/>
  <c r="X219" i="2"/>
  <c r="Y219" i="2"/>
  <c r="Z219" i="2"/>
  <c r="AA219" i="2"/>
  <c r="W220" i="2"/>
  <c r="X220" i="2"/>
  <c r="Y220" i="2"/>
  <c r="Z220" i="2"/>
  <c r="AA220" i="2"/>
  <c r="W221" i="2"/>
  <c r="X221" i="2"/>
  <c r="Y221" i="2"/>
  <c r="Z221" i="2"/>
  <c r="AA221" i="2"/>
  <c r="W222" i="2"/>
  <c r="X222" i="2"/>
  <c r="Y222" i="2"/>
  <c r="Z222" i="2"/>
  <c r="AA222" i="2"/>
  <c r="W223" i="2"/>
  <c r="X223" i="2"/>
  <c r="Y223" i="2"/>
  <c r="Z223" i="2"/>
  <c r="AA223" i="2"/>
  <c r="W224" i="2"/>
  <c r="X224" i="2"/>
  <c r="Y224" i="2"/>
  <c r="Z224" i="2"/>
  <c r="AA224" i="2"/>
  <c r="W225" i="2"/>
  <c r="X225" i="2"/>
  <c r="Y225" i="2"/>
  <c r="Z225" i="2"/>
  <c r="AA225" i="2"/>
  <c r="W226" i="2"/>
  <c r="X226" i="2"/>
  <c r="Y226" i="2"/>
  <c r="Z226" i="2"/>
  <c r="AA226" i="2"/>
  <c r="W227" i="2"/>
  <c r="X227" i="2"/>
  <c r="Y227" i="2"/>
  <c r="Z227" i="2"/>
  <c r="AA227" i="2"/>
  <c r="W228" i="2"/>
  <c r="X228" i="2"/>
  <c r="Y228" i="2"/>
  <c r="Z228" i="2"/>
  <c r="AA228" i="2"/>
  <c r="W229" i="2"/>
  <c r="X229" i="2"/>
  <c r="Y229" i="2"/>
  <c r="Z229" i="2"/>
  <c r="AA229" i="2"/>
  <c r="W230" i="2"/>
  <c r="X230" i="2"/>
  <c r="Y230" i="2"/>
  <c r="Z230" i="2"/>
  <c r="AA230" i="2"/>
  <c r="W231" i="2"/>
  <c r="X231" i="2"/>
  <c r="Y231" i="2"/>
  <c r="Z231" i="2"/>
  <c r="AA231" i="2"/>
  <c r="W232" i="2"/>
  <c r="X232" i="2"/>
  <c r="Y232" i="2"/>
  <c r="Z232" i="2"/>
  <c r="AA232" i="2"/>
  <c r="W233" i="2"/>
  <c r="X233" i="2"/>
  <c r="Y233" i="2"/>
  <c r="Z233" i="2"/>
  <c r="AA233" i="2"/>
  <c r="W234" i="2"/>
  <c r="X234" i="2"/>
  <c r="Y234" i="2"/>
  <c r="Z234" i="2"/>
  <c r="AA234" i="2"/>
  <c r="W235" i="2"/>
  <c r="X235" i="2"/>
  <c r="Y235" i="2"/>
  <c r="Z235" i="2"/>
  <c r="AA235" i="2"/>
  <c r="W236" i="2"/>
  <c r="X236" i="2"/>
  <c r="Y236" i="2"/>
  <c r="Z236" i="2"/>
  <c r="AA236" i="2"/>
  <c r="W237" i="2"/>
  <c r="X237" i="2"/>
  <c r="Y237" i="2"/>
  <c r="Z237" i="2"/>
  <c r="AA237" i="2"/>
  <c r="W238" i="2"/>
  <c r="X238" i="2"/>
  <c r="Y238" i="2"/>
  <c r="Z238" i="2"/>
  <c r="AA238" i="2"/>
  <c r="W239" i="2"/>
  <c r="X239" i="2"/>
  <c r="Y239" i="2"/>
  <c r="Z239" i="2"/>
  <c r="AA239" i="2"/>
  <c r="W240" i="2"/>
  <c r="X240" i="2"/>
  <c r="Y240" i="2"/>
  <c r="Z240" i="2"/>
  <c r="AA240" i="2"/>
  <c r="W241" i="2"/>
  <c r="X241" i="2"/>
  <c r="Y241" i="2"/>
  <c r="Z241" i="2"/>
  <c r="AA241" i="2"/>
  <c r="W242" i="2"/>
  <c r="X242" i="2"/>
  <c r="Y242" i="2"/>
  <c r="Z242" i="2"/>
  <c r="AA242" i="2"/>
  <c r="W243" i="2"/>
  <c r="X243" i="2"/>
  <c r="Y243" i="2"/>
  <c r="Z243" i="2"/>
  <c r="AA243" i="2"/>
  <c r="W244" i="2"/>
  <c r="X244" i="2"/>
  <c r="Y244" i="2"/>
  <c r="Z244" i="2"/>
  <c r="AA244" i="2"/>
  <c r="W245" i="2"/>
  <c r="X245" i="2"/>
  <c r="Y245" i="2"/>
  <c r="Z245" i="2"/>
  <c r="AA245" i="2"/>
  <c r="W246" i="2"/>
  <c r="X246" i="2"/>
  <c r="Y246" i="2"/>
  <c r="Z246" i="2"/>
  <c r="AA246" i="2"/>
  <c r="W247" i="2"/>
  <c r="X247" i="2"/>
  <c r="Y247" i="2"/>
  <c r="Z247" i="2"/>
  <c r="AA247" i="2"/>
  <c r="W248" i="2"/>
  <c r="X248" i="2"/>
  <c r="Y248" i="2"/>
  <c r="Z248" i="2"/>
  <c r="AA248" i="2"/>
  <c r="W249" i="2"/>
  <c r="X249" i="2"/>
  <c r="Y249" i="2"/>
  <c r="Z249" i="2"/>
  <c r="AA249" i="2"/>
  <c r="W250" i="2"/>
  <c r="X250" i="2"/>
  <c r="Y250" i="2"/>
  <c r="Z250" i="2"/>
  <c r="AA250" i="2"/>
  <c r="W251" i="2"/>
  <c r="X251" i="2"/>
  <c r="Y251" i="2"/>
  <c r="Z251" i="2"/>
  <c r="AA251" i="2"/>
  <c r="W252" i="2"/>
  <c r="X252" i="2"/>
  <c r="Y252" i="2"/>
  <c r="Z252" i="2"/>
  <c r="AA252" i="2"/>
  <c r="W253" i="2"/>
  <c r="X253" i="2"/>
  <c r="Y253" i="2"/>
  <c r="Z253" i="2"/>
  <c r="AA253" i="2"/>
  <c r="W254" i="2"/>
  <c r="X254" i="2"/>
  <c r="Y254" i="2"/>
  <c r="Z254" i="2"/>
  <c r="AA254" i="2"/>
  <c r="W255" i="2"/>
  <c r="X255" i="2"/>
  <c r="Y255" i="2"/>
  <c r="Z255" i="2"/>
  <c r="AA255" i="2"/>
  <c r="W256" i="2"/>
  <c r="X256" i="2"/>
  <c r="Y256" i="2"/>
  <c r="Z256" i="2"/>
  <c r="AA256" i="2"/>
  <c r="W257" i="2"/>
  <c r="X257" i="2"/>
  <c r="Y257" i="2"/>
  <c r="Z257" i="2"/>
  <c r="AA257" i="2"/>
  <c r="W258" i="2"/>
  <c r="X258" i="2"/>
  <c r="Y258" i="2"/>
  <c r="Z258" i="2"/>
  <c r="AA258" i="2"/>
  <c r="W259" i="2"/>
  <c r="X259" i="2"/>
  <c r="Y259" i="2"/>
  <c r="Z259" i="2"/>
  <c r="AA259" i="2"/>
  <c r="W260" i="2"/>
  <c r="X260" i="2"/>
  <c r="Y260" i="2"/>
  <c r="Z260" i="2"/>
  <c r="AA260" i="2"/>
  <c r="W261" i="2"/>
  <c r="X261" i="2"/>
  <c r="Y261" i="2"/>
  <c r="Z261" i="2"/>
  <c r="AA261" i="2"/>
  <c r="W262" i="2"/>
  <c r="X262" i="2"/>
  <c r="Y262" i="2"/>
  <c r="Z262" i="2"/>
  <c r="AA262" i="2"/>
  <c r="W263" i="2"/>
  <c r="X263" i="2"/>
  <c r="Y263" i="2"/>
  <c r="Z263" i="2"/>
  <c r="AA263" i="2"/>
  <c r="W264" i="2"/>
  <c r="X264" i="2"/>
  <c r="Y264" i="2"/>
  <c r="Z264" i="2"/>
  <c r="AA264" i="2"/>
  <c r="W265" i="2"/>
  <c r="X265" i="2"/>
  <c r="Y265" i="2"/>
  <c r="Z265" i="2"/>
  <c r="AA265" i="2"/>
  <c r="W266" i="2"/>
  <c r="X266" i="2"/>
  <c r="Y266" i="2"/>
  <c r="Z266" i="2"/>
  <c r="AA266" i="2"/>
  <c r="W267" i="2"/>
  <c r="X267" i="2"/>
  <c r="Y267" i="2"/>
  <c r="Z267" i="2"/>
  <c r="AA267" i="2"/>
  <c r="W268" i="2"/>
  <c r="X268" i="2"/>
  <c r="Y268" i="2"/>
  <c r="Z268" i="2"/>
  <c r="AA268" i="2"/>
  <c r="W269" i="2"/>
  <c r="X269" i="2"/>
  <c r="Y269" i="2"/>
  <c r="Z269" i="2"/>
  <c r="AA269" i="2"/>
  <c r="W270" i="2"/>
  <c r="X270" i="2"/>
  <c r="Y270" i="2"/>
  <c r="Z270" i="2"/>
  <c r="AA270" i="2"/>
  <c r="W271" i="2"/>
  <c r="X271" i="2"/>
  <c r="Y271" i="2"/>
  <c r="Z271" i="2"/>
  <c r="AA271" i="2"/>
  <c r="W272" i="2"/>
  <c r="X272" i="2"/>
  <c r="Y272" i="2"/>
  <c r="Z272" i="2"/>
  <c r="AA272" i="2"/>
  <c r="W273" i="2"/>
  <c r="X273" i="2"/>
  <c r="Y273" i="2"/>
  <c r="Z273" i="2"/>
  <c r="AA273" i="2"/>
  <c r="W274" i="2"/>
  <c r="X274" i="2"/>
  <c r="Y274" i="2"/>
  <c r="Z274" i="2"/>
  <c r="AA274" i="2"/>
  <c r="W275" i="2"/>
  <c r="X275" i="2"/>
  <c r="Y275" i="2"/>
  <c r="Z275" i="2"/>
  <c r="AA275" i="2"/>
  <c r="W276" i="2"/>
  <c r="X276" i="2"/>
  <c r="Y276" i="2"/>
  <c r="Z276" i="2"/>
  <c r="AA276" i="2"/>
  <c r="W277" i="2"/>
  <c r="X277" i="2"/>
  <c r="Y277" i="2"/>
  <c r="Z277" i="2"/>
  <c r="AA277" i="2"/>
  <c r="W278" i="2"/>
  <c r="X278" i="2"/>
  <c r="Y278" i="2"/>
  <c r="Z278" i="2"/>
  <c r="AA278" i="2"/>
  <c r="W279" i="2"/>
  <c r="X279" i="2"/>
  <c r="Y279" i="2"/>
  <c r="Z279" i="2"/>
  <c r="AA279" i="2"/>
  <c r="W280" i="2"/>
  <c r="X280" i="2"/>
  <c r="Y280" i="2"/>
  <c r="Z280" i="2"/>
  <c r="AA280" i="2"/>
  <c r="W281" i="2"/>
  <c r="X281" i="2"/>
  <c r="Y281" i="2"/>
  <c r="Z281" i="2"/>
  <c r="AA281" i="2"/>
  <c r="W282" i="2"/>
  <c r="X282" i="2"/>
  <c r="Y282" i="2"/>
  <c r="Z282" i="2"/>
  <c r="AA282" i="2"/>
  <c r="W283" i="2"/>
  <c r="X283" i="2"/>
  <c r="Y283" i="2"/>
  <c r="Z283" i="2"/>
  <c r="AA283" i="2"/>
  <c r="W284" i="2"/>
  <c r="X284" i="2"/>
  <c r="Y284" i="2"/>
  <c r="Z284" i="2"/>
  <c r="AA284" i="2"/>
  <c r="W285" i="2"/>
  <c r="X285" i="2"/>
  <c r="Y285" i="2"/>
  <c r="Z285" i="2"/>
  <c r="AA285" i="2"/>
  <c r="W286" i="2"/>
  <c r="X286" i="2"/>
  <c r="Y286" i="2"/>
  <c r="Z286" i="2"/>
  <c r="AA286" i="2"/>
  <c r="W287" i="2"/>
  <c r="X287" i="2"/>
  <c r="Y287" i="2"/>
  <c r="Z287" i="2"/>
  <c r="AA287" i="2"/>
  <c r="W288" i="2"/>
  <c r="X288" i="2"/>
  <c r="Y288" i="2"/>
  <c r="Z288" i="2"/>
  <c r="AA288" i="2"/>
  <c r="W289" i="2"/>
  <c r="X289" i="2"/>
  <c r="Y289" i="2"/>
  <c r="Z289" i="2"/>
  <c r="AA289" i="2"/>
  <c r="W290" i="2"/>
  <c r="X290" i="2"/>
  <c r="Y290" i="2"/>
  <c r="Z290" i="2"/>
  <c r="AA290" i="2"/>
  <c r="W291" i="2"/>
  <c r="X291" i="2"/>
  <c r="Y291" i="2"/>
  <c r="Z291" i="2"/>
  <c r="AA291" i="2"/>
  <c r="W292" i="2"/>
  <c r="X292" i="2"/>
  <c r="Y292" i="2"/>
  <c r="Z292" i="2"/>
  <c r="AA292" i="2"/>
  <c r="W293" i="2"/>
  <c r="X293" i="2"/>
  <c r="Y293" i="2"/>
  <c r="Z293" i="2"/>
  <c r="AA293" i="2"/>
  <c r="W294" i="2"/>
  <c r="X294" i="2"/>
  <c r="Y294" i="2"/>
  <c r="Z294" i="2"/>
  <c r="AA294" i="2"/>
  <c r="W295" i="2"/>
  <c r="X295" i="2"/>
  <c r="Y295" i="2"/>
  <c r="Z295" i="2"/>
  <c r="AA295" i="2"/>
  <c r="W296" i="2"/>
  <c r="X296" i="2"/>
  <c r="Y296" i="2"/>
  <c r="Z296" i="2"/>
  <c r="AA296" i="2"/>
  <c r="W297" i="2"/>
  <c r="X297" i="2"/>
  <c r="Y297" i="2"/>
  <c r="Z297" i="2"/>
  <c r="AA297" i="2"/>
  <c r="W298" i="2"/>
  <c r="X298" i="2"/>
  <c r="Y298" i="2"/>
  <c r="Z298" i="2"/>
  <c r="AA298" i="2"/>
  <c r="W299" i="2"/>
  <c r="X299" i="2"/>
  <c r="Y299" i="2"/>
  <c r="Z299" i="2"/>
  <c r="AA299" i="2"/>
  <c r="W300" i="2"/>
  <c r="X300" i="2"/>
  <c r="Y300" i="2"/>
  <c r="Z300" i="2"/>
  <c r="AA300" i="2"/>
  <c r="W301" i="2"/>
  <c r="X301" i="2"/>
  <c r="Y301" i="2"/>
  <c r="Z301" i="2"/>
  <c r="AA301" i="2"/>
  <c r="W302" i="2"/>
  <c r="X302" i="2"/>
  <c r="Y302" i="2"/>
  <c r="Z302" i="2"/>
  <c r="AA302" i="2"/>
  <c r="W303" i="2"/>
  <c r="X303" i="2"/>
  <c r="Y303" i="2"/>
  <c r="Z303" i="2"/>
  <c r="AA303" i="2"/>
  <c r="W304" i="2"/>
  <c r="X304" i="2"/>
  <c r="Y304" i="2"/>
  <c r="Z304" i="2"/>
  <c r="AA304" i="2"/>
  <c r="W305" i="2"/>
  <c r="X305" i="2"/>
  <c r="Y305" i="2"/>
  <c r="Z305" i="2"/>
  <c r="AA305" i="2"/>
  <c r="W306" i="2"/>
  <c r="X306" i="2"/>
  <c r="Y306" i="2"/>
  <c r="Z306" i="2"/>
  <c r="AA306" i="2"/>
  <c r="W307" i="2"/>
  <c r="X307" i="2"/>
  <c r="Y307" i="2"/>
  <c r="Z307" i="2"/>
  <c r="AA307" i="2"/>
  <c r="W308" i="2"/>
  <c r="X308" i="2"/>
  <c r="Y308" i="2"/>
  <c r="Z308" i="2"/>
  <c r="AA308" i="2"/>
  <c r="W309" i="2"/>
  <c r="X309" i="2"/>
  <c r="Y309" i="2"/>
  <c r="Z309" i="2"/>
  <c r="AA309" i="2"/>
  <c r="W310" i="2"/>
  <c r="X310" i="2"/>
  <c r="Y310" i="2"/>
  <c r="Z310" i="2"/>
  <c r="AA310" i="2"/>
  <c r="W311" i="2"/>
  <c r="X311" i="2"/>
  <c r="Y311" i="2"/>
  <c r="Z311" i="2"/>
  <c r="AA311" i="2"/>
  <c r="W312" i="2"/>
  <c r="X312" i="2"/>
  <c r="Y312" i="2"/>
  <c r="Z312" i="2"/>
  <c r="AA312" i="2"/>
  <c r="W313" i="2"/>
  <c r="X313" i="2"/>
  <c r="Y313" i="2"/>
  <c r="Z313" i="2"/>
  <c r="AA313" i="2"/>
  <c r="W314" i="2"/>
  <c r="X314" i="2"/>
  <c r="Y314" i="2"/>
  <c r="Z314" i="2"/>
  <c r="AA314" i="2"/>
  <c r="W315" i="2"/>
  <c r="X315" i="2"/>
  <c r="Y315" i="2"/>
  <c r="Z315" i="2"/>
  <c r="AA315" i="2"/>
  <c r="W316" i="2"/>
  <c r="X316" i="2"/>
  <c r="Y316" i="2"/>
  <c r="Z316" i="2"/>
  <c r="AA316" i="2"/>
  <c r="W317" i="2"/>
  <c r="X317" i="2"/>
  <c r="Y317" i="2"/>
  <c r="Z317" i="2"/>
  <c r="AA317" i="2"/>
  <c r="W318" i="2"/>
  <c r="X318" i="2"/>
  <c r="Y318" i="2"/>
  <c r="Z318" i="2"/>
  <c r="AA318" i="2"/>
  <c r="W319" i="2"/>
  <c r="X319" i="2"/>
  <c r="Y319" i="2"/>
  <c r="Z319" i="2"/>
  <c r="AA319" i="2"/>
  <c r="W320" i="2"/>
  <c r="X320" i="2"/>
  <c r="Y320" i="2"/>
  <c r="Z320" i="2"/>
  <c r="AA320" i="2"/>
  <c r="W321" i="2"/>
  <c r="X321" i="2"/>
  <c r="Y321" i="2"/>
  <c r="Z321" i="2"/>
  <c r="AA321" i="2"/>
  <c r="W322" i="2"/>
  <c r="X322" i="2"/>
  <c r="Y322" i="2"/>
  <c r="Z322" i="2"/>
  <c r="AA322" i="2"/>
  <c r="W323" i="2"/>
  <c r="X323" i="2"/>
  <c r="Y323" i="2"/>
  <c r="Z323" i="2"/>
  <c r="AA323" i="2"/>
  <c r="W324" i="2"/>
  <c r="X324" i="2"/>
  <c r="Y324" i="2"/>
  <c r="Z324" i="2"/>
  <c r="AA324" i="2"/>
  <c r="W325" i="2"/>
  <c r="X325" i="2"/>
  <c r="Y325" i="2"/>
  <c r="Z325" i="2"/>
  <c r="AA325" i="2"/>
  <c r="W326" i="2"/>
  <c r="X326" i="2"/>
  <c r="Y326" i="2"/>
  <c r="Z326" i="2"/>
  <c r="AA326" i="2"/>
  <c r="W327" i="2"/>
  <c r="X327" i="2"/>
  <c r="Y327" i="2"/>
  <c r="Z327" i="2"/>
  <c r="AA327" i="2"/>
  <c r="W328" i="2"/>
  <c r="X328" i="2"/>
  <c r="Y328" i="2"/>
  <c r="Z328" i="2"/>
  <c r="AA328" i="2"/>
  <c r="W329" i="2"/>
  <c r="X329" i="2"/>
  <c r="Y329" i="2"/>
  <c r="Z329" i="2"/>
  <c r="AA329" i="2"/>
  <c r="W330" i="2"/>
  <c r="X330" i="2"/>
  <c r="Y330" i="2"/>
  <c r="Z330" i="2"/>
  <c r="AA330" i="2"/>
  <c r="W331" i="2"/>
  <c r="X331" i="2"/>
  <c r="Y331" i="2"/>
  <c r="Z331" i="2"/>
  <c r="AA331" i="2"/>
  <c r="W332" i="2"/>
  <c r="X332" i="2"/>
  <c r="Y332" i="2"/>
  <c r="Z332" i="2"/>
  <c r="AA332" i="2"/>
  <c r="W333" i="2"/>
  <c r="X333" i="2"/>
  <c r="Y333" i="2"/>
  <c r="Z333" i="2"/>
  <c r="AA333" i="2"/>
  <c r="W334" i="2"/>
  <c r="X334" i="2"/>
  <c r="Y334" i="2"/>
  <c r="Z334" i="2"/>
  <c r="AA334" i="2"/>
  <c r="W335" i="2"/>
  <c r="X335" i="2"/>
  <c r="Y335" i="2"/>
  <c r="Z335" i="2"/>
  <c r="AA335" i="2"/>
  <c r="W336" i="2"/>
  <c r="X336" i="2"/>
  <c r="Y336" i="2"/>
  <c r="Z336" i="2"/>
  <c r="AA336" i="2"/>
  <c r="W337" i="2"/>
  <c r="X337" i="2"/>
  <c r="Y337" i="2"/>
  <c r="Z337" i="2"/>
  <c r="AA337" i="2"/>
  <c r="W338" i="2"/>
  <c r="X338" i="2"/>
  <c r="Y338" i="2"/>
  <c r="Z338" i="2"/>
  <c r="AA338" i="2"/>
  <c r="W339" i="2"/>
  <c r="X339" i="2"/>
  <c r="Y339" i="2"/>
  <c r="Z339" i="2"/>
  <c r="AA339" i="2"/>
  <c r="W340" i="2"/>
  <c r="X340" i="2"/>
  <c r="Y340" i="2"/>
  <c r="Z340" i="2"/>
  <c r="AA340" i="2"/>
  <c r="W341" i="2"/>
  <c r="X341" i="2"/>
  <c r="Y341" i="2"/>
  <c r="Z341" i="2"/>
  <c r="AA341" i="2"/>
  <c r="W342" i="2"/>
  <c r="X342" i="2"/>
  <c r="Y342" i="2"/>
  <c r="Z342" i="2"/>
  <c r="AA342" i="2"/>
  <c r="W343" i="2"/>
  <c r="X343" i="2"/>
  <c r="Y343" i="2"/>
  <c r="Z343" i="2"/>
  <c r="AA343" i="2"/>
  <c r="W344" i="2"/>
  <c r="X344" i="2"/>
  <c r="Y344" i="2"/>
  <c r="Z344" i="2"/>
  <c r="AA344" i="2"/>
  <c r="W345" i="2"/>
  <c r="X345" i="2"/>
  <c r="Y345" i="2"/>
  <c r="Z345" i="2"/>
  <c r="AA345" i="2"/>
  <c r="W346" i="2"/>
  <c r="X346" i="2"/>
  <c r="Y346" i="2"/>
  <c r="Z346" i="2"/>
  <c r="AA346" i="2"/>
  <c r="W347" i="2"/>
  <c r="X347" i="2"/>
  <c r="Y347" i="2"/>
  <c r="Z347" i="2"/>
  <c r="AA347" i="2"/>
  <c r="W348" i="2"/>
  <c r="X348" i="2"/>
  <c r="Y348" i="2"/>
  <c r="Z348" i="2"/>
  <c r="AA348" i="2"/>
  <c r="W349" i="2"/>
  <c r="X349" i="2"/>
  <c r="Y349" i="2"/>
  <c r="Z349" i="2"/>
  <c r="AA349" i="2"/>
  <c r="W350" i="2"/>
  <c r="X350" i="2"/>
  <c r="Y350" i="2"/>
  <c r="Z350" i="2"/>
  <c r="AA350" i="2"/>
  <c r="W351" i="2"/>
  <c r="X351" i="2"/>
  <c r="Y351" i="2"/>
  <c r="Z351" i="2"/>
  <c r="AA351" i="2"/>
  <c r="W352" i="2"/>
  <c r="X352" i="2"/>
  <c r="Y352" i="2"/>
  <c r="Z352" i="2"/>
  <c r="AA352" i="2"/>
  <c r="W353" i="2"/>
  <c r="X353" i="2"/>
  <c r="Y353" i="2"/>
  <c r="Z353" i="2"/>
  <c r="AA353" i="2"/>
  <c r="W354" i="2"/>
  <c r="X354" i="2"/>
  <c r="Y354" i="2"/>
  <c r="Z354" i="2"/>
  <c r="AA354" i="2"/>
  <c r="W355" i="2"/>
  <c r="X355" i="2"/>
  <c r="Y355" i="2"/>
  <c r="Z355" i="2"/>
  <c r="AA355" i="2"/>
  <c r="W356" i="2"/>
  <c r="X356" i="2"/>
  <c r="Y356" i="2"/>
  <c r="Z356" i="2"/>
  <c r="AA356" i="2"/>
  <c r="W357" i="2"/>
  <c r="X357" i="2"/>
  <c r="Y357" i="2"/>
  <c r="Z357" i="2"/>
  <c r="AA357" i="2"/>
  <c r="W358" i="2"/>
  <c r="X358" i="2"/>
  <c r="Y358" i="2"/>
  <c r="Z358" i="2"/>
  <c r="AA358" i="2"/>
  <c r="W359" i="2"/>
  <c r="X359" i="2"/>
  <c r="Y359" i="2"/>
  <c r="Z359" i="2"/>
  <c r="AA359" i="2"/>
  <c r="W360" i="2"/>
  <c r="X360" i="2"/>
  <c r="Y360" i="2"/>
  <c r="Z360" i="2"/>
  <c r="AA360" i="2"/>
  <c r="W361" i="2"/>
  <c r="X361" i="2"/>
  <c r="Y361" i="2"/>
  <c r="Z361" i="2"/>
  <c r="AA361" i="2"/>
  <c r="W362" i="2"/>
  <c r="X362" i="2"/>
  <c r="Y362" i="2"/>
  <c r="Z362" i="2"/>
  <c r="AA362" i="2"/>
  <c r="W363" i="2"/>
  <c r="X363" i="2"/>
  <c r="Y363" i="2"/>
  <c r="Z363" i="2"/>
  <c r="AA363" i="2"/>
  <c r="W364" i="2"/>
  <c r="X364" i="2"/>
  <c r="Y364" i="2"/>
  <c r="Z364" i="2"/>
  <c r="AA364" i="2"/>
  <c r="W365" i="2"/>
  <c r="X365" i="2"/>
  <c r="Y365" i="2"/>
  <c r="Z365" i="2"/>
  <c r="AA365" i="2"/>
  <c r="W366" i="2"/>
  <c r="X366" i="2"/>
  <c r="Y366" i="2"/>
  <c r="Z366" i="2"/>
  <c r="AA366" i="2"/>
  <c r="W367" i="2"/>
  <c r="X367" i="2"/>
  <c r="Y367" i="2"/>
  <c r="Z367" i="2"/>
  <c r="AA367" i="2"/>
  <c r="W368" i="2"/>
  <c r="X368" i="2"/>
  <c r="Y368" i="2"/>
  <c r="Z368" i="2"/>
  <c r="AA368" i="2"/>
  <c r="W369" i="2"/>
  <c r="X369" i="2"/>
  <c r="Y369" i="2"/>
  <c r="Z369" i="2"/>
  <c r="AA369" i="2"/>
  <c r="W197" i="2"/>
  <c r="X197" i="2"/>
  <c r="Y197" i="2"/>
  <c r="Z197" i="2"/>
  <c r="AA197" i="2"/>
  <c r="W198" i="2"/>
  <c r="X198" i="2"/>
  <c r="Y198" i="2"/>
  <c r="Z198" i="2"/>
  <c r="AA198" i="2"/>
  <c r="W199" i="2"/>
  <c r="X199" i="2"/>
  <c r="Y199" i="2"/>
  <c r="Z199" i="2"/>
  <c r="AA199" i="2"/>
  <c r="W200" i="2"/>
  <c r="X200" i="2"/>
  <c r="Y200" i="2"/>
  <c r="Z200" i="2"/>
  <c r="AA200" i="2"/>
  <c r="W194" i="2"/>
  <c r="X194" i="2"/>
  <c r="Y194" i="2"/>
  <c r="Z194" i="2"/>
  <c r="AA194" i="2"/>
  <c r="W195" i="2"/>
  <c r="X195" i="2"/>
  <c r="Y195" i="2"/>
  <c r="Z195" i="2"/>
  <c r="AA195" i="2"/>
  <c r="W196" i="2"/>
  <c r="X196" i="2"/>
  <c r="Y196" i="2"/>
  <c r="Z196" i="2"/>
  <c r="AA196" i="2"/>
  <c r="W192" i="2"/>
  <c r="X192" i="2"/>
  <c r="Y192" i="2"/>
  <c r="Z192" i="2"/>
  <c r="AA192" i="2"/>
  <c r="W193" i="2"/>
  <c r="X193" i="2"/>
  <c r="Y193" i="2"/>
  <c r="Z193" i="2"/>
  <c r="AA193" i="2"/>
  <c r="X191" i="2"/>
  <c r="Y191" i="2"/>
  <c r="Z191" i="2"/>
  <c r="AA191" i="2"/>
  <c r="V88" i="1" l="1"/>
  <c r="V95" i="1"/>
  <c r="V83" i="1"/>
  <c r="V79" i="1"/>
  <c r="V75" i="1"/>
  <c r="V71" i="1"/>
  <c r="V68" i="1"/>
  <c r="V100" i="1"/>
  <c r="V84" i="1"/>
  <c r="V72" i="1"/>
  <c r="V106" i="1"/>
  <c r="V102" i="1"/>
  <c r="V98" i="1"/>
  <c r="V94" i="1"/>
  <c r="V90" i="1"/>
  <c r="V86" i="1"/>
  <c r="V82" i="1"/>
  <c r="V78" i="1"/>
  <c r="V74" i="1"/>
  <c r="V70" i="1"/>
  <c r="V66" i="1"/>
  <c r="V62" i="1"/>
  <c r="V96" i="1"/>
  <c r="V80" i="1"/>
  <c r="V67" i="1"/>
  <c r="V63" i="1"/>
  <c r="V107" i="1"/>
  <c r="V103" i="1"/>
  <c r="V99" i="1"/>
  <c r="V91" i="1"/>
  <c r="V87" i="1"/>
  <c r="V69" i="1"/>
  <c r="V65" i="1"/>
  <c r="V97" i="1"/>
  <c r="V93" i="1"/>
  <c r="V89" i="1"/>
  <c r="V85" i="1"/>
  <c r="V77" i="1"/>
  <c r="V73" i="1"/>
  <c r="M12" i="2" l="1"/>
  <c r="N12" i="2"/>
  <c r="O12" i="2"/>
  <c r="P12" i="2"/>
  <c r="Q12" i="2"/>
  <c r="M13" i="2"/>
  <c r="N13" i="2"/>
  <c r="O13" i="2"/>
  <c r="P13" i="2"/>
  <c r="Q13" i="2"/>
  <c r="M14" i="2"/>
  <c r="N14" i="2"/>
  <c r="O14" i="2"/>
  <c r="P14" i="2"/>
  <c r="Q14" i="2"/>
  <c r="M15" i="2"/>
  <c r="N15" i="2"/>
  <c r="O15" i="2"/>
  <c r="P15" i="2"/>
  <c r="Q15" i="2"/>
  <c r="M16" i="2"/>
  <c r="N16" i="2"/>
  <c r="O16" i="2"/>
  <c r="P16" i="2"/>
  <c r="Q16" i="2"/>
  <c r="M17" i="2"/>
  <c r="N17" i="2"/>
  <c r="O17" i="2"/>
  <c r="P17" i="2"/>
  <c r="Q17" i="2"/>
  <c r="M18" i="2"/>
  <c r="N18" i="2"/>
  <c r="O18" i="2"/>
  <c r="P18" i="2"/>
  <c r="Q18" i="2"/>
  <c r="M19" i="2"/>
  <c r="N19" i="2"/>
  <c r="O19" i="2"/>
  <c r="P19" i="2"/>
  <c r="Q19" i="2"/>
  <c r="M20" i="2"/>
  <c r="N20" i="2"/>
  <c r="O20" i="2"/>
  <c r="P20" i="2"/>
  <c r="Q20" i="2"/>
  <c r="M21" i="2"/>
  <c r="N21" i="2"/>
  <c r="O21" i="2"/>
  <c r="P21" i="2"/>
  <c r="Q21" i="2"/>
  <c r="M22" i="2"/>
  <c r="N22" i="2"/>
  <c r="O22" i="2"/>
  <c r="P22" i="2"/>
  <c r="Q22" i="2"/>
  <c r="M23" i="2"/>
  <c r="N23" i="2"/>
  <c r="O23" i="2"/>
  <c r="P23" i="2"/>
  <c r="Q23" i="2"/>
  <c r="M24" i="2"/>
  <c r="N24" i="2"/>
  <c r="O24" i="2"/>
  <c r="P24" i="2"/>
  <c r="Q24" i="2"/>
  <c r="M25" i="2"/>
  <c r="N25" i="2"/>
  <c r="O25" i="2"/>
  <c r="P25" i="2"/>
  <c r="Q25" i="2"/>
  <c r="M26" i="2"/>
  <c r="N26" i="2"/>
  <c r="O26" i="2"/>
  <c r="P26" i="2"/>
  <c r="Q26" i="2"/>
  <c r="M27" i="2"/>
  <c r="N27" i="2"/>
  <c r="O27" i="2"/>
  <c r="P27" i="2"/>
  <c r="Q27" i="2"/>
  <c r="M28" i="2"/>
  <c r="N28" i="2"/>
  <c r="O28" i="2"/>
  <c r="P28" i="2"/>
  <c r="Q28" i="2"/>
  <c r="M29" i="2"/>
  <c r="N29" i="2"/>
  <c r="O29" i="2"/>
  <c r="P29" i="2"/>
  <c r="Q29" i="2"/>
  <c r="M30" i="2"/>
  <c r="N30" i="2"/>
  <c r="O30" i="2"/>
  <c r="P30" i="2"/>
  <c r="Q30" i="2"/>
  <c r="M31" i="2"/>
  <c r="N31" i="2"/>
  <c r="O31" i="2"/>
  <c r="P31" i="2"/>
  <c r="Q31" i="2"/>
  <c r="M32" i="2"/>
  <c r="N32" i="2"/>
  <c r="O32" i="2"/>
  <c r="P32" i="2"/>
  <c r="Q32" i="2"/>
  <c r="M33" i="2"/>
  <c r="N33" i="2"/>
  <c r="O33" i="2"/>
  <c r="P33" i="2"/>
  <c r="Q33" i="2"/>
  <c r="M34" i="2"/>
  <c r="N34" i="2"/>
  <c r="O34" i="2"/>
  <c r="P34" i="2"/>
  <c r="Q34" i="2"/>
  <c r="M35" i="2"/>
  <c r="N35" i="2"/>
  <c r="O35" i="2"/>
  <c r="P35" i="2"/>
  <c r="Q35" i="2"/>
  <c r="M36" i="2"/>
  <c r="N36" i="2"/>
  <c r="O36" i="2"/>
  <c r="P36" i="2"/>
  <c r="Q36" i="2"/>
  <c r="M37" i="2"/>
  <c r="N37" i="2"/>
  <c r="O37" i="2"/>
  <c r="P37" i="2"/>
  <c r="Q37" i="2"/>
  <c r="M38" i="2"/>
  <c r="N38" i="2"/>
  <c r="O38" i="2"/>
  <c r="P38" i="2"/>
  <c r="Q38" i="2"/>
  <c r="M39" i="2"/>
  <c r="N39" i="2"/>
  <c r="O39" i="2"/>
  <c r="P39" i="2"/>
  <c r="Q39" i="2"/>
  <c r="M40" i="2"/>
  <c r="N40" i="2"/>
  <c r="O40" i="2"/>
  <c r="P40" i="2"/>
  <c r="Q40" i="2"/>
  <c r="M41" i="2"/>
  <c r="N41" i="2"/>
  <c r="O41" i="2"/>
  <c r="P41" i="2"/>
  <c r="Q41" i="2"/>
  <c r="M42" i="2"/>
  <c r="N42" i="2"/>
  <c r="O42" i="2"/>
  <c r="P42" i="2"/>
  <c r="Q42" i="2"/>
  <c r="M43" i="2"/>
  <c r="N43" i="2"/>
  <c r="O43" i="2"/>
  <c r="P43" i="2"/>
  <c r="Q43" i="2"/>
  <c r="M44" i="2"/>
  <c r="N44" i="2"/>
  <c r="O44" i="2"/>
  <c r="P44" i="2"/>
  <c r="Q44" i="2"/>
  <c r="M45" i="2"/>
  <c r="N45" i="2"/>
  <c r="O45" i="2"/>
  <c r="P45" i="2"/>
  <c r="Q45" i="2"/>
  <c r="M46" i="2"/>
  <c r="N46" i="2"/>
  <c r="O46" i="2"/>
  <c r="P46" i="2"/>
  <c r="Q46" i="2"/>
  <c r="M47" i="2"/>
  <c r="N47" i="2"/>
  <c r="O47" i="2"/>
  <c r="P47" i="2"/>
  <c r="Q47" i="2"/>
  <c r="M48" i="2"/>
  <c r="N48" i="2"/>
  <c r="O48" i="2"/>
  <c r="P48" i="2"/>
  <c r="Q48" i="2"/>
  <c r="M49" i="2"/>
  <c r="N49" i="2"/>
  <c r="O49" i="2"/>
  <c r="P49" i="2"/>
  <c r="Q49" i="2"/>
  <c r="M50" i="2"/>
  <c r="N50" i="2"/>
  <c r="O50" i="2"/>
  <c r="P50" i="2"/>
  <c r="Q50" i="2"/>
  <c r="M51" i="2"/>
  <c r="N51" i="2"/>
  <c r="O51" i="2"/>
  <c r="P51" i="2"/>
  <c r="Q51" i="2"/>
  <c r="M52" i="2"/>
  <c r="N52" i="2"/>
  <c r="O52" i="2"/>
  <c r="P52" i="2"/>
  <c r="Q52" i="2"/>
  <c r="M53" i="2"/>
  <c r="N53" i="2"/>
  <c r="O53" i="2"/>
  <c r="P53" i="2"/>
  <c r="Q53" i="2"/>
  <c r="M54" i="2"/>
  <c r="N54" i="2"/>
  <c r="O54" i="2"/>
  <c r="P54" i="2"/>
  <c r="Q54" i="2"/>
  <c r="M55" i="2"/>
  <c r="N55" i="2"/>
  <c r="O55" i="2"/>
  <c r="P55" i="2"/>
  <c r="Q55" i="2"/>
  <c r="M56" i="2"/>
  <c r="N56" i="2"/>
  <c r="O56" i="2"/>
  <c r="P56" i="2"/>
  <c r="Q56" i="2"/>
  <c r="M57" i="2"/>
  <c r="N57" i="2"/>
  <c r="O57" i="2"/>
  <c r="P57" i="2"/>
  <c r="Q57" i="2"/>
  <c r="M58" i="2"/>
  <c r="N58" i="2"/>
  <c r="O58" i="2"/>
  <c r="P58" i="2"/>
  <c r="Q58" i="2"/>
  <c r="M59" i="2"/>
  <c r="N59" i="2"/>
  <c r="O59" i="2"/>
  <c r="P59" i="2"/>
  <c r="Q59" i="2"/>
  <c r="M60" i="2"/>
  <c r="N60" i="2"/>
  <c r="O60" i="2"/>
  <c r="P60" i="2"/>
  <c r="Q60" i="2"/>
  <c r="M61" i="2"/>
  <c r="N61" i="2"/>
  <c r="O61" i="2"/>
  <c r="P61" i="2"/>
  <c r="Q61" i="2"/>
  <c r="M62" i="2"/>
  <c r="N62" i="2"/>
  <c r="O62" i="2"/>
  <c r="P62" i="2"/>
  <c r="Q62" i="2"/>
  <c r="M63" i="2"/>
  <c r="N63" i="2"/>
  <c r="O63" i="2"/>
  <c r="P63" i="2"/>
  <c r="Q63" i="2"/>
  <c r="M64" i="2"/>
  <c r="N64" i="2"/>
  <c r="O64" i="2"/>
  <c r="P64" i="2"/>
  <c r="Q64" i="2"/>
  <c r="M65" i="2"/>
  <c r="N65" i="2"/>
  <c r="O65" i="2"/>
  <c r="P65" i="2"/>
  <c r="Q65" i="2"/>
  <c r="M66" i="2"/>
  <c r="N66" i="2"/>
  <c r="O66" i="2"/>
  <c r="P66" i="2"/>
  <c r="Q66" i="2"/>
  <c r="M67" i="2"/>
  <c r="N67" i="2"/>
  <c r="O67" i="2"/>
  <c r="P67" i="2"/>
  <c r="Q67" i="2"/>
  <c r="M68" i="2"/>
  <c r="N68" i="2"/>
  <c r="O68" i="2"/>
  <c r="P68" i="2"/>
  <c r="Q68" i="2"/>
  <c r="M69" i="2"/>
  <c r="N69" i="2"/>
  <c r="O69" i="2"/>
  <c r="P69" i="2"/>
  <c r="Q69" i="2"/>
  <c r="M70" i="2"/>
  <c r="N70" i="2"/>
  <c r="O70" i="2"/>
  <c r="P70" i="2"/>
  <c r="Q70" i="2"/>
  <c r="M71" i="2"/>
  <c r="N71" i="2"/>
  <c r="O71" i="2"/>
  <c r="P71" i="2"/>
  <c r="Q71" i="2"/>
  <c r="M72" i="2"/>
  <c r="N72" i="2"/>
  <c r="O72" i="2"/>
  <c r="P72" i="2"/>
  <c r="Q72" i="2"/>
  <c r="M73" i="2"/>
  <c r="N73" i="2"/>
  <c r="O73" i="2"/>
  <c r="P73" i="2"/>
  <c r="Q73" i="2"/>
  <c r="M74" i="2"/>
  <c r="N74" i="2"/>
  <c r="O74" i="2"/>
  <c r="P74" i="2"/>
  <c r="Q74" i="2"/>
  <c r="M75" i="2"/>
  <c r="N75" i="2"/>
  <c r="O75" i="2"/>
  <c r="P75" i="2"/>
  <c r="Q75" i="2"/>
  <c r="M76" i="2"/>
  <c r="N76" i="2"/>
  <c r="O76" i="2"/>
  <c r="P76" i="2"/>
  <c r="Q76" i="2"/>
  <c r="M77" i="2"/>
  <c r="N77" i="2"/>
  <c r="O77" i="2"/>
  <c r="P77" i="2"/>
  <c r="Q77" i="2"/>
  <c r="M78" i="2"/>
  <c r="N78" i="2"/>
  <c r="O78" i="2"/>
  <c r="P78" i="2"/>
  <c r="Q78" i="2"/>
  <c r="M79" i="2"/>
  <c r="N79" i="2"/>
  <c r="O79" i="2"/>
  <c r="P79" i="2"/>
  <c r="Q79" i="2"/>
  <c r="M80" i="2"/>
  <c r="N80" i="2"/>
  <c r="O80" i="2"/>
  <c r="P80" i="2"/>
  <c r="Q80" i="2"/>
  <c r="M81" i="2"/>
  <c r="N81" i="2"/>
  <c r="O81" i="2"/>
  <c r="P81" i="2"/>
  <c r="Q81" i="2"/>
  <c r="M82" i="2"/>
  <c r="N82" i="2"/>
  <c r="O82" i="2"/>
  <c r="P82" i="2"/>
  <c r="Q82" i="2"/>
  <c r="M83" i="2"/>
  <c r="N83" i="2"/>
  <c r="O83" i="2"/>
  <c r="P83" i="2"/>
  <c r="Q83" i="2"/>
  <c r="M84" i="2"/>
  <c r="N84" i="2"/>
  <c r="O84" i="2"/>
  <c r="P84" i="2"/>
  <c r="Q84" i="2"/>
  <c r="M85" i="2"/>
  <c r="N85" i="2"/>
  <c r="O85" i="2"/>
  <c r="P85" i="2"/>
  <c r="Q85" i="2"/>
  <c r="M86" i="2"/>
  <c r="N86" i="2"/>
  <c r="O86" i="2"/>
  <c r="P86" i="2"/>
  <c r="Q86" i="2"/>
  <c r="M87" i="2"/>
  <c r="N87" i="2"/>
  <c r="O87" i="2"/>
  <c r="P87" i="2"/>
  <c r="Q87" i="2"/>
  <c r="M88" i="2"/>
  <c r="N88" i="2"/>
  <c r="O88" i="2"/>
  <c r="P88" i="2"/>
  <c r="Q88" i="2"/>
  <c r="M89" i="2"/>
  <c r="N89" i="2"/>
  <c r="O89" i="2"/>
  <c r="P89" i="2"/>
  <c r="Q89" i="2"/>
  <c r="M90" i="2"/>
  <c r="N90" i="2"/>
  <c r="O90" i="2"/>
  <c r="P90" i="2"/>
  <c r="Q90" i="2"/>
  <c r="M91" i="2"/>
  <c r="N91" i="2"/>
  <c r="O91" i="2"/>
  <c r="P91" i="2"/>
  <c r="Q91" i="2"/>
  <c r="M92" i="2"/>
  <c r="N92" i="2"/>
  <c r="O92" i="2"/>
  <c r="P92" i="2"/>
  <c r="Q92" i="2"/>
  <c r="M93" i="2"/>
  <c r="N93" i="2"/>
  <c r="O93" i="2"/>
  <c r="P93" i="2"/>
  <c r="Q93" i="2"/>
  <c r="M94" i="2"/>
  <c r="N94" i="2"/>
  <c r="O94" i="2"/>
  <c r="P94" i="2"/>
  <c r="Q94" i="2"/>
  <c r="M95" i="2"/>
  <c r="N95" i="2"/>
  <c r="O95" i="2"/>
  <c r="P95" i="2"/>
  <c r="Q95" i="2"/>
  <c r="M96" i="2"/>
  <c r="N96" i="2"/>
  <c r="O96" i="2"/>
  <c r="P96" i="2"/>
  <c r="Q96" i="2"/>
  <c r="M97" i="2"/>
  <c r="N97" i="2"/>
  <c r="O97" i="2"/>
  <c r="P97" i="2"/>
  <c r="Q97" i="2"/>
  <c r="M98" i="2"/>
  <c r="N98" i="2"/>
  <c r="O98" i="2"/>
  <c r="P98" i="2"/>
  <c r="Q98" i="2"/>
  <c r="M99" i="2"/>
  <c r="N99" i="2"/>
  <c r="O99" i="2"/>
  <c r="P99" i="2"/>
  <c r="Q99" i="2"/>
  <c r="M100" i="2"/>
  <c r="N100" i="2"/>
  <c r="O100" i="2"/>
  <c r="P100" i="2"/>
  <c r="Q100" i="2"/>
  <c r="M101" i="2"/>
  <c r="N101" i="2"/>
  <c r="O101" i="2"/>
  <c r="P101" i="2"/>
  <c r="Q101" i="2"/>
  <c r="M102" i="2"/>
  <c r="N102" i="2"/>
  <c r="O102" i="2"/>
  <c r="P102" i="2"/>
  <c r="Q102" i="2"/>
  <c r="M103" i="2"/>
  <c r="N103" i="2"/>
  <c r="O103" i="2"/>
  <c r="P103" i="2"/>
  <c r="Q103" i="2"/>
  <c r="M104" i="2"/>
  <c r="N104" i="2"/>
  <c r="O104" i="2"/>
  <c r="P104" i="2"/>
  <c r="Q104" i="2"/>
  <c r="M105" i="2"/>
  <c r="N105" i="2"/>
  <c r="O105" i="2"/>
  <c r="P105" i="2"/>
  <c r="Q105" i="2"/>
  <c r="M106" i="2"/>
  <c r="N106" i="2"/>
  <c r="O106" i="2"/>
  <c r="P106" i="2"/>
  <c r="Q106" i="2"/>
  <c r="M107" i="2"/>
  <c r="N107" i="2"/>
  <c r="O107" i="2"/>
  <c r="P107" i="2"/>
  <c r="Q107" i="2"/>
  <c r="M108" i="2"/>
  <c r="N108" i="2"/>
  <c r="O108" i="2"/>
  <c r="P108" i="2"/>
  <c r="Q108" i="2"/>
  <c r="M109" i="2"/>
  <c r="N109" i="2"/>
  <c r="O109" i="2"/>
  <c r="P109" i="2"/>
  <c r="Q109" i="2"/>
  <c r="M110" i="2"/>
  <c r="N110" i="2"/>
  <c r="O110" i="2"/>
  <c r="P110" i="2"/>
  <c r="Q110" i="2"/>
  <c r="M111" i="2"/>
  <c r="N111" i="2"/>
  <c r="O111" i="2"/>
  <c r="P111" i="2"/>
  <c r="Q111" i="2"/>
  <c r="M112" i="2"/>
  <c r="N112" i="2"/>
  <c r="O112" i="2"/>
  <c r="P112" i="2"/>
  <c r="Q112" i="2"/>
  <c r="M113" i="2"/>
  <c r="N113" i="2"/>
  <c r="O113" i="2"/>
  <c r="P113" i="2"/>
  <c r="Q113" i="2"/>
  <c r="M114" i="2"/>
  <c r="N114" i="2"/>
  <c r="O114" i="2"/>
  <c r="P114" i="2"/>
  <c r="Q114" i="2"/>
  <c r="M115" i="2"/>
  <c r="N115" i="2"/>
  <c r="O115" i="2"/>
  <c r="P115" i="2"/>
  <c r="Q115" i="2"/>
  <c r="M116" i="2"/>
  <c r="N116" i="2"/>
  <c r="O116" i="2"/>
  <c r="P116" i="2"/>
  <c r="Q116" i="2"/>
  <c r="M117" i="2"/>
  <c r="N117" i="2"/>
  <c r="O117" i="2"/>
  <c r="P117" i="2"/>
  <c r="Q117" i="2"/>
  <c r="M118" i="2"/>
  <c r="N118" i="2"/>
  <c r="O118" i="2"/>
  <c r="P118" i="2"/>
  <c r="Q118" i="2"/>
  <c r="M119" i="2"/>
  <c r="N119" i="2"/>
  <c r="O119" i="2"/>
  <c r="P119" i="2"/>
  <c r="Q119" i="2"/>
  <c r="M120" i="2"/>
  <c r="N120" i="2"/>
  <c r="O120" i="2"/>
  <c r="P120" i="2"/>
  <c r="Q120" i="2"/>
  <c r="M121" i="2"/>
  <c r="N121" i="2"/>
  <c r="O121" i="2"/>
  <c r="P121" i="2"/>
  <c r="Q121" i="2"/>
  <c r="M122" i="2"/>
  <c r="N122" i="2"/>
  <c r="O122" i="2"/>
  <c r="P122" i="2"/>
  <c r="Q122" i="2"/>
  <c r="M123" i="2"/>
  <c r="N123" i="2"/>
  <c r="O123" i="2"/>
  <c r="P123" i="2"/>
  <c r="Q123" i="2"/>
  <c r="M124" i="2"/>
  <c r="N124" i="2"/>
  <c r="O124" i="2"/>
  <c r="P124" i="2"/>
  <c r="Q124" i="2"/>
  <c r="M125" i="2"/>
  <c r="N125" i="2"/>
  <c r="O125" i="2"/>
  <c r="P125" i="2"/>
  <c r="Q125" i="2"/>
  <c r="M126" i="2"/>
  <c r="N126" i="2"/>
  <c r="O126" i="2"/>
  <c r="P126" i="2"/>
  <c r="Q126" i="2"/>
  <c r="M127" i="2"/>
  <c r="N127" i="2"/>
  <c r="O127" i="2"/>
  <c r="P127" i="2"/>
  <c r="Q127" i="2"/>
  <c r="M128" i="2"/>
  <c r="N128" i="2"/>
  <c r="O128" i="2"/>
  <c r="P128" i="2"/>
  <c r="Q128" i="2"/>
  <c r="M129" i="2"/>
  <c r="N129" i="2"/>
  <c r="O129" i="2"/>
  <c r="P129" i="2"/>
  <c r="Q129" i="2"/>
  <c r="M130" i="2"/>
  <c r="N130" i="2"/>
  <c r="O130" i="2"/>
  <c r="P130" i="2"/>
  <c r="Q130" i="2"/>
  <c r="M131" i="2"/>
  <c r="N131" i="2"/>
  <c r="O131" i="2"/>
  <c r="P131" i="2"/>
  <c r="Q131" i="2"/>
  <c r="M132" i="2"/>
  <c r="N132" i="2"/>
  <c r="O132" i="2"/>
  <c r="P132" i="2"/>
  <c r="Q132" i="2"/>
  <c r="M133" i="2"/>
  <c r="N133" i="2"/>
  <c r="O133" i="2"/>
  <c r="P133" i="2"/>
  <c r="Q133" i="2"/>
  <c r="M134" i="2"/>
  <c r="N134" i="2"/>
  <c r="O134" i="2"/>
  <c r="P134" i="2"/>
  <c r="Q134" i="2"/>
  <c r="M135" i="2"/>
  <c r="N135" i="2"/>
  <c r="O135" i="2"/>
  <c r="P135" i="2"/>
  <c r="Q135" i="2"/>
  <c r="M136" i="2"/>
  <c r="N136" i="2"/>
  <c r="O136" i="2"/>
  <c r="P136" i="2"/>
  <c r="Q136" i="2"/>
  <c r="M137" i="2"/>
  <c r="N137" i="2"/>
  <c r="O137" i="2"/>
  <c r="P137" i="2"/>
  <c r="Q137" i="2"/>
  <c r="M138" i="2"/>
  <c r="N138" i="2"/>
  <c r="O138" i="2"/>
  <c r="P138" i="2"/>
  <c r="Q138" i="2"/>
  <c r="M139" i="2"/>
  <c r="N139" i="2"/>
  <c r="O139" i="2"/>
  <c r="P139" i="2"/>
  <c r="Q139" i="2"/>
  <c r="M140" i="2"/>
  <c r="N140" i="2"/>
  <c r="O140" i="2"/>
  <c r="P140" i="2"/>
  <c r="Q140" i="2"/>
  <c r="M141" i="2"/>
  <c r="N141" i="2"/>
  <c r="O141" i="2"/>
  <c r="P141" i="2"/>
  <c r="Q141" i="2"/>
  <c r="M142" i="2"/>
  <c r="N142" i="2"/>
  <c r="O142" i="2"/>
  <c r="P142" i="2"/>
  <c r="Q142" i="2"/>
  <c r="M143" i="2"/>
  <c r="N143" i="2"/>
  <c r="O143" i="2"/>
  <c r="P143" i="2"/>
  <c r="Q143" i="2"/>
  <c r="M144" i="2"/>
  <c r="N144" i="2"/>
  <c r="O144" i="2"/>
  <c r="P144" i="2"/>
  <c r="Q144" i="2"/>
  <c r="M145" i="2"/>
  <c r="N145" i="2"/>
  <c r="O145" i="2"/>
  <c r="P145" i="2"/>
  <c r="Q145" i="2"/>
  <c r="M146" i="2"/>
  <c r="N146" i="2"/>
  <c r="O146" i="2"/>
  <c r="P146" i="2"/>
  <c r="Q146" i="2"/>
  <c r="M147" i="2"/>
  <c r="N147" i="2"/>
  <c r="O147" i="2"/>
  <c r="P147" i="2"/>
  <c r="Q147" i="2"/>
  <c r="M148" i="2"/>
  <c r="N148" i="2"/>
  <c r="O148" i="2"/>
  <c r="P148" i="2"/>
  <c r="Q148" i="2"/>
  <c r="M149" i="2"/>
  <c r="N149" i="2"/>
  <c r="O149" i="2"/>
  <c r="P149" i="2"/>
  <c r="Q149" i="2"/>
  <c r="M150" i="2"/>
  <c r="N150" i="2"/>
  <c r="O150" i="2"/>
  <c r="P150" i="2"/>
  <c r="Q150" i="2"/>
  <c r="M151" i="2"/>
  <c r="N151" i="2"/>
  <c r="O151" i="2"/>
  <c r="P151" i="2"/>
  <c r="Q151" i="2"/>
  <c r="M152" i="2"/>
  <c r="N152" i="2"/>
  <c r="O152" i="2"/>
  <c r="P152" i="2"/>
  <c r="Q152" i="2"/>
  <c r="M153" i="2"/>
  <c r="N153" i="2"/>
  <c r="O153" i="2"/>
  <c r="P153" i="2"/>
  <c r="Q153" i="2"/>
  <c r="M154" i="2"/>
  <c r="N154" i="2"/>
  <c r="O154" i="2"/>
  <c r="P154" i="2"/>
  <c r="Q154" i="2"/>
  <c r="M155" i="2"/>
  <c r="N155" i="2"/>
  <c r="O155" i="2"/>
  <c r="P155" i="2"/>
  <c r="Q155" i="2"/>
  <c r="M156" i="2"/>
  <c r="N156" i="2"/>
  <c r="O156" i="2"/>
  <c r="P156" i="2"/>
  <c r="Q156" i="2"/>
  <c r="M157" i="2"/>
  <c r="N157" i="2"/>
  <c r="O157" i="2"/>
  <c r="P157" i="2"/>
  <c r="Q157" i="2"/>
  <c r="M158" i="2"/>
  <c r="N158" i="2"/>
  <c r="O158" i="2"/>
  <c r="P158" i="2"/>
  <c r="Q158" i="2"/>
  <c r="M159" i="2"/>
  <c r="N159" i="2"/>
  <c r="O159" i="2"/>
  <c r="P159" i="2"/>
  <c r="Q159" i="2"/>
  <c r="M160" i="2"/>
  <c r="N160" i="2"/>
  <c r="O160" i="2"/>
  <c r="P160" i="2"/>
  <c r="Q160" i="2"/>
  <c r="M161" i="2"/>
  <c r="N161" i="2"/>
  <c r="O161" i="2"/>
  <c r="P161" i="2"/>
  <c r="Q161" i="2"/>
  <c r="M162" i="2"/>
  <c r="N162" i="2"/>
  <c r="O162" i="2"/>
  <c r="P162" i="2"/>
  <c r="Q162" i="2"/>
  <c r="M163" i="2"/>
  <c r="N163" i="2"/>
  <c r="O163" i="2"/>
  <c r="P163" i="2"/>
  <c r="Q163" i="2"/>
  <c r="M164" i="2"/>
  <c r="N164" i="2"/>
  <c r="O164" i="2"/>
  <c r="P164" i="2"/>
  <c r="Q164" i="2"/>
  <c r="M165" i="2"/>
  <c r="N165" i="2"/>
  <c r="O165" i="2"/>
  <c r="P165" i="2"/>
  <c r="Q165" i="2"/>
  <c r="M166" i="2"/>
  <c r="N166" i="2"/>
  <c r="O166" i="2"/>
  <c r="P166" i="2"/>
  <c r="Q166" i="2"/>
  <c r="M167" i="2"/>
  <c r="N167" i="2"/>
  <c r="O167" i="2"/>
  <c r="P167" i="2"/>
  <c r="Q167" i="2"/>
  <c r="M168" i="2"/>
  <c r="N168" i="2"/>
  <c r="O168" i="2"/>
  <c r="P168" i="2"/>
  <c r="Q168" i="2"/>
  <c r="M169" i="2"/>
  <c r="N169" i="2"/>
  <c r="O169" i="2"/>
  <c r="P169" i="2"/>
  <c r="Q169" i="2"/>
  <c r="M170" i="2"/>
  <c r="N170" i="2"/>
  <c r="O170" i="2"/>
  <c r="P170" i="2"/>
  <c r="Q170" i="2"/>
  <c r="M171" i="2"/>
  <c r="N171" i="2"/>
  <c r="O171" i="2"/>
  <c r="P171" i="2"/>
  <c r="Q171" i="2"/>
  <c r="M172" i="2"/>
  <c r="N172" i="2"/>
  <c r="O172" i="2"/>
  <c r="P172" i="2"/>
  <c r="Q172" i="2"/>
  <c r="M173" i="2"/>
  <c r="N173" i="2"/>
  <c r="O173" i="2"/>
  <c r="P173" i="2"/>
  <c r="Q173" i="2"/>
  <c r="M174" i="2"/>
  <c r="N174" i="2"/>
  <c r="O174" i="2"/>
  <c r="P174" i="2"/>
  <c r="Q174" i="2"/>
  <c r="M175" i="2"/>
  <c r="N175" i="2"/>
  <c r="O175" i="2"/>
  <c r="P175" i="2"/>
  <c r="Q175" i="2"/>
  <c r="M176" i="2"/>
  <c r="N176" i="2"/>
  <c r="O176" i="2"/>
  <c r="P176" i="2"/>
  <c r="Q176" i="2"/>
  <c r="M177" i="2"/>
  <c r="N177" i="2"/>
  <c r="O177" i="2"/>
  <c r="P177" i="2"/>
  <c r="Q177" i="2"/>
  <c r="M178" i="2"/>
  <c r="N178" i="2"/>
  <c r="O178" i="2"/>
  <c r="P178" i="2"/>
  <c r="Q178" i="2"/>
  <c r="M179" i="2"/>
  <c r="N179" i="2"/>
  <c r="O179" i="2"/>
  <c r="P179" i="2"/>
  <c r="Q179" i="2"/>
  <c r="M180" i="2"/>
  <c r="N180" i="2"/>
  <c r="O180" i="2"/>
  <c r="P180" i="2"/>
  <c r="Q180" i="2"/>
  <c r="M181" i="2"/>
  <c r="N181" i="2"/>
  <c r="O181" i="2"/>
  <c r="P181" i="2"/>
  <c r="Q181" i="2"/>
  <c r="M182" i="2"/>
  <c r="N182" i="2"/>
  <c r="O182" i="2"/>
  <c r="P182" i="2"/>
  <c r="Q182" i="2"/>
  <c r="M183" i="2"/>
  <c r="N183" i="2"/>
  <c r="O183" i="2"/>
  <c r="P183" i="2"/>
  <c r="Q183" i="2"/>
  <c r="M184" i="2"/>
  <c r="N184" i="2"/>
  <c r="O184" i="2"/>
  <c r="P184" i="2"/>
  <c r="Q184" i="2"/>
  <c r="M185" i="2"/>
  <c r="N185" i="2"/>
  <c r="O185" i="2"/>
  <c r="P185" i="2"/>
  <c r="Q185" i="2"/>
  <c r="M186" i="2"/>
  <c r="N186" i="2"/>
  <c r="O186" i="2"/>
  <c r="P186" i="2"/>
  <c r="Q186" i="2"/>
  <c r="M187" i="2"/>
  <c r="N187" i="2"/>
  <c r="O187" i="2"/>
  <c r="P187" i="2"/>
  <c r="Q187" i="2"/>
  <c r="M188" i="2"/>
  <c r="N188" i="2"/>
  <c r="O188" i="2"/>
  <c r="P188" i="2"/>
  <c r="Q188" i="2"/>
  <c r="M189" i="2"/>
  <c r="N189" i="2"/>
  <c r="O189" i="2"/>
  <c r="P189" i="2"/>
  <c r="Q189" i="2"/>
  <c r="M190" i="2"/>
  <c r="N190" i="2"/>
  <c r="O190" i="2"/>
  <c r="P190" i="2"/>
  <c r="M244" i="2"/>
  <c r="N244" i="2"/>
  <c r="O244" i="2"/>
  <c r="P244" i="2"/>
  <c r="Q244" i="2"/>
  <c r="M245" i="2"/>
  <c r="N245" i="2"/>
  <c r="O245" i="2"/>
  <c r="P245" i="2"/>
  <c r="Q245" i="2"/>
  <c r="M246" i="2"/>
  <c r="N246" i="2"/>
  <c r="O246" i="2"/>
  <c r="P246" i="2"/>
  <c r="Q246" i="2"/>
  <c r="M247" i="2"/>
  <c r="N247" i="2"/>
  <c r="O247" i="2"/>
  <c r="P247" i="2"/>
  <c r="Q247" i="2"/>
  <c r="M248" i="2"/>
  <c r="N248" i="2"/>
  <c r="O248" i="2"/>
  <c r="P248" i="2"/>
  <c r="Q248" i="2"/>
  <c r="M249" i="2"/>
  <c r="N249" i="2"/>
  <c r="O249" i="2"/>
  <c r="P249" i="2"/>
  <c r="Q249" i="2"/>
  <c r="M250" i="2"/>
  <c r="N250" i="2"/>
  <c r="O250" i="2"/>
  <c r="P250" i="2"/>
  <c r="Q250" i="2"/>
  <c r="M251" i="2"/>
  <c r="N251" i="2"/>
  <c r="O251" i="2"/>
  <c r="P251" i="2"/>
  <c r="Q251" i="2"/>
  <c r="M252" i="2"/>
  <c r="N252" i="2"/>
  <c r="O252" i="2"/>
  <c r="P252" i="2"/>
  <c r="Q252" i="2"/>
  <c r="M253" i="2"/>
  <c r="N253" i="2"/>
  <c r="O253" i="2"/>
  <c r="P253" i="2"/>
  <c r="Q253" i="2"/>
  <c r="M254" i="2"/>
  <c r="N254" i="2"/>
  <c r="O254" i="2"/>
  <c r="P254" i="2"/>
  <c r="Q254" i="2"/>
  <c r="M255" i="2"/>
  <c r="N255" i="2"/>
  <c r="O255" i="2"/>
  <c r="P255" i="2"/>
  <c r="Q255" i="2"/>
  <c r="M256" i="2"/>
  <c r="N256" i="2"/>
  <c r="O256" i="2"/>
  <c r="P256" i="2"/>
  <c r="Q256" i="2"/>
  <c r="M257" i="2"/>
  <c r="N257" i="2"/>
  <c r="O257" i="2"/>
  <c r="P257" i="2"/>
  <c r="Q257" i="2"/>
  <c r="M258" i="2"/>
  <c r="N258" i="2"/>
  <c r="O258" i="2"/>
  <c r="P258" i="2"/>
  <c r="Q258" i="2"/>
  <c r="M259" i="2"/>
  <c r="N259" i="2"/>
  <c r="O259" i="2"/>
  <c r="P259" i="2"/>
  <c r="Q259" i="2"/>
  <c r="M260" i="2"/>
  <c r="N260" i="2"/>
  <c r="O260" i="2"/>
  <c r="P260" i="2"/>
  <c r="Q260" i="2"/>
  <c r="M261" i="2"/>
  <c r="N261" i="2"/>
  <c r="O261" i="2"/>
  <c r="P261" i="2"/>
  <c r="Q261" i="2"/>
  <c r="M262" i="2"/>
  <c r="N262" i="2"/>
  <c r="O262" i="2"/>
  <c r="P262" i="2"/>
  <c r="Q262" i="2"/>
  <c r="M263" i="2"/>
  <c r="N263" i="2"/>
  <c r="O263" i="2"/>
  <c r="P263" i="2"/>
  <c r="Q263" i="2"/>
  <c r="M264" i="2"/>
  <c r="N264" i="2"/>
  <c r="O264" i="2"/>
  <c r="P264" i="2"/>
  <c r="Q264" i="2"/>
  <c r="M265" i="2"/>
  <c r="N265" i="2"/>
  <c r="O265" i="2"/>
  <c r="P265" i="2"/>
  <c r="Q265" i="2"/>
  <c r="M266" i="2"/>
  <c r="N266" i="2"/>
  <c r="O266" i="2"/>
  <c r="P266" i="2"/>
  <c r="Q266" i="2"/>
  <c r="M267" i="2"/>
  <c r="N267" i="2"/>
  <c r="O267" i="2"/>
  <c r="P267" i="2"/>
  <c r="Q267" i="2"/>
  <c r="M268" i="2"/>
  <c r="N268" i="2"/>
  <c r="O268" i="2"/>
  <c r="P268" i="2"/>
  <c r="Q268" i="2"/>
  <c r="M269" i="2"/>
  <c r="N269" i="2"/>
  <c r="O269" i="2"/>
  <c r="P269" i="2"/>
  <c r="Q269" i="2"/>
  <c r="M270" i="2"/>
  <c r="N270" i="2"/>
  <c r="O270" i="2"/>
  <c r="P270" i="2"/>
  <c r="Q270" i="2"/>
  <c r="M271" i="2"/>
  <c r="N271" i="2"/>
  <c r="O271" i="2"/>
  <c r="P271" i="2"/>
  <c r="Q271" i="2"/>
  <c r="M272" i="2"/>
  <c r="N272" i="2"/>
  <c r="O272" i="2"/>
  <c r="P272" i="2"/>
  <c r="Q272" i="2"/>
  <c r="M273" i="2"/>
  <c r="N273" i="2"/>
  <c r="O273" i="2"/>
  <c r="P273" i="2"/>
  <c r="Q273" i="2"/>
  <c r="M274" i="2"/>
  <c r="N274" i="2"/>
  <c r="O274" i="2"/>
  <c r="P274" i="2"/>
  <c r="Q274" i="2"/>
  <c r="M275" i="2"/>
  <c r="N275" i="2"/>
  <c r="O275" i="2"/>
  <c r="P275" i="2"/>
  <c r="Q275" i="2"/>
  <c r="M276" i="2"/>
  <c r="N276" i="2"/>
  <c r="O276" i="2"/>
  <c r="P276" i="2"/>
  <c r="Q276" i="2"/>
  <c r="M277" i="2"/>
  <c r="N277" i="2"/>
  <c r="O277" i="2"/>
  <c r="P277" i="2"/>
  <c r="Q277" i="2"/>
  <c r="M278" i="2"/>
  <c r="N278" i="2"/>
  <c r="O278" i="2"/>
  <c r="P278" i="2"/>
  <c r="Q278" i="2"/>
  <c r="M279" i="2"/>
  <c r="N279" i="2"/>
  <c r="O279" i="2"/>
  <c r="P279" i="2"/>
  <c r="Q279" i="2"/>
  <c r="M280" i="2"/>
  <c r="N280" i="2"/>
  <c r="O280" i="2"/>
  <c r="P280" i="2"/>
  <c r="Q280" i="2"/>
  <c r="M281" i="2"/>
  <c r="N281" i="2"/>
  <c r="O281" i="2"/>
  <c r="P281" i="2"/>
  <c r="Q281" i="2"/>
  <c r="M282" i="2"/>
  <c r="N282" i="2"/>
  <c r="O282" i="2"/>
  <c r="P282" i="2"/>
  <c r="Q282" i="2"/>
  <c r="M283" i="2"/>
  <c r="R283" i="2" s="1"/>
  <c r="N283" i="2"/>
  <c r="S283" i="2" s="1"/>
  <c r="O283" i="2"/>
  <c r="T283" i="2" s="1"/>
  <c r="P283" i="2"/>
  <c r="U283" i="2" s="1"/>
  <c r="Q283" i="2"/>
  <c r="M284" i="2"/>
  <c r="N284" i="2"/>
  <c r="O284" i="2"/>
  <c r="P284" i="2"/>
  <c r="Q284" i="2"/>
  <c r="M285" i="2"/>
  <c r="N285" i="2"/>
  <c r="O285" i="2"/>
  <c r="P285" i="2"/>
  <c r="Q285" i="2"/>
  <c r="M286" i="2"/>
  <c r="N286" i="2"/>
  <c r="O286" i="2"/>
  <c r="P286" i="2"/>
  <c r="Q286" i="2"/>
  <c r="M287" i="2"/>
  <c r="N287" i="2"/>
  <c r="O287" i="2"/>
  <c r="P287" i="2"/>
  <c r="Q287" i="2"/>
  <c r="M288" i="2"/>
  <c r="N288" i="2"/>
  <c r="O288" i="2"/>
  <c r="P288" i="2"/>
  <c r="Q288" i="2"/>
  <c r="M289" i="2"/>
  <c r="N289" i="2"/>
  <c r="O289" i="2"/>
  <c r="P289" i="2"/>
  <c r="Q289" i="2"/>
  <c r="M290" i="2"/>
  <c r="N290" i="2"/>
  <c r="O290" i="2"/>
  <c r="P290" i="2"/>
  <c r="Q290" i="2"/>
  <c r="M291" i="2"/>
  <c r="N291" i="2"/>
  <c r="O291" i="2"/>
  <c r="P291" i="2"/>
  <c r="Q291" i="2"/>
  <c r="M292" i="2"/>
  <c r="N292" i="2"/>
  <c r="O292" i="2"/>
  <c r="P292" i="2"/>
  <c r="Q292" i="2"/>
  <c r="M293" i="2"/>
  <c r="N293" i="2"/>
  <c r="O293" i="2"/>
  <c r="P293" i="2"/>
  <c r="Q293" i="2"/>
  <c r="M294" i="2"/>
  <c r="N294" i="2"/>
  <c r="O294" i="2"/>
  <c r="P294" i="2"/>
  <c r="Q294" i="2"/>
  <c r="M295" i="2"/>
  <c r="N295" i="2"/>
  <c r="O295" i="2"/>
  <c r="P295" i="2"/>
  <c r="Q295" i="2"/>
  <c r="M296" i="2"/>
  <c r="N296" i="2"/>
  <c r="O296" i="2"/>
  <c r="P296" i="2"/>
  <c r="Q296" i="2"/>
  <c r="M297" i="2"/>
  <c r="N297" i="2"/>
  <c r="O297" i="2"/>
  <c r="P297" i="2"/>
  <c r="Q297" i="2"/>
  <c r="M298" i="2"/>
  <c r="N298" i="2"/>
  <c r="O298" i="2"/>
  <c r="P298" i="2"/>
  <c r="Q298" i="2"/>
  <c r="M299" i="2"/>
  <c r="N299" i="2"/>
  <c r="O299" i="2"/>
  <c r="P299" i="2"/>
  <c r="Q299" i="2"/>
  <c r="M300" i="2"/>
  <c r="N300" i="2"/>
  <c r="O300" i="2"/>
  <c r="P300" i="2"/>
  <c r="Q300" i="2"/>
  <c r="M301" i="2"/>
  <c r="N301" i="2"/>
  <c r="O301" i="2"/>
  <c r="P301" i="2"/>
  <c r="Q301" i="2"/>
  <c r="M302" i="2"/>
  <c r="N302" i="2"/>
  <c r="O302" i="2"/>
  <c r="P302" i="2"/>
  <c r="Q302" i="2"/>
  <c r="M303" i="2"/>
  <c r="N303" i="2"/>
  <c r="O303" i="2"/>
  <c r="P303" i="2"/>
  <c r="Q303" i="2"/>
  <c r="M304" i="2"/>
  <c r="N304" i="2"/>
  <c r="O304" i="2"/>
  <c r="P304" i="2"/>
  <c r="Q304" i="2"/>
  <c r="M305" i="2"/>
  <c r="N305" i="2"/>
  <c r="O305" i="2"/>
  <c r="P305" i="2"/>
  <c r="Q305" i="2"/>
  <c r="M306" i="2"/>
  <c r="N306" i="2"/>
  <c r="O306" i="2"/>
  <c r="P306" i="2"/>
  <c r="Q306" i="2"/>
  <c r="M307" i="2"/>
  <c r="N307" i="2"/>
  <c r="O307" i="2"/>
  <c r="P307" i="2"/>
  <c r="Q307" i="2"/>
  <c r="M308" i="2"/>
  <c r="N308" i="2"/>
  <c r="O308" i="2"/>
  <c r="P308" i="2"/>
  <c r="Q308" i="2"/>
  <c r="M309" i="2"/>
  <c r="N309" i="2"/>
  <c r="O309" i="2"/>
  <c r="P309" i="2"/>
  <c r="Q309" i="2"/>
  <c r="M310" i="2"/>
  <c r="N310" i="2"/>
  <c r="O310" i="2"/>
  <c r="P310" i="2"/>
  <c r="Q310" i="2"/>
  <c r="M311" i="2"/>
  <c r="R311" i="2" s="1"/>
  <c r="N311" i="2"/>
  <c r="S311" i="2" s="1"/>
  <c r="O311" i="2"/>
  <c r="T311" i="2" s="1"/>
  <c r="P311" i="2"/>
  <c r="U311" i="2" s="1"/>
  <c r="Q311" i="2"/>
  <c r="M312" i="2"/>
  <c r="N312" i="2"/>
  <c r="O312" i="2"/>
  <c r="P312" i="2"/>
  <c r="Q312" i="2"/>
  <c r="M313" i="2"/>
  <c r="N313" i="2"/>
  <c r="O313" i="2"/>
  <c r="P313" i="2"/>
  <c r="Q313" i="2"/>
  <c r="M314" i="2"/>
  <c r="N314" i="2"/>
  <c r="O314" i="2"/>
  <c r="P314" i="2"/>
  <c r="Q314" i="2"/>
  <c r="M315" i="2"/>
  <c r="N315" i="2"/>
  <c r="O315" i="2"/>
  <c r="P315" i="2"/>
  <c r="Q315" i="2"/>
  <c r="M316" i="2"/>
  <c r="R316" i="2" s="1"/>
  <c r="N316" i="2"/>
  <c r="S316" i="2" s="1"/>
  <c r="O316" i="2"/>
  <c r="T316" i="2" s="1"/>
  <c r="P316" i="2"/>
  <c r="U316" i="2" s="1"/>
  <c r="Q316" i="2"/>
  <c r="M317" i="2"/>
  <c r="N317" i="2"/>
  <c r="O317" i="2"/>
  <c r="P317" i="2"/>
  <c r="Q317" i="2"/>
  <c r="M318" i="2"/>
  <c r="N318" i="2"/>
  <c r="O318" i="2"/>
  <c r="P318" i="2"/>
  <c r="Q318" i="2"/>
  <c r="M319" i="2"/>
  <c r="N319" i="2"/>
  <c r="O319" i="2"/>
  <c r="P319" i="2"/>
  <c r="Q319" i="2"/>
  <c r="M320" i="2"/>
  <c r="N320" i="2"/>
  <c r="O320" i="2"/>
  <c r="P320" i="2"/>
  <c r="Q320" i="2"/>
  <c r="M321" i="2"/>
  <c r="N321" i="2"/>
  <c r="O321" i="2"/>
  <c r="P321" i="2"/>
  <c r="Q321" i="2"/>
  <c r="M322" i="2"/>
  <c r="N322" i="2"/>
  <c r="O322" i="2"/>
  <c r="P322" i="2"/>
  <c r="Q322" i="2"/>
  <c r="M323" i="2"/>
  <c r="N323" i="2"/>
  <c r="O323" i="2"/>
  <c r="P323" i="2"/>
  <c r="Q323" i="2"/>
  <c r="M324" i="2"/>
  <c r="N324" i="2"/>
  <c r="O324" i="2"/>
  <c r="P324" i="2"/>
  <c r="Q324" i="2"/>
  <c r="M325" i="2"/>
  <c r="N325" i="2"/>
  <c r="O325" i="2"/>
  <c r="P325" i="2"/>
  <c r="Q325" i="2"/>
  <c r="M326" i="2"/>
  <c r="N326" i="2"/>
  <c r="O326" i="2"/>
  <c r="P326" i="2"/>
  <c r="Q326" i="2"/>
  <c r="M327" i="2"/>
  <c r="N327" i="2"/>
  <c r="O327" i="2"/>
  <c r="P327" i="2"/>
  <c r="Q327" i="2"/>
  <c r="M328" i="2"/>
  <c r="N328" i="2"/>
  <c r="O328" i="2"/>
  <c r="P328" i="2"/>
  <c r="Q328" i="2"/>
  <c r="M329" i="2"/>
  <c r="N329" i="2"/>
  <c r="O329" i="2"/>
  <c r="P329" i="2"/>
  <c r="Q329" i="2"/>
  <c r="M330" i="2"/>
  <c r="N330" i="2"/>
  <c r="O330" i="2"/>
  <c r="P330" i="2"/>
  <c r="Q330" i="2"/>
  <c r="M331" i="2"/>
  <c r="N331" i="2"/>
  <c r="O331" i="2"/>
  <c r="P331" i="2"/>
  <c r="Q331" i="2"/>
  <c r="M332" i="2"/>
  <c r="N332" i="2"/>
  <c r="O332" i="2"/>
  <c r="P332" i="2"/>
  <c r="Q332" i="2"/>
  <c r="M333" i="2"/>
  <c r="N333" i="2"/>
  <c r="O333" i="2"/>
  <c r="P333" i="2"/>
  <c r="Q333" i="2"/>
  <c r="M334" i="2"/>
  <c r="N334" i="2"/>
  <c r="O334" i="2"/>
  <c r="P334" i="2"/>
  <c r="Q334" i="2"/>
  <c r="M335" i="2"/>
  <c r="N335" i="2"/>
  <c r="O335" i="2"/>
  <c r="P335" i="2"/>
  <c r="Q335" i="2"/>
  <c r="M336" i="2"/>
  <c r="N336" i="2"/>
  <c r="O336" i="2"/>
  <c r="P336" i="2"/>
  <c r="Q336" i="2"/>
  <c r="M337" i="2"/>
  <c r="N337" i="2"/>
  <c r="O337" i="2"/>
  <c r="P337" i="2"/>
  <c r="Q337" i="2"/>
  <c r="M338" i="2"/>
  <c r="N338" i="2"/>
  <c r="O338" i="2"/>
  <c r="P338" i="2"/>
  <c r="Q338" i="2"/>
  <c r="M339" i="2"/>
  <c r="N339" i="2"/>
  <c r="O339" i="2"/>
  <c r="P339" i="2"/>
  <c r="Q339" i="2"/>
  <c r="M340" i="2"/>
  <c r="N340" i="2"/>
  <c r="O340" i="2"/>
  <c r="P340" i="2"/>
  <c r="Q340" i="2"/>
  <c r="M341" i="2"/>
  <c r="N341" i="2"/>
  <c r="O341" i="2"/>
  <c r="P341" i="2"/>
  <c r="Q341" i="2"/>
  <c r="M342" i="2"/>
  <c r="N342" i="2"/>
  <c r="O342" i="2"/>
  <c r="P342" i="2"/>
  <c r="Q342" i="2"/>
  <c r="M343" i="2"/>
  <c r="N343" i="2"/>
  <c r="O343" i="2"/>
  <c r="P343" i="2"/>
  <c r="Q343" i="2"/>
  <c r="M344" i="2"/>
  <c r="N344" i="2"/>
  <c r="O344" i="2"/>
  <c r="P344" i="2"/>
  <c r="Q344" i="2"/>
  <c r="M345" i="2"/>
  <c r="N345" i="2"/>
  <c r="O345" i="2"/>
  <c r="P345" i="2"/>
  <c r="Q345" i="2"/>
  <c r="M346" i="2"/>
  <c r="N346" i="2"/>
  <c r="O346" i="2"/>
  <c r="P346" i="2"/>
  <c r="Q346" i="2"/>
  <c r="M347" i="2"/>
  <c r="N347" i="2"/>
  <c r="O347" i="2"/>
  <c r="P347" i="2"/>
  <c r="Q347" i="2"/>
  <c r="M348" i="2"/>
  <c r="N348" i="2"/>
  <c r="O348" i="2"/>
  <c r="P348" i="2"/>
  <c r="Q348" i="2"/>
  <c r="M349" i="2"/>
  <c r="N349" i="2"/>
  <c r="O349" i="2"/>
  <c r="P349" i="2"/>
  <c r="Q349" i="2"/>
  <c r="M350" i="2"/>
  <c r="N350" i="2"/>
  <c r="O350" i="2"/>
  <c r="P350" i="2"/>
  <c r="Q350" i="2"/>
  <c r="M351" i="2"/>
  <c r="N351" i="2"/>
  <c r="O351" i="2"/>
  <c r="P351" i="2"/>
  <c r="Q351" i="2"/>
  <c r="M352" i="2"/>
  <c r="N352" i="2"/>
  <c r="O352" i="2"/>
  <c r="P352" i="2"/>
  <c r="Q352" i="2"/>
  <c r="M353" i="2"/>
  <c r="N353" i="2"/>
  <c r="O353" i="2"/>
  <c r="P353" i="2"/>
  <c r="Q353" i="2"/>
  <c r="M354" i="2"/>
  <c r="N354" i="2"/>
  <c r="O354" i="2"/>
  <c r="P354" i="2"/>
  <c r="Q354" i="2"/>
  <c r="M355" i="2"/>
  <c r="N355" i="2"/>
  <c r="O355" i="2"/>
  <c r="P355" i="2"/>
  <c r="Q355" i="2"/>
  <c r="M356" i="2"/>
  <c r="N356" i="2"/>
  <c r="O356" i="2"/>
  <c r="P356" i="2"/>
  <c r="Q356" i="2"/>
  <c r="M357" i="2"/>
  <c r="N357" i="2"/>
  <c r="O357" i="2"/>
  <c r="P357" i="2"/>
  <c r="Q357" i="2"/>
  <c r="M358" i="2"/>
  <c r="N358" i="2"/>
  <c r="O358" i="2"/>
  <c r="P358" i="2"/>
  <c r="Q358" i="2"/>
  <c r="M359" i="2"/>
  <c r="N359" i="2"/>
  <c r="O359" i="2"/>
  <c r="P359" i="2"/>
  <c r="Q359" i="2"/>
  <c r="M360" i="2"/>
  <c r="N360" i="2"/>
  <c r="O360" i="2"/>
  <c r="P360" i="2"/>
  <c r="Q360" i="2"/>
  <c r="M361" i="2"/>
  <c r="N361" i="2"/>
  <c r="O361" i="2"/>
  <c r="P361" i="2"/>
  <c r="Q361" i="2"/>
  <c r="M362" i="2"/>
  <c r="N362" i="2"/>
  <c r="O362" i="2"/>
  <c r="P362" i="2"/>
  <c r="Q362" i="2"/>
  <c r="M363" i="2"/>
  <c r="N363" i="2"/>
  <c r="O363" i="2"/>
  <c r="P363" i="2"/>
  <c r="Q363" i="2"/>
  <c r="M364" i="2"/>
  <c r="N364" i="2"/>
  <c r="O364" i="2"/>
  <c r="P364" i="2"/>
  <c r="Q364" i="2"/>
  <c r="M365" i="2"/>
  <c r="N365" i="2"/>
  <c r="O365" i="2"/>
  <c r="P365" i="2"/>
  <c r="Q365" i="2"/>
  <c r="M366" i="2"/>
  <c r="N366" i="2"/>
  <c r="O366" i="2"/>
  <c r="P366" i="2"/>
  <c r="Q366" i="2"/>
  <c r="M367" i="2"/>
  <c r="N367" i="2"/>
  <c r="O367" i="2"/>
  <c r="P367" i="2"/>
  <c r="Q367" i="2"/>
  <c r="M368" i="2"/>
  <c r="N368" i="2"/>
  <c r="O368" i="2"/>
  <c r="P368" i="2"/>
  <c r="Q368" i="2"/>
  <c r="M369" i="2"/>
  <c r="N369" i="2"/>
  <c r="O369" i="2"/>
  <c r="P369" i="2"/>
  <c r="Q369" i="2"/>
  <c r="M205" i="2"/>
  <c r="N205" i="2"/>
  <c r="O205" i="2"/>
  <c r="P205" i="2"/>
  <c r="Q205" i="2"/>
  <c r="M206" i="2"/>
  <c r="N206" i="2"/>
  <c r="O206" i="2"/>
  <c r="P206" i="2"/>
  <c r="Q206" i="2"/>
  <c r="M207" i="2"/>
  <c r="N207" i="2"/>
  <c r="O207" i="2"/>
  <c r="P207" i="2"/>
  <c r="Q207" i="2"/>
  <c r="M208" i="2"/>
  <c r="N208" i="2"/>
  <c r="O208" i="2"/>
  <c r="P208" i="2"/>
  <c r="Q208" i="2"/>
  <c r="M209" i="2"/>
  <c r="N209" i="2"/>
  <c r="O209" i="2"/>
  <c r="P209" i="2"/>
  <c r="Q209" i="2"/>
  <c r="M210" i="2"/>
  <c r="N210" i="2"/>
  <c r="O210" i="2"/>
  <c r="P210" i="2"/>
  <c r="Q210" i="2"/>
  <c r="M211" i="2"/>
  <c r="N211" i="2"/>
  <c r="O211" i="2"/>
  <c r="P211" i="2"/>
  <c r="Q211" i="2"/>
  <c r="M212" i="2"/>
  <c r="N212" i="2"/>
  <c r="O212" i="2"/>
  <c r="P212" i="2"/>
  <c r="Q212" i="2"/>
  <c r="M213" i="2"/>
  <c r="N213" i="2"/>
  <c r="O213" i="2"/>
  <c r="P213" i="2"/>
  <c r="Q213" i="2"/>
  <c r="M214" i="2"/>
  <c r="N214" i="2"/>
  <c r="O214" i="2"/>
  <c r="P214" i="2"/>
  <c r="Q214" i="2"/>
  <c r="M215" i="2"/>
  <c r="N215" i="2"/>
  <c r="O215" i="2"/>
  <c r="P215" i="2"/>
  <c r="Q215" i="2"/>
  <c r="M216" i="2"/>
  <c r="N216" i="2"/>
  <c r="O216" i="2"/>
  <c r="P216" i="2"/>
  <c r="Q216" i="2"/>
  <c r="M217" i="2"/>
  <c r="N217" i="2"/>
  <c r="O217" i="2"/>
  <c r="P217" i="2"/>
  <c r="Q217" i="2"/>
  <c r="M218" i="2"/>
  <c r="N218" i="2"/>
  <c r="O218" i="2"/>
  <c r="P218" i="2"/>
  <c r="Q218" i="2"/>
  <c r="M219" i="2"/>
  <c r="N219" i="2"/>
  <c r="O219" i="2"/>
  <c r="P219" i="2"/>
  <c r="Q219" i="2"/>
  <c r="M220" i="2"/>
  <c r="N220" i="2"/>
  <c r="O220" i="2"/>
  <c r="P220" i="2"/>
  <c r="Q220" i="2"/>
  <c r="M221" i="2"/>
  <c r="N221" i="2"/>
  <c r="O221" i="2"/>
  <c r="P221" i="2"/>
  <c r="Q221" i="2"/>
  <c r="M222" i="2"/>
  <c r="N222" i="2"/>
  <c r="O222" i="2"/>
  <c r="P222" i="2"/>
  <c r="Q222" i="2"/>
  <c r="M223" i="2"/>
  <c r="N223" i="2"/>
  <c r="O223" i="2"/>
  <c r="P223" i="2"/>
  <c r="Q223" i="2"/>
  <c r="M224" i="2"/>
  <c r="N224" i="2"/>
  <c r="O224" i="2"/>
  <c r="P224" i="2"/>
  <c r="Q224" i="2"/>
  <c r="M225" i="2"/>
  <c r="N225" i="2"/>
  <c r="O225" i="2"/>
  <c r="P225" i="2"/>
  <c r="Q225" i="2"/>
  <c r="M226" i="2"/>
  <c r="N226" i="2"/>
  <c r="O226" i="2"/>
  <c r="P226" i="2"/>
  <c r="Q226" i="2"/>
  <c r="M227" i="2"/>
  <c r="N227" i="2"/>
  <c r="O227" i="2"/>
  <c r="P227" i="2"/>
  <c r="Q227" i="2"/>
  <c r="M228" i="2"/>
  <c r="N228" i="2"/>
  <c r="O228" i="2"/>
  <c r="P228" i="2"/>
  <c r="Q228" i="2"/>
  <c r="M229" i="2"/>
  <c r="N229" i="2"/>
  <c r="O229" i="2"/>
  <c r="P229" i="2"/>
  <c r="Q229" i="2"/>
  <c r="M230" i="2"/>
  <c r="N230" i="2"/>
  <c r="O230" i="2"/>
  <c r="P230" i="2"/>
  <c r="Q230" i="2"/>
  <c r="M231" i="2"/>
  <c r="N231" i="2"/>
  <c r="O231" i="2"/>
  <c r="P231" i="2"/>
  <c r="Q231" i="2"/>
  <c r="M232" i="2"/>
  <c r="N232" i="2"/>
  <c r="O232" i="2"/>
  <c r="P232" i="2"/>
  <c r="Q232" i="2"/>
  <c r="M233" i="2"/>
  <c r="N233" i="2"/>
  <c r="O233" i="2"/>
  <c r="P233" i="2"/>
  <c r="Q233" i="2"/>
  <c r="M234" i="2"/>
  <c r="N234" i="2"/>
  <c r="O234" i="2"/>
  <c r="P234" i="2"/>
  <c r="Q234" i="2"/>
  <c r="M235" i="2"/>
  <c r="N235" i="2"/>
  <c r="O235" i="2"/>
  <c r="P235" i="2"/>
  <c r="Q235" i="2"/>
  <c r="M236" i="2"/>
  <c r="N236" i="2"/>
  <c r="O236" i="2"/>
  <c r="P236" i="2"/>
  <c r="Q236" i="2"/>
  <c r="M237" i="2"/>
  <c r="N237" i="2"/>
  <c r="O237" i="2"/>
  <c r="P237" i="2"/>
  <c r="Q237" i="2"/>
  <c r="M238" i="2"/>
  <c r="N238" i="2"/>
  <c r="O238" i="2"/>
  <c r="P238" i="2"/>
  <c r="Q238" i="2"/>
  <c r="M239" i="2"/>
  <c r="N239" i="2"/>
  <c r="O239" i="2"/>
  <c r="P239" i="2"/>
  <c r="Q239" i="2"/>
  <c r="M240" i="2"/>
  <c r="N240" i="2"/>
  <c r="O240" i="2"/>
  <c r="P240" i="2"/>
  <c r="Q240" i="2"/>
  <c r="M241" i="2"/>
  <c r="N241" i="2"/>
  <c r="O241" i="2"/>
  <c r="P241" i="2"/>
  <c r="Q241" i="2"/>
  <c r="M242" i="2"/>
  <c r="N242" i="2"/>
  <c r="O242" i="2"/>
  <c r="P242" i="2"/>
  <c r="Q242" i="2"/>
  <c r="M243" i="2"/>
  <c r="N243" i="2"/>
  <c r="O243" i="2"/>
  <c r="P243" i="2"/>
  <c r="Q243" i="2"/>
  <c r="M195" i="2"/>
  <c r="N195" i="2"/>
  <c r="O195" i="2"/>
  <c r="P195" i="2"/>
  <c r="Q195" i="2"/>
  <c r="M196" i="2"/>
  <c r="N196" i="2"/>
  <c r="O196" i="2"/>
  <c r="P196" i="2"/>
  <c r="Q196" i="2"/>
  <c r="M197" i="2"/>
  <c r="N197" i="2"/>
  <c r="O197" i="2"/>
  <c r="P197" i="2"/>
  <c r="Q197" i="2"/>
  <c r="M198" i="2"/>
  <c r="N198" i="2"/>
  <c r="O198" i="2"/>
  <c r="P198" i="2"/>
  <c r="Q198" i="2"/>
  <c r="M199" i="2"/>
  <c r="N199" i="2"/>
  <c r="O199" i="2"/>
  <c r="P199" i="2"/>
  <c r="Q199" i="2"/>
  <c r="M200" i="2"/>
  <c r="N200" i="2"/>
  <c r="O200" i="2"/>
  <c r="P200" i="2"/>
  <c r="Q200" i="2"/>
  <c r="M201" i="2"/>
  <c r="N201" i="2"/>
  <c r="O201" i="2"/>
  <c r="P201" i="2"/>
  <c r="Q201" i="2"/>
  <c r="M202" i="2"/>
  <c r="N202" i="2"/>
  <c r="O202" i="2"/>
  <c r="P202" i="2"/>
  <c r="Q202" i="2"/>
  <c r="M203" i="2"/>
  <c r="R203" i="2" s="1"/>
  <c r="N203" i="2"/>
  <c r="S203" i="2" s="1"/>
  <c r="O203" i="2"/>
  <c r="T203" i="2" s="1"/>
  <c r="P203" i="2"/>
  <c r="U203" i="2" s="1"/>
  <c r="Q203" i="2"/>
  <c r="M204" i="2"/>
  <c r="N204" i="2"/>
  <c r="O204" i="2"/>
  <c r="P204" i="2"/>
  <c r="Q204" i="2"/>
  <c r="M192" i="2"/>
  <c r="N192" i="2"/>
  <c r="O192" i="2"/>
  <c r="P192" i="2"/>
  <c r="Q192" i="2"/>
  <c r="M193" i="2"/>
  <c r="N193" i="2"/>
  <c r="O193" i="2"/>
  <c r="P193" i="2"/>
  <c r="Q193" i="2"/>
  <c r="M194" i="2"/>
  <c r="N194" i="2"/>
  <c r="O194" i="2"/>
  <c r="P194" i="2"/>
  <c r="Q194" i="2"/>
  <c r="M191" i="2"/>
  <c r="N191" i="2"/>
  <c r="O191" i="2"/>
  <c r="P191" i="2"/>
  <c r="S191" i="2" l="1"/>
  <c r="R197" i="2"/>
  <c r="T195" i="2"/>
  <c r="U243" i="2"/>
  <c r="R242" i="2"/>
  <c r="T240" i="2"/>
  <c r="U239" i="2"/>
  <c r="R230" i="2"/>
  <c r="T228" i="2"/>
  <c r="U227" i="2"/>
  <c r="S209" i="2"/>
  <c r="T208" i="2"/>
  <c r="U207" i="2"/>
  <c r="R206" i="2"/>
  <c r="S205" i="2"/>
  <c r="U368" i="2"/>
  <c r="S358" i="2"/>
  <c r="T357" i="2"/>
  <c r="U356" i="2"/>
  <c r="S338" i="2"/>
  <c r="T337" i="2"/>
  <c r="U336" i="2"/>
  <c r="R335" i="2"/>
  <c r="S334" i="2"/>
  <c r="T333" i="2"/>
  <c r="U332" i="2"/>
  <c r="R323" i="2"/>
  <c r="S322" i="2"/>
  <c r="T321" i="2"/>
  <c r="U320" i="2"/>
  <c r="R307" i="2"/>
  <c r="S306" i="2"/>
  <c r="T305" i="2"/>
  <c r="U304" i="2"/>
  <c r="R303" i="2"/>
  <c r="T301" i="2"/>
  <c r="U300" i="2"/>
  <c r="S290" i="2"/>
  <c r="U288" i="2"/>
  <c r="R287" i="2"/>
  <c r="T285" i="2"/>
  <c r="S274" i="2"/>
  <c r="T273" i="2"/>
  <c r="U272" i="2"/>
  <c r="T261" i="2"/>
  <c r="S250" i="2"/>
  <c r="U248" i="2"/>
  <c r="T245" i="2"/>
  <c r="R191" i="2"/>
  <c r="S194" i="2"/>
  <c r="T193" i="2"/>
  <c r="U192" i="2"/>
  <c r="R204" i="2"/>
  <c r="T202" i="2"/>
  <c r="U201" i="2"/>
  <c r="R200" i="2"/>
  <c r="S199" i="2"/>
  <c r="T198" i="2"/>
  <c r="U197" i="2"/>
  <c r="R196" i="2"/>
  <c r="S195" i="2"/>
  <c r="T243" i="2"/>
  <c r="U242" i="2"/>
  <c r="R241" i="2"/>
  <c r="S240" i="2"/>
  <c r="T239" i="2"/>
  <c r="U238" i="2"/>
  <c r="R237" i="2"/>
  <c r="S236" i="2"/>
  <c r="T235" i="2"/>
  <c r="U234" i="2"/>
  <c r="R233" i="2"/>
  <c r="S232" i="2"/>
  <c r="T231" i="2"/>
  <c r="U230" i="2"/>
  <c r="R229" i="2"/>
  <c r="S228" i="2"/>
  <c r="T227" i="2"/>
  <c r="U226" i="2"/>
  <c r="R225" i="2"/>
  <c r="S224" i="2"/>
  <c r="T223" i="2"/>
  <c r="U222" i="2"/>
  <c r="R221" i="2"/>
  <c r="S220" i="2"/>
  <c r="T219" i="2"/>
  <c r="U218" i="2"/>
  <c r="R217" i="2"/>
  <c r="S216" i="2"/>
  <c r="T215" i="2"/>
  <c r="U214" i="2"/>
  <c r="R213" i="2"/>
  <c r="S212" i="2"/>
  <c r="T211" i="2"/>
  <c r="U210" i="2"/>
  <c r="R209" i="2"/>
  <c r="S208" i="2"/>
  <c r="T207" i="2"/>
  <c r="U206" i="2"/>
  <c r="R205" i="2"/>
  <c r="S369" i="2"/>
  <c r="T368" i="2"/>
  <c r="U367" i="2"/>
  <c r="R366" i="2"/>
  <c r="S365" i="2"/>
  <c r="T364" i="2"/>
  <c r="U363" i="2"/>
  <c r="R362" i="2"/>
  <c r="S361" i="2"/>
  <c r="T360" i="2"/>
  <c r="U359" i="2"/>
  <c r="R358" i="2"/>
  <c r="S357" i="2"/>
  <c r="T356" i="2"/>
  <c r="U355" i="2"/>
  <c r="R354" i="2"/>
  <c r="S353" i="2"/>
  <c r="T352" i="2"/>
  <c r="U351" i="2"/>
  <c r="R350" i="2"/>
  <c r="S349" i="2"/>
  <c r="T348" i="2"/>
  <c r="U347" i="2"/>
  <c r="R346" i="2"/>
  <c r="S345" i="2"/>
  <c r="T344" i="2"/>
  <c r="U343" i="2"/>
  <c r="R342" i="2"/>
  <c r="S341" i="2"/>
  <c r="T340" i="2"/>
  <c r="U339" i="2"/>
  <c r="R338" i="2"/>
  <c r="S337" i="2"/>
  <c r="T336" i="2"/>
  <c r="U335" i="2"/>
  <c r="R334" i="2"/>
  <c r="S333" i="2"/>
  <c r="T332" i="2"/>
  <c r="U331" i="2"/>
  <c r="R330" i="2"/>
  <c r="S329" i="2"/>
  <c r="T328" i="2"/>
  <c r="U327" i="2"/>
  <c r="R326" i="2"/>
  <c r="S325" i="2"/>
  <c r="T324" i="2"/>
  <c r="U323" i="2"/>
  <c r="R322" i="2"/>
  <c r="S321" i="2"/>
  <c r="T320" i="2"/>
  <c r="U319" i="2"/>
  <c r="R318" i="2"/>
  <c r="S317" i="2"/>
  <c r="U315" i="2"/>
  <c r="R314" i="2"/>
  <c r="S313" i="2"/>
  <c r="T312" i="2"/>
  <c r="R310" i="2"/>
  <c r="S309" i="2"/>
  <c r="T308" i="2"/>
  <c r="U307" i="2"/>
  <c r="R306" i="2"/>
  <c r="S305" i="2"/>
  <c r="T304" i="2"/>
  <c r="U303" i="2"/>
  <c r="R302" i="2"/>
  <c r="S301" i="2"/>
  <c r="T300" i="2"/>
  <c r="U299" i="2"/>
  <c r="R298" i="2"/>
  <c r="S297" i="2"/>
  <c r="T296" i="2"/>
  <c r="U295" i="2"/>
  <c r="R294" i="2"/>
  <c r="S293" i="2"/>
  <c r="T292" i="2"/>
  <c r="U291" i="2"/>
  <c r="R290" i="2"/>
  <c r="S289" i="2"/>
  <c r="T288" i="2"/>
  <c r="U287" i="2"/>
  <c r="R286" i="2"/>
  <c r="S285" i="2"/>
  <c r="T284" i="2"/>
  <c r="R282" i="2"/>
  <c r="S281" i="2"/>
  <c r="T280" i="2"/>
  <c r="U279" i="2"/>
  <c r="R278" i="2"/>
  <c r="S277" i="2"/>
  <c r="T276" i="2"/>
  <c r="U275" i="2"/>
  <c r="R274" i="2"/>
  <c r="S273" i="2"/>
  <c r="T272" i="2"/>
  <c r="U271" i="2"/>
  <c r="R270" i="2"/>
  <c r="S269" i="2"/>
  <c r="T268" i="2"/>
  <c r="U267" i="2"/>
  <c r="R266" i="2"/>
  <c r="S265" i="2"/>
  <c r="T264" i="2"/>
  <c r="U263" i="2"/>
  <c r="R262" i="2"/>
  <c r="S261" i="2"/>
  <c r="T260" i="2"/>
  <c r="U259" i="2"/>
  <c r="R258" i="2"/>
  <c r="S257" i="2"/>
  <c r="T256" i="2"/>
  <c r="U255" i="2"/>
  <c r="R254" i="2"/>
  <c r="S253" i="2"/>
  <c r="T252" i="2"/>
  <c r="U251" i="2"/>
  <c r="R250" i="2"/>
  <c r="S249" i="2"/>
  <c r="T248" i="2"/>
  <c r="U247" i="2"/>
  <c r="R246" i="2"/>
  <c r="S245" i="2"/>
  <c r="T244" i="2"/>
  <c r="R192" i="2"/>
  <c r="S204" i="2"/>
  <c r="U202" i="2"/>
  <c r="S241" i="2"/>
  <c r="S233" i="2"/>
  <c r="T232" i="2"/>
  <c r="U231" i="2"/>
  <c r="S229" i="2"/>
  <c r="R222" i="2"/>
  <c r="S221" i="2"/>
  <c r="T220" i="2"/>
  <c r="U219" i="2"/>
  <c r="R218" i="2"/>
  <c r="S217" i="2"/>
  <c r="T216" i="2"/>
  <c r="U215" i="2"/>
  <c r="S213" i="2"/>
  <c r="T369" i="2"/>
  <c r="S362" i="2"/>
  <c r="R355" i="2"/>
  <c r="S354" i="2"/>
  <c r="T353" i="2"/>
  <c r="U352" i="2"/>
  <c r="R351" i="2"/>
  <c r="S350" i="2"/>
  <c r="T349" i="2"/>
  <c r="U348" i="2"/>
  <c r="R347" i="2"/>
  <c r="S346" i="2"/>
  <c r="T345" i="2"/>
  <c r="U344" i="2"/>
  <c r="T325" i="2"/>
  <c r="R319" i="2"/>
  <c r="S318" i="2"/>
  <c r="T317" i="2"/>
  <c r="R315" i="2"/>
  <c r="U312" i="2"/>
  <c r="S310" i="2"/>
  <c r="T309" i="2"/>
  <c r="U308" i="2"/>
  <c r="R299" i="2"/>
  <c r="S298" i="2"/>
  <c r="T297" i="2"/>
  <c r="U296" i="2"/>
  <c r="S286" i="2"/>
  <c r="U284" i="2"/>
  <c r="S282" i="2"/>
  <c r="T281" i="2"/>
  <c r="U280" i="2"/>
  <c r="R271" i="2"/>
  <c r="S270" i="2"/>
  <c r="T269" i="2"/>
  <c r="U268" i="2"/>
  <c r="R259" i="2"/>
  <c r="T257" i="2"/>
  <c r="U256" i="2"/>
  <c r="R255" i="2"/>
  <c r="S254" i="2"/>
  <c r="T253" i="2"/>
  <c r="U252" i="2"/>
  <c r="R251" i="2"/>
  <c r="T249" i="2"/>
  <c r="R247" i="2"/>
  <c r="U244" i="2"/>
  <c r="U191" i="2"/>
  <c r="R194" i="2"/>
  <c r="S193" i="2"/>
  <c r="T192" i="2"/>
  <c r="U204" i="2"/>
  <c r="S202" i="2"/>
  <c r="T201" i="2"/>
  <c r="U200" i="2"/>
  <c r="R199" i="2"/>
  <c r="S198" i="2"/>
  <c r="T197" i="2"/>
  <c r="U196" i="2"/>
  <c r="R195" i="2"/>
  <c r="S243" i="2"/>
  <c r="T242" i="2"/>
  <c r="U241" i="2"/>
  <c r="R240" i="2"/>
  <c r="S239" i="2"/>
  <c r="T238" i="2"/>
  <c r="U237" i="2"/>
  <c r="R236" i="2"/>
  <c r="S235" i="2"/>
  <c r="T234" i="2"/>
  <c r="U233" i="2"/>
  <c r="R232" i="2"/>
  <c r="S231" i="2"/>
  <c r="T230" i="2"/>
  <c r="U229" i="2"/>
  <c r="R228" i="2"/>
  <c r="S227" i="2"/>
  <c r="T226" i="2"/>
  <c r="U225" i="2"/>
  <c r="R224" i="2"/>
  <c r="S223" i="2"/>
  <c r="T222" i="2"/>
  <c r="U221" i="2"/>
  <c r="R220" i="2"/>
  <c r="S219" i="2"/>
  <c r="T218" i="2"/>
  <c r="U217" i="2"/>
  <c r="R216" i="2"/>
  <c r="S215" i="2"/>
  <c r="T214" i="2"/>
  <c r="U213" i="2"/>
  <c r="R212" i="2"/>
  <c r="S211" i="2"/>
  <c r="T210" i="2"/>
  <c r="U209" i="2"/>
  <c r="R208" i="2"/>
  <c r="S207" i="2"/>
  <c r="T206" i="2"/>
  <c r="U205" i="2"/>
  <c r="R369" i="2"/>
  <c r="S368" i="2"/>
  <c r="T367" i="2"/>
  <c r="U366" i="2"/>
  <c r="R365" i="2"/>
  <c r="S364" i="2"/>
  <c r="T363" i="2"/>
  <c r="U362" i="2"/>
  <c r="R361" i="2"/>
  <c r="S360" i="2"/>
  <c r="T359" i="2"/>
  <c r="U358" i="2"/>
  <c r="R357" i="2"/>
  <c r="S356" i="2"/>
  <c r="T355" i="2"/>
  <c r="U354" i="2"/>
  <c r="R353" i="2"/>
  <c r="S352" i="2"/>
  <c r="T351" i="2"/>
  <c r="U350" i="2"/>
  <c r="R349" i="2"/>
  <c r="S348" i="2"/>
  <c r="T347" i="2"/>
  <c r="U346" i="2"/>
  <c r="R345" i="2"/>
  <c r="S344" i="2"/>
  <c r="T343" i="2"/>
  <c r="U342" i="2"/>
  <c r="R341" i="2"/>
  <c r="S340" i="2"/>
  <c r="T339" i="2"/>
  <c r="U338" i="2"/>
  <c r="R337" i="2"/>
  <c r="S336" i="2"/>
  <c r="T335" i="2"/>
  <c r="U334" i="2"/>
  <c r="R333" i="2"/>
  <c r="S332" i="2"/>
  <c r="T331" i="2"/>
  <c r="U330" i="2"/>
  <c r="R329" i="2"/>
  <c r="S328" i="2"/>
  <c r="T327" i="2"/>
  <c r="U326" i="2"/>
  <c r="R325" i="2"/>
  <c r="S324" i="2"/>
  <c r="T323" i="2"/>
  <c r="U322" i="2"/>
  <c r="R321" i="2"/>
  <c r="S320" i="2"/>
  <c r="T319" i="2"/>
  <c r="U318" i="2"/>
  <c r="R317" i="2"/>
  <c r="T315" i="2"/>
  <c r="U314" i="2"/>
  <c r="R313" i="2"/>
  <c r="S312" i="2"/>
  <c r="U310" i="2"/>
  <c r="R309" i="2"/>
  <c r="S308" i="2"/>
  <c r="T307" i="2"/>
  <c r="U306" i="2"/>
  <c r="R305" i="2"/>
  <c r="S304" i="2"/>
  <c r="T303" i="2"/>
  <c r="U302" i="2"/>
  <c r="R301" i="2"/>
  <c r="S300" i="2"/>
  <c r="T299" i="2"/>
  <c r="U298" i="2"/>
  <c r="R297" i="2"/>
  <c r="S296" i="2"/>
  <c r="T295" i="2"/>
  <c r="U294" i="2"/>
  <c r="R293" i="2"/>
  <c r="S292" i="2"/>
  <c r="T291" i="2"/>
  <c r="U290" i="2"/>
  <c r="R289" i="2"/>
  <c r="S288" i="2"/>
  <c r="T287" i="2"/>
  <c r="U286" i="2"/>
  <c r="R285" i="2"/>
  <c r="S284" i="2"/>
  <c r="U282" i="2"/>
  <c r="R281" i="2"/>
  <c r="S280" i="2"/>
  <c r="T279" i="2"/>
  <c r="U278" i="2"/>
  <c r="R277" i="2"/>
  <c r="S276" i="2"/>
  <c r="T275" i="2"/>
  <c r="U274" i="2"/>
  <c r="R273" i="2"/>
  <c r="S272" i="2"/>
  <c r="T271" i="2"/>
  <c r="U270" i="2"/>
  <c r="R269" i="2"/>
  <c r="S268" i="2"/>
  <c r="T267" i="2"/>
  <c r="U266" i="2"/>
  <c r="R265" i="2"/>
  <c r="S264" i="2"/>
  <c r="T263" i="2"/>
  <c r="U262" i="2"/>
  <c r="R261" i="2"/>
  <c r="S260" i="2"/>
  <c r="T259" i="2"/>
  <c r="U258" i="2"/>
  <c r="R257" i="2"/>
  <c r="S256" i="2"/>
  <c r="T255" i="2"/>
  <c r="U254" i="2"/>
  <c r="R253" i="2"/>
  <c r="S252" i="2"/>
  <c r="T251" i="2"/>
  <c r="U250" i="2"/>
  <c r="R249" i="2"/>
  <c r="S248" i="2"/>
  <c r="T247" i="2"/>
  <c r="U246" i="2"/>
  <c r="R245" i="2"/>
  <c r="S244" i="2"/>
  <c r="T194" i="2"/>
  <c r="U193" i="2"/>
  <c r="R201" i="2"/>
  <c r="S200" i="2"/>
  <c r="T199" i="2"/>
  <c r="U198" i="2"/>
  <c r="S196" i="2"/>
  <c r="R238" i="2"/>
  <c r="S237" i="2"/>
  <c r="T236" i="2"/>
  <c r="U235" i="2"/>
  <c r="R234" i="2"/>
  <c r="R226" i="2"/>
  <c r="S225" i="2"/>
  <c r="T224" i="2"/>
  <c r="U223" i="2"/>
  <c r="R214" i="2"/>
  <c r="T212" i="2"/>
  <c r="U211" i="2"/>
  <c r="R210" i="2"/>
  <c r="R367" i="2"/>
  <c r="S366" i="2"/>
  <c r="T365" i="2"/>
  <c r="U364" i="2"/>
  <c r="R363" i="2"/>
  <c r="T361" i="2"/>
  <c r="U360" i="2"/>
  <c r="R359" i="2"/>
  <c r="R343" i="2"/>
  <c r="S342" i="2"/>
  <c r="T341" i="2"/>
  <c r="U340" i="2"/>
  <c r="R339" i="2"/>
  <c r="R331" i="2"/>
  <c r="S330" i="2"/>
  <c r="T329" i="2"/>
  <c r="U328" i="2"/>
  <c r="R327" i="2"/>
  <c r="S326" i="2"/>
  <c r="U324" i="2"/>
  <c r="S314" i="2"/>
  <c r="T313" i="2"/>
  <c r="S302" i="2"/>
  <c r="R295" i="2"/>
  <c r="S294" i="2"/>
  <c r="T293" i="2"/>
  <c r="U292" i="2"/>
  <c r="R291" i="2"/>
  <c r="T289" i="2"/>
  <c r="R279" i="2"/>
  <c r="S278" i="2"/>
  <c r="T277" i="2"/>
  <c r="U276" i="2"/>
  <c r="R275" i="2"/>
  <c r="R267" i="2"/>
  <c r="S266" i="2"/>
  <c r="T265" i="2"/>
  <c r="U264" i="2"/>
  <c r="R263" i="2"/>
  <c r="S262" i="2"/>
  <c r="U260" i="2"/>
  <c r="S258" i="2"/>
  <c r="S246" i="2"/>
  <c r="T191" i="2"/>
  <c r="U194" i="2"/>
  <c r="R193" i="2"/>
  <c r="S192" i="2"/>
  <c r="T204" i="2"/>
  <c r="R202" i="2"/>
  <c r="S201" i="2"/>
  <c r="T200" i="2"/>
  <c r="U199" i="2"/>
  <c r="R198" i="2"/>
  <c r="S197" i="2"/>
  <c r="T196" i="2"/>
  <c r="U195" i="2"/>
  <c r="R243" i="2"/>
  <c r="S242" i="2"/>
  <c r="T241" i="2"/>
  <c r="U240" i="2"/>
  <c r="R239" i="2"/>
  <c r="S238" i="2"/>
  <c r="T237" i="2"/>
  <c r="U236" i="2"/>
  <c r="R235" i="2"/>
  <c r="S234" i="2"/>
  <c r="T233" i="2"/>
  <c r="U232" i="2"/>
  <c r="R231" i="2"/>
  <c r="S230" i="2"/>
  <c r="T229" i="2"/>
  <c r="U228" i="2"/>
  <c r="R227" i="2"/>
  <c r="S226" i="2"/>
  <c r="T225" i="2"/>
  <c r="U224" i="2"/>
  <c r="R223" i="2"/>
  <c r="S222" i="2"/>
  <c r="T221" i="2"/>
  <c r="U220" i="2"/>
  <c r="R219" i="2"/>
  <c r="S218" i="2"/>
  <c r="T217" i="2"/>
  <c r="U216" i="2"/>
  <c r="R215" i="2"/>
  <c r="S214" i="2"/>
  <c r="T213" i="2"/>
  <c r="U212" i="2"/>
  <c r="R211" i="2"/>
  <c r="S210" i="2"/>
  <c r="T209" i="2"/>
  <c r="U208" i="2"/>
  <c r="R207" i="2"/>
  <c r="S206" i="2"/>
  <c r="T205" i="2"/>
  <c r="U369" i="2"/>
  <c r="R368" i="2"/>
  <c r="S367" i="2"/>
  <c r="T366" i="2"/>
  <c r="U365" i="2"/>
  <c r="R364" i="2"/>
  <c r="S363" i="2"/>
  <c r="T362" i="2"/>
  <c r="U361" i="2"/>
  <c r="R360" i="2"/>
  <c r="S359" i="2"/>
  <c r="T358" i="2"/>
  <c r="U357" i="2"/>
  <c r="R356" i="2"/>
  <c r="S355" i="2"/>
  <c r="T354" i="2"/>
  <c r="U353" i="2"/>
  <c r="R352" i="2"/>
  <c r="S351" i="2"/>
  <c r="T350" i="2"/>
  <c r="U349" i="2"/>
  <c r="R348" i="2"/>
  <c r="S347" i="2"/>
  <c r="T346" i="2"/>
  <c r="U345" i="2"/>
  <c r="R344" i="2"/>
  <c r="S343" i="2"/>
  <c r="T342" i="2"/>
  <c r="U341" i="2"/>
  <c r="R340" i="2"/>
  <c r="S339" i="2"/>
  <c r="T338" i="2"/>
  <c r="U337" i="2"/>
  <c r="R336" i="2"/>
  <c r="S335" i="2"/>
  <c r="T334" i="2"/>
  <c r="U333" i="2"/>
  <c r="R332" i="2"/>
  <c r="S331" i="2"/>
  <c r="T330" i="2"/>
  <c r="U329" i="2"/>
  <c r="R328" i="2"/>
  <c r="S327" i="2"/>
  <c r="T326" i="2"/>
  <c r="U325" i="2"/>
  <c r="R324" i="2"/>
  <c r="S323" i="2"/>
  <c r="T322" i="2"/>
  <c r="U321" i="2"/>
  <c r="R320" i="2"/>
  <c r="S319" i="2"/>
  <c r="T318" i="2"/>
  <c r="U317" i="2"/>
  <c r="S315" i="2"/>
  <c r="T314" i="2"/>
  <c r="U313" i="2"/>
  <c r="R312" i="2"/>
  <c r="T310" i="2"/>
  <c r="U309" i="2"/>
  <c r="R308" i="2"/>
  <c r="S307" i="2"/>
  <c r="T306" i="2"/>
  <c r="U305" i="2"/>
  <c r="R304" i="2"/>
  <c r="S303" i="2"/>
  <c r="T302" i="2"/>
  <c r="U301" i="2"/>
  <c r="R300" i="2"/>
  <c r="S299" i="2"/>
  <c r="T298" i="2"/>
  <c r="U297" i="2"/>
  <c r="R296" i="2"/>
  <c r="S295" i="2"/>
  <c r="T294" i="2"/>
  <c r="U293" i="2"/>
  <c r="R292" i="2"/>
  <c r="S291" i="2"/>
  <c r="T290" i="2"/>
  <c r="U289" i="2"/>
  <c r="R288" i="2"/>
  <c r="S287" i="2"/>
  <c r="T286" i="2"/>
  <c r="U285" i="2"/>
  <c r="R284" i="2"/>
  <c r="T282" i="2"/>
  <c r="U281" i="2"/>
  <c r="R280" i="2"/>
  <c r="S279" i="2"/>
  <c r="T278" i="2"/>
  <c r="U277" i="2"/>
  <c r="R276" i="2"/>
  <c r="S275" i="2"/>
  <c r="T274" i="2"/>
  <c r="U273" i="2"/>
  <c r="R272" i="2"/>
  <c r="S271" i="2"/>
  <c r="T270" i="2"/>
  <c r="U269" i="2"/>
  <c r="R268" i="2"/>
  <c r="S267" i="2"/>
  <c r="T266" i="2"/>
  <c r="U265" i="2"/>
  <c r="R264" i="2"/>
  <c r="S263" i="2"/>
  <c r="T262" i="2"/>
  <c r="U261" i="2"/>
  <c r="R260" i="2"/>
  <c r="S259" i="2"/>
  <c r="T258" i="2"/>
  <c r="U257" i="2"/>
  <c r="R256" i="2"/>
  <c r="S255" i="2"/>
  <c r="T254" i="2"/>
  <c r="U253" i="2"/>
  <c r="R252" i="2"/>
  <c r="S251" i="2"/>
  <c r="T250" i="2"/>
  <c r="U249" i="2"/>
  <c r="R248" i="2"/>
  <c r="S247" i="2"/>
  <c r="T246" i="2"/>
  <c r="U245" i="2"/>
  <c r="R244" i="2"/>
  <c r="Q190" i="2"/>
  <c r="Q191" i="2"/>
  <c r="V192" i="2"/>
  <c r="V193" i="2"/>
  <c r="V196" i="2"/>
  <c r="V197" i="2"/>
  <c r="V199" i="2"/>
  <c r="V200" i="2"/>
  <c r="V203" i="2"/>
  <c r="V204" i="2"/>
  <c r="V207" i="2"/>
  <c r="V208" i="2"/>
  <c r="V211" i="2"/>
  <c r="V212" i="2"/>
  <c r="V215" i="2"/>
  <c r="V216" i="2"/>
  <c r="V218" i="2"/>
  <c r="V219" i="2"/>
  <c r="V220" i="2"/>
  <c r="V223" i="2"/>
  <c r="V224" i="2"/>
  <c r="V227" i="2"/>
  <c r="V228" i="2"/>
  <c r="V231" i="2"/>
  <c r="V232" i="2"/>
  <c r="V235" i="2"/>
  <c r="V236" i="2"/>
  <c r="V239" i="2"/>
  <c r="V240" i="2"/>
  <c r="V243" i="2"/>
  <c r="V244" i="2"/>
  <c r="V247" i="2"/>
  <c r="V248" i="2"/>
  <c r="V251" i="2"/>
  <c r="V252" i="2"/>
  <c r="V255" i="2"/>
  <c r="V256" i="2"/>
  <c r="V259" i="2"/>
  <c r="V260" i="2"/>
  <c r="V263" i="2"/>
  <c r="V264" i="2"/>
  <c r="V267" i="2"/>
  <c r="V268" i="2"/>
  <c r="V271" i="2"/>
  <c r="V272" i="2"/>
  <c r="V275" i="2"/>
  <c r="V276" i="2"/>
  <c r="V279" i="2"/>
  <c r="V280" i="2"/>
  <c r="V283" i="2"/>
  <c r="V284" i="2"/>
  <c r="V287" i="2"/>
  <c r="V288" i="2"/>
  <c r="V291" i="2"/>
  <c r="V292" i="2"/>
  <c r="V295" i="2"/>
  <c r="V296" i="2"/>
  <c r="V299" i="2"/>
  <c r="V300" i="2"/>
  <c r="V303" i="2"/>
  <c r="V304" i="2"/>
  <c r="V307" i="2"/>
  <c r="V308" i="2"/>
  <c r="V311" i="2"/>
  <c r="V312" i="2"/>
  <c r="V315" i="2"/>
  <c r="V316" i="2"/>
  <c r="V319" i="2"/>
  <c r="V320" i="2"/>
  <c r="V323" i="2"/>
  <c r="V324" i="2"/>
  <c r="V327" i="2"/>
  <c r="V328" i="2"/>
  <c r="V331" i="2"/>
  <c r="V332" i="2"/>
  <c r="V335" i="2"/>
  <c r="V336" i="2"/>
  <c r="V339" i="2"/>
  <c r="V340" i="2"/>
  <c r="V343" i="2"/>
  <c r="V344" i="2"/>
  <c r="V347" i="2"/>
  <c r="V348" i="2"/>
  <c r="V351" i="2"/>
  <c r="V352" i="2"/>
  <c r="V355" i="2"/>
  <c r="V356" i="2"/>
  <c r="V359" i="2"/>
  <c r="V360" i="2"/>
  <c r="V363" i="2"/>
  <c r="V364" i="2"/>
  <c r="V367" i="2"/>
  <c r="V368" i="2"/>
  <c r="Q60" i="1"/>
  <c r="V109" i="1" s="1"/>
  <c r="Q61" i="1"/>
  <c r="V61" i="1" l="1"/>
  <c r="V191" i="2"/>
  <c r="V358" i="2"/>
  <c r="V342" i="2"/>
  <c r="V330" i="2"/>
  <c r="V318" i="2"/>
  <c r="V298" i="2"/>
  <c r="V266" i="2"/>
  <c r="V234" i="2"/>
  <c r="V366" i="2"/>
  <c r="V354" i="2"/>
  <c r="V350" i="2"/>
  <c r="V338" i="2"/>
  <c r="V326" i="2"/>
  <c r="V314" i="2"/>
  <c r="V306" i="2"/>
  <c r="V294" i="2"/>
  <c r="V286" i="2"/>
  <c r="V278" i="2"/>
  <c r="V262" i="2"/>
  <c r="V254" i="2"/>
  <c r="V230" i="2"/>
  <c r="V362" i="2"/>
  <c r="V346" i="2"/>
  <c r="V334" i="2"/>
  <c r="V322" i="2"/>
  <c r="V310" i="2"/>
  <c r="V302" i="2"/>
  <c r="V290" i="2"/>
  <c r="V282" i="2"/>
  <c r="V274" i="2"/>
  <c r="V270" i="2"/>
  <c r="V258" i="2"/>
  <c r="V250" i="2"/>
  <c r="V246" i="2"/>
  <c r="V242" i="2"/>
  <c r="V238" i="2"/>
  <c r="V226" i="2"/>
  <c r="V222" i="2"/>
  <c r="V214" i="2"/>
  <c r="V210" i="2"/>
  <c r="V206" i="2"/>
  <c r="V202" i="2"/>
  <c r="V198" i="2"/>
  <c r="V195" i="2"/>
  <c r="V369" i="2"/>
  <c r="V365" i="2"/>
  <c r="V361" i="2"/>
  <c r="V357" i="2"/>
  <c r="V353" i="2"/>
  <c r="V349" i="2"/>
  <c r="V345" i="2"/>
  <c r="V341" i="2"/>
  <c r="V337" i="2"/>
  <c r="V333" i="2"/>
  <c r="V329" i="2"/>
  <c r="V325" i="2"/>
  <c r="V321" i="2"/>
  <c r="V317" i="2"/>
  <c r="V313" i="2"/>
  <c r="V309" i="2"/>
  <c r="V305" i="2"/>
  <c r="V301" i="2"/>
  <c r="V297" i="2"/>
  <c r="V293" i="2"/>
  <c r="V289" i="2"/>
  <c r="V285" i="2"/>
  <c r="V281" i="2"/>
  <c r="V277" i="2"/>
  <c r="V273" i="2"/>
  <c r="V269" i="2"/>
  <c r="V265" i="2"/>
  <c r="V261" i="2"/>
  <c r="V257" i="2"/>
  <c r="V253" i="2"/>
  <c r="V249" i="2"/>
  <c r="V245" i="2"/>
  <c r="V241" i="2"/>
  <c r="V237" i="2"/>
  <c r="V233" i="2"/>
  <c r="V229" i="2"/>
  <c r="V225" i="2"/>
  <c r="V221" i="2"/>
  <c r="V217" i="2"/>
  <c r="V213" i="2"/>
  <c r="V209" i="2"/>
  <c r="V205" i="2"/>
  <c r="V201" i="2"/>
  <c r="V194" i="2"/>
  <c r="A1" i="2" l="1"/>
  <c r="A1" i="1"/>
  <c r="Q370" i="2" l="1"/>
</calcChain>
</file>

<file path=xl/sharedStrings.xml><?xml version="1.0" encoding="utf-8"?>
<sst xmlns="http://schemas.openxmlformats.org/spreadsheetml/2006/main" count="1085" uniqueCount="508">
  <si>
    <t>Flow</t>
  </si>
  <si>
    <t>Channel</t>
  </si>
  <si>
    <t>Recipient</t>
  </si>
  <si>
    <t>Unit</t>
  </si>
  <si>
    <t>Year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</si>
  <si>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</si>
  <si>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</si>
  <si>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</si>
  <si>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</si>
  <si>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</si>
  <si>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</si>
  <si>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</si>
  <si>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</si>
  <si>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</si>
  <si>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Sector</t>
  </si>
  <si>
    <t>Donor</t>
  </si>
  <si>
    <t/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</si>
  <si>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</si>
  <si>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</si>
  <si>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</si>
  <si>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</si>
  <si>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</si>
  <si>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</si>
  <si>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</si>
  <si>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</si>
  <si>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</si>
  <si>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</si>
  <si>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</si>
  <si>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</si>
  <si>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</si>
  <si>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</si>
  <si>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</si>
  <si>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</si>
  <si>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Netherlands</t>
  </si>
  <si>
    <t>Norway</t>
  </si>
  <si>
    <t>Poland</t>
  </si>
  <si>
    <t>Portugal</t>
  </si>
  <si>
    <t>Slovenia</t>
  </si>
  <si>
    <t>Spain</t>
  </si>
  <si>
    <t>Sweden</t>
  </si>
  <si>
    <t>Switzerland</t>
  </si>
  <si>
    <t>Azerbaijan</t>
  </si>
  <si>
    <t>Bulgaria</t>
  </si>
  <si>
    <t>Croatia</t>
  </si>
  <si>
    <t>Cyprus</t>
  </si>
  <si>
    <t>Estonia</t>
  </si>
  <si>
    <t>Israel</t>
  </si>
  <si>
    <t>Kazakhstan</t>
  </si>
  <si>
    <t>Kuwait</t>
  </si>
  <si>
    <t>Latvia</t>
  </si>
  <si>
    <t>Liechtenstein</t>
  </si>
  <si>
    <t>Lithuania</t>
  </si>
  <si>
    <t>Malta</t>
  </si>
  <si>
    <t>Romania</t>
  </si>
  <si>
    <t>Russia</t>
  </si>
  <si>
    <t>Saudi Arabia</t>
  </si>
  <si>
    <t>Chinese Taipei</t>
  </si>
  <si>
    <t>Thailand</t>
  </si>
  <si>
    <t>Timor-Leste</t>
  </si>
  <si>
    <t>Turkey</t>
  </si>
  <si>
    <t>United Arab Emirates</t>
  </si>
  <si>
    <t>Wallis and Futuna</t>
  </si>
  <si>
    <t>Vanuatu</t>
  </si>
  <si>
    <t>Tuvalu</t>
  </si>
  <si>
    <t>Tonga</t>
  </si>
  <si>
    <t>Tokelau</t>
  </si>
  <si>
    <t>Solomon Islands</t>
  </si>
  <si>
    <t>Samoa</t>
  </si>
  <si>
    <t>Papua New Guinea</t>
  </si>
  <si>
    <t>Palau</t>
  </si>
  <si>
    <t>Northern Mariana Islands</t>
  </si>
  <si>
    <t>Niue</t>
  </si>
  <si>
    <t>New Caledonia</t>
  </si>
  <si>
    <t>Nauru</t>
  </si>
  <si>
    <t>Micronesia</t>
  </si>
  <si>
    <t>Marshall Islands</t>
  </si>
  <si>
    <t>Kiribati</t>
  </si>
  <si>
    <t>French Polynesia</t>
  </si>
  <si>
    <t>Fiji</t>
  </si>
  <si>
    <t>Cook Islands</t>
  </si>
  <si>
    <t>Yemen</t>
  </si>
  <si>
    <t>West Bank and Gaza Strip</t>
  </si>
  <si>
    <t>Syrian Arab Republic</t>
  </si>
  <si>
    <t>Qatar</t>
  </si>
  <si>
    <t>Oman</t>
  </si>
  <si>
    <t>Lebanon</t>
  </si>
  <si>
    <t>Jordan</t>
  </si>
  <si>
    <t>Iraq</t>
  </si>
  <si>
    <t>Iran</t>
  </si>
  <si>
    <t>Bahrain</t>
  </si>
  <si>
    <t>Uzbekistan</t>
  </si>
  <si>
    <t>Turkmenistan</t>
  </si>
  <si>
    <t>Tajikistan</t>
  </si>
  <si>
    <t>Sri Lanka</t>
  </si>
  <si>
    <t>Pakistan</t>
  </si>
  <si>
    <t>Nepal</t>
  </si>
  <si>
    <t>Myanmar</t>
  </si>
  <si>
    <t>Maldives</t>
  </si>
  <si>
    <t>Kyrgyzstan</t>
  </si>
  <si>
    <t>India</t>
  </si>
  <si>
    <t>Georgia</t>
  </si>
  <si>
    <t>Bhutan</t>
  </si>
  <si>
    <t>Bangladesh</t>
  </si>
  <si>
    <t>Armenia</t>
  </si>
  <si>
    <t>Afghanistan</t>
  </si>
  <si>
    <t>Viet Nam</t>
  </si>
  <si>
    <t>Singapore</t>
  </si>
  <si>
    <t>Philippines</t>
  </si>
  <si>
    <t>Mongolia</t>
  </si>
  <si>
    <t>Malaysia</t>
  </si>
  <si>
    <t>Macau, China</t>
  </si>
  <si>
    <t>Lao People's Democratic Republic</t>
  </si>
  <si>
    <t>Indonesia</t>
  </si>
  <si>
    <t>Hong Kong, China</t>
  </si>
  <si>
    <t>Democratic People's Republic of Korea</t>
  </si>
  <si>
    <t>China (People's Republic of)</t>
  </si>
  <si>
    <t>Cambodia</t>
  </si>
  <si>
    <t>Brunei Darussalam</t>
  </si>
  <si>
    <t>Venezuela</t>
  </si>
  <si>
    <t>Uruguay</t>
  </si>
  <si>
    <t>Suriname</t>
  </si>
  <si>
    <t>Peru</t>
  </si>
  <si>
    <t>Paraguay</t>
  </si>
  <si>
    <t>Guyana</t>
  </si>
  <si>
    <t>Ecuador</t>
  </si>
  <si>
    <t>Colombia</t>
  </si>
  <si>
    <t>Chile</t>
  </si>
  <si>
    <t>Brazil</t>
  </si>
  <si>
    <t>Bolivia</t>
  </si>
  <si>
    <t>Argentina</t>
  </si>
  <si>
    <t>Turks and Caicos Islands</t>
  </si>
  <si>
    <t>Trinidad and Tobago</t>
  </si>
  <si>
    <t>Saint Vincent and the Grenadines</t>
  </si>
  <si>
    <t>Saint Lucia</t>
  </si>
  <si>
    <t>Saint Kitts and Nevis</t>
  </si>
  <si>
    <t>Panama</t>
  </si>
  <si>
    <t>Nicaragua</t>
  </si>
  <si>
    <t>Netherlands Antilles</t>
  </si>
  <si>
    <t>Montserrat</t>
  </si>
  <si>
    <t>Mexico</t>
  </si>
  <si>
    <t>Jamaica</t>
  </si>
  <si>
    <t>Honduras</t>
  </si>
  <si>
    <t>Haiti</t>
  </si>
  <si>
    <t>Guatemala</t>
  </si>
  <si>
    <t>Grenada</t>
  </si>
  <si>
    <t>El Salvador</t>
  </si>
  <si>
    <t>Dominican Republic</t>
  </si>
  <si>
    <t>Dominica</t>
  </si>
  <si>
    <t>Cuba</t>
  </si>
  <si>
    <t>Costa Rica</t>
  </si>
  <si>
    <t>Cayman Islands</t>
  </si>
  <si>
    <t>British Virgin Islands</t>
  </si>
  <si>
    <t>Bermuda</t>
  </si>
  <si>
    <t>Belize</t>
  </si>
  <si>
    <t>Barbados</t>
  </si>
  <si>
    <t>Bahamas</t>
  </si>
  <si>
    <t>Aruba</t>
  </si>
  <si>
    <t>Antigua and Barbuda</t>
  </si>
  <si>
    <t>Anguilla</t>
  </si>
  <si>
    <t>Zimbabwe</t>
  </si>
  <si>
    <t>Zambia</t>
  </si>
  <si>
    <t>Uganda</t>
  </si>
  <si>
    <t>Togo</t>
  </si>
  <si>
    <t>Tanzania</t>
  </si>
  <si>
    <t>Swaziland</t>
  </si>
  <si>
    <t>Sudan</t>
  </si>
  <si>
    <t>South Sudan</t>
  </si>
  <si>
    <t>South Africa</t>
  </si>
  <si>
    <t>Somalia</t>
  </si>
  <si>
    <t>Sierra Leone</t>
  </si>
  <si>
    <t>Seychelles</t>
  </si>
  <si>
    <t>Senegal</t>
  </si>
  <si>
    <t>Sao Tome and Principe</t>
  </si>
  <si>
    <t>Saint Helena</t>
  </si>
  <si>
    <t>Rwanda</t>
  </si>
  <si>
    <t>Nigeria</t>
  </si>
  <si>
    <t>Niger</t>
  </si>
  <si>
    <t>Namibia</t>
  </si>
  <si>
    <t>Mozambique</t>
  </si>
  <si>
    <t>Mayotte</t>
  </si>
  <si>
    <t>Mauritius</t>
  </si>
  <si>
    <t>Mauritania</t>
  </si>
  <si>
    <t>Mali</t>
  </si>
  <si>
    <t>Malawi</t>
  </si>
  <si>
    <t>Madagascar</t>
  </si>
  <si>
    <t>Liberia</t>
  </si>
  <si>
    <t>Lesotho</t>
  </si>
  <si>
    <t>Kenya</t>
  </si>
  <si>
    <t>Guinea-Bissau</t>
  </si>
  <si>
    <t>Guinea</t>
  </si>
  <si>
    <t>Ghana</t>
  </si>
  <si>
    <t>Gambia</t>
  </si>
  <si>
    <t>Gabon</t>
  </si>
  <si>
    <t>Ethiopia</t>
  </si>
  <si>
    <t>Eritrea</t>
  </si>
  <si>
    <t>Equatorial Guinea</t>
  </si>
  <si>
    <t>Djibouti</t>
  </si>
  <si>
    <t>Democratic Republic of the Congo</t>
  </si>
  <si>
    <t>Côte d'Ivoire</t>
  </si>
  <si>
    <t>Congo</t>
  </si>
  <si>
    <t>Comoros</t>
  </si>
  <si>
    <t>Chad</t>
  </si>
  <si>
    <t>Central African Republic</t>
  </si>
  <si>
    <t>Cameroon</t>
  </si>
  <si>
    <t>Cabo Verde</t>
  </si>
  <si>
    <t>Burundi</t>
  </si>
  <si>
    <t>Burkina Faso</t>
  </si>
  <si>
    <t>Botswana</t>
  </si>
  <si>
    <t>Benin</t>
  </si>
  <si>
    <t>Angola</t>
  </si>
  <si>
    <t>Tunisia</t>
  </si>
  <si>
    <t>Morocco</t>
  </si>
  <si>
    <t>Libya</t>
  </si>
  <si>
    <t>Egypt</t>
  </si>
  <si>
    <t>Algeria</t>
  </si>
  <si>
    <t>Ukraine</t>
  </si>
  <si>
    <t>States Ex-Yugoslavia unspecified</t>
  </si>
  <si>
    <t>Serbia</t>
  </si>
  <si>
    <t>Montenegro</t>
  </si>
  <si>
    <t>Moldova</t>
  </si>
  <si>
    <t>Gibraltar</t>
  </si>
  <si>
    <t>Former Yugoslav Republic of Macedonia</t>
  </si>
  <si>
    <t>Bosnia and Herzegovina</t>
  </si>
  <si>
    <t>Belarus</t>
  </si>
  <si>
    <t>Albania</t>
  </si>
  <si>
    <t>received_ODA_basic_nut_2016</t>
  </si>
  <si>
    <t>received_ODA_basic_nut_2016_percapita</t>
  </si>
  <si>
    <t>received_ODA_basic_nut_2016_percentage_of_tot</t>
  </si>
  <si>
    <t>3D12:L31327.617699</t>
  </si>
  <si>
    <t>Dataset: 0Creditor 0Reporting 0System 0(CRS)</t>
  </si>
  <si>
    <t>Flow 0type</t>
  </si>
  <si>
    <t>Type 0of 0aid</t>
  </si>
  <si>
    <t>Amount 0type</t>
  </si>
  <si>
    <t>1000: 0Total 0All 0Sectors</t>
  </si>
  <si>
    <t xml:space="preserve"> 0 012240: 0Basic 0nutrition</t>
  </si>
  <si>
    <t>Data 0extracted 0on 031 0Oct 02018 011:20 0UTC 0(GMT) 0from 0OECD.Stat</t>
  </si>
  <si>
    <t>Sorry, 0the 0query 0is 0too 0large 0to 0fit 0into 0the 0Excel 0cell. 0You 0will 0not 0be 0able 0to 0update 0your 0table 0with 0the 0.Stat 0Populator.</t>
  </si>
  <si>
    <t>Cabo 0Verde</t>
  </si>
  <si>
    <t>Central 0African 0Republic</t>
  </si>
  <si>
    <t>All 0Donors, 0Total</t>
  </si>
  <si>
    <t>Official 0Development 0Assistance</t>
  </si>
  <si>
    <t>All 0Channels</t>
  </si>
  <si>
    <t>Gross 0Disbursements</t>
  </si>
  <si>
    <t>All 0Types, 0Total</t>
  </si>
  <si>
    <t>Constant 0Prices</t>
  </si>
  <si>
    <t>US 0Dollar, 0Millions, 02016</t>
  </si>
  <si>
    <t>MKD</t>
  </si>
  <si>
    <t>ALB</t>
  </si>
  <si>
    <t>BLR</t>
  </si>
  <si>
    <t>BIH</t>
  </si>
  <si>
    <t>HRV</t>
  </si>
  <si>
    <t>CYP</t>
  </si>
  <si>
    <t>GIB</t>
  </si>
  <si>
    <t>MLT</t>
  </si>
  <si>
    <t>MDA</t>
  </si>
  <si>
    <t>MNE</t>
  </si>
  <si>
    <t>SRB</t>
  </si>
  <si>
    <t>SVN</t>
  </si>
  <si>
    <t>TUR</t>
  </si>
  <si>
    <t>UKR</t>
  </si>
  <si>
    <t>DZA</t>
  </si>
  <si>
    <t>EGY</t>
  </si>
  <si>
    <t>LBY</t>
  </si>
  <si>
    <t>MAR</t>
  </si>
  <si>
    <t>TUN</t>
  </si>
  <si>
    <t>AGO</t>
  </si>
  <si>
    <t>BEN</t>
  </si>
  <si>
    <t>BWA</t>
  </si>
  <si>
    <t>BFA</t>
  </si>
  <si>
    <t>BDI</t>
  </si>
  <si>
    <t>CMR</t>
  </si>
  <si>
    <t>TCD</t>
  </si>
  <si>
    <t>COM</t>
  </si>
  <si>
    <t>COG</t>
  </si>
  <si>
    <t>CIV</t>
  </si>
  <si>
    <t>COD</t>
  </si>
  <si>
    <t>DJI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</si>
  <si>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</si>
  <si>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</si>
  <si>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</si>
  <si>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</si>
  <si>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</si>
  <si>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</si>
  <si>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</si>
  <si>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</si>
  <si>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</si>
  <si>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</si>
  <si>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</si>
  <si>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</si>
  <si>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</si>
  <si>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</si>
  <si>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</si>
  <si>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</si>
  <si>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MYT</t>
  </si>
  <si>
    <t>MOZ</t>
  </si>
  <si>
    <t>NAM</t>
  </si>
  <si>
    <t>NER</t>
  </si>
  <si>
    <t>NGA</t>
  </si>
  <si>
    <t>RWA</t>
  </si>
  <si>
    <t>SHN</t>
  </si>
  <si>
    <t>STP</t>
  </si>
  <si>
    <t>SEN</t>
  </si>
  <si>
    <t>SYC</t>
  </si>
  <si>
    <t>SLE</t>
  </si>
  <si>
    <t>SOM</t>
  </si>
  <si>
    <t>ZAF</t>
  </si>
  <si>
    <t>SSD</t>
  </si>
  <si>
    <t>SDN</t>
  </si>
  <si>
    <t>SWZ</t>
  </si>
  <si>
    <t>TZA</t>
  </si>
  <si>
    <t>TGO</t>
  </si>
  <si>
    <t>UGA</t>
  </si>
  <si>
    <t>ZMB</t>
  </si>
  <si>
    <t>ZWE</t>
  </si>
  <si>
    <t>AIA</t>
  </si>
  <si>
    <t>ATG</t>
  </si>
  <si>
    <t>ABW</t>
  </si>
  <si>
    <t>BHS</t>
  </si>
  <si>
    <t>BRB</t>
  </si>
  <si>
    <t>BLZ</t>
  </si>
  <si>
    <t>BMU</t>
  </si>
  <si>
    <t>VGB</t>
  </si>
  <si>
    <t>CYM</t>
  </si>
  <si>
    <t>CRI</t>
  </si>
  <si>
    <t>CUB</t>
  </si>
  <si>
    <t>DMA</t>
  </si>
  <si>
    <t>DOM</t>
  </si>
  <si>
    <t>SLV</t>
  </si>
  <si>
    <t>GRD</t>
  </si>
  <si>
    <t>GTM</t>
  </si>
  <si>
    <t>HTI</t>
  </si>
  <si>
    <t>HND</t>
  </si>
  <si>
    <t>JAM</t>
  </si>
  <si>
    <t>MEX</t>
  </si>
  <si>
    <t>MSR</t>
  </si>
  <si>
    <t>ANT</t>
  </si>
  <si>
    <t>NIC</t>
  </si>
  <si>
    <t>PAN</t>
  </si>
  <si>
    <t>KNA</t>
  </si>
  <si>
    <t>LCA</t>
  </si>
  <si>
    <t>VCT</t>
  </si>
  <si>
    <t>TTO</t>
  </si>
  <si>
    <t>TCA</t>
  </si>
  <si>
    <t>ARG</t>
  </si>
  <si>
    <t>BOL</t>
  </si>
  <si>
    <t>BRA</t>
  </si>
  <si>
    <t>CHL</t>
  </si>
  <si>
    <t>COL</t>
  </si>
  <si>
    <t>ECU</t>
  </si>
  <si>
    <t>GUY</t>
  </si>
  <si>
    <t>PRY</t>
  </si>
  <si>
    <t>PER</t>
  </si>
  <si>
    <t>SUR</t>
  </si>
  <si>
    <t>URY</t>
  </si>
  <si>
    <t>VEN</t>
  </si>
  <si>
    <t>BRN</t>
  </si>
  <si>
    <t>KHM</t>
  </si>
  <si>
    <t>CHN</t>
  </si>
  <si>
    <t>PRK</t>
  </si>
  <si>
    <t>HKG</t>
  </si>
  <si>
    <t>IDN</t>
  </si>
  <si>
    <t>KOR</t>
  </si>
  <si>
    <t>LAO</t>
  </si>
  <si>
    <t>MYS</t>
  </si>
  <si>
    <t>MNG</t>
  </si>
  <si>
    <t>PHL</t>
  </si>
  <si>
    <t>SGP</t>
  </si>
  <si>
    <t>TWN</t>
  </si>
  <si>
    <t>THA</t>
  </si>
  <si>
    <t>TLS</t>
  </si>
  <si>
    <t>VNM</t>
  </si>
  <si>
    <t>AFG</t>
  </si>
  <si>
    <t>ARM</t>
  </si>
  <si>
    <t>AZE</t>
  </si>
  <si>
    <t>BGD</t>
  </si>
  <si>
    <t>BTN</t>
  </si>
  <si>
    <t>GEO</t>
  </si>
  <si>
    <t>IND</t>
  </si>
  <si>
    <t>KAZ</t>
  </si>
  <si>
    <t>KGZ</t>
  </si>
  <si>
    <t>MDV</t>
  </si>
  <si>
    <t>MMR</t>
  </si>
  <si>
    <t>NPL</t>
  </si>
  <si>
    <t>PAK</t>
  </si>
  <si>
    <t>LKA</t>
  </si>
  <si>
    <t>TJK</t>
  </si>
  <si>
    <t>TKM</t>
  </si>
  <si>
    <t>UZB</t>
  </si>
  <si>
    <t>BHR</t>
  </si>
  <si>
    <t>IRN</t>
  </si>
  <si>
    <t>IRQ</t>
  </si>
  <si>
    <t>ISR</t>
  </si>
  <si>
    <t>JOR</t>
  </si>
  <si>
    <t>KWT</t>
  </si>
  <si>
    <t>LBN</t>
  </si>
  <si>
    <t>OMN</t>
  </si>
  <si>
    <t>QAT</t>
  </si>
  <si>
    <t>SAU</t>
  </si>
  <si>
    <t>SYR</t>
  </si>
  <si>
    <t>ARE</t>
  </si>
  <si>
    <t>PSE</t>
  </si>
  <si>
    <t>YEM</t>
  </si>
  <si>
    <t>COK</t>
  </si>
  <si>
    <t>FJI</t>
  </si>
  <si>
    <t>PYF</t>
  </si>
  <si>
    <t>KIR</t>
  </si>
  <si>
    <t>MHL</t>
  </si>
  <si>
    <t>FSM</t>
  </si>
  <si>
    <t>NRU</t>
  </si>
  <si>
    <t>NCL</t>
  </si>
  <si>
    <t>NIU</t>
  </si>
  <si>
    <t>MNP</t>
  </si>
  <si>
    <t>PLW</t>
  </si>
  <si>
    <t>PNG</t>
  </si>
  <si>
    <t>WSM</t>
  </si>
  <si>
    <t>SLB</t>
  </si>
  <si>
    <t>TKL</t>
  </si>
  <si>
    <t>TON</t>
  </si>
  <si>
    <t>TUV</t>
  </si>
  <si>
    <t>VUT</t>
  </si>
  <si>
    <t>WLF</t>
  </si>
  <si>
    <t>CPV</t>
  </si>
  <si>
    <t>CAF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</si>
  <si>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</si>
  <si>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</si>
  <si>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</si>
  <si>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</si>
  <si>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</si>
  <si>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</si>
  <si>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</si>
  <si>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</si>
  <si>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</si>
  <si>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</si>
  <si>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</si>
  <si>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</si>
  <si>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</si>
  <si>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</si>
  <si>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</si>
  <si>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LUX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</si>
  <si>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</si>
  <si>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</si>
  <si>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</si>
  <si>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</si>
  <si>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</si>
  <si>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</si>
  <si>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</si>
  <si>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</si>
  <si>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</si>
  <si>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GBR</t>
  </si>
  <si>
    <t>USA</t>
  </si>
  <si>
    <t>BGR</t>
  </si>
  <si>
    <t>EST</t>
  </si>
  <si>
    <t>LVA</t>
  </si>
  <si>
    <t>LIE</t>
  </si>
  <si>
    <t>LTU</t>
  </si>
  <si>
    <t>ROU</t>
  </si>
  <si>
    <t>RUS</t>
  </si>
  <si>
    <t>Dataset:CreditorReportingSystem(CRS)</t>
  </si>
  <si>
    <t>Flowtype</t>
  </si>
  <si>
    <t>Typeofaid</t>
  </si>
  <si>
    <t>Amounttype</t>
  </si>
  <si>
    <t>1000:TotalAllSectors</t>
  </si>
  <si>
    <t>12240:Basicnutrition</t>
  </si>
  <si>
    <t>Dataextractedon31Oct201811:25UTC(GMT)fromOECD.Stat</t>
  </si>
  <si>
    <t>Sorry,thequeryistoolargetofitintotheExcelcell.Youwillnotbeabletoupdateyourtablewiththe.StatPopulator.</t>
  </si>
  <si>
    <t>CzechRepublic</t>
  </si>
  <si>
    <t>NewZealand</t>
  </si>
  <si>
    <t>SlovakRepublic</t>
  </si>
  <si>
    <t>UnitedKingdom</t>
  </si>
  <si>
    <t>UnitedStates</t>
  </si>
  <si>
    <t>SaudiArabia</t>
  </si>
  <si>
    <t>ChineseTaipei</t>
  </si>
  <si>
    <t>UnitedArabEmirates</t>
  </si>
  <si>
    <t>OfficialDevelopmentAssistance</t>
  </si>
  <si>
    <t>AllChannels</t>
  </si>
  <si>
    <t>GrossDisbursements</t>
  </si>
  <si>
    <t>AllTypes,Total</t>
  </si>
  <si>
    <t>ConstantPrices</t>
  </si>
  <si>
    <t>DevelopingCountries,Total</t>
  </si>
  <si>
    <t>USDollar,Millions,2016</t>
  </si>
  <si>
    <t>Pop 2016</t>
  </si>
  <si>
    <t>disb_ODA_basic_nut_2016</t>
  </si>
  <si>
    <t>disb_ODA_basic_nut_2016_percentage_of_tot</t>
  </si>
  <si>
    <t>received_ODA_basic_nut_2015</t>
  </si>
  <si>
    <t>received_ODA_basic_nut_2014</t>
  </si>
  <si>
    <t>received_ODA_basic_nut_2013</t>
  </si>
  <si>
    <t>received_ODA_basic_nut_2012</t>
  </si>
  <si>
    <t>received_ODA_basic_nut_percapita_2012</t>
  </si>
  <si>
    <t>received_ODA_basic_nut_percapita_2013</t>
  </si>
  <si>
    <t>received_ODA_basic_nut_percapita_2014</t>
  </si>
  <si>
    <t>received_ODA_basic_nut_percapita_2015</t>
  </si>
  <si>
    <t>Pop 2015</t>
  </si>
  <si>
    <t>Pop 2012</t>
  </si>
  <si>
    <t>Pop 2013</t>
  </si>
  <si>
    <t>Pop 2014</t>
  </si>
  <si>
    <t>NA</t>
  </si>
  <si>
    <t>received_ODA_basic_nut_percentage_of_tot_2012</t>
  </si>
  <si>
    <t>received_ODA_basic_nut_percentage_of_tot_2013</t>
  </si>
  <si>
    <t>received_ODA_basic_nut_percentage_of_tot_2014</t>
  </si>
  <si>
    <t>received_ODA_basic_nut_percentage_of_tot_2015</t>
  </si>
  <si>
    <t>disb_ODA_basic_nut_2012</t>
  </si>
  <si>
    <t>disb_ODA_basic_nut_2013</t>
  </si>
  <si>
    <t>disb_ODA_basic_nut_2014</t>
  </si>
  <si>
    <t>disb_ODA_basic_nut_2015</t>
  </si>
  <si>
    <t>disb_ODA_basic_nut_percentage_of_tot_2012</t>
  </si>
  <si>
    <t>disb_ODA_basic_nut_percentage_of_tot_2013</t>
  </si>
  <si>
    <t>disb_ODA_basic_nut_percentage_of_tot_2014</t>
  </si>
  <si>
    <t>disb_ODA_basic_nut_percentage_of_tot_2015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</si>
</sst>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.000_ ;\-#,##0.000\ "/>
    <numFmt numFmtId="171" formatCode="#,##0.00_ ;\-#,##0.00\ "/>
    <numFmt numFmtId="181" formatCode="0.000"/>
    <numFmt numFmtId="186" formatCode="0.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indexed="64"/>
      </top>
      <bottom/>
      <diagonal/>
    </border>
    <border>
      <left style="thin">
        <color rgb="FFC0C0C0"/>
      </left>
      <right style="thin">
        <color rgb="FFC0C0C0"/>
      </right>
      <top style="thin">
        <color indexed="64"/>
      </top>
      <bottom style="thin">
        <color rgb="FFC0C0C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/>
      <top style="thin">
        <color indexed="64"/>
      </top>
      <bottom style="thin">
        <color rgb="FFC0C0C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9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168" fontId="24" fillId="0" borderId="10" xfId="0" applyNumberFormat="1" applyFont="1" applyBorder="1" applyAlignment="1">
      <alignment horizontal="right"/>
    </xf>
    <xf numFmtId="168" fontId="24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168" fontId="0" fillId="0" borderId="0" xfId="0" applyNumberFormat="1"/>
    <xf numFmtId="171" fontId="0" fillId="0" borderId="0" xfId="0" applyNumberFormat="1"/>
    <xf numFmtId="0" fontId="18" fillId="35" borderId="14" xfId="0" applyFont="1" applyFill="1" applyBorder="1" applyAlignment="1">
      <alignment vertical="top" wrapText="1"/>
    </xf>
    <xf numFmtId="0" fontId="26" fillId="36" borderId="14" xfId="0" applyFont="1" applyFill="1" applyBorder="1" applyAlignment="1">
      <alignment horizontal="center"/>
    </xf>
    <xf numFmtId="168" fontId="24" fillId="37" borderId="14" xfId="0" applyNumberFormat="1" applyFont="1" applyFill="1" applyBorder="1" applyAlignment="1">
      <alignment horizontal="right"/>
    </xf>
    <xf numFmtId="0" fontId="18" fillId="35" borderId="17" xfId="0" applyFont="1" applyFill="1" applyBorder="1" applyAlignment="1">
      <alignment vertical="top" wrapText="1"/>
    </xf>
    <xf numFmtId="0" fontId="18" fillId="35" borderId="18" xfId="0" applyFont="1" applyFill="1" applyBorder="1" applyAlignment="1">
      <alignment vertical="top" wrapText="1"/>
    </xf>
    <xf numFmtId="0" fontId="26" fillId="36" borderId="18" xfId="0" applyFont="1" applyFill="1" applyBorder="1" applyAlignment="1">
      <alignment horizontal="center"/>
    </xf>
    <xf numFmtId="168" fontId="24" fillId="0" borderId="18" xfId="0" applyNumberFormat="1" applyFont="1" applyBorder="1" applyAlignment="1">
      <alignment horizontal="right"/>
    </xf>
    <xf numFmtId="168" fontId="0" fillId="0" borderId="19" xfId="0" applyNumberFormat="1" applyBorder="1"/>
    <xf numFmtId="186" fontId="0" fillId="0" borderId="19" xfId="1" applyNumberFormat="1" applyFont="1" applyBorder="1"/>
    <xf numFmtId="0" fontId="0" fillId="0" borderId="19" xfId="0" applyBorder="1"/>
    <xf numFmtId="168" fontId="0" fillId="0" borderId="0" xfId="0" applyNumberFormat="1" applyBorder="1"/>
    <xf numFmtId="0" fontId="0" fillId="0" borderId="0" xfId="0" applyBorder="1"/>
    <xf numFmtId="0" fontId="21" fillId="34" borderId="0" xfId="0" applyFont="1" applyFill="1" applyBorder="1" applyAlignment="1">
      <alignment horizontal="center" vertical="top" wrapText="1"/>
    </xf>
    <xf numFmtId="0" fontId="19" fillId="35" borderId="14" xfId="0" applyFont="1" applyFill="1" applyBorder="1" applyAlignment="1">
      <alignment vertical="top" wrapText="1"/>
    </xf>
    <xf numFmtId="186" fontId="0" fillId="0" borderId="20" xfId="1" applyNumberFormat="1" applyFont="1" applyBorder="1"/>
    <xf numFmtId="186" fontId="0" fillId="0" borderId="21" xfId="1" applyNumberFormat="1" applyFont="1" applyBorder="1"/>
    <xf numFmtId="186" fontId="0" fillId="0" borderId="22" xfId="0" applyNumberFormat="1" applyBorder="1"/>
    <xf numFmtId="186" fontId="0" fillId="0" borderId="0" xfId="0" applyNumberFormat="1" applyBorder="1"/>
    <xf numFmtId="181" fontId="0" fillId="0" borderId="23" xfId="1" applyNumberFormat="1" applyFont="1" applyBorder="1"/>
    <xf numFmtId="186" fontId="0" fillId="0" borderId="24" xfId="0" applyNumberFormat="1" applyBorder="1"/>
    <xf numFmtId="186" fontId="0" fillId="0" borderId="25" xfId="0" applyNumberFormat="1" applyBorder="1"/>
    <xf numFmtId="168" fontId="0" fillId="0" borderId="25" xfId="0" applyNumberFormat="1" applyBorder="1"/>
    <xf numFmtId="181" fontId="0" fillId="0" borderId="26" xfId="1" applyNumberFormat="1" applyFont="1" applyBorder="1"/>
    <xf numFmtId="186" fontId="0" fillId="0" borderId="20" xfId="0" applyNumberFormat="1" applyBorder="1"/>
    <xf numFmtId="186" fontId="0" fillId="0" borderId="19" xfId="0" applyNumberFormat="1" applyBorder="1"/>
    <xf numFmtId="186" fontId="0" fillId="0" borderId="21" xfId="0" applyNumberFormat="1" applyBorder="1"/>
    <xf numFmtId="186" fontId="0" fillId="0" borderId="23" xfId="0" applyNumberFormat="1" applyBorder="1"/>
    <xf numFmtId="186" fontId="0" fillId="0" borderId="26" xfId="0" applyNumberFormat="1" applyBorder="1"/>
    <xf numFmtId="168" fontId="24" fillId="0" borderId="27" xfId="0" applyNumberFormat="1" applyFont="1" applyBorder="1" applyAlignment="1">
      <alignment horizontal="right"/>
    </xf>
    <xf numFmtId="168" fontId="24" fillId="37" borderId="11" xfId="0" applyNumberFormat="1" applyFont="1" applyFill="1" applyBorder="1" applyAlignment="1">
      <alignment horizontal="right"/>
    </xf>
    <xf numFmtId="168" fontId="24" fillId="0" borderId="11" xfId="0" applyNumberFormat="1" applyFont="1" applyBorder="1" applyAlignment="1">
      <alignment horizontal="right"/>
    </xf>
    <xf numFmtId="168" fontId="0" fillId="0" borderId="20" xfId="0" applyNumberFormat="1" applyBorder="1"/>
    <xf numFmtId="168" fontId="0" fillId="0" borderId="21" xfId="0" applyNumberFormat="1" applyBorder="1"/>
    <xf numFmtId="168" fontId="0" fillId="0" borderId="22" xfId="0" applyNumberFormat="1" applyBorder="1"/>
    <xf numFmtId="168" fontId="0" fillId="0" borderId="23" xfId="0" applyNumberFormat="1" applyBorder="1"/>
    <xf numFmtId="168" fontId="0" fillId="0" borderId="24" xfId="0" applyNumberFormat="1" applyBorder="1"/>
    <xf numFmtId="168" fontId="0" fillId="0" borderId="26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2" fillId="33" borderId="0" xfId="0" applyFont="1" applyFill="1" applyBorder="1" applyAlignment="1">
      <alignment vertical="top" wrapText="1"/>
    </xf>
    <xf numFmtId="0" fontId="21" fillId="33" borderId="0" xfId="0" applyFont="1" applyFill="1" applyBorder="1" applyAlignment="1">
      <alignment vertical="top" wrapText="1"/>
    </xf>
    <xf numFmtId="0" fontId="26" fillId="36" borderId="0" xfId="0" applyFont="1" applyFill="1" applyBorder="1" applyAlignment="1">
      <alignment horizontal="center"/>
    </xf>
    <xf numFmtId="168" fontId="24" fillId="0" borderId="0" xfId="0" applyNumberFormat="1" applyFont="1" applyBorder="1" applyAlignment="1">
      <alignment horizontal="right"/>
    </xf>
    <xf numFmtId="168" fontId="24" fillId="37" borderId="0" xfId="0" applyNumberFormat="1" applyFont="1" applyFill="1" applyBorder="1" applyAlignment="1">
      <alignment horizontal="right"/>
    </xf>
    <xf numFmtId="168" fontId="24" fillId="37" borderId="22" xfId="0" applyNumberFormat="1" applyFont="1" applyFill="1" applyBorder="1" applyAlignment="1">
      <alignment horizontal="right"/>
    </xf>
    <xf numFmtId="168" fontId="24" fillId="0" borderId="22" xfId="0" applyNumberFormat="1" applyFont="1" applyBorder="1" applyAlignment="1">
      <alignment horizontal="right"/>
    </xf>
    <xf numFmtId="168" fontId="24" fillId="37" borderId="24" xfId="0" applyNumberFormat="1" applyFont="1" applyFill="1" applyBorder="1" applyAlignment="1">
      <alignment horizontal="right"/>
    </xf>
    <xf numFmtId="168" fontId="24" fillId="37" borderId="25" xfId="0" applyNumberFormat="1" applyFont="1" applyFill="1" applyBorder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CRS1&amp;Coords=%5bFLOWTYPE%5d.%5b112%5d&amp;ShowOnWeb=true&amp;Lang=en" TargetMode="External"/><Relationship Id="rId2" Type="http://schemas.openxmlformats.org/officeDocument/2006/relationships/hyperlink" Target="http://stats.oecd.org/OECDStat_Metadata/ShowMetadata.ashx?Dataset=CRS1&amp;Coords=%5bFLOW%5d.%5b100%5d&amp;ShowOnWeb=true&amp;Lang=en" TargetMode="External"/><Relationship Id="rId1" Type="http://schemas.openxmlformats.org/officeDocument/2006/relationships/hyperlink" Target="http://stats.oecd.org/OECDStat_Metadata/ShowMetadata.ashx?Dataset=CRS1&amp;ShowOnWeb=true&amp;Lang=en" TargetMode="External"/><Relationship Id="rId5" Type="http://schemas.openxmlformats.org/officeDocument/2006/relationships/hyperlink" Target="https://stats-1.oecd.org/" TargetMode="External"/><Relationship Id="rId4" Type="http://schemas.openxmlformats.org/officeDocument/2006/relationships/hyperlink" Target="http://stats.oecd.org/OECDStat_Metadata/ShowMetadata.ashx?Dataset=CRS1&amp;Coords=%5bAIDTYPE%5d.%5b100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CRS1&amp;Coords=%5bDONOR%5d.%5b87%5d&amp;ShowOnWeb=true&amp;Lang=en" TargetMode="External"/><Relationship Id="rId13" Type="http://schemas.openxmlformats.org/officeDocument/2006/relationships/hyperlink" Target="http://stats.oecd.org/OECDStat_Metadata/ShowMetadata.ashx?Dataset=CRS1&amp;Coords=%5bDONOR%5d.%5b552%5d&amp;ShowOnWeb=true&amp;Lang=en" TargetMode="External"/><Relationship Id="rId3" Type="http://schemas.openxmlformats.org/officeDocument/2006/relationships/hyperlink" Target="http://stats.oecd.org/OECDStat_Metadata/ShowMetadata.ashx?Dataset=CRS1&amp;Coords=%5bFLOWTYPE%5d.%5b112%5d&amp;ShowOnWeb=true&amp;Lang=en" TargetMode="External"/><Relationship Id="rId7" Type="http://schemas.openxmlformats.org/officeDocument/2006/relationships/hyperlink" Target="http://stats.oecd.org/OECDStat_Metadata/ShowMetadata.ashx?Dataset=CRS1&amp;Coords=%5bDONOR%5d.%5b552%5d&amp;ShowOnWeb=true&amp;Lang=en" TargetMode="External"/><Relationship Id="rId12" Type="http://schemas.openxmlformats.org/officeDocument/2006/relationships/hyperlink" Target="http://stats.oecd.org/OECDStat_Metadata/ShowMetadata.ashx?Dataset=CRS1&amp;Coords=%5bDONOR%5d.%5b546%5d&amp;ShowOnWeb=true&amp;Lang=en" TargetMode="External"/><Relationship Id="rId17" Type="http://schemas.openxmlformats.org/officeDocument/2006/relationships/hyperlink" Target="https://stats-1.oecd.org/" TargetMode="External"/><Relationship Id="rId2" Type="http://schemas.openxmlformats.org/officeDocument/2006/relationships/hyperlink" Target="http://stats.oecd.org/OECDStat_Metadata/ShowMetadata.ashx?Dataset=CRS1&amp;Coords=%5bFLOW%5d.%5b100%5d&amp;ShowOnWeb=true&amp;Lang=en" TargetMode="External"/><Relationship Id="rId16" Type="http://schemas.openxmlformats.org/officeDocument/2006/relationships/hyperlink" Target="http://stats.oecd.org/OECDStat_Metadata/ShowMetadata.ashx?Dataset=CRS1&amp;Coords=%5bDONOR%5d.%5b576%5d&amp;ShowOnWeb=true&amp;Lang=en" TargetMode="External"/><Relationship Id="rId1" Type="http://schemas.openxmlformats.org/officeDocument/2006/relationships/hyperlink" Target="http://stats.oecd.org/OECDStat_Metadata/ShowMetadata.ashx?Dataset=CRS1&amp;ShowOnWeb=true&amp;Lang=en" TargetMode="External"/><Relationship Id="rId6" Type="http://schemas.openxmlformats.org/officeDocument/2006/relationships/hyperlink" Target="http://stats.oecd.org/OECDStat_Metadata/ShowMetadata.ashx?Dataset=CRS1&amp;Coords=%5bDONOR%5d.%5b546%5d&amp;ShowOnWeb=true&amp;Lang=en" TargetMode="External"/><Relationship Id="rId11" Type="http://schemas.openxmlformats.org/officeDocument/2006/relationships/hyperlink" Target="http://stats.oecd.org/OECDStat_Metadata/ShowMetadata.ashx?Dataset=CRS1&amp;Coords=%5bDONOR%5d.%5b30%5d&amp;ShowOnWeb=true&amp;Lang=en" TargetMode="External"/><Relationship Id="rId5" Type="http://schemas.openxmlformats.org/officeDocument/2006/relationships/hyperlink" Target="http://stats.oecd.org/OECDStat_Metadata/ShowMetadata.ashx?Dataset=CRS1&amp;Coords=%5bDONOR%5d.%5b30%5d&amp;ShowOnWeb=true&amp;Lang=en" TargetMode="External"/><Relationship Id="rId15" Type="http://schemas.openxmlformats.org/officeDocument/2006/relationships/hyperlink" Target="http://stats.oecd.org/OECDStat_Metadata/ShowMetadata.ashx?Dataset=CRS1&amp;Coords=%5bDONOR%5d.%5b566%5d&amp;ShowOnWeb=true&amp;Lang=en" TargetMode="External"/><Relationship Id="rId10" Type="http://schemas.openxmlformats.org/officeDocument/2006/relationships/hyperlink" Target="http://stats.oecd.org/OECDStat_Metadata/ShowMetadata.ashx?Dataset=CRS1&amp;Coords=%5bDONOR%5d.%5b576%5d&amp;ShowOnWeb=true&amp;Lang=en" TargetMode="External"/><Relationship Id="rId4" Type="http://schemas.openxmlformats.org/officeDocument/2006/relationships/hyperlink" Target="http://stats.oecd.org/OECDStat_Metadata/ShowMetadata.ashx?Dataset=CRS1&amp;Coords=%5bAIDTYPE%5d.%5b100%5d&amp;ShowOnWeb=true&amp;Lang=en" TargetMode="External"/><Relationship Id="rId9" Type="http://schemas.openxmlformats.org/officeDocument/2006/relationships/hyperlink" Target="http://stats.oecd.org/OECDStat_Metadata/ShowMetadata.ashx?Dataset=CRS1&amp;Coords=%5bDONOR%5d.%5b566%5d&amp;ShowOnWeb=true&amp;Lang=en" TargetMode="External"/><Relationship Id="rId14" Type="http://schemas.openxmlformats.org/officeDocument/2006/relationships/hyperlink" Target="http://stats.oecd.org/OECDStat_Metadata/ShowMetadata.ashx?Dataset=CRS1&amp;Coords=%5bDONOR%5d.%5b87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1"/>
  <sheetViews>
    <sheetView showGridLines="0" topLeftCell="I6" zoomScaleNormal="100" workbookViewId="0">
      <pane ySplit="5" topLeftCell="A26" activePane="bottomLeft" state="frozen"/>
      <selection activeCell="A6" sqref="A6"/>
      <selection pane="bottomLeft" activeCell="W191" sqref="W191"/>
    </sheetView>
  </sheetViews>
  <sheetFormatPr defaultRowHeight="12.5" x14ac:dyDescent="0.25"/>
  <cols>
    <col min="1" max="2" width="26.1796875" customWidth="1"/>
    <col min="3" max="3" width="19.453125" customWidth="1"/>
    <col min="13" max="16" width="10.90625" customWidth="1"/>
    <col min="17" max="17" width="10.90625" bestFit="1" customWidth="1"/>
    <col min="18" max="21" width="10.90625" customWidth="1"/>
    <col min="22" max="22" width="13.453125" bestFit="1" customWidth="1"/>
    <col min="23" max="25" width="13.453125" customWidth="1"/>
    <col min="26" max="26" width="10.90625" customWidth="1"/>
    <col min="27" max="27" width="10.7265625" customWidth="1"/>
  </cols>
  <sheetData>
    <row r="1" spans="1:32" hidden="1" x14ac:dyDescent="0.25">
      <c r="A1" s="1" t="e">
        <f ca="1">DotStatQuery(B1)</f>
        <v>#NAME?</v>
      </c>
      <c r="B1" s="1" t="s">
        <v>236</v>
      </c>
    </row>
    <row r="2" spans="1:32" ht="34.5" x14ac:dyDescent="0.25">
      <c r="A2" s="2" t="s">
        <v>229</v>
      </c>
    </row>
    <row r="3" spans="1:32" x14ac:dyDescent="0.25">
      <c r="A3" s="3" t="s">
        <v>15</v>
      </c>
      <c r="B3" s="5"/>
      <c r="C3" s="4"/>
      <c r="D3" s="8" t="s">
        <v>239</v>
      </c>
      <c r="E3" s="9"/>
      <c r="F3" s="9"/>
      <c r="G3" s="9"/>
      <c r="H3" s="9"/>
      <c r="I3" s="9"/>
      <c r="J3" s="9"/>
      <c r="K3" s="9"/>
      <c r="L3" s="9"/>
    </row>
    <row r="4" spans="1:32" x14ac:dyDescent="0.25">
      <c r="A4" s="3" t="s">
        <v>0</v>
      </c>
      <c r="B4" s="5"/>
      <c r="C4" s="4"/>
      <c r="D4" s="6" t="s">
        <v>240</v>
      </c>
      <c r="E4" s="7"/>
      <c r="F4" s="7"/>
      <c r="G4" s="7"/>
      <c r="H4" s="7"/>
      <c r="I4" s="7"/>
      <c r="J4" s="7"/>
      <c r="K4" s="7"/>
      <c r="L4" s="7"/>
    </row>
    <row r="5" spans="1:32" x14ac:dyDescent="0.25">
      <c r="A5" s="3" t="s">
        <v>1</v>
      </c>
      <c r="B5" s="5"/>
      <c r="C5" s="4"/>
      <c r="D5" s="8" t="s">
        <v>241</v>
      </c>
      <c r="E5" s="9"/>
      <c r="F5" s="9"/>
      <c r="G5" s="9"/>
      <c r="H5" s="9"/>
      <c r="I5" s="9"/>
      <c r="J5" s="9"/>
      <c r="K5" s="9"/>
      <c r="L5" s="9"/>
    </row>
    <row r="6" spans="1:32" x14ac:dyDescent="0.25">
      <c r="A6" s="3" t="s">
        <v>230</v>
      </c>
      <c r="B6" s="5"/>
      <c r="C6" s="4"/>
      <c r="D6" s="6" t="s">
        <v>242</v>
      </c>
      <c r="E6" s="7"/>
      <c r="F6" s="7"/>
      <c r="G6" s="7"/>
      <c r="H6" s="7"/>
      <c r="I6" s="7"/>
      <c r="J6" s="7"/>
      <c r="K6" s="7"/>
      <c r="L6" s="7"/>
    </row>
    <row r="7" spans="1:32" x14ac:dyDescent="0.25">
      <c r="A7" s="3" t="s">
        <v>231</v>
      </c>
      <c r="B7" s="5"/>
      <c r="C7" s="4"/>
      <c r="D7" s="6" t="s">
        <v>243</v>
      </c>
      <c r="E7" s="7"/>
      <c r="F7" s="7"/>
      <c r="G7" s="7"/>
      <c r="H7" s="7"/>
      <c r="I7" s="7"/>
      <c r="J7" s="7"/>
      <c r="K7" s="7"/>
      <c r="L7" s="7"/>
    </row>
    <row r="8" spans="1:32" x14ac:dyDescent="0.25">
      <c r="A8" s="3" t="s">
        <v>232</v>
      </c>
      <c r="B8" s="5"/>
      <c r="C8" s="4"/>
      <c r="D8" s="8" t="s">
        <v>244</v>
      </c>
      <c r="E8" s="9"/>
      <c r="F8" s="9"/>
      <c r="G8" s="9"/>
      <c r="H8" s="9"/>
      <c r="I8" s="9"/>
      <c r="J8" s="9"/>
      <c r="K8" s="9"/>
      <c r="L8" s="9"/>
    </row>
    <row r="9" spans="1:32" x14ac:dyDescent="0.25">
      <c r="A9" s="3" t="s">
        <v>3</v>
      </c>
      <c r="B9" s="5"/>
      <c r="C9" s="4"/>
      <c r="D9" s="8" t="s">
        <v>245</v>
      </c>
      <c r="E9" s="9"/>
      <c r="F9" s="9"/>
      <c r="G9" s="9"/>
      <c r="H9" s="9"/>
      <c r="I9" s="9"/>
      <c r="J9" s="9"/>
      <c r="K9" s="9"/>
      <c r="L9" s="9"/>
    </row>
    <row r="10" spans="1:32" ht="40" x14ac:dyDescent="0.25">
      <c r="A10" s="10" t="s">
        <v>4</v>
      </c>
      <c r="B10" s="12"/>
      <c r="C10" s="11"/>
      <c r="D10" s="13" t="s">
        <v>5</v>
      </c>
      <c r="E10" s="13" t="s">
        <v>6</v>
      </c>
      <c r="F10" s="13" t="s">
        <v>7</v>
      </c>
      <c r="G10" s="13" t="s">
        <v>8</v>
      </c>
      <c r="H10" s="13" t="s">
        <v>9</v>
      </c>
      <c r="I10" s="13" t="s">
        <v>10</v>
      </c>
      <c r="J10" s="13" t="s">
        <v>11</v>
      </c>
      <c r="K10" s="13" t="s">
        <v>12</v>
      </c>
      <c r="L10" s="13" t="s">
        <v>13</v>
      </c>
      <c r="M10" s="38" t="s">
        <v>486</v>
      </c>
      <c r="N10" s="38" t="s">
        <v>485</v>
      </c>
      <c r="O10" s="38" t="s">
        <v>484</v>
      </c>
      <c r="P10" s="38" t="s">
        <v>483</v>
      </c>
      <c r="Q10" s="38" t="s">
        <v>225</v>
      </c>
      <c r="R10" s="38" t="s">
        <v>487</v>
      </c>
      <c r="S10" s="38" t="s">
        <v>488</v>
      </c>
      <c r="T10" s="38" t="s">
        <v>489</v>
      </c>
      <c r="U10" s="38" t="s">
        <v>490</v>
      </c>
      <c r="V10" s="38" t="s">
        <v>226</v>
      </c>
      <c r="W10" s="38" t="s">
        <v>496</v>
      </c>
      <c r="X10" s="38" t="s">
        <v>497</v>
      </c>
      <c r="Y10" s="38" t="s">
        <v>498</v>
      </c>
      <c r="Z10" s="38" t="s">
        <v>499</v>
      </c>
      <c r="AA10" s="38" t="s">
        <v>227</v>
      </c>
      <c r="AB10" s="38" t="s">
        <v>492</v>
      </c>
      <c r="AC10" s="38" t="s">
        <v>493</v>
      </c>
      <c r="AD10" s="38" t="s">
        <v>494</v>
      </c>
      <c r="AE10" s="38" t="s">
        <v>491</v>
      </c>
      <c r="AF10" s="38" t="s">
        <v>480</v>
      </c>
    </row>
    <row r="11" spans="1:32" ht="13" x14ac:dyDescent="0.3">
      <c r="A11" s="14" t="s">
        <v>14</v>
      </c>
      <c r="B11" s="14" t="s">
        <v>2</v>
      </c>
      <c r="C11" s="15" t="s">
        <v>16</v>
      </c>
      <c r="D11" s="15" t="s">
        <v>16</v>
      </c>
      <c r="E11" s="15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</row>
    <row r="12" spans="1:32" ht="13" x14ac:dyDescent="0.3">
      <c r="A12" s="17" t="s">
        <v>233</v>
      </c>
      <c r="B12" s="16" t="s">
        <v>224</v>
      </c>
      <c r="C12" s="15" t="s">
        <v>247</v>
      </c>
      <c r="D12" s="20" t="s">
        <v>228</v>
      </c>
      <c r="E12" s="20">
        <v>335.73431099999999</v>
      </c>
      <c r="F12" s="20">
        <v>362.36040500000001</v>
      </c>
      <c r="G12" s="20">
        <v>367.29582699999997</v>
      </c>
      <c r="H12" s="20">
        <v>352.82927000000001</v>
      </c>
      <c r="I12" s="20">
        <v>288.59412700000001</v>
      </c>
      <c r="J12" s="20">
        <v>313.11033700000002</v>
      </c>
      <c r="K12" s="20">
        <v>423.55572100000001</v>
      </c>
      <c r="L12" s="20">
        <v>301.72444200000001</v>
      </c>
      <c r="M12" s="24">
        <f t="shared" ref="M12:M74" si="0">IF(H12=0,"No reported allocations",H12)</f>
        <v>352.82927000000001</v>
      </c>
      <c r="N12" s="24">
        <f t="shared" ref="N12:N74" si="1">IF(I12=0,"No reported allocations",I12)</f>
        <v>288.59412700000001</v>
      </c>
      <c r="O12" s="24">
        <f t="shared" ref="O12:O74" si="2">IF(J12=0,"No reported allocations",J12)</f>
        <v>313.11033700000002</v>
      </c>
      <c r="P12" s="24">
        <f t="shared" ref="P12:P74" si="3">IF(K12=0,"No reported allocations",K12)</f>
        <v>423.55572100000001</v>
      </c>
      <c r="Q12" s="24">
        <f t="shared" ref="Q12:Q74" si="4">IF(L12=0,"No reported allocations",L12)</f>
        <v>301.72444200000001</v>
      </c>
      <c r="R12" s="24"/>
      <c r="S12" s="24"/>
      <c r="T12" s="24"/>
      <c r="U12" s="24"/>
      <c r="Z12" s="24"/>
    </row>
    <row r="13" spans="1:32" ht="13" x14ac:dyDescent="0.3">
      <c r="A13" s="19"/>
      <c r="B13" s="16" t="s">
        <v>223</v>
      </c>
      <c r="C13" s="15" t="s">
        <v>248</v>
      </c>
      <c r="D13" s="21">
        <v>77.718344999999999</v>
      </c>
      <c r="E13" s="21">
        <v>73.598930999999993</v>
      </c>
      <c r="F13" s="21">
        <v>115.171851</v>
      </c>
      <c r="G13" s="21">
        <v>86.653156999999993</v>
      </c>
      <c r="H13" s="21">
        <v>79.594808999999998</v>
      </c>
      <c r="I13" s="21">
        <v>92.864053999999996</v>
      </c>
      <c r="J13" s="21">
        <v>104.18843099999999</v>
      </c>
      <c r="K13" s="21">
        <v>108.80900099999999</v>
      </c>
      <c r="L13" s="21">
        <v>114.55257899999999</v>
      </c>
      <c r="M13" s="24">
        <f t="shared" si="0"/>
        <v>79.594808999999998</v>
      </c>
      <c r="N13" s="24">
        <f t="shared" si="1"/>
        <v>92.864053999999996</v>
      </c>
      <c r="O13" s="24">
        <f t="shared" si="2"/>
        <v>104.18843099999999</v>
      </c>
      <c r="P13" s="24">
        <f t="shared" si="3"/>
        <v>108.80900099999999</v>
      </c>
      <c r="Q13" s="24">
        <f t="shared" si="4"/>
        <v>114.55257899999999</v>
      </c>
      <c r="R13" s="24"/>
      <c r="S13" s="24"/>
      <c r="T13" s="24"/>
      <c r="U13" s="24"/>
      <c r="Z13" s="24"/>
    </row>
    <row r="14" spans="1:32" ht="13" x14ac:dyDescent="0.3">
      <c r="A14" s="19"/>
      <c r="B14" s="16" t="s">
        <v>222</v>
      </c>
      <c r="C14" s="15" t="s">
        <v>249</v>
      </c>
      <c r="D14" s="20">
        <v>395.99523499999998</v>
      </c>
      <c r="E14" s="20">
        <v>367.24296199999998</v>
      </c>
      <c r="F14" s="20">
        <v>472.352419</v>
      </c>
      <c r="G14" s="20">
        <v>537.13774599999999</v>
      </c>
      <c r="H14" s="20">
        <v>549.28942300000006</v>
      </c>
      <c r="I14" s="20">
        <v>506.89574099999999</v>
      </c>
      <c r="J14" s="20">
        <v>613.95409800000004</v>
      </c>
      <c r="K14" s="20">
        <v>518.73416299999997</v>
      </c>
      <c r="L14" s="20">
        <v>558.61163299999998</v>
      </c>
      <c r="M14" s="24">
        <f t="shared" si="0"/>
        <v>549.28942300000006</v>
      </c>
      <c r="N14" s="24">
        <f t="shared" si="1"/>
        <v>506.89574099999999</v>
      </c>
      <c r="O14" s="24">
        <f t="shared" si="2"/>
        <v>613.95409800000004</v>
      </c>
      <c r="P14" s="24">
        <f t="shared" si="3"/>
        <v>518.73416299999997</v>
      </c>
      <c r="Q14" s="24">
        <f t="shared" si="4"/>
        <v>558.61163299999998</v>
      </c>
      <c r="R14" s="24"/>
      <c r="S14" s="24"/>
      <c r="T14" s="24"/>
      <c r="U14" s="24"/>
      <c r="Z14" s="24"/>
    </row>
    <row r="15" spans="1:32" ht="13" x14ac:dyDescent="0.3">
      <c r="A15" s="19"/>
      <c r="B15" s="16" t="s">
        <v>43</v>
      </c>
      <c r="C15" s="15" t="s">
        <v>250</v>
      </c>
      <c r="D15" s="21">
        <v>220.49734100000001</v>
      </c>
      <c r="E15" s="21">
        <v>160.39953499999999</v>
      </c>
      <c r="F15" s="21">
        <v>147.497051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4" t="str">
        <f t="shared" si="0"/>
        <v>No reported allocations</v>
      </c>
      <c r="N15" s="24" t="str">
        <f t="shared" si="1"/>
        <v>No reported allocations</v>
      </c>
      <c r="O15" s="24" t="str">
        <f t="shared" si="2"/>
        <v>No reported allocations</v>
      </c>
      <c r="P15" s="24" t="str">
        <f t="shared" si="3"/>
        <v>No reported allocations</v>
      </c>
      <c r="Q15" s="24" t="str">
        <f t="shared" si="4"/>
        <v>No reported allocations</v>
      </c>
      <c r="R15" s="24"/>
      <c r="S15" s="24"/>
      <c r="T15" s="24"/>
      <c r="U15" s="24"/>
      <c r="Z15" s="24"/>
    </row>
    <row r="16" spans="1:32" ht="13" x14ac:dyDescent="0.3">
      <c r="A16" s="19"/>
      <c r="B16" s="16" t="s">
        <v>44</v>
      </c>
      <c r="C16" s="15" t="s">
        <v>251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4" t="str">
        <f t="shared" si="0"/>
        <v>No reported allocations</v>
      </c>
      <c r="N16" s="24" t="str">
        <f t="shared" si="1"/>
        <v>No reported allocations</v>
      </c>
      <c r="O16" s="24" t="str">
        <f t="shared" si="2"/>
        <v>No reported allocations</v>
      </c>
      <c r="P16" s="24" t="str">
        <f t="shared" si="3"/>
        <v>No reported allocations</v>
      </c>
      <c r="Q16" s="24" t="str">
        <f t="shared" si="4"/>
        <v>No reported allocations</v>
      </c>
      <c r="R16" s="24"/>
      <c r="S16" s="24"/>
      <c r="T16" s="24"/>
      <c r="U16" s="24"/>
      <c r="Z16" s="24"/>
    </row>
    <row r="17" spans="1:26" ht="20" x14ac:dyDescent="0.3">
      <c r="A17" s="19"/>
      <c r="B17" s="16" t="s">
        <v>221</v>
      </c>
      <c r="C17" s="15" t="s">
        <v>246</v>
      </c>
      <c r="D17" s="21">
        <v>176.832964</v>
      </c>
      <c r="E17" s="21">
        <v>177.88509099999999</v>
      </c>
      <c r="F17" s="21">
        <v>163.18708000000001</v>
      </c>
      <c r="G17" s="21">
        <v>195.75151600000001</v>
      </c>
      <c r="H17" s="21">
        <v>174.765457</v>
      </c>
      <c r="I17" s="21">
        <v>224.671561</v>
      </c>
      <c r="J17" s="21">
        <v>256.03939000000003</v>
      </c>
      <c r="K17" s="21">
        <v>285.06288699999999</v>
      </c>
      <c r="L17" s="21">
        <v>239.988868</v>
      </c>
      <c r="M17" s="24">
        <f t="shared" si="0"/>
        <v>174.765457</v>
      </c>
      <c r="N17" s="24">
        <f t="shared" si="1"/>
        <v>224.671561</v>
      </c>
      <c r="O17" s="24">
        <f t="shared" si="2"/>
        <v>256.03939000000003</v>
      </c>
      <c r="P17" s="24">
        <f t="shared" si="3"/>
        <v>285.06288699999999</v>
      </c>
      <c r="Q17" s="24">
        <f t="shared" si="4"/>
        <v>239.988868</v>
      </c>
      <c r="R17" s="24"/>
      <c r="S17" s="24"/>
      <c r="T17" s="24"/>
      <c r="U17" s="24"/>
      <c r="Z17" s="24"/>
    </row>
    <row r="18" spans="1:26" ht="13" x14ac:dyDescent="0.3">
      <c r="A18" s="19"/>
      <c r="B18" s="16" t="s">
        <v>220</v>
      </c>
      <c r="C18" s="15" t="s">
        <v>252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4" t="str">
        <f t="shared" si="0"/>
        <v>No reported allocations</v>
      </c>
      <c r="N18" s="24" t="str">
        <f t="shared" si="1"/>
        <v>No reported allocations</v>
      </c>
      <c r="O18" s="24" t="str">
        <f t="shared" si="2"/>
        <v>No reported allocations</v>
      </c>
      <c r="P18" s="24" t="str">
        <f t="shared" si="3"/>
        <v>No reported allocations</v>
      </c>
      <c r="Q18" s="24" t="str">
        <f t="shared" si="4"/>
        <v>No reported allocations</v>
      </c>
      <c r="R18" s="24"/>
      <c r="S18" s="24"/>
      <c r="T18" s="24"/>
      <c r="U18" s="24"/>
      <c r="Z18" s="24"/>
    </row>
    <row r="19" spans="1:26" ht="13" x14ac:dyDescent="0.3">
      <c r="A19" s="19"/>
      <c r="B19" s="16" t="s">
        <v>52</v>
      </c>
      <c r="C19" s="15" t="s">
        <v>253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4" t="str">
        <f t="shared" si="0"/>
        <v>No reported allocations</v>
      </c>
      <c r="N19" s="24" t="str">
        <f t="shared" si="1"/>
        <v>No reported allocations</v>
      </c>
      <c r="O19" s="24" t="str">
        <f t="shared" si="2"/>
        <v>No reported allocations</v>
      </c>
      <c r="P19" s="24" t="str">
        <f t="shared" si="3"/>
        <v>No reported allocations</v>
      </c>
      <c r="Q19" s="24" t="str">
        <f t="shared" si="4"/>
        <v>No reported allocations</v>
      </c>
      <c r="R19" s="24"/>
      <c r="S19" s="24"/>
      <c r="T19" s="24"/>
      <c r="U19" s="24"/>
      <c r="Z19" s="24"/>
    </row>
    <row r="20" spans="1:26" ht="13" x14ac:dyDescent="0.3">
      <c r="A20" s="19"/>
      <c r="B20" s="16" t="s">
        <v>219</v>
      </c>
      <c r="C20" s="15" t="s">
        <v>254</v>
      </c>
      <c r="D20" s="21">
        <v>248.217904</v>
      </c>
      <c r="E20" s="21">
        <v>226.679653</v>
      </c>
      <c r="F20" s="21">
        <v>421.22731900000002</v>
      </c>
      <c r="G20" s="21">
        <v>389.93197300000003</v>
      </c>
      <c r="H20" s="21">
        <v>425.20101199999999</v>
      </c>
      <c r="I20" s="21">
        <v>321.30912799999999</v>
      </c>
      <c r="J20" s="21">
        <v>500.63944500000002</v>
      </c>
      <c r="K20" s="21">
        <v>375.36456299999998</v>
      </c>
      <c r="L20" s="21">
        <v>401.311554</v>
      </c>
      <c r="M20" s="24">
        <f t="shared" si="0"/>
        <v>425.20101199999999</v>
      </c>
      <c r="N20" s="24">
        <f t="shared" si="1"/>
        <v>321.30912799999999</v>
      </c>
      <c r="O20" s="24">
        <f t="shared" si="2"/>
        <v>500.63944500000002</v>
      </c>
      <c r="P20" s="24">
        <f t="shared" si="3"/>
        <v>375.36456299999998</v>
      </c>
      <c r="Q20" s="24">
        <f t="shared" si="4"/>
        <v>401.311554</v>
      </c>
      <c r="R20" s="24"/>
      <c r="S20" s="24"/>
      <c r="T20" s="24"/>
      <c r="U20" s="24"/>
      <c r="Z20" s="24"/>
    </row>
    <row r="21" spans="1:26" ht="13" x14ac:dyDescent="0.3">
      <c r="A21" s="19"/>
      <c r="B21" s="16" t="s">
        <v>218</v>
      </c>
      <c r="C21" s="15" t="s">
        <v>255</v>
      </c>
      <c r="D21" s="20">
        <v>78.666499000000002</v>
      </c>
      <c r="E21" s="20">
        <v>68.766368</v>
      </c>
      <c r="F21" s="20">
        <v>66.754585000000006</v>
      </c>
      <c r="G21" s="20">
        <v>111.34086499999999</v>
      </c>
      <c r="H21" s="20">
        <v>102.670034</v>
      </c>
      <c r="I21" s="20">
        <v>113.991282</v>
      </c>
      <c r="J21" s="20">
        <v>125.401731</v>
      </c>
      <c r="K21" s="20">
        <v>140.29430099999999</v>
      </c>
      <c r="L21" s="20">
        <v>122.28176499999999</v>
      </c>
      <c r="M21" s="24">
        <f t="shared" si="0"/>
        <v>102.670034</v>
      </c>
      <c r="N21" s="24">
        <f t="shared" si="1"/>
        <v>113.991282</v>
      </c>
      <c r="O21" s="24">
        <f t="shared" si="2"/>
        <v>125.401731</v>
      </c>
      <c r="P21" s="24">
        <f t="shared" si="3"/>
        <v>140.29430099999999</v>
      </c>
      <c r="Q21" s="24">
        <f t="shared" si="4"/>
        <v>122.28176499999999</v>
      </c>
      <c r="R21" s="24"/>
      <c r="S21" s="24"/>
      <c r="T21" s="24"/>
      <c r="U21" s="24"/>
      <c r="Z21" s="24"/>
    </row>
    <row r="22" spans="1:26" ht="13" x14ac:dyDescent="0.3">
      <c r="A22" s="19"/>
      <c r="B22" s="16" t="s">
        <v>217</v>
      </c>
      <c r="C22" s="15" t="s">
        <v>256</v>
      </c>
      <c r="D22" s="21">
        <v>820.49761000000001</v>
      </c>
      <c r="E22" s="21">
        <v>548.47389999999996</v>
      </c>
      <c r="F22" s="21">
        <v>624.37039200000004</v>
      </c>
      <c r="G22" s="21">
        <v>1210.064175</v>
      </c>
      <c r="H22" s="21">
        <v>1086.409463</v>
      </c>
      <c r="I22" s="21">
        <v>832.20046400000001</v>
      </c>
      <c r="J22" s="21">
        <v>621.57506100000001</v>
      </c>
      <c r="K22" s="21">
        <v>730.87625200000002</v>
      </c>
      <c r="L22" s="21">
        <v>949.80834100000004</v>
      </c>
      <c r="M22" s="24">
        <f t="shared" si="0"/>
        <v>1086.409463</v>
      </c>
      <c r="N22" s="24">
        <f t="shared" si="1"/>
        <v>832.20046400000001</v>
      </c>
      <c r="O22" s="24">
        <f t="shared" si="2"/>
        <v>621.57506100000001</v>
      </c>
      <c r="P22" s="24">
        <f t="shared" si="3"/>
        <v>730.87625200000002</v>
      </c>
      <c r="Q22" s="24">
        <f t="shared" si="4"/>
        <v>949.80834100000004</v>
      </c>
      <c r="R22" s="24"/>
      <c r="S22" s="24"/>
      <c r="T22" s="24"/>
      <c r="U22" s="24"/>
      <c r="Z22" s="24"/>
    </row>
    <row r="23" spans="1:26" ht="13" x14ac:dyDescent="0.3">
      <c r="A23" s="19"/>
      <c r="B23" s="16" t="s">
        <v>37</v>
      </c>
      <c r="C23" s="15" t="s">
        <v>257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4" t="str">
        <f t="shared" si="0"/>
        <v>No reported allocations</v>
      </c>
      <c r="N23" s="24" t="str">
        <f t="shared" si="1"/>
        <v>No reported allocations</v>
      </c>
      <c r="O23" s="24" t="str">
        <f t="shared" si="2"/>
        <v>No reported allocations</v>
      </c>
      <c r="P23" s="24" t="str">
        <f t="shared" si="3"/>
        <v>No reported allocations</v>
      </c>
      <c r="Q23" s="24" t="str">
        <f t="shared" si="4"/>
        <v>No reported allocations</v>
      </c>
      <c r="R23" s="24"/>
      <c r="S23" s="24"/>
      <c r="T23" s="24"/>
      <c r="U23" s="24"/>
      <c r="Z23" s="24"/>
    </row>
    <row r="24" spans="1:26" ht="20" x14ac:dyDescent="0.3">
      <c r="A24" s="19"/>
      <c r="B24" s="16" t="s">
        <v>216</v>
      </c>
      <c r="C24" s="15" t="s">
        <v>246</v>
      </c>
      <c r="D24" s="21">
        <v>34.763050999999997</v>
      </c>
      <c r="E24" s="21">
        <v>11.62804</v>
      </c>
      <c r="F24" s="21">
        <v>13.755667000000001</v>
      </c>
      <c r="G24" s="21">
        <v>13.765081</v>
      </c>
      <c r="H24" s="21">
        <v>3.1475900000000001</v>
      </c>
      <c r="I24" s="21">
        <v>3.3333910000000002</v>
      </c>
      <c r="J24" s="21">
        <v>6.6982600000000003</v>
      </c>
      <c r="K24" s="21">
        <v>6.4738069999999999</v>
      </c>
      <c r="L24" s="21">
        <v>6.1218880000000002</v>
      </c>
      <c r="M24" s="24">
        <f t="shared" si="0"/>
        <v>3.1475900000000001</v>
      </c>
      <c r="N24" s="24">
        <f t="shared" si="1"/>
        <v>3.3333910000000002</v>
      </c>
      <c r="O24" s="24">
        <f t="shared" si="2"/>
        <v>6.6982600000000003</v>
      </c>
      <c r="P24" s="24">
        <f t="shared" si="3"/>
        <v>6.4738069999999999</v>
      </c>
      <c r="Q24" s="24">
        <f t="shared" si="4"/>
        <v>6.1218880000000002</v>
      </c>
      <c r="R24" s="24"/>
      <c r="S24" s="24"/>
      <c r="T24" s="24"/>
      <c r="U24" s="24"/>
      <c r="Z24" s="24"/>
    </row>
    <row r="25" spans="1:26" ht="13" x14ac:dyDescent="0.3">
      <c r="A25" s="19"/>
      <c r="B25" s="16" t="s">
        <v>59</v>
      </c>
      <c r="C25" s="15" t="s">
        <v>258</v>
      </c>
      <c r="D25" s="20">
        <v>1314.927727</v>
      </c>
      <c r="E25" s="20">
        <v>1507.186817</v>
      </c>
      <c r="F25" s="20">
        <v>1240.083533</v>
      </c>
      <c r="G25" s="20">
        <v>3168.7331709999999</v>
      </c>
      <c r="H25" s="20">
        <v>3269.627528</v>
      </c>
      <c r="I25" s="20">
        <v>3126.305249</v>
      </c>
      <c r="J25" s="20">
        <v>3767.6443079999999</v>
      </c>
      <c r="K25" s="20">
        <v>3219.8872219999998</v>
      </c>
      <c r="L25" s="20">
        <v>4757.9860589999998</v>
      </c>
      <c r="M25" s="24">
        <f t="shared" si="0"/>
        <v>3269.627528</v>
      </c>
      <c r="N25" s="24">
        <f t="shared" si="1"/>
        <v>3126.305249</v>
      </c>
      <c r="O25" s="24">
        <f t="shared" si="2"/>
        <v>3767.6443079999999</v>
      </c>
      <c r="P25" s="24">
        <f t="shared" si="3"/>
        <v>3219.8872219999998</v>
      </c>
      <c r="Q25" s="24">
        <f t="shared" si="4"/>
        <v>4757.9860589999998</v>
      </c>
      <c r="R25" s="24"/>
      <c r="S25" s="24"/>
      <c r="T25" s="24"/>
      <c r="U25" s="24"/>
      <c r="Z25" s="24"/>
    </row>
    <row r="26" spans="1:26" ht="13" x14ac:dyDescent="0.3">
      <c r="A26" s="19"/>
      <c r="B26" s="16" t="s">
        <v>215</v>
      </c>
      <c r="C26" s="15" t="s">
        <v>259</v>
      </c>
      <c r="D26" s="21">
        <v>520.10484699999995</v>
      </c>
      <c r="E26" s="21">
        <v>570.86930600000005</v>
      </c>
      <c r="F26" s="21">
        <v>593.55695600000001</v>
      </c>
      <c r="G26" s="21">
        <v>647.27189899999996</v>
      </c>
      <c r="H26" s="21">
        <v>681.60351000000003</v>
      </c>
      <c r="I26" s="21">
        <v>684.74409200000002</v>
      </c>
      <c r="J26" s="21">
        <v>1232.859324</v>
      </c>
      <c r="K26" s="21">
        <v>1468.2803799999999</v>
      </c>
      <c r="L26" s="21">
        <v>1582.3144219999999</v>
      </c>
      <c r="M26" s="24">
        <f t="shared" si="0"/>
        <v>681.60351000000003</v>
      </c>
      <c r="N26" s="24">
        <f t="shared" si="1"/>
        <v>684.74409200000002</v>
      </c>
      <c r="O26" s="24">
        <f t="shared" si="2"/>
        <v>1232.859324</v>
      </c>
      <c r="P26" s="24">
        <f t="shared" si="3"/>
        <v>1468.2803799999999</v>
      </c>
      <c r="Q26" s="24">
        <f t="shared" si="4"/>
        <v>1582.3144219999999</v>
      </c>
      <c r="R26" s="24"/>
      <c r="S26" s="24"/>
      <c r="T26" s="24"/>
      <c r="U26" s="24"/>
      <c r="Z26" s="24"/>
    </row>
    <row r="27" spans="1:26" ht="13" x14ac:dyDescent="0.3">
      <c r="A27" s="19"/>
      <c r="B27" s="16" t="s">
        <v>214</v>
      </c>
      <c r="C27" s="15" t="s">
        <v>260</v>
      </c>
      <c r="D27" s="20">
        <v>337.15282200000001</v>
      </c>
      <c r="E27" s="20">
        <v>327.57820600000002</v>
      </c>
      <c r="F27" s="20">
        <v>255.39623900000001</v>
      </c>
      <c r="G27" s="20">
        <v>259.74808400000001</v>
      </c>
      <c r="H27" s="20">
        <v>227.90436600000001</v>
      </c>
      <c r="I27" s="20">
        <v>279.48920099999998</v>
      </c>
      <c r="J27" s="20">
        <v>220.26064500000001</v>
      </c>
      <c r="K27" s="20">
        <v>192.92349100000001</v>
      </c>
      <c r="L27" s="20">
        <v>213.80806799999999</v>
      </c>
      <c r="M27" s="24">
        <f t="shared" si="0"/>
        <v>227.90436600000001</v>
      </c>
      <c r="N27" s="24">
        <f t="shared" si="1"/>
        <v>279.48920099999998</v>
      </c>
      <c r="O27" s="24">
        <f t="shared" si="2"/>
        <v>220.26064500000001</v>
      </c>
      <c r="P27" s="24">
        <f t="shared" si="3"/>
        <v>192.92349100000001</v>
      </c>
      <c r="Q27" s="24">
        <f t="shared" si="4"/>
        <v>213.80806799999999</v>
      </c>
      <c r="R27" s="24"/>
      <c r="S27" s="24"/>
      <c r="T27" s="24"/>
      <c r="U27" s="24"/>
      <c r="Z27" s="24"/>
    </row>
    <row r="28" spans="1:26" ht="13" x14ac:dyDescent="0.3">
      <c r="A28" s="19"/>
      <c r="B28" s="16" t="s">
        <v>213</v>
      </c>
      <c r="C28" s="15" t="s">
        <v>261</v>
      </c>
      <c r="D28" s="21">
        <v>1707.3473080000001</v>
      </c>
      <c r="E28" s="21">
        <v>1536.376953</v>
      </c>
      <c r="F28" s="21">
        <v>1369.843979</v>
      </c>
      <c r="G28" s="21">
        <v>1074.163652</v>
      </c>
      <c r="H28" s="21">
        <v>1925.9459220000001</v>
      </c>
      <c r="I28" s="21">
        <v>5355.4234909999996</v>
      </c>
      <c r="J28" s="21">
        <v>4021.3271340000001</v>
      </c>
      <c r="K28" s="21">
        <v>3571.9075899999998</v>
      </c>
      <c r="L28" s="21">
        <v>3553.0469830000002</v>
      </c>
      <c r="M28" s="24">
        <f t="shared" si="0"/>
        <v>1925.9459220000001</v>
      </c>
      <c r="N28" s="24">
        <f t="shared" si="1"/>
        <v>5355.4234909999996</v>
      </c>
      <c r="O28" s="24">
        <f t="shared" si="2"/>
        <v>4021.3271340000001</v>
      </c>
      <c r="P28" s="24">
        <f t="shared" si="3"/>
        <v>3571.9075899999998</v>
      </c>
      <c r="Q28" s="24">
        <f t="shared" si="4"/>
        <v>3553.0469830000002</v>
      </c>
      <c r="R28" s="24"/>
      <c r="S28" s="24"/>
      <c r="T28" s="24"/>
      <c r="U28" s="24"/>
      <c r="Z28" s="24"/>
    </row>
    <row r="29" spans="1:26" ht="13" x14ac:dyDescent="0.3">
      <c r="A29" s="19"/>
      <c r="B29" s="16" t="s">
        <v>212</v>
      </c>
      <c r="C29" s="15" t="s">
        <v>262</v>
      </c>
      <c r="D29" s="20">
        <v>73.382518000000005</v>
      </c>
      <c r="E29" s="20">
        <v>40.591389999999997</v>
      </c>
      <c r="F29" s="20">
        <v>38.500183999999997</v>
      </c>
      <c r="G29" s="20">
        <v>552.67911100000003</v>
      </c>
      <c r="H29" s="20">
        <v>134.13321099999999</v>
      </c>
      <c r="I29" s="20">
        <v>123.83987999999999</v>
      </c>
      <c r="J29" s="20">
        <v>175.447102</v>
      </c>
      <c r="K29" s="20">
        <v>155.914185</v>
      </c>
      <c r="L29" s="20">
        <v>181.691981</v>
      </c>
      <c r="M29" s="24">
        <f t="shared" si="0"/>
        <v>134.13321099999999</v>
      </c>
      <c r="N29" s="24">
        <f t="shared" si="1"/>
        <v>123.83987999999999</v>
      </c>
      <c r="O29" s="24">
        <f t="shared" si="2"/>
        <v>175.447102</v>
      </c>
      <c r="P29" s="24">
        <f t="shared" si="3"/>
        <v>155.914185</v>
      </c>
      <c r="Q29" s="24">
        <f t="shared" si="4"/>
        <v>181.691981</v>
      </c>
      <c r="R29" s="24"/>
      <c r="S29" s="24"/>
      <c r="T29" s="24"/>
      <c r="U29" s="24"/>
      <c r="Z29" s="24"/>
    </row>
    <row r="30" spans="1:26" ht="13" x14ac:dyDescent="0.3">
      <c r="A30" s="19"/>
      <c r="B30" s="16" t="s">
        <v>211</v>
      </c>
      <c r="C30" s="15" t="s">
        <v>263</v>
      </c>
      <c r="D30" s="21">
        <v>1201.81033</v>
      </c>
      <c r="E30" s="21">
        <v>1228.7644110000001</v>
      </c>
      <c r="F30" s="21">
        <v>1303.8605689999999</v>
      </c>
      <c r="G30" s="21">
        <v>1632.044965</v>
      </c>
      <c r="H30" s="21">
        <v>1815.9509969999999</v>
      </c>
      <c r="I30" s="21">
        <v>2296.8896789999999</v>
      </c>
      <c r="J30" s="21">
        <v>2429.9407339999998</v>
      </c>
      <c r="K30" s="21">
        <v>2020.3764960000001</v>
      </c>
      <c r="L30" s="21">
        <v>2664.5283960000002</v>
      </c>
      <c r="M30" s="24">
        <f t="shared" si="0"/>
        <v>1815.9509969999999</v>
      </c>
      <c r="N30" s="24">
        <f t="shared" si="1"/>
        <v>2296.8896789999999</v>
      </c>
      <c r="O30" s="24">
        <f t="shared" si="2"/>
        <v>2429.9407339999998</v>
      </c>
      <c r="P30" s="24">
        <f t="shared" si="3"/>
        <v>2020.3764960000001</v>
      </c>
      <c r="Q30" s="24">
        <f t="shared" si="4"/>
        <v>2664.5283960000002</v>
      </c>
      <c r="R30" s="24"/>
      <c r="S30" s="24"/>
      <c r="T30" s="24"/>
      <c r="U30" s="24"/>
      <c r="Z30" s="24"/>
    </row>
    <row r="31" spans="1:26" ht="13" x14ac:dyDescent="0.3">
      <c r="A31" s="19"/>
      <c r="B31" s="16" t="s">
        <v>210</v>
      </c>
      <c r="C31" s="15" t="s">
        <v>264</v>
      </c>
      <c r="D31" s="20">
        <v>568.50617099999999</v>
      </c>
      <c r="E31" s="20">
        <v>686.71595400000001</v>
      </c>
      <c r="F31" s="20">
        <v>765.69625199999996</v>
      </c>
      <c r="G31" s="20">
        <v>1055.9549480000001</v>
      </c>
      <c r="H31" s="20">
        <v>1203.594139</v>
      </c>
      <c r="I31" s="20">
        <v>909.44806400000004</v>
      </c>
      <c r="J31" s="20">
        <v>962.89159199999995</v>
      </c>
      <c r="K31" s="20">
        <v>900.06160199999999</v>
      </c>
      <c r="L31" s="20">
        <v>1040.497699</v>
      </c>
      <c r="M31" s="24">
        <f t="shared" si="0"/>
        <v>1203.594139</v>
      </c>
      <c r="N31" s="24">
        <f t="shared" si="1"/>
        <v>909.44806400000004</v>
      </c>
      <c r="O31" s="24">
        <f t="shared" si="2"/>
        <v>962.89159199999995</v>
      </c>
      <c r="P31" s="24">
        <f t="shared" si="3"/>
        <v>900.06160199999999</v>
      </c>
      <c r="Q31" s="24">
        <f t="shared" si="4"/>
        <v>1040.497699</v>
      </c>
      <c r="R31" s="24"/>
      <c r="S31" s="24"/>
      <c r="T31" s="24"/>
      <c r="U31" s="24"/>
      <c r="Z31" s="24"/>
    </row>
    <row r="32" spans="1:26" ht="13" x14ac:dyDescent="0.3">
      <c r="A32" s="19"/>
      <c r="B32" s="16" t="s">
        <v>209</v>
      </c>
      <c r="C32" s="15" t="s">
        <v>265</v>
      </c>
      <c r="D32" s="21">
        <v>347.51550099999997</v>
      </c>
      <c r="E32" s="21">
        <v>269.97195299999998</v>
      </c>
      <c r="F32" s="21">
        <v>272.52067699999998</v>
      </c>
      <c r="G32" s="21">
        <v>229.59374700000001</v>
      </c>
      <c r="H32" s="21">
        <v>273.41632499999997</v>
      </c>
      <c r="I32" s="21">
        <v>308.48508299999997</v>
      </c>
      <c r="J32" s="21">
        <v>265.32426600000002</v>
      </c>
      <c r="K32" s="21">
        <v>475.40602000000001</v>
      </c>
      <c r="L32" s="21">
        <v>282.21081700000002</v>
      </c>
      <c r="M32" s="24">
        <f t="shared" si="0"/>
        <v>273.41632499999997</v>
      </c>
      <c r="N32" s="24">
        <f t="shared" si="1"/>
        <v>308.48508299999997</v>
      </c>
      <c r="O32" s="24">
        <f t="shared" si="2"/>
        <v>265.32426600000002</v>
      </c>
      <c r="P32" s="24">
        <f t="shared" si="3"/>
        <v>475.40602000000001</v>
      </c>
      <c r="Q32" s="24">
        <f t="shared" si="4"/>
        <v>282.21081700000002</v>
      </c>
      <c r="R32" s="24"/>
      <c r="S32" s="24"/>
      <c r="T32" s="24"/>
      <c r="U32" s="24"/>
      <c r="Z32" s="24"/>
    </row>
    <row r="33" spans="1:26" ht="13" x14ac:dyDescent="0.3">
      <c r="A33" s="19"/>
      <c r="B33" s="16" t="s">
        <v>208</v>
      </c>
      <c r="C33" s="15" t="s">
        <v>266</v>
      </c>
      <c r="D33" s="20">
        <v>547.49123699999996</v>
      </c>
      <c r="E33" s="20">
        <v>607.23839399999997</v>
      </c>
      <c r="F33" s="20">
        <v>646.52826700000003</v>
      </c>
      <c r="G33" s="20">
        <v>639.74190899999996</v>
      </c>
      <c r="H33" s="20">
        <v>486.93115</v>
      </c>
      <c r="I33" s="20">
        <v>611.14759400000003</v>
      </c>
      <c r="J33" s="20">
        <v>560.25124400000004</v>
      </c>
      <c r="K33" s="20">
        <v>468.378039</v>
      </c>
      <c r="L33" s="20">
        <v>529.39761499999997</v>
      </c>
      <c r="M33" s="24">
        <f t="shared" si="0"/>
        <v>486.93115</v>
      </c>
      <c r="N33" s="24">
        <f t="shared" si="1"/>
        <v>611.14759400000003</v>
      </c>
      <c r="O33" s="24">
        <f t="shared" si="2"/>
        <v>560.25124400000004</v>
      </c>
      <c r="P33" s="24">
        <f t="shared" si="3"/>
        <v>468.378039</v>
      </c>
      <c r="Q33" s="24">
        <f t="shared" si="4"/>
        <v>529.39761499999997</v>
      </c>
      <c r="R33" s="24"/>
      <c r="S33" s="24"/>
      <c r="T33" s="24"/>
      <c r="U33" s="24"/>
      <c r="Z33" s="24"/>
    </row>
    <row r="34" spans="1:26" ht="13" x14ac:dyDescent="0.3">
      <c r="A34" s="19"/>
      <c r="B34" s="16" t="s">
        <v>207</v>
      </c>
      <c r="C34" s="15" t="s">
        <v>267</v>
      </c>
      <c r="D34" s="21">
        <v>705.50302999999997</v>
      </c>
      <c r="E34" s="21">
        <v>300.24057499999998</v>
      </c>
      <c r="F34" s="21">
        <v>160.16082599999999</v>
      </c>
      <c r="G34" s="21">
        <v>134.005584</v>
      </c>
      <c r="H34" s="21">
        <v>98.873710000000003</v>
      </c>
      <c r="I34" s="21">
        <v>122.55991</v>
      </c>
      <c r="J34" s="21">
        <v>109.598583</v>
      </c>
      <c r="K34" s="21">
        <v>81.957482999999996</v>
      </c>
      <c r="L34" s="21">
        <v>101.35716499999999</v>
      </c>
      <c r="M34" s="24">
        <f t="shared" si="0"/>
        <v>98.873710000000003</v>
      </c>
      <c r="N34" s="24">
        <f t="shared" si="1"/>
        <v>122.55991</v>
      </c>
      <c r="O34" s="24">
        <f t="shared" si="2"/>
        <v>109.598583</v>
      </c>
      <c r="P34" s="24">
        <f t="shared" si="3"/>
        <v>81.957482999999996</v>
      </c>
      <c r="Q34" s="24">
        <f t="shared" si="4"/>
        <v>101.35716499999999</v>
      </c>
      <c r="R34" s="24"/>
      <c r="S34" s="24"/>
      <c r="T34" s="24"/>
      <c r="U34" s="24"/>
      <c r="Z34" s="24"/>
    </row>
    <row r="35" spans="1:26" ht="13" x14ac:dyDescent="0.3">
      <c r="A35" s="19"/>
      <c r="B35" s="16" t="s">
        <v>206</v>
      </c>
      <c r="C35" s="15" t="s">
        <v>268</v>
      </c>
      <c r="D35" s="20">
        <v>857.63188400000001</v>
      </c>
      <c r="E35" s="20">
        <v>986.03212900000005</v>
      </c>
      <c r="F35" s="20">
        <v>970.25226399999997</v>
      </c>
      <c r="G35" s="20">
        <v>897.36052199999995</v>
      </c>
      <c r="H35" s="20">
        <v>1090.835145</v>
      </c>
      <c r="I35" s="20">
        <v>991.37825099999998</v>
      </c>
      <c r="J35" s="20">
        <v>1063.224279</v>
      </c>
      <c r="K35" s="20">
        <v>1070.0399239999999</v>
      </c>
      <c r="L35" s="20">
        <v>1091.352122</v>
      </c>
      <c r="M35" s="24">
        <f t="shared" si="0"/>
        <v>1090.835145</v>
      </c>
      <c r="N35" s="24">
        <f t="shared" si="1"/>
        <v>991.37825099999998</v>
      </c>
      <c r="O35" s="24">
        <f t="shared" si="2"/>
        <v>1063.224279</v>
      </c>
      <c r="P35" s="24">
        <f t="shared" si="3"/>
        <v>1070.0399239999999</v>
      </c>
      <c r="Q35" s="24">
        <f t="shared" si="4"/>
        <v>1091.352122</v>
      </c>
      <c r="R35" s="24"/>
      <c r="S35" s="24"/>
      <c r="T35" s="24"/>
      <c r="U35" s="24"/>
      <c r="Z35" s="24"/>
    </row>
    <row r="36" spans="1:26" ht="13" x14ac:dyDescent="0.3">
      <c r="A36" s="19"/>
      <c r="B36" s="16" t="s">
        <v>205</v>
      </c>
      <c r="C36" s="15" t="s">
        <v>269</v>
      </c>
      <c r="D36" s="21">
        <v>478.47849100000002</v>
      </c>
      <c r="E36" s="21">
        <v>1083.2573709999999</v>
      </c>
      <c r="F36" s="21">
        <v>579.90656100000001</v>
      </c>
      <c r="G36" s="21">
        <v>500.02783699999998</v>
      </c>
      <c r="H36" s="21">
        <v>477.00494200000003</v>
      </c>
      <c r="I36" s="21">
        <v>505.881597</v>
      </c>
      <c r="J36" s="21">
        <v>466.484128</v>
      </c>
      <c r="K36" s="21">
        <v>397.63988799999998</v>
      </c>
      <c r="L36" s="21">
        <v>782.605144</v>
      </c>
      <c r="M36" s="24">
        <f t="shared" si="0"/>
        <v>477.00494200000003</v>
      </c>
      <c r="N36" s="24">
        <f t="shared" si="1"/>
        <v>505.881597</v>
      </c>
      <c r="O36" s="24">
        <f t="shared" si="2"/>
        <v>466.484128</v>
      </c>
      <c r="P36" s="24">
        <f t="shared" si="3"/>
        <v>397.63988799999998</v>
      </c>
      <c r="Q36" s="24">
        <f t="shared" si="4"/>
        <v>782.605144</v>
      </c>
      <c r="R36" s="24"/>
      <c r="S36" s="24"/>
      <c r="T36" s="24"/>
      <c r="U36" s="24"/>
      <c r="Z36" s="24"/>
    </row>
    <row r="37" spans="1:26" ht="13" x14ac:dyDescent="0.3">
      <c r="A37" s="19"/>
      <c r="B37" s="16" t="s">
        <v>237</v>
      </c>
      <c r="C37" s="15" t="e">
        <v>#N/A</v>
      </c>
      <c r="D37" s="20">
        <v>197.06138200000001</v>
      </c>
      <c r="E37" s="20">
        <v>191.99335600000001</v>
      </c>
      <c r="F37" s="20">
        <v>317.19622800000002</v>
      </c>
      <c r="G37" s="20">
        <v>236.29915500000001</v>
      </c>
      <c r="H37" s="20">
        <v>240.81258600000001</v>
      </c>
      <c r="I37" s="20">
        <v>234.254873</v>
      </c>
      <c r="J37" s="20">
        <v>226.42481000000001</v>
      </c>
      <c r="K37" s="20">
        <v>177.84874600000001</v>
      </c>
      <c r="L37" s="20">
        <v>134.93020300000001</v>
      </c>
      <c r="M37" s="24">
        <f t="shared" si="0"/>
        <v>240.81258600000001</v>
      </c>
      <c r="N37" s="24">
        <f t="shared" si="1"/>
        <v>234.254873</v>
      </c>
      <c r="O37" s="24">
        <f t="shared" si="2"/>
        <v>226.42481000000001</v>
      </c>
      <c r="P37" s="24">
        <f t="shared" si="3"/>
        <v>177.84874600000001</v>
      </c>
      <c r="Q37" s="24">
        <f t="shared" si="4"/>
        <v>134.93020300000001</v>
      </c>
      <c r="R37" s="24"/>
      <c r="S37" s="24"/>
      <c r="T37" s="24"/>
      <c r="U37" s="24"/>
      <c r="Z37" s="24"/>
    </row>
    <row r="38" spans="1:26" ht="13" x14ac:dyDescent="0.3">
      <c r="A38" s="19"/>
      <c r="B38" s="16" t="s">
        <v>203</v>
      </c>
      <c r="C38" s="15" t="s">
        <v>270</v>
      </c>
      <c r="D38" s="21">
        <v>983.14641400000005</v>
      </c>
      <c r="E38" s="21">
        <v>702.05704600000001</v>
      </c>
      <c r="F38" s="21">
        <v>591.03907900000002</v>
      </c>
      <c r="G38" s="21">
        <v>595.82792099999995</v>
      </c>
      <c r="H38" s="21">
        <v>621.48795800000005</v>
      </c>
      <c r="I38" s="21">
        <v>695.486986</v>
      </c>
      <c r="J38" s="21">
        <v>816.52714700000001</v>
      </c>
      <c r="K38" s="21">
        <v>729.56674399999997</v>
      </c>
      <c r="L38" s="21">
        <v>845.50084000000004</v>
      </c>
      <c r="M38" s="24">
        <f t="shared" si="0"/>
        <v>621.48795800000005</v>
      </c>
      <c r="N38" s="24">
        <f t="shared" si="1"/>
        <v>695.486986</v>
      </c>
      <c r="O38" s="24">
        <f t="shared" si="2"/>
        <v>816.52714700000001</v>
      </c>
      <c r="P38" s="24">
        <f t="shared" si="3"/>
        <v>729.56674399999997</v>
      </c>
      <c r="Q38" s="24">
        <f t="shared" si="4"/>
        <v>845.50084000000004</v>
      </c>
      <c r="R38" s="24"/>
      <c r="S38" s="24"/>
      <c r="T38" s="24"/>
      <c r="U38" s="24"/>
      <c r="Z38" s="24"/>
    </row>
    <row r="39" spans="1:26" ht="13" x14ac:dyDescent="0.3">
      <c r="A39" s="19"/>
      <c r="B39" s="16" t="s">
        <v>238</v>
      </c>
      <c r="C39" s="15" t="e">
        <v>#N/A</v>
      </c>
      <c r="D39" s="20">
        <v>254.44367500000001</v>
      </c>
      <c r="E39" s="20">
        <v>534.00044300000002</v>
      </c>
      <c r="F39" s="20">
        <v>249.486062</v>
      </c>
      <c r="G39" s="20">
        <v>234.197587</v>
      </c>
      <c r="H39" s="20">
        <v>210.87242800000001</v>
      </c>
      <c r="I39" s="20">
        <v>185.05393100000001</v>
      </c>
      <c r="J39" s="20">
        <v>544.38590999999997</v>
      </c>
      <c r="K39" s="20">
        <v>504.27086800000001</v>
      </c>
      <c r="L39" s="20">
        <v>525.50638700000002</v>
      </c>
      <c r="M39" s="24">
        <f t="shared" si="0"/>
        <v>210.87242800000001</v>
      </c>
      <c r="N39" s="24">
        <f t="shared" si="1"/>
        <v>185.05393100000001</v>
      </c>
      <c r="O39" s="24">
        <f t="shared" si="2"/>
        <v>544.38590999999997</v>
      </c>
      <c r="P39" s="24">
        <f t="shared" si="3"/>
        <v>504.27086800000001</v>
      </c>
      <c r="Q39" s="24">
        <f t="shared" si="4"/>
        <v>525.50638700000002</v>
      </c>
      <c r="R39" s="24"/>
      <c r="S39" s="24"/>
      <c r="T39" s="24"/>
      <c r="U39" s="24"/>
      <c r="Z39" s="24"/>
    </row>
    <row r="40" spans="1:26" ht="13" x14ac:dyDescent="0.3">
      <c r="A40" s="19"/>
      <c r="B40" s="16" t="s">
        <v>201</v>
      </c>
      <c r="C40" s="15" t="s">
        <v>271</v>
      </c>
      <c r="D40" s="21">
        <v>447.68062400000002</v>
      </c>
      <c r="E40" s="21">
        <v>548.65055099999995</v>
      </c>
      <c r="F40" s="21">
        <v>480.16658000000001</v>
      </c>
      <c r="G40" s="21">
        <v>454.28456999999997</v>
      </c>
      <c r="H40" s="21">
        <v>485.98413499999998</v>
      </c>
      <c r="I40" s="21">
        <v>466.67660899999998</v>
      </c>
      <c r="J40" s="21">
        <v>398.07473399999998</v>
      </c>
      <c r="K40" s="21">
        <v>1175.036897</v>
      </c>
      <c r="L40" s="21">
        <v>643.88561800000002</v>
      </c>
      <c r="M40" s="24">
        <f t="shared" si="0"/>
        <v>485.98413499999998</v>
      </c>
      <c r="N40" s="24">
        <f t="shared" si="1"/>
        <v>466.67660899999998</v>
      </c>
      <c r="O40" s="24">
        <f t="shared" si="2"/>
        <v>398.07473399999998</v>
      </c>
      <c r="P40" s="24">
        <f t="shared" si="3"/>
        <v>1175.036897</v>
      </c>
      <c r="Q40" s="24">
        <f t="shared" si="4"/>
        <v>643.88561800000002</v>
      </c>
      <c r="R40" s="24"/>
      <c r="S40" s="24"/>
      <c r="T40" s="24"/>
      <c r="U40" s="24"/>
      <c r="Z40" s="24"/>
    </row>
    <row r="41" spans="1:26" ht="13" x14ac:dyDescent="0.3">
      <c r="A41" s="19"/>
      <c r="B41" s="16" t="s">
        <v>200</v>
      </c>
      <c r="C41" s="15" t="s">
        <v>272</v>
      </c>
      <c r="D41" s="20">
        <v>37.042242999999999</v>
      </c>
      <c r="E41" s="20">
        <v>51.726275000000001</v>
      </c>
      <c r="F41" s="20">
        <v>65.074419000000006</v>
      </c>
      <c r="G41" s="20">
        <v>47.456879000000001</v>
      </c>
      <c r="H41" s="20">
        <v>97.4452</v>
      </c>
      <c r="I41" s="20">
        <v>157.51715799999999</v>
      </c>
      <c r="J41" s="20">
        <v>67.019553000000002</v>
      </c>
      <c r="K41" s="20">
        <v>70.419471999999999</v>
      </c>
      <c r="L41" s="20">
        <v>57.650660000000002</v>
      </c>
      <c r="M41" s="24">
        <f t="shared" si="0"/>
        <v>97.4452</v>
      </c>
      <c r="N41" s="24">
        <f t="shared" si="1"/>
        <v>157.51715799999999</v>
      </c>
      <c r="O41" s="24">
        <f t="shared" si="2"/>
        <v>67.019553000000002</v>
      </c>
      <c r="P41" s="24">
        <f t="shared" si="3"/>
        <v>70.419471999999999</v>
      </c>
      <c r="Q41" s="24">
        <f t="shared" si="4"/>
        <v>57.650660000000002</v>
      </c>
      <c r="R41" s="24"/>
      <c r="S41" s="24"/>
      <c r="T41" s="24"/>
      <c r="U41" s="24"/>
      <c r="Z41" s="24"/>
    </row>
    <row r="42" spans="1:26" ht="13" x14ac:dyDescent="0.3">
      <c r="A42" s="19"/>
      <c r="B42" s="16" t="s">
        <v>199</v>
      </c>
      <c r="C42" s="15" t="s">
        <v>273</v>
      </c>
      <c r="D42" s="21">
        <v>418.88174800000002</v>
      </c>
      <c r="E42" s="21">
        <v>276.72582999999997</v>
      </c>
      <c r="F42" s="21">
        <v>1249.870146</v>
      </c>
      <c r="G42" s="21">
        <v>299.89024999999998</v>
      </c>
      <c r="H42" s="21">
        <v>170.65651199999999</v>
      </c>
      <c r="I42" s="21">
        <v>156.687771</v>
      </c>
      <c r="J42" s="21">
        <v>111.321738</v>
      </c>
      <c r="K42" s="21">
        <v>131.517415</v>
      </c>
      <c r="L42" s="21">
        <v>119.870858</v>
      </c>
      <c r="M42" s="24">
        <f t="shared" si="0"/>
        <v>170.65651199999999</v>
      </c>
      <c r="N42" s="24">
        <f t="shared" si="1"/>
        <v>156.687771</v>
      </c>
      <c r="O42" s="24">
        <f t="shared" si="2"/>
        <v>111.321738</v>
      </c>
      <c r="P42" s="24">
        <f t="shared" si="3"/>
        <v>131.517415</v>
      </c>
      <c r="Q42" s="24">
        <f t="shared" si="4"/>
        <v>119.870858</v>
      </c>
      <c r="R42" s="24"/>
      <c r="S42" s="24"/>
      <c r="T42" s="24"/>
      <c r="U42" s="24"/>
      <c r="Z42" s="24"/>
    </row>
    <row r="43" spans="1:26" ht="13" x14ac:dyDescent="0.3">
      <c r="A43" s="19"/>
      <c r="B43" s="16" t="s">
        <v>198</v>
      </c>
      <c r="C43" s="15" t="s">
        <v>274</v>
      </c>
      <c r="D43" s="20">
        <v>733.48952999999995</v>
      </c>
      <c r="E43" s="20">
        <v>2282.0949839999998</v>
      </c>
      <c r="F43" s="20">
        <v>881.21303599999999</v>
      </c>
      <c r="G43" s="20">
        <v>1343.3995399999999</v>
      </c>
      <c r="H43" s="20">
        <v>2800.8773890000002</v>
      </c>
      <c r="I43" s="20">
        <v>1900.9469099999999</v>
      </c>
      <c r="J43" s="20">
        <v>1087.7044539999999</v>
      </c>
      <c r="K43" s="20">
        <v>989.39525400000002</v>
      </c>
      <c r="L43" s="20">
        <v>983.84423100000004</v>
      </c>
      <c r="M43" s="24">
        <f t="shared" si="0"/>
        <v>2800.8773890000002</v>
      </c>
      <c r="N43" s="24">
        <f t="shared" si="1"/>
        <v>1900.9469099999999</v>
      </c>
      <c r="O43" s="24">
        <f t="shared" si="2"/>
        <v>1087.7044539999999</v>
      </c>
      <c r="P43" s="24">
        <f t="shared" si="3"/>
        <v>989.39525400000002</v>
      </c>
      <c r="Q43" s="24">
        <f t="shared" si="4"/>
        <v>983.84423100000004</v>
      </c>
      <c r="R43" s="24"/>
      <c r="S43" s="24"/>
      <c r="T43" s="24"/>
      <c r="U43" s="24"/>
      <c r="Z43" s="24"/>
    </row>
    <row r="44" spans="1:26" ht="20" x14ac:dyDescent="0.3">
      <c r="A44" s="19"/>
      <c r="B44" s="16" t="s">
        <v>197</v>
      </c>
      <c r="C44" s="15" t="s">
        <v>275</v>
      </c>
      <c r="D44" s="21">
        <v>1695.533124</v>
      </c>
      <c r="E44" s="21">
        <v>2363.4888580000002</v>
      </c>
      <c r="F44" s="21">
        <v>3932.1239529999998</v>
      </c>
      <c r="G44" s="21">
        <v>6635.1158100000002</v>
      </c>
      <c r="H44" s="21">
        <v>2594.8820519999999</v>
      </c>
      <c r="I44" s="21">
        <v>2356.5099730000002</v>
      </c>
      <c r="J44" s="21">
        <v>2234.8167760000001</v>
      </c>
      <c r="K44" s="21">
        <v>2704.0061380000002</v>
      </c>
      <c r="L44" s="21">
        <v>2246.2572540000001</v>
      </c>
      <c r="M44" s="24">
        <f t="shared" si="0"/>
        <v>2594.8820519999999</v>
      </c>
      <c r="N44" s="24">
        <f t="shared" si="1"/>
        <v>2356.5099730000002</v>
      </c>
      <c r="O44" s="24">
        <f t="shared" si="2"/>
        <v>2234.8167760000001</v>
      </c>
      <c r="P44" s="24">
        <f t="shared" si="3"/>
        <v>2704.0061380000002</v>
      </c>
      <c r="Q44" s="24">
        <f t="shared" si="4"/>
        <v>2246.2572540000001</v>
      </c>
      <c r="R44" s="24"/>
      <c r="S44" s="24"/>
      <c r="T44" s="24"/>
      <c r="U44" s="24"/>
      <c r="Z44" s="24"/>
    </row>
    <row r="45" spans="1:26" ht="13" x14ac:dyDescent="0.3">
      <c r="A45" s="19"/>
      <c r="B45" s="16" t="s">
        <v>196</v>
      </c>
      <c r="C45" s="15" t="s">
        <v>276</v>
      </c>
      <c r="D45" s="20">
        <v>109.133234</v>
      </c>
      <c r="E45" s="20">
        <v>144.075007</v>
      </c>
      <c r="F45" s="20">
        <v>126.468186</v>
      </c>
      <c r="G45" s="20">
        <v>136.16371100000001</v>
      </c>
      <c r="H45" s="20">
        <v>147.504716</v>
      </c>
      <c r="I45" s="20">
        <v>143.64569900000001</v>
      </c>
      <c r="J45" s="20">
        <v>162.66993600000001</v>
      </c>
      <c r="K45" s="20">
        <v>195.65692899999999</v>
      </c>
      <c r="L45" s="20">
        <v>204.14623399999999</v>
      </c>
      <c r="M45" s="24">
        <f t="shared" si="0"/>
        <v>147.504716</v>
      </c>
      <c r="N45" s="24">
        <f t="shared" si="1"/>
        <v>143.64569900000001</v>
      </c>
      <c r="O45" s="24">
        <f t="shared" si="2"/>
        <v>162.66993600000001</v>
      </c>
      <c r="P45" s="24">
        <f t="shared" si="3"/>
        <v>195.65692899999999</v>
      </c>
      <c r="Q45" s="24">
        <f t="shared" si="4"/>
        <v>204.14623399999999</v>
      </c>
      <c r="R45" s="24"/>
      <c r="S45" s="24"/>
      <c r="T45" s="24"/>
      <c r="U45" s="24"/>
      <c r="Z45" s="24"/>
    </row>
    <row r="46" spans="1:26" ht="13" x14ac:dyDescent="0.3">
      <c r="A46" s="19"/>
      <c r="B46" s="16" t="s">
        <v>195</v>
      </c>
      <c r="C46" s="15" t="s">
        <v>277</v>
      </c>
      <c r="D46" s="21">
        <v>29.358515000000001</v>
      </c>
      <c r="E46" s="21">
        <v>29.585995</v>
      </c>
      <c r="F46" s="21">
        <v>78.888720000000006</v>
      </c>
      <c r="G46" s="21">
        <v>24.020446</v>
      </c>
      <c r="H46" s="21">
        <v>18.065635</v>
      </c>
      <c r="I46" s="21">
        <v>8.9744670000000006</v>
      </c>
      <c r="J46" s="21">
        <v>8.3032570000000003</v>
      </c>
      <c r="K46" s="21">
        <v>10.934187</v>
      </c>
      <c r="L46" s="21">
        <v>11.634893999999999</v>
      </c>
      <c r="M46" s="24">
        <f t="shared" si="0"/>
        <v>18.065635</v>
      </c>
      <c r="N46" s="24">
        <f t="shared" si="1"/>
        <v>8.9744670000000006</v>
      </c>
      <c r="O46" s="24">
        <f t="shared" si="2"/>
        <v>8.3032570000000003</v>
      </c>
      <c r="P46" s="24">
        <f t="shared" si="3"/>
        <v>10.934187</v>
      </c>
      <c r="Q46" s="24">
        <f t="shared" si="4"/>
        <v>11.634893999999999</v>
      </c>
      <c r="R46" s="24"/>
      <c r="S46" s="24"/>
      <c r="T46" s="24"/>
      <c r="U46" s="24"/>
      <c r="Z46" s="24"/>
    </row>
    <row r="47" spans="1:26" ht="13" x14ac:dyDescent="0.3">
      <c r="A47" s="19"/>
      <c r="B47" s="16" t="s">
        <v>194</v>
      </c>
      <c r="C47" s="15" t="s">
        <v>278</v>
      </c>
      <c r="D47" s="20">
        <v>122.44278799999999</v>
      </c>
      <c r="E47" s="20">
        <v>113.620394</v>
      </c>
      <c r="F47" s="20">
        <v>133.43023099999999</v>
      </c>
      <c r="G47" s="20">
        <v>112.127624</v>
      </c>
      <c r="H47" s="20">
        <v>120.16153300000001</v>
      </c>
      <c r="I47" s="20">
        <v>74.025502000000003</v>
      </c>
      <c r="J47" s="20">
        <v>73.044680999999997</v>
      </c>
      <c r="K47" s="20">
        <v>97.416291000000001</v>
      </c>
      <c r="L47" s="20">
        <v>68.332162999999994</v>
      </c>
      <c r="M47" s="24">
        <f t="shared" si="0"/>
        <v>120.16153300000001</v>
      </c>
      <c r="N47" s="24">
        <f t="shared" si="1"/>
        <v>74.025502000000003</v>
      </c>
      <c r="O47" s="24">
        <f t="shared" si="2"/>
        <v>73.044680999999997</v>
      </c>
      <c r="P47" s="24">
        <f t="shared" si="3"/>
        <v>97.416291000000001</v>
      </c>
      <c r="Q47" s="24">
        <f t="shared" si="4"/>
        <v>68.332162999999994</v>
      </c>
      <c r="R47" s="24"/>
      <c r="S47" s="24"/>
      <c r="T47" s="24"/>
      <c r="U47" s="24"/>
      <c r="Z47" s="24"/>
    </row>
    <row r="48" spans="1:26" ht="13" x14ac:dyDescent="0.3">
      <c r="A48" s="19"/>
      <c r="B48" s="16" t="s">
        <v>193</v>
      </c>
      <c r="C48" s="15" t="s">
        <v>279</v>
      </c>
      <c r="D48" s="21">
        <v>3000.368258</v>
      </c>
      <c r="E48" s="21">
        <v>3650.8302130000002</v>
      </c>
      <c r="F48" s="21">
        <v>3295.4263780000001</v>
      </c>
      <c r="G48" s="21">
        <v>3197.8378560000001</v>
      </c>
      <c r="H48" s="21">
        <v>2990.6321549999998</v>
      </c>
      <c r="I48" s="21">
        <v>3566.0888989999999</v>
      </c>
      <c r="J48" s="21">
        <v>3278.1248770000002</v>
      </c>
      <c r="K48" s="21">
        <v>3304.6659410000002</v>
      </c>
      <c r="L48" s="21">
        <v>4211.4343779999999</v>
      </c>
      <c r="M48" s="24">
        <f t="shared" si="0"/>
        <v>2990.6321549999998</v>
      </c>
      <c r="N48" s="24">
        <f t="shared" si="1"/>
        <v>3566.0888989999999</v>
      </c>
      <c r="O48" s="24">
        <f t="shared" si="2"/>
        <v>3278.1248770000002</v>
      </c>
      <c r="P48" s="24">
        <f t="shared" si="3"/>
        <v>3304.6659410000002</v>
      </c>
      <c r="Q48" s="24">
        <f t="shared" si="4"/>
        <v>4211.4343779999999</v>
      </c>
      <c r="R48" s="24"/>
      <c r="S48" s="24"/>
      <c r="T48" s="24"/>
      <c r="U48" s="24"/>
      <c r="Z48" s="24"/>
    </row>
    <row r="49" spans="1:26" ht="13" x14ac:dyDescent="0.3">
      <c r="A49" s="19"/>
      <c r="B49" s="16" t="s">
        <v>192</v>
      </c>
      <c r="C49" s="15" t="s">
        <v>280</v>
      </c>
      <c r="D49" s="20">
        <v>77.291432</v>
      </c>
      <c r="E49" s="20">
        <v>93.951470999999998</v>
      </c>
      <c r="F49" s="20">
        <v>112.632651</v>
      </c>
      <c r="G49" s="20">
        <v>88.514778000000007</v>
      </c>
      <c r="H49" s="20">
        <v>84.342629000000002</v>
      </c>
      <c r="I49" s="20">
        <v>89.643215999999995</v>
      </c>
      <c r="J49" s="20">
        <v>112.507206</v>
      </c>
      <c r="K49" s="20">
        <v>116.99236999999999</v>
      </c>
      <c r="L49" s="20">
        <v>59.473573000000002</v>
      </c>
      <c r="M49" s="24">
        <f t="shared" si="0"/>
        <v>84.342629000000002</v>
      </c>
      <c r="N49" s="24">
        <f t="shared" si="1"/>
        <v>89.643215999999995</v>
      </c>
      <c r="O49" s="24">
        <f t="shared" si="2"/>
        <v>112.507206</v>
      </c>
      <c r="P49" s="24">
        <f t="shared" si="3"/>
        <v>116.99236999999999</v>
      </c>
      <c r="Q49" s="24">
        <f t="shared" si="4"/>
        <v>59.473573000000002</v>
      </c>
      <c r="R49" s="24"/>
      <c r="S49" s="24"/>
      <c r="T49" s="24"/>
      <c r="U49" s="24"/>
      <c r="Z49" s="24"/>
    </row>
    <row r="50" spans="1:26" ht="13" x14ac:dyDescent="0.3">
      <c r="A50" s="19"/>
      <c r="B50" s="16" t="s">
        <v>191</v>
      </c>
      <c r="C50" s="15" t="s">
        <v>281</v>
      </c>
      <c r="D50" s="21">
        <v>80.709367</v>
      </c>
      <c r="E50" s="21">
        <v>108.7413</v>
      </c>
      <c r="F50" s="21">
        <v>101.856247</v>
      </c>
      <c r="G50" s="21">
        <v>110.358788</v>
      </c>
      <c r="H50" s="21">
        <v>133.13020700000001</v>
      </c>
      <c r="I50" s="21">
        <v>107.618246</v>
      </c>
      <c r="J50" s="21">
        <v>97.384202000000002</v>
      </c>
      <c r="K50" s="21">
        <v>126.84705099999999</v>
      </c>
      <c r="L50" s="21">
        <v>108.25265899999999</v>
      </c>
      <c r="M50" s="24">
        <f t="shared" si="0"/>
        <v>133.13020700000001</v>
      </c>
      <c r="N50" s="24">
        <f t="shared" si="1"/>
        <v>107.618246</v>
      </c>
      <c r="O50" s="24">
        <f t="shared" si="2"/>
        <v>97.384202000000002</v>
      </c>
      <c r="P50" s="24">
        <f t="shared" si="3"/>
        <v>126.84705099999999</v>
      </c>
      <c r="Q50" s="24">
        <f t="shared" si="4"/>
        <v>108.25265899999999</v>
      </c>
      <c r="R50" s="24"/>
      <c r="S50" s="24"/>
      <c r="T50" s="24"/>
      <c r="U50" s="24"/>
      <c r="Z50" s="24"/>
    </row>
    <row r="51" spans="1:26" ht="13" x14ac:dyDescent="0.3">
      <c r="A51" s="19"/>
      <c r="B51" s="16" t="s">
        <v>190</v>
      </c>
      <c r="C51" s="15" t="s">
        <v>282</v>
      </c>
      <c r="D51" s="20">
        <v>1150.4515719999999</v>
      </c>
      <c r="E51" s="20">
        <v>1539.4142079999999</v>
      </c>
      <c r="F51" s="20">
        <v>1607.4837520000001</v>
      </c>
      <c r="G51" s="20">
        <v>1678.131997</v>
      </c>
      <c r="H51" s="20">
        <v>1726.38222</v>
      </c>
      <c r="I51" s="20">
        <v>1254.61636</v>
      </c>
      <c r="J51" s="20">
        <v>1060.176285</v>
      </c>
      <c r="K51" s="20">
        <v>1871.217875</v>
      </c>
      <c r="L51" s="20">
        <v>1431.969098</v>
      </c>
      <c r="M51" s="24">
        <f t="shared" si="0"/>
        <v>1726.38222</v>
      </c>
      <c r="N51" s="24">
        <f t="shared" si="1"/>
        <v>1254.61636</v>
      </c>
      <c r="O51" s="24">
        <f t="shared" si="2"/>
        <v>1060.176285</v>
      </c>
      <c r="P51" s="24">
        <f t="shared" si="3"/>
        <v>1871.217875</v>
      </c>
      <c r="Q51" s="24">
        <f t="shared" si="4"/>
        <v>1431.969098</v>
      </c>
      <c r="R51" s="24"/>
      <c r="S51" s="24"/>
      <c r="T51" s="24"/>
      <c r="U51" s="24"/>
      <c r="Z51" s="24"/>
    </row>
    <row r="52" spans="1:26" ht="13" x14ac:dyDescent="0.3">
      <c r="A52" s="19"/>
      <c r="B52" s="16" t="s">
        <v>189</v>
      </c>
      <c r="C52" s="15" t="s">
        <v>283</v>
      </c>
      <c r="D52" s="21">
        <v>426.49548099999998</v>
      </c>
      <c r="E52" s="21">
        <v>241.08624900000001</v>
      </c>
      <c r="F52" s="21">
        <v>229.926795</v>
      </c>
      <c r="G52" s="21">
        <v>304.77948400000002</v>
      </c>
      <c r="H52" s="21">
        <v>700.33697099999995</v>
      </c>
      <c r="I52" s="21">
        <v>598.83009400000003</v>
      </c>
      <c r="J52" s="21">
        <v>524.06249700000001</v>
      </c>
      <c r="K52" s="21">
        <v>603.54978300000005</v>
      </c>
      <c r="L52" s="21">
        <v>596.91087600000003</v>
      </c>
      <c r="M52" s="24">
        <f t="shared" si="0"/>
        <v>700.33697099999995</v>
      </c>
      <c r="N52" s="24">
        <f t="shared" si="1"/>
        <v>598.83009400000003</v>
      </c>
      <c r="O52" s="24">
        <f t="shared" si="2"/>
        <v>524.06249700000001</v>
      </c>
      <c r="P52" s="24">
        <f t="shared" si="3"/>
        <v>603.54978300000005</v>
      </c>
      <c r="Q52" s="24">
        <f t="shared" si="4"/>
        <v>596.91087600000003</v>
      </c>
      <c r="R52" s="24"/>
      <c r="S52" s="24"/>
      <c r="T52" s="24"/>
      <c r="U52" s="24"/>
      <c r="Z52" s="24"/>
    </row>
    <row r="53" spans="1:26" ht="13" x14ac:dyDescent="0.3">
      <c r="A53" s="19"/>
      <c r="B53" s="16" t="s">
        <v>188</v>
      </c>
      <c r="C53" s="15" t="s">
        <v>284</v>
      </c>
      <c r="D53" s="20">
        <v>120.29903400000001</v>
      </c>
      <c r="E53" s="20">
        <v>138.67881600000001</v>
      </c>
      <c r="F53" s="20">
        <v>262.21622000000002</v>
      </c>
      <c r="G53" s="20">
        <v>103.703681</v>
      </c>
      <c r="H53" s="20">
        <v>73.699610000000007</v>
      </c>
      <c r="I53" s="20">
        <v>95.836439999999996</v>
      </c>
      <c r="J53" s="20">
        <v>101.788828</v>
      </c>
      <c r="K53" s="20">
        <v>99.661053999999993</v>
      </c>
      <c r="L53" s="20">
        <v>200.87650400000001</v>
      </c>
      <c r="M53" s="24">
        <f t="shared" si="0"/>
        <v>73.699610000000007</v>
      </c>
      <c r="N53" s="24">
        <f t="shared" si="1"/>
        <v>95.836439999999996</v>
      </c>
      <c r="O53" s="24">
        <f t="shared" si="2"/>
        <v>101.788828</v>
      </c>
      <c r="P53" s="24">
        <f t="shared" si="3"/>
        <v>99.661053999999993</v>
      </c>
      <c r="Q53" s="24">
        <f t="shared" si="4"/>
        <v>200.87650400000001</v>
      </c>
      <c r="R53" s="24"/>
      <c r="S53" s="24"/>
      <c r="T53" s="24"/>
      <c r="U53" s="24"/>
      <c r="Z53" s="24"/>
    </row>
    <row r="54" spans="1:26" ht="13" x14ac:dyDescent="0.3">
      <c r="A54" s="19"/>
      <c r="B54" s="16" t="s">
        <v>187</v>
      </c>
      <c r="C54" s="15" t="s">
        <v>285</v>
      </c>
      <c r="D54" s="21">
        <v>1445.440157</v>
      </c>
      <c r="E54" s="21">
        <v>1909.780172</v>
      </c>
      <c r="F54" s="21">
        <v>1805.8803949999999</v>
      </c>
      <c r="G54" s="21">
        <v>2502.520321</v>
      </c>
      <c r="H54" s="21">
        <v>2941.435031</v>
      </c>
      <c r="I54" s="21">
        <v>3334.4242709999999</v>
      </c>
      <c r="J54" s="21">
        <v>2728.4286240000001</v>
      </c>
      <c r="K54" s="21">
        <v>2768.1213229999998</v>
      </c>
      <c r="L54" s="21">
        <v>2593.0784520000002</v>
      </c>
      <c r="M54" s="24">
        <f t="shared" si="0"/>
        <v>2941.435031</v>
      </c>
      <c r="N54" s="24">
        <f t="shared" si="1"/>
        <v>3334.4242709999999</v>
      </c>
      <c r="O54" s="24">
        <f t="shared" si="2"/>
        <v>2728.4286240000001</v>
      </c>
      <c r="P54" s="24">
        <f t="shared" si="3"/>
        <v>2768.1213229999998</v>
      </c>
      <c r="Q54" s="24">
        <f t="shared" si="4"/>
        <v>2593.0784520000002</v>
      </c>
      <c r="R54" s="24"/>
      <c r="S54" s="24"/>
      <c r="T54" s="24"/>
      <c r="U54" s="24"/>
      <c r="Z54" s="24"/>
    </row>
    <row r="55" spans="1:26" ht="13" x14ac:dyDescent="0.3">
      <c r="A55" s="19"/>
      <c r="B55" s="16" t="s">
        <v>186</v>
      </c>
      <c r="C55" s="15" t="s">
        <v>286</v>
      </c>
      <c r="D55" s="20">
        <v>137.18778699999999</v>
      </c>
      <c r="E55" s="20">
        <v>127.481756</v>
      </c>
      <c r="F55" s="20">
        <v>262.91224199999999</v>
      </c>
      <c r="G55" s="20">
        <v>264.90766600000001</v>
      </c>
      <c r="H55" s="20">
        <v>292.64150999999998</v>
      </c>
      <c r="I55" s="20">
        <v>330.89382599999999</v>
      </c>
      <c r="J55" s="20">
        <v>126.177072</v>
      </c>
      <c r="K55" s="20">
        <v>103.872471</v>
      </c>
      <c r="L55" s="20">
        <v>137.177233</v>
      </c>
      <c r="M55" s="24">
        <f t="shared" si="0"/>
        <v>292.64150999999998</v>
      </c>
      <c r="N55" s="24">
        <f t="shared" si="1"/>
        <v>330.89382599999999</v>
      </c>
      <c r="O55" s="24">
        <f t="shared" si="2"/>
        <v>126.177072</v>
      </c>
      <c r="P55" s="24">
        <f t="shared" si="3"/>
        <v>103.872471</v>
      </c>
      <c r="Q55" s="24">
        <f t="shared" si="4"/>
        <v>137.177233</v>
      </c>
      <c r="R55" s="24"/>
      <c r="S55" s="24"/>
      <c r="T55" s="24"/>
      <c r="U55" s="24"/>
      <c r="Z55" s="24"/>
    </row>
    <row r="56" spans="1:26" ht="13" x14ac:dyDescent="0.3">
      <c r="A56" s="19"/>
      <c r="B56" s="16" t="s">
        <v>185</v>
      </c>
      <c r="C56" s="15" t="s">
        <v>287</v>
      </c>
      <c r="D56" s="21">
        <v>1481.868528</v>
      </c>
      <c r="E56" s="21">
        <v>500.12792200000001</v>
      </c>
      <c r="F56" s="21">
        <v>1640.0710200000001</v>
      </c>
      <c r="G56" s="21">
        <v>865.54447500000003</v>
      </c>
      <c r="H56" s="21">
        <v>526.110454</v>
      </c>
      <c r="I56" s="21">
        <v>490.97681599999999</v>
      </c>
      <c r="J56" s="21">
        <v>691.01991999999996</v>
      </c>
      <c r="K56" s="21">
        <v>1142.0249249999999</v>
      </c>
      <c r="L56" s="21">
        <v>820.25559999999996</v>
      </c>
      <c r="M56" s="24">
        <f t="shared" si="0"/>
        <v>526.110454</v>
      </c>
      <c r="N56" s="24">
        <f t="shared" si="1"/>
        <v>490.97681599999999</v>
      </c>
      <c r="O56" s="24">
        <f t="shared" si="2"/>
        <v>691.01991999999996</v>
      </c>
      <c r="P56" s="24">
        <f t="shared" si="3"/>
        <v>1142.0249249999999</v>
      </c>
      <c r="Q56" s="24">
        <f t="shared" si="4"/>
        <v>820.25559999999996</v>
      </c>
      <c r="R56" s="24"/>
      <c r="S56" s="24"/>
      <c r="T56" s="24"/>
      <c r="U56" s="24"/>
      <c r="Z56" s="24"/>
    </row>
    <row r="57" spans="1:26" ht="13" x14ac:dyDescent="0.3">
      <c r="A57" s="19"/>
      <c r="B57" s="16" t="s">
        <v>184</v>
      </c>
      <c r="C57" s="15" t="s">
        <v>288</v>
      </c>
      <c r="D57" s="20">
        <v>766.55252099999996</v>
      </c>
      <c r="E57" s="20">
        <v>403.57198599999998</v>
      </c>
      <c r="F57" s="20">
        <v>460.07411000000002</v>
      </c>
      <c r="G57" s="20">
        <v>413.65498400000001</v>
      </c>
      <c r="H57" s="20">
        <v>361.61989199999999</v>
      </c>
      <c r="I57" s="20">
        <v>602.64103399999999</v>
      </c>
      <c r="J57" s="20">
        <v>562.44392900000003</v>
      </c>
      <c r="K57" s="20">
        <v>730.84365600000001</v>
      </c>
      <c r="L57" s="20">
        <v>669.19950400000005</v>
      </c>
      <c r="M57" s="24">
        <f t="shared" si="0"/>
        <v>361.61989199999999</v>
      </c>
      <c r="N57" s="24">
        <f t="shared" si="1"/>
        <v>602.64103399999999</v>
      </c>
      <c r="O57" s="24">
        <f t="shared" si="2"/>
        <v>562.44392900000003</v>
      </c>
      <c r="P57" s="24">
        <f t="shared" si="3"/>
        <v>730.84365600000001</v>
      </c>
      <c r="Q57" s="24">
        <f t="shared" si="4"/>
        <v>669.19950400000005</v>
      </c>
      <c r="R57" s="24"/>
      <c r="S57" s="24"/>
      <c r="T57" s="24"/>
      <c r="U57" s="24"/>
      <c r="Z57" s="24"/>
    </row>
    <row r="58" spans="1:26" ht="13" x14ac:dyDescent="0.3">
      <c r="A58" s="19"/>
      <c r="B58" s="16" t="s">
        <v>183</v>
      </c>
      <c r="C58" s="15" t="s">
        <v>289</v>
      </c>
      <c r="D58" s="21">
        <v>815.38357099999996</v>
      </c>
      <c r="E58" s="21">
        <v>711.73799499999996</v>
      </c>
      <c r="F58" s="21">
        <v>940.026704</v>
      </c>
      <c r="G58" s="21">
        <v>724.42815599999994</v>
      </c>
      <c r="H58" s="21">
        <v>1073.2860439999999</v>
      </c>
      <c r="I58" s="21">
        <v>1046.4441859999999</v>
      </c>
      <c r="J58" s="21">
        <v>917.63207799999998</v>
      </c>
      <c r="K58" s="21">
        <v>1092.198136</v>
      </c>
      <c r="L58" s="21">
        <v>1286.997533</v>
      </c>
      <c r="M58" s="24">
        <f t="shared" si="0"/>
        <v>1073.2860439999999</v>
      </c>
      <c r="N58" s="24">
        <f t="shared" si="1"/>
        <v>1046.4441859999999</v>
      </c>
      <c r="O58" s="24">
        <f t="shared" si="2"/>
        <v>917.63207799999998</v>
      </c>
      <c r="P58" s="24">
        <f t="shared" si="3"/>
        <v>1092.198136</v>
      </c>
      <c r="Q58" s="24">
        <f t="shared" si="4"/>
        <v>1286.997533</v>
      </c>
      <c r="R58" s="24"/>
      <c r="S58" s="24"/>
      <c r="T58" s="24"/>
      <c r="U58" s="24"/>
      <c r="Z58" s="24"/>
    </row>
    <row r="59" spans="1:26" ht="13" x14ac:dyDescent="0.3">
      <c r="A59" s="19"/>
      <c r="B59" s="16" t="s">
        <v>182</v>
      </c>
      <c r="C59" s="15" t="s">
        <v>290</v>
      </c>
      <c r="D59" s="20">
        <v>837.41176700000005</v>
      </c>
      <c r="E59" s="20">
        <v>911.62644999999998</v>
      </c>
      <c r="F59" s="20">
        <v>1027.3206580000001</v>
      </c>
      <c r="G59" s="20">
        <v>1149.9252610000001</v>
      </c>
      <c r="H59" s="20">
        <v>974.15679399999999</v>
      </c>
      <c r="I59" s="20">
        <v>1284.4013970000001</v>
      </c>
      <c r="J59" s="20">
        <v>1146.189721</v>
      </c>
      <c r="K59" s="20">
        <v>1284.7595610000001</v>
      </c>
      <c r="L59" s="20">
        <v>1267.9354149999999</v>
      </c>
      <c r="M59" s="24">
        <f t="shared" si="0"/>
        <v>974.15679399999999</v>
      </c>
      <c r="N59" s="24">
        <f t="shared" si="1"/>
        <v>1284.4013970000001</v>
      </c>
      <c r="O59" s="24">
        <f t="shared" si="2"/>
        <v>1146.189721</v>
      </c>
      <c r="P59" s="24">
        <f t="shared" si="3"/>
        <v>1284.7595610000001</v>
      </c>
      <c r="Q59" s="24">
        <f t="shared" si="4"/>
        <v>1267.9354149999999</v>
      </c>
      <c r="R59" s="24"/>
      <c r="S59" s="24"/>
      <c r="T59" s="24"/>
      <c r="U59" s="24"/>
      <c r="Z59" s="24"/>
    </row>
    <row r="60" spans="1:26" ht="13" x14ac:dyDescent="0.3">
      <c r="A60" s="19"/>
      <c r="B60" s="16" t="s">
        <v>181</v>
      </c>
      <c r="C60" s="15" t="s">
        <v>291</v>
      </c>
      <c r="D60" s="21">
        <v>400.69928599999997</v>
      </c>
      <c r="E60" s="21">
        <v>309.11812200000003</v>
      </c>
      <c r="F60" s="21">
        <v>349.002701</v>
      </c>
      <c r="G60" s="21">
        <v>343.287555</v>
      </c>
      <c r="H60" s="21">
        <v>415.788206</v>
      </c>
      <c r="I60" s="21">
        <v>301.51163600000001</v>
      </c>
      <c r="J60" s="21">
        <v>281.14029199999999</v>
      </c>
      <c r="K60" s="21">
        <v>389.621174</v>
      </c>
      <c r="L60" s="21">
        <v>367.04869000000002</v>
      </c>
      <c r="M60" s="24">
        <f t="shared" si="0"/>
        <v>415.788206</v>
      </c>
      <c r="N60" s="24">
        <f t="shared" si="1"/>
        <v>301.51163600000001</v>
      </c>
      <c r="O60" s="24">
        <f t="shared" si="2"/>
        <v>281.14029199999999</v>
      </c>
      <c r="P60" s="24">
        <f t="shared" si="3"/>
        <v>389.621174</v>
      </c>
      <c r="Q60" s="24">
        <f t="shared" si="4"/>
        <v>367.04869000000002</v>
      </c>
      <c r="R60" s="24"/>
      <c r="S60" s="24"/>
      <c r="T60" s="24"/>
      <c r="U60" s="24"/>
      <c r="Z60" s="24"/>
    </row>
    <row r="61" spans="1:26" ht="13" x14ac:dyDescent="0.3">
      <c r="A61" s="19"/>
      <c r="B61" s="16" t="s">
        <v>180</v>
      </c>
      <c r="C61" s="15" t="s">
        <v>292</v>
      </c>
      <c r="D61" s="20">
        <v>128.83390600000001</v>
      </c>
      <c r="E61" s="20">
        <v>150.413003</v>
      </c>
      <c r="F61" s="20">
        <v>127.796131</v>
      </c>
      <c r="G61" s="20">
        <v>177.36425199999999</v>
      </c>
      <c r="H61" s="20">
        <v>176.33903799999999</v>
      </c>
      <c r="I61" s="20">
        <v>151.80763400000001</v>
      </c>
      <c r="J61" s="20">
        <v>100.72945199999999</v>
      </c>
      <c r="K61" s="20">
        <v>121.66995799999999</v>
      </c>
      <c r="L61" s="20">
        <v>82.666573</v>
      </c>
      <c r="M61" s="24">
        <f t="shared" si="0"/>
        <v>176.33903799999999</v>
      </c>
      <c r="N61" s="24">
        <f t="shared" si="1"/>
        <v>151.80763400000001</v>
      </c>
      <c r="O61" s="24">
        <f t="shared" si="2"/>
        <v>100.72945199999999</v>
      </c>
      <c r="P61" s="24">
        <f t="shared" si="3"/>
        <v>121.66995799999999</v>
      </c>
      <c r="Q61" s="24">
        <f t="shared" si="4"/>
        <v>82.666573</v>
      </c>
      <c r="R61" s="24"/>
      <c r="S61" s="24"/>
      <c r="T61" s="24"/>
      <c r="U61" s="24"/>
      <c r="Z61" s="24"/>
    </row>
    <row r="62" spans="1:26" ht="13" x14ac:dyDescent="0.3">
      <c r="A62" s="19"/>
      <c r="B62" s="16" t="s">
        <v>179</v>
      </c>
      <c r="C62" s="15" t="s">
        <v>293</v>
      </c>
      <c r="D62" s="21">
        <v>391.65525000000002</v>
      </c>
      <c r="E62" s="21">
        <v>462.93598200000002</v>
      </c>
      <c r="F62" s="21">
        <v>536.04096100000004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4" t="str">
        <f t="shared" si="0"/>
        <v>No reported allocations</v>
      </c>
      <c r="N62" s="24" t="str">
        <f t="shared" si="1"/>
        <v>No reported allocations</v>
      </c>
      <c r="O62" s="24" t="str">
        <f t="shared" si="2"/>
        <v>No reported allocations</v>
      </c>
      <c r="P62" s="24" t="str">
        <f t="shared" si="3"/>
        <v>No reported allocations</v>
      </c>
      <c r="Q62" s="24" t="str">
        <f t="shared" si="4"/>
        <v>No reported allocations</v>
      </c>
      <c r="R62" s="24"/>
      <c r="S62" s="24"/>
      <c r="T62" s="24"/>
      <c r="U62" s="24"/>
      <c r="Z62" s="24"/>
    </row>
    <row r="63" spans="1:26" ht="13" x14ac:dyDescent="0.3">
      <c r="A63" s="19"/>
      <c r="B63" s="16" t="s">
        <v>178</v>
      </c>
      <c r="C63" s="15" t="s">
        <v>294</v>
      </c>
      <c r="D63" s="20">
        <v>1729.1733280000001</v>
      </c>
      <c r="E63" s="20">
        <v>1860.220673</v>
      </c>
      <c r="F63" s="20">
        <v>1812.7720609999999</v>
      </c>
      <c r="G63" s="20">
        <v>1872.679204</v>
      </c>
      <c r="H63" s="20">
        <v>1947.5756799999999</v>
      </c>
      <c r="I63" s="20">
        <v>2202.2168849999998</v>
      </c>
      <c r="J63" s="20">
        <v>1984.309591</v>
      </c>
      <c r="K63" s="20">
        <v>1951.0192159999999</v>
      </c>
      <c r="L63" s="20">
        <v>1806.6573659999999</v>
      </c>
      <c r="M63" s="24">
        <f t="shared" si="0"/>
        <v>1947.5756799999999</v>
      </c>
      <c r="N63" s="24">
        <f t="shared" si="1"/>
        <v>2202.2168849999998</v>
      </c>
      <c r="O63" s="24">
        <f t="shared" si="2"/>
        <v>1984.309591</v>
      </c>
      <c r="P63" s="24">
        <f t="shared" si="3"/>
        <v>1951.0192159999999</v>
      </c>
      <c r="Q63" s="24">
        <f t="shared" si="4"/>
        <v>1806.6573659999999</v>
      </c>
      <c r="R63" s="24"/>
      <c r="S63" s="24"/>
      <c r="T63" s="24"/>
      <c r="U63" s="24"/>
      <c r="Z63" s="24"/>
    </row>
    <row r="64" spans="1:26" ht="13" x14ac:dyDescent="0.3">
      <c r="A64" s="19"/>
      <c r="B64" s="16" t="s">
        <v>177</v>
      </c>
      <c r="C64" s="15" t="s">
        <v>295</v>
      </c>
      <c r="D64" s="21">
        <v>197.17655600000001</v>
      </c>
      <c r="E64" s="21">
        <v>278.38698399999998</v>
      </c>
      <c r="F64" s="21">
        <v>263.41462100000001</v>
      </c>
      <c r="G64" s="21">
        <v>282.515286</v>
      </c>
      <c r="H64" s="21">
        <v>286.12383399999999</v>
      </c>
      <c r="I64" s="21">
        <v>291.32311499999997</v>
      </c>
      <c r="J64" s="21">
        <v>261.44258500000001</v>
      </c>
      <c r="K64" s="21">
        <v>182.197429</v>
      </c>
      <c r="L64" s="21">
        <v>205.03338199999999</v>
      </c>
      <c r="M64" s="24">
        <f t="shared" si="0"/>
        <v>286.12383399999999</v>
      </c>
      <c r="N64" s="24">
        <f t="shared" si="1"/>
        <v>291.32311499999997</v>
      </c>
      <c r="O64" s="24">
        <f t="shared" si="2"/>
        <v>261.44258500000001</v>
      </c>
      <c r="P64" s="24">
        <f t="shared" si="3"/>
        <v>182.197429</v>
      </c>
      <c r="Q64" s="24">
        <f t="shared" si="4"/>
        <v>205.03338199999999</v>
      </c>
      <c r="R64" s="24"/>
      <c r="S64" s="24"/>
      <c r="T64" s="24"/>
      <c r="U64" s="24"/>
      <c r="Z64" s="24"/>
    </row>
    <row r="65" spans="1:26" ht="13" x14ac:dyDescent="0.3">
      <c r="A65" s="19"/>
      <c r="B65" s="16" t="s">
        <v>176</v>
      </c>
      <c r="C65" s="15" t="s">
        <v>296</v>
      </c>
      <c r="D65" s="20">
        <v>526.26006900000004</v>
      </c>
      <c r="E65" s="20">
        <v>423.754321</v>
      </c>
      <c r="F65" s="20">
        <v>682.08606199999997</v>
      </c>
      <c r="G65" s="20">
        <v>586.24519499999997</v>
      </c>
      <c r="H65" s="20">
        <v>819.51771199999996</v>
      </c>
      <c r="I65" s="20">
        <v>719.800701</v>
      </c>
      <c r="J65" s="20">
        <v>840.81768799999998</v>
      </c>
      <c r="K65" s="20">
        <v>903.75024800000006</v>
      </c>
      <c r="L65" s="20">
        <v>996.96748300000002</v>
      </c>
      <c r="M65" s="24">
        <f t="shared" si="0"/>
        <v>819.51771199999996</v>
      </c>
      <c r="N65" s="24">
        <f t="shared" si="1"/>
        <v>719.800701</v>
      </c>
      <c r="O65" s="24">
        <f t="shared" si="2"/>
        <v>840.81768799999998</v>
      </c>
      <c r="P65" s="24">
        <f t="shared" si="3"/>
        <v>903.75024800000006</v>
      </c>
      <c r="Q65" s="24">
        <f t="shared" si="4"/>
        <v>996.96748300000002</v>
      </c>
      <c r="R65" s="24"/>
      <c r="S65" s="24"/>
      <c r="T65" s="24"/>
      <c r="U65" s="24"/>
      <c r="Z65" s="24"/>
    </row>
    <row r="66" spans="1:26" ht="13" x14ac:dyDescent="0.3">
      <c r="A66" s="19"/>
      <c r="B66" s="16" t="s">
        <v>175</v>
      </c>
      <c r="C66" s="15" t="s">
        <v>297</v>
      </c>
      <c r="D66" s="21">
        <v>1365.744445</v>
      </c>
      <c r="E66" s="21">
        <v>1605.219722</v>
      </c>
      <c r="F66" s="21">
        <v>2022.6524469999999</v>
      </c>
      <c r="G66" s="21">
        <v>1756.5102159999999</v>
      </c>
      <c r="H66" s="21">
        <v>1864.6051629999999</v>
      </c>
      <c r="I66" s="21">
        <v>2454.0608849999999</v>
      </c>
      <c r="J66" s="21">
        <v>2372.4987900000001</v>
      </c>
      <c r="K66" s="21">
        <v>2483.3591540000002</v>
      </c>
      <c r="L66" s="21">
        <v>2664.6536740000001</v>
      </c>
      <c r="M66" s="24">
        <f t="shared" si="0"/>
        <v>1864.6051629999999</v>
      </c>
      <c r="N66" s="24">
        <f t="shared" si="1"/>
        <v>2454.0608849999999</v>
      </c>
      <c r="O66" s="24">
        <f t="shared" si="2"/>
        <v>2372.4987900000001</v>
      </c>
      <c r="P66" s="24">
        <f t="shared" si="3"/>
        <v>2483.3591540000002</v>
      </c>
      <c r="Q66" s="24">
        <f t="shared" si="4"/>
        <v>2664.6536740000001</v>
      </c>
      <c r="R66" s="24"/>
      <c r="S66" s="24"/>
      <c r="T66" s="24"/>
      <c r="U66" s="24"/>
      <c r="Z66" s="24"/>
    </row>
    <row r="67" spans="1:26" ht="13" x14ac:dyDescent="0.3">
      <c r="A67" s="19"/>
      <c r="B67" s="16" t="s">
        <v>174</v>
      </c>
      <c r="C67" s="15" t="s">
        <v>298</v>
      </c>
      <c r="D67" s="20">
        <v>802.39494200000001</v>
      </c>
      <c r="E67" s="20">
        <v>866.938849</v>
      </c>
      <c r="F67" s="20">
        <v>968.68966999999998</v>
      </c>
      <c r="G67" s="20">
        <v>1143.4049050000001</v>
      </c>
      <c r="H67" s="20">
        <v>827.51615500000003</v>
      </c>
      <c r="I67" s="20">
        <v>989.33437000000004</v>
      </c>
      <c r="J67" s="20">
        <v>935.30943000000002</v>
      </c>
      <c r="K67" s="20">
        <v>1099.441499</v>
      </c>
      <c r="L67" s="20">
        <v>1176.1330499999999</v>
      </c>
      <c r="M67" s="24">
        <f t="shared" si="0"/>
        <v>827.51615500000003</v>
      </c>
      <c r="N67" s="24">
        <f t="shared" si="1"/>
        <v>989.33437000000004</v>
      </c>
      <c r="O67" s="24">
        <f t="shared" si="2"/>
        <v>935.30943000000002</v>
      </c>
      <c r="P67" s="24">
        <f t="shared" si="3"/>
        <v>1099.441499</v>
      </c>
      <c r="Q67" s="24">
        <f t="shared" si="4"/>
        <v>1176.1330499999999</v>
      </c>
      <c r="R67" s="24"/>
      <c r="S67" s="24"/>
      <c r="T67" s="24"/>
      <c r="U67" s="24"/>
      <c r="Z67" s="24"/>
    </row>
    <row r="68" spans="1:26" ht="13" x14ac:dyDescent="0.3">
      <c r="A68" s="19"/>
      <c r="B68" s="16" t="s">
        <v>173</v>
      </c>
      <c r="C68" s="15" t="s">
        <v>299</v>
      </c>
      <c r="D68" s="21">
        <v>55.745856000000003</v>
      </c>
      <c r="E68" s="21">
        <v>38.557662999999998</v>
      </c>
      <c r="F68" s="21">
        <v>51.604398000000003</v>
      </c>
      <c r="G68" s="21">
        <v>75.905213000000003</v>
      </c>
      <c r="H68" s="21">
        <v>152.15768199999999</v>
      </c>
      <c r="I68" s="21">
        <v>124.582666</v>
      </c>
      <c r="J68" s="21">
        <v>110.402946</v>
      </c>
      <c r="K68" s="21">
        <v>84.605616999999995</v>
      </c>
      <c r="L68" s="21">
        <v>106.556569</v>
      </c>
      <c r="M68" s="24">
        <f t="shared" si="0"/>
        <v>152.15768199999999</v>
      </c>
      <c r="N68" s="24">
        <f t="shared" si="1"/>
        <v>124.582666</v>
      </c>
      <c r="O68" s="24">
        <f t="shared" si="2"/>
        <v>110.402946</v>
      </c>
      <c r="P68" s="24">
        <f t="shared" si="3"/>
        <v>84.605616999999995</v>
      </c>
      <c r="Q68" s="24">
        <f t="shared" si="4"/>
        <v>106.556569</v>
      </c>
      <c r="R68" s="24"/>
      <c r="S68" s="24"/>
      <c r="T68" s="24"/>
      <c r="U68" s="24"/>
      <c r="Z68" s="24"/>
    </row>
    <row r="69" spans="1:26" ht="13" x14ac:dyDescent="0.3">
      <c r="A69" s="19"/>
      <c r="B69" s="16" t="s">
        <v>172</v>
      </c>
      <c r="C69" s="15" t="s">
        <v>300</v>
      </c>
      <c r="D69" s="20">
        <v>54.983769000000002</v>
      </c>
      <c r="E69" s="20">
        <v>24.44022</v>
      </c>
      <c r="F69" s="20">
        <v>43.011190999999997</v>
      </c>
      <c r="G69" s="20">
        <v>62.024816999999999</v>
      </c>
      <c r="H69" s="20">
        <v>44.218210999999997</v>
      </c>
      <c r="I69" s="20">
        <v>48.311447000000001</v>
      </c>
      <c r="J69" s="20">
        <v>37.603934000000002</v>
      </c>
      <c r="K69" s="20">
        <v>53.756163000000001</v>
      </c>
      <c r="L69" s="20">
        <v>49.597695000000002</v>
      </c>
      <c r="M69" s="24">
        <f t="shared" si="0"/>
        <v>44.218210999999997</v>
      </c>
      <c r="N69" s="24">
        <f t="shared" si="1"/>
        <v>48.311447000000001</v>
      </c>
      <c r="O69" s="24">
        <f t="shared" si="2"/>
        <v>37.603934000000002</v>
      </c>
      <c r="P69" s="24">
        <f t="shared" si="3"/>
        <v>53.756163000000001</v>
      </c>
      <c r="Q69" s="24">
        <f t="shared" si="4"/>
        <v>49.597695000000002</v>
      </c>
      <c r="R69" s="24"/>
      <c r="S69" s="24"/>
      <c r="T69" s="24"/>
      <c r="U69" s="24"/>
      <c r="Z69" s="24"/>
    </row>
    <row r="70" spans="1:26" ht="13" x14ac:dyDescent="0.3">
      <c r="A70" s="19"/>
      <c r="B70" s="16" t="s">
        <v>171</v>
      </c>
      <c r="C70" s="15" t="s">
        <v>301</v>
      </c>
      <c r="D70" s="21">
        <v>958.62222399999996</v>
      </c>
      <c r="E70" s="21">
        <v>916.057276</v>
      </c>
      <c r="F70" s="21">
        <v>870.46223799999996</v>
      </c>
      <c r="G70" s="21">
        <v>943.27153599999997</v>
      </c>
      <c r="H70" s="21">
        <v>1035.2642020000001</v>
      </c>
      <c r="I70" s="21">
        <v>955.47578899999996</v>
      </c>
      <c r="J70" s="21">
        <v>1079.2688350000001</v>
      </c>
      <c r="K70" s="21">
        <v>985.36155699999995</v>
      </c>
      <c r="L70" s="21">
        <v>836.39962700000001</v>
      </c>
      <c r="M70" s="24">
        <f t="shared" si="0"/>
        <v>1035.2642020000001</v>
      </c>
      <c r="N70" s="24">
        <f t="shared" si="1"/>
        <v>955.47578899999996</v>
      </c>
      <c r="O70" s="24">
        <f t="shared" si="2"/>
        <v>1079.2688350000001</v>
      </c>
      <c r="P70" s="24">
        <f t="shared" si="3"/>
        <v>985.36155699999995</v>
      </c>
      <c r="Q70" s="24">
        <f t="shared" si="4"/>
        <v>836.39962700000001</v>
      </c>
      <c r="R70" s="24"/>
      <c r="S70" s="24"/>
      <c r="T70" s="24"/>
      <c r="U70" s="24"/>
      <c r="Z70" s="24"/>
    </row>
    <row r="71" spans="1:26" ht="13" x14ac:dyDescent="0.3">
      <c r="A71" s="19"/>
      <c r="B71" s="16" t="s">
        <v>170</v>
      </c>
      <c r="C71" s="15" t="s">
        <v>302</v>
      </c>
      <c r="D71" s="20">
        <v>5.8592959999999996</v>
      </c>
      <c r="E71" s="20">
        <v>21.577677999999999</v>
      </c>
      <c r="F71" s="20">
        <v>69.003422999999998</v>
      </c>
      <c r="G71" s="20">
        <v>21.726215</v>
      </c>
      <c r="H71" s="20">
        <v>32.718342</v>
      </c>
      <c r="I71" s="20">
        <v>27.652740999999999</v>
      </c>
      <c r="J71" s="20">
        <v>15.018988</v>
      </c>
      <c r="K71" s="20">
        <v>11.436029</v>
      </c>
      <c r="L71" s="20">
        <v>22.652752</v>
      </c>
      <c r="M71" s="24">
        <f t="shared" si="0"/>
        <v>32.718342</v>
      </c>
      <c r="N71" s="24">
        <f t="shared" si="1"/>
        <v>27.652740999999999</v>
      </c>
      <c r="O71" s="24">
        <f t="shared" si="2"/>
        <v>15.018988</v>
      </c>
      <c r="P71" s="24">
        <f t="shared" si="3"/>
        <v>11.436029</v>
      </c>
      <c r="Q71" s="24">
        <f t="shared" si="4"/>
        <v>22.652752</v>
      </c>
      <c r="R71" s="24"/>
      <c r="S71" s="24"/>
      <c r="T71" s="24"/>
      <c r="U71" s="24"/>
      <c r="Z71" s="24"/>
    </row>
    <row r="72" spans="1:26" ht="13" x14ac:dyDescent="0.3">
      <c r="A72" s="19"/>
      <c r="B72" s="16" t="s">
        <v>169</v>
      </c>
      <c r="C72" s="15" t="s">
        <v>303</v>
      </c>
      <c r="D72" s="21">
        <v>340.80175600000001</v>
      </c>
      <c r="E72" s="21">
        <v>396.720439</v>
      </c>
      <c r="F72" s="21">
        <v>414.715419</v>
      </c>
      <c r="G72" s="21">
        <v>360.142832</v>
      </c>
      <c r="H72" s="21">
        <v>398.58324099999999</v>
      </c>
      <c r="I72" s="21">
        <v>478.431175</v>
      </c>
      <c r="J72" s="21">
        <v>807.440832</v>
      </c>
      <c r="K72" s="21">
        <v>984.19011399999999</v>
      </c>
      <c r="L72" s="21">
        <v>725.70806500000003</v>
      </c>
      <c r="M72" s="24">
        <f t="shared" si="0"/>
        <v>398.58324099999999</v>
      </c>
      <c r="N72" s="24">
        <f t="shared" si="1"/>
        <v>478.431175</v>
      </c>
      <c r="O72" s="24">
        <f t="shared" si="2"/>
        <v>807.440832</v>
      </c>
      <c r="P72" s="24">
        <f t="shared" si="3"/>
        <v>984.19011399999999</v>
      </c>
      <c r="Q72" s="24">
        <f t="shared" si="4"/>
        <v>725.70806500000003</v>
      </c>
      <c r="R72" s="24"/>
      <c r="S72" s="24"/>
      <c r="T72" s="24"/>
      <c r="U72" s="24"/>
      <c r="Z72" s="24"/>
    </row>
    <row r="73" spans="1:26" ht="13" x14ac:dyDescent="0.3">
      <c r="A73" s="19"/>
      <c r="B73" s="16" t="s">
        <v>168</v>
      </c>
      <c r="C73" s="15" t="s">
        <v>304</v>
      </c>
      <c r="D73" s="20">
        <v>695.07852000000003</v>
      </c>
      <c r="E73" s="20">
        <v>615.17870900000003</v>
      </c>
      <c r="F73" s="20">
        <v>462.55642</v>
      </c>
      <c r="G73" s="20">
        <v>860.02354000000003</v>
      </c>
      <c r="H73" s="20">
        <v>823.76481899999999</v>
      </c>
      <c r="I73" s="20">
        <v>852.38938700000006</v>
      </c>
      <c r="J73" s="20">
        <v>915.95028100000002</v>
      </c>
      <c r="K73" s="20">
        <v>1234.6039270000001</v>
      </c>
      <c r="L73" s="20">
        <v>1173.6770739999999</v>
      </c>
      <c r="M73" s="24">
        <f t="shared" si="0"/>
        <v>823.76481899999999</v>
      </c>
      <c r="N73" s="24">
        <f t="shared" si="1"/>
        <v>852.38938700000006</v>
      </c>
      <c r="O73" s="24">
        <f t="shared" si="2"/>
        <v>915.95028100000002</v>
      </c>
      <c r="P73" s="24">
        <f t="shared" si="3"/>
        <v>1234.6039270000001</v>
      </c>
      <c r="Q73" s="24">
        <f t="shared" si="4"/>
        <v>1173.6770739999999</v>
      </c>
      <c r="R73" s="24"/>
      <c r="S73" s="24"/>
      <c r="T73" s="24"/>
      <c r="U73" s="24"/>
      <c r="Z73" s="24"/>
    </row>
    <row r="74" spans="1:26" ht="13" x14ac:dyDescent="0.3">
      <c r="A74" s="19"/>
      <c r="B74" s="16" t="s">
        <v>167</v>
      </c>
      <c r="C74" s="15" t="s">
        <v>305</v>
      </c>
      <c r="D74" s="21">
        <v>1073.4598080000001</v>
      </c>
      <c r="E74" s="21">
        <v>1100.5116989999999</v>
      </c>
      <c r="F74" s="21">
        <v>1078.1605280000001</v>
      </c>
      <c r="G74" s="21">
        <v>1364.432094</v>
      </c>
      <c r="H74" s="21">
        <v>1205.958038</v>
      </c>
      <c r="I74" s="21">
        <v>1339.252968</v>
      </c>
      <c r="J74" s="21">
        <v>1218.3815770000001</v>
      </c>
      <c r="K74" s="21">
        <v>1551.7404790000001</v>
      </c>
      <c r="L74" s="21">
        <v>1314.157119</v>
      </c>
      <c r="M74" s="24">
        <f t="shared" si="0"/>
        <v>1205.958038</v>
      </c>
      <c r="N74" s="24">
        <f t="shared" si="1"/>
        <v>1339.252968</v>
      </c>
      <c r="O74" s="24">
        <f t="shared" si="2"/>
        <v>1218.3815770000001</v>
      </c>
      <c r="P74" s="24">
        <f t="shared" si="3"/>
        <v>1551.7404790000001</v>
      </c>
      <c r="Q74" s="24">
        <f t="shared" si="4"/>
        <v>1314.157119</v>
      </c>
      <c r="R74" s="24"/>
      <c r="S74" s="24"/>
      <c r="T74" s="24"/>
      <c r="U74" s="24"/>
      <c r="Z74" s="24"/>
    </row>
    <row r="75" spans="1:26" ht="13" x14ac:dyDescent="0.3">
      <c r="A75" s="19"/>
      <c r="B75" s="16" t="s">
        <v>166</v>
      </c>
      <c r="C75" s="15" t="s">
        <v>306</v>
      </c>
      <c r="D75" s="20">
        <v>0</v>
      </c>
      <c r="E75" s="20">
        <v>0</v>
      </c>
      <c r="F75" s="20">
        <v>0</v>
      </c>
      <c r="G75" s="20">
        <v>378.41892000000001</v>
      </c>
      <c r="H75" s="20">
        <v>1087.5510260000001</v>
      </c>
      <c r="I75" s="20">
        <v>1270.1195829999999</v>
      </c>
      <c r="J75" s="20">
        <v>1801.5262270000001</v>
      </c>
      <c r="K75" s="20">
        <v>1675.1247149999999</v>
      </c>
      <c r="L75" s="20">
        <v>1599.094321</v>
      </c>
      <c r="M75" s="24">
        <f t="shared" ref="M75:M138" si="5">IF(H75=0,"No reported allocations",H75)</f>
        <v>1087.5510260000001</v>
      </c>
      <c r="N75" s="24">
        <f t="shared" ref="N75:N138" si="6">IF(I75=0,"No reported allocations",I75)</f>
        <v>1270.1195829999999</v>
      </c>
      <c r="O75" s="24">
        <f t="shared" ref="O75:O138" si="7">IF(J75=0,"No reported allocations",J75)</f>
        <v>1801.5262270000001</v>
      </c>
      <c r="P75" s="24">
        <f t="shared" ref="P75:P138" si="8">IF(K75=0,"No reported allocations",K75)</f>
        <v>1675.1247149999999</v>
      </c>
      <c r="Q75" s="24">
        <f t="shared" ref="Q75:Q138" si="9">IF(L75=0,"No reported allocations",L75)</f>
        <v>1599.094321</v>
      </c>
      <c r="R75" s="24"/>
      <c r="S75" s="24"/>
      <c r="T75" s="24"/>
      <c r="U75" s="24"/>
      <c r="Z75" s="24"/>
    </row>
    <row r="76" spans="1:26" ht="13" x14ac:dyDescent="0.3">
      <c r="A76" s="19"/>
      <c r="B76" s="16" t="s">
        <v>165</v>
      </c>
      <c r="C76" s="15" t="s">
        <v>307</v>
      </c>
      <c r="D76" s="21">
        <v>2259.96164</v>
      </c>
      <c r="E76" s="21">
        <v>2322.9614219999999</v>
      </c>
      <c r="F76" s="21">
        <v>1976.898119</v>
      </c>
      <c r="G76" s="21">
        <v>1641.480926</v>
      </c>
      <c r="H76" s="21">
        <v>1288.16434</v>
      </c>
      <c r="I76" s="21">
        <v>1476.2028210000001</v>
      </c>
      <c r="J76" s="21">
        <v>854.69744000000003</v>
      </c>
      <c r="K76" s="21">
        <v>1045.2811879999999</v>
      </c>
      <c r="L76" s="21">
        <v>840.38343899999995</v>
      </c>
      <c r="M76" s="24">
        <f t="shared" si="5"/>
        <v>1288.16434</v>
      </c>
      <c r="N76" s="24">
        <f t="shared" si="6"/>
        <v>1476.2028210000001</v>
      </c>
      <c r="O76" s="24">
        <f t="shared" si="7"/>
        <v>854.69744000000003</v>
      </c>
      <c r="P76" s="24">
        <f t="shared" si="8"/>
        <v>1045.2811879999999</v>
      </c>
      <c r="Q76" s="24">
        <f t="shared" si="9"/>
        <v>840.38343899999995</v>
      </c>
      <c r="R76" s="24"/>
      <c r="S76" s="24"/>
      <c r="T76" s="24"/>
      <c r="U76" s="24"/>
      <c r="Z76" s="24"/>
    </row>
    <row r="77" spans="1:26" ht="13" x14ac:dyDescent="0.3">
      <c r="A77" s="19"/>
      <c r="B77" s="16" t="s">
        <v>164</v>
      </c>
      <c r="C77" s="15" t="s">
        <v>308</v>
      </c>
      <c r="D77" s="20">
        <v>49.225088999999997</v>
      </c>
      <c r="E77" s="20">
        <v>62.205911999999998</v>
      </c>
      <c r="F77" s="20">
        <v>93.893611000000007</v>
      </c>
      <c r="G77" s="20">
        <v>124.724124</v>
      </c>
      <c r="H77" s="20">
        <v>95.709502999999998</v>
      </c>
      <c r="I77" s="20">
        <v>117.536953</v>
      </c>
      <c r="J77" s="20">
        <v>90.947491999999997</v>
      </c>
      <c r="K77" s="20">
        <v>105.85619699999999</v>
      </c>
      <c r="L77" s="20">
        <v>159.25627700000001</v>
      </c>
      <c r="M77" s="24">
        <f t="shared" si="5"/>
        <v>95.709502999999998</v>
      </c>
      <c r="N77" s="24">
        <f t="shared" si="6"/>
        <v>117.536953</v>
      </c>
      <c r="O77" s="24">
        <f t="shared" si="7"/>
        <v>90.947491999999997</v>
      </c>
      <c r="P77" s="24">
        <f t="shared" si="8"/>
        <v>105.85619699999999</v>
      </c>
      <c r="Q77" s="24">
        <f t="shared" si="9"/>
        <v>159.25627700000001</v>
      </c>
      <c r="R77" s="24"/>
      <c r="S77" s="24"/>
      <c r="T77" s="24"/>
      <c r="U77" s="24"/>
      <c r="Z77" s="24"/>
    </row>
    <row r="78" spans="1:26" ht="13" x14ac:dyDescent="0.3">
      <c r="A78" s="19"/>
      <c r="B78" s="16" t="s">
        <v>163</v>
      </c>
      <c r="C78" s="15" t="s">
        <v>309</v>
      </c>
      <c r="D78" s="21">
        <v>2079.2323980000001</v>
      </c>
      <c r="E78" s="21">
        <v>2922.0535410000002</v>
      </c>
      <c r="F78" s="21">
        <v>2780.1331949999999</v>
      </c>
      <c r="G78" s="21">
        <v>2236.5509950000001</v>
      </c>
      <c r="H78" s="21">
        <v>2601.239</v>
      </c>
      <c r="I78" s="21">
        <v>3327.6202490000001</v>
      </c>
      <c r="J78" s="21">
        <v>2462.8167149999999</v>
      </c>
      <c r="K78" s="21">
        <v>2683.965463</v>
      </c>
      <c r="L78" s="21">
        <v>2449.5010179999999</v>
      </c>
      <c r="M78" s="24">
        <f t="shared" si="5"/>
        <v>2601.239</v>
      </c>
      <c r="N78" s="24">
        <f t="shared" si="6"/>
        <v>3327.6202490000001</v>
      </c>
      <c r="O78" s="24">
        <f t="shared" si="7"/>
        <v>2462.8167149999999</v>
      </c>
      <c r="P78" s="24">
        <f t="shared" si="8"/>
        <v>2683.965463</v>
      </c>
      <c r="Q78" s="24">
        <f t="shared" si="9"/>
        <v>2449.5010179999999</v>
      </c>
      <c r="R78" s="24"/>
      <c r="S78" s="24"/>
      <c r="T78" s="24"/>
      <c r="U78" s="24"/>
      <c r="Z78" s="24"/>
    </row>
    <row r="79" spans="1:26" ht="13" x14ac:dyDescent="0.3">
      <c r="A79" s="19"/>
      <c r="B79" s="16" t="s">
        <v>162</v>
      </c>
      <c r="C79" s="15" t="s">
        <v>310</v>
      </c>
      <c r="D79" s="20">
        <v>400.773999</v>
      </c>
      <c r="E79" s="20">
        <v>505.44688600000001</v>
      </c>
      <c r="F79" s="20">
        <v>480.72365100000002</v>
      </c>
      <c r="G79" s="20">
        <v>579.10396000000003</v>
      </c>
      <c r="H79" s="20">
        <v>221.36820499999999</v>
      </c>
      <c r="I79" s="20">
        <v>205.68766500000001</v>
      </c>
      <c r="J79" s="20">
        <v>212.185936</v>
      </c>
      <c r="K79" s="20">
        <v>228.64169999999999</v>
      </c>
      <c r="L79" s="20">
        <v>197.02202399999999</v>
      </c>
      <c r="M79" s="24">
        <f t="shared" si="5"/>
        <v>221.36820499999999</v>
      </c>
      <c r="N79" s="24">
        <f t="shared" si="6"/>
        <v>205.68766500000001</v>
      </c>
      <c r="O79" s="24">
        <f t="shared" si="7"/>
        <v>212.185936</v>
      </c>
      <c r="P79" s="24">
        <f t="shared" si="8"/>
        <v>228.64169999999999</v>
      </c>
      <c r="Q79" s="24">
        <f t="shared" si="9"/>
        <v>197.02202399999999</v>
      </c>
      <c r="R79" s="24"/>
      <c r="S79" s="24"/>
      <c r="T79" s="24"/>
      <c r="U79" s="24"/>
      <c r="Z79" s="24"/>
    </row>
    <row r="80" spans="1:26" ht="13" x14ac:dyDescent="0.3">
      <c r="A80" s="19"/>
      <c r="B80" s="16" t="s">
        <v>161</v>
      </c>
      <c r="C80" s="15" t="s">
        <v>311</v>
      </c>
      <c r="D80" s="21">
        <v>1488.873967</v>
      </c>
      <c r="E80" s="21">
        <v>1684.4086769999999</v>
      </c>
      <c r="F80" s="21">
        <v>1603.400907</v>
      </c>
      <c r="G80" s="21">
        <v>1451.002125</v>
      </c>
      <c r="H80" s="21">
        <v>1542.8898340000001</v>
      </c>
      <c r="I80" s="21">
        <v>1676.0327569999999</v>
      </c>
      <c r="J80" s="21">
        <v>1581.560358</v>
      </c>
      <c r="K80" s="21">
        <v>1684.3858029999999</v>
      </c>
      <c r="L80" s="21">
        <v>1812.523081</v>
      </c>
      <c r="M80" s="24">
        <f t="shared" si="5"/>
        <v>1542.8898340000001</v>
      </c>
      <c r="N80" s="24">
        <f t="shared" si="6"/>
        <v>1676.0327569999999</v>
      </c>
      <c r="O80" s="24">
        <f t="shared" si="7"/>
        <v>1581.560358</v>
      </c>
      <c r="P80" s="24">
        <f t="shared" si="8"/>
        <v>1684.3858029999999</v>
      </c>
      <c r="Q80" s="24">
        <f t="shared" si="9"/>
        <v>1812.523081</v>
      </c>
      <c r="R80" s="24"/>
      <c r="S80" s="24"/>
      <c r="T80" s="24"/>
      <c r="U80" s="24"/>
      <c r="Z80" s="24"/>
    </row>
    <row r="81" spans="1:26" ht="13" x14ac:dyDescent="0.3">
      <c r="A81" s="19"/>
      <c r="B81" s="16" t="s">
        <v>160</v>
      </c>
      <c r="C81" s="15" t="s">
        <v>312</v>
      </c>
      <c r="D81" s="20">
        <v>1016.992607</v>
      </c>
      <c r="E81" s="20">
        <v>1185.665673</v>
      </c>
      <c r="F81" s="20">
        <v>880.91517299999998</v>
      </c>
      <c r="G81" s="20">
        <v>962.36597600000005</v>
      </c>
      <c r="H81" s="20">
        <v>931.97157000000004</v>
      </c>
      <c r="I81" s="20">
        <v>1061.6709510000001</v>
      </c>
      <c r="J81" s="20">
        <v>957.334923</v>
      </c>
      <c r="K81" s="20">
        <v>879.769002</v>
      </c>
      <c r="L81" s="20">
        <v>1049.942121</v>
      </c>
      <c r="M81" s="24">
        <f t="shared" si="5"/>
        <v>931.97157000000004</v>
      </c>
      <c r="N81" s="24">
        <f t="shared" si="6"/>
        <v>1061.6709510000001</v>
      </c>
      <c r="O81" s="24">
        <f t="shared" si="7"/>
        <v>957.334923</v>
      </c>
      <c r="P81" s="24">
        <f t="shared" si="8"/>
        <v>879.769002</v>
      </c>
      <c r="Q81" s="24">
        <f t="shared" si="9"/>
        <v>1049.942121</v>
      </c>
      <c r="R81" s="24"/>
      <c r="S81" s="24"/>
      <c r="T81" s="24"/>
      <c r="U81" s="24"/>
      <c r="Z81" s="24"/>
    </row>
    <row r="82" spans="1:26" ht="13" x14ac:dyDescent="0.3">
      <c r="A82" s="19"/>
      <c r="B82" s="16" t="s">
        <v>159</v>
      </c>
      <c r="C82" s="15" t="s">
        <v>313</v>
      </c>
      <c r="D82" s="21">
        <v>580.08594100000005</v>
      </c>
      <c r="E82" s="21">
        <v>722.04100000000005</v>
      </c>
      <c r="F82" s="21">
        <v>685.37286700000004</v>
      </c>
      <c r="G82" s="21">
        <v>654.25117399999999</v>
      </c>
      <c r="H82" s="21">
        <v>921.29214200000001</v>
      </c>
      <c r="I82" s="21">
        <v>768.357349</v>
      </c>
      <c r="J82" s="21">
        <v>686.28729899999996</v>
      </c>
      <c r="K82" s="21">
        <v>801.96006699999998</v>
      </c>
      <c r="L82" s="21">
        <v>753.15162299999997</v>
      </c>
      <c r="M82" s="24">
        <f t="shared" si="5"/>
        <v>921.29214200000001</v>
      </c>
      <c r="N82" s="24">
        <f t="shared" si="6"/>
        <v>768.357349</v>
      </c>
      <c r="O82" s="24">
        <f t="shared" si="7"/>
        <v>686.28729899999996</v>
      </c>
      <c r="P82" s="24">
        <f t="shared" si="8"/>
        <v>801.96006699999998</v>
      </c>
      <c r="Q82" s="24">
        <f t="shared" si="9"/>
        <v>753.15162299999997</v>
      </c>
      <c r="R82" s="24"/>
      <c r="S82" s="24"/>
      <c r="T82" s="24"/>
      <c r="U82" s="24"/>
      <c r="Z82" s="24"/>
    </row>
    <row r="83" spans="1:26" ht="13" x14ac:dyDescent="0.3">
      <c r="A83" s="19"/>
      <c r="B83" s="16" t="s">
        <v>158</v>
      </c>
      <c r="C83" s="15" t="s">
        <v>314</v>
      </c>
      <c r="D83" s="20">
        <v>2.9220429999999999</v>
      </c>
      <c r="E83" s="20">
        <v>1.4771939999999999</v>
      </c>
      <c r="F83" s="20">
        <v>7.6667509999999996</v>
      </c>
      <c r="G83" s="20">
        <v>0.378884</v>
      </c>
      <c r="H83" s="20">
        <v>4.6806650000000003</v>
      </c>
      <c r="I83" s="20">
        <v>6.9033439999999997</v>
      </c>
      <c r="J83" s="20">
        <v>0</v>
      </c>
      <c r="K83" s="20">
        <v>0</v>
      </c>
      <c r="L83" s="20">
        <v>0</v>
      </c>
      <c r="M83" s="24">
        <f t="shared" si="5"/>
        <v>4.6806650000000003</v>
      </c>
      <c r="N83" s="24">
        <f t="shared" si="6"/>
        <v>6.9033439999999997</v>
      </c>
      <c r="O83" s="24" t="str">
        <f t="shared" si="7"/>
        <v>No reported allocations</v>
      </c>
      <c r="P83" s="24" t="str">
        <f t="shared" si="8"/>
        <v>No reported allocations</v>
      </c>
      <c r="Q83" s="24" t="str">
        <f t="shared" si="9"/>
        <v>No reported allocations</v>
      </c>
      <c r="R83" s="24"/>
      <c r="S83" s="24"/>
      <c r="T83" s="24"/>
      <c r="U83" s="24"/>
      <c r="Z83" s="24"/>
    </row>
    <row r="84" spans="1:26" ht="13" x14ac:dyDescent="0.3">
      <c r="A84" s="19"/>
      <c r="B84" s="16" t="s">
        <v>157</v>
      </c>
      <c r="C84" s="15" t="s">
        <v>315</v>
      </c>
      <c r="D84" s="21">
        <v>3.2701250000000002</v>
      </c>
      <c r="E84" s="21">
        <v>3.7944249999999999</v>
      </c>
      <c r="F84" s="21">
        <v>17.372021</v>
      </c>
      <c r="G84" s="21">
        <v>12.777471999999999</v>
      </c>
      <c r="H84" s="21">
        <v>1.8116589999999999</v>
      </c>
      <c r="I84" s="21">
        <v>2.1478860000000002</v>
      </c>
      <c r="J84" s="21">
        <v>2.2651500000000002</v>
      </c>
      <c r="K84" s="21">
        <v>2.915286</v>
      </c>
      <c r="L84" s="21">
        <v>7.2551889999999997</v>
      </c>
      <c r="M84" s="24">
        <f t="shared" si="5"/>
        <v>1.8116589999999999</v>
      </c>
      <c r="N84" s="24">
        <f t="shared" si="6"/>
        <v>2.1478860000000002</v>
      </c>
      <c r="O84" s="24">
        <f t="shared" si="7"/>
        <v>2.2651500000000002</v>
      </c>
      <c r="P84" s="24">
        <f t="shared" si="8"/>
        <v>2.915286</v>
      </c>
      <c r="Q84" s="24">
        <f t="shared" si="9"/>
        <v>7.2551889999999997</v>
      </c>
      <c r="R84" s="24"/>
      <c r="S84" s="24"/>
      <c r="T84" s="24"/>
      <c r="U84" s="24"/>
      <c r="Z84" s="24"/>
    </row>
    <row r="85" spans="1:26" ht="13" x14ac:dyDescent="0.3">
      <c r="A85" s="19"/>
      <c r="B85" s="16" t="s">
        <v>156</v>
      </c>
      <c r="C85" s="15" t="s">
        <v>316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4" t="str">
        <f t="shared" si="5"/>
        <v>No reported allocations</v>
      </c>
      <c r="N85" s="24" t="str">
        <f t="shared" si="6"/>
        <v>No reported allocations</v>
      </c>
      <c r="O85" s="24" t="str">
        <f t="shared" si="7"/>
        <v>No reported allocations</v>
      </c>
      <c r="P85" s="24" t="str">
        <f t="shared" si="8"/>
        <v>No reported allocations</v>
      </c>
      <c r="Q85" s="24" t="str">
        <f t="shared" si="9"/>
        <v>No reported allocations</v>
      </c>
      <c r="R85" s="24"/>
      <c r="S85" s="24"/>
      <c r="T85" s="24"/>
      <c r="U85" s="24"/>
      <c r="Z85" s="24"/>
    </row>
    <row r="86" spans="1:26" ht="13" x14ac:dyDescent="0.3">
      <c r="A86" s="19"/>
      <c r="B86" s="16" t="s">
        <v>155</v>
      </c>
      <c r="C86" s="15" t="s">
        <v>317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4" t="str">
        <f t="shared" si="5"/>
        <v>No reported allocations</v>
      </c>
      <c r="N86" s="24" t="str">
        <f t="shared" si="6"/>
        <v>No reported allocations</v>
      </c>
      <c r="O86" s="24" t="str">
        <f t="shared" si="7"/>
        <v>No reported allocations</v>
      </c>
      <c r="P86" s="24" t="str">
        <f t="shared" si="8"/>
        <v>No reported allocations</v>
      </c>
      <c r="Q86" s="24" t="str">
        <f t="shared" si="9"/>
        <v>No reported allocations</v>
      </c>
      <c r="R86" s="24"/>
      <c r="S86" s="24"/>
      <c r="T86" s="24"/>
      <c r="U86" s="24"/>
      <c r="Z86" s="24"/>
    </row>
    <row r="87" spans="1:26" ht="13" x14ac:dyDescent="0.3">
      <c r="A87" s="19"/>
      <c r="B87" s="16" t="s">
        <v>154</v>
      </c>
      <c r="C87" s="15" t="s">
        <v>318</v>
      </c>
      <c r="D87" s="20">
        <v>5.9969950000000001</v>
      </c>
      <c r="E87" s="20">
        <v>10.278596</v>
      </c>
      <c r="F87" s="20">
        <v>15.516022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4" t="str">
        <f t="shared" si="5"/>
        <v>No reported allocations</v>
      </c>
      <c r="N87" s="24" t="str">
        <f t="shared" si="6"/>
        <v>No reported allocations</v>
      </c>
      <c r="O87" s="24" t="str">
        <f t="shared" si="7"/>
        <v>No reported allocations</v>
      </c>
      <c r="P87" s="24" t="str">
        <f t="shared" si="8"/>
        <v>No reported allocations</v>
      </c>
      <c r="Q87" s="24" t="str">
        <f t="shared" si="9"/>
        <v>No reported allocations</v>
      </c>
      <c r="R87" s="24"/>
      <c r="S87" s="24"/>
      <c r="T87" s="24"/>
      <c r="U87" s="24"/>
      <c r="Z87" s="24"/>
    </row>
    <row r="88" spans="1:26" ht="13" x14ac:dyDescent="0.3">
      <c r="A88" s="19"/>
      <c r="B88" s="16" t="s">
        <v>153</v>
      </c>
      <c r="C88" s="15" t="s">
        <v>319</v>
      </c>
      <c r="D88" s="21">
        <v>15.790525000000001</v>
      </c>
      <c r="E88" s="21">
        <v>18.647818000000001</v>
      </c>
      <c r="F88" s="21">
        <v>22.349764</v>
      </c>
      <c r="G88" s="21">
        <v>20.494720000000001</v>
      </c>
      <c r="H88" s="21">
        <v>26.184958999999999</v>
      </c>
      <c r="I88" s="21">
        <v>47.095604000000002</v>
      </c>
      <c r="J88" s="21">
        <v>32.511046999999998</v>
      </c>
      <c r="K88" s="21">
        <v>34.674083000000003</v>
      </c>
      <c r="L88" s="21">
        <v>45.922066000000001</v>
      </c>
      <c r="M88" s="24">
        <f t="shared" si="5"/>
        <v>26.184958999999999</v>
      </c>
      <c r="N88" s="24">
        <f t="shared" si="6"/>
        <v>47.095604000000002</v>
      </c>
      <c r="O88" s="24">
        <f t="shared" si="7"/>
        <v>32.511046999999998</v>
      </c>
      <c r="P88" s="24">
        <f t="shared" si="8"/>
        <v>34.674083000000003</v>
      </c>
      <c r="Q88" s="24">
        <f t="shared" si="9"/>
        <v>45.922066000000001</v>
      </c>
      <c r="R88" s="24"/>
      <c r="S88" s="24"/>
      <c r="T88" s="24"/>
      <c r="U88" s="24"/>
      <c r="Z88" s="24"/>
    </row>
    <row r="89" spans="1:26" ht="13" x14ac:dyDescent="0.3">
      <c r="A89" s="19"/>
      <c r="B89" s="16" t="s">
        <v>152</v>
      </c>
      <c r="C89" s="15" t="s">
        <v>320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4" t="str">
        <f t="shared" si="5"/>
        <v>No reported allocations</v>
      </c>
      <c r="N89" s="24" t="str">
        <f t="shared" si="6"/>
        <v>No reported allocations</v>
      </c>
      <c r="O89" s="24" t="str">
        <f t="shared" si="7"/>
        <v>No reported allocations</v>
      </c>
      <c r="P89" s="24" t="str">
        <f t="shared" si="8"/>
        <v>No reported allocations</v>
      </c>
      <c r="Q89" s="24" t="str">
        <f t="shared" si="9"/>
        <v>No reported allocations</v>
      </c>
      <c r="R89" s="24"/>
      <c r="S89" s="24"/>
      <c r="T89" s="24"/>
      <c r="U89" s="24"/>
      <c r="Z89" s="24"/>
    </row>
    <row r="90" spans="1:26" ht="13" x14ac:dyDescent="0.3">
      <c r="A90" s="19"/>
      <c r="B90" s="16" t="s">
        <v>151</v>
      </c>
      <c r="C90" s="15" t="s">
        <v>321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4" t="str">
        <f t="shared" si="5"/>
        <v>No reported allocations</v>
      </c>
      <c r="N90" s="24" t="str">
        <f t="shared" si="6"/>
        <v>No reported allocations</v>
      </c>
      <c r="O90" s="24" t="str">
        <f t="shared" si="7"/>
        <v>No reported allocations</v>
      </c>
      <c r="P90" s="24" t="str">
        <f t="shared" si="8"/>
        <v>No reported allocations</v>
      </c>
      <c r="Q90" s="24" t="str">
        <f t="shared" si="9"/>
        <v>No reported allocations</v>
      </c>
      <c r="R90" s="24"/>
      <c r="S90" s="24"/>
      <c r="T90" s="24"/>
      <c r="U90" s="24"/>
      <c r="Z90" s="24"/>
    </row>
    <row r="91" spans="1:26" ht="13" x14ac:dyDescent="0.3">
      <c r="A91" s="19"/>
      <c r="B91" s="16" t="s">
        <v>150</v>
      </c>
      <c r="C91" s="15" t="s">
        <v>322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4" t="str">
        <f t="shared" si="5"/>
        <v>No reported allocations</v>
      </c>
      <c r="N91" s="24" t="str">
        <f t="shared" si="6"/>
        <v>No reported allocations</v>
      </c>
      <c r="O91" s="24" t="str">
        <f t="shared" si="7"/>
        <v>No reported allocations</v>
      </c>
      <c r="P91" s="24" t="str">
        <f t="shared" si="8"/>
        <v>No reported allocations</v>
      </c>
      <c r="Q91" s="24" t="str">
        <f t="shared" si="9"/>
        <v>No reported allocations</v>
      </c>
      <c r="R91" s="24"/>
      <c r="S91" s="24"/>
      <c r="T91" s="24"/>
      <c r="U91" s="24"/>
      <c r="Z91" s="24"/>
    </row>
    <row r="92" spans="1:26" ht="13" x14ac:dyDescent="0.3">
      <c r="A92" s="19"/>
      <c r="B92" s="16" t="s">
        <v>149</v>
      </c>
      <c r="C92" s="15" t="s">
        <v>323</v>
      </c>
      <c r="D92" s="21">
        <v>99.410058000000006</v>
      </c>
      <c r="E92" s="21">
        <v>120.881955</v>
      </c>
      <c r="F92" s="21">
        <v>124.02101500000001</v>
      </c>
      <c r="G92" s="21">
        <v>61.162691000000002</v>
      </c>
      <c r="H92" s="21">
        <v>57.220523999999997</v>
      </c>
      <c r="I92" s="21">
        <v>66.643664999999999</v>
      </c>
      <c r="J92" s="21">
        <v>78.540118000000007</v>
      </c>
      <c r="K92" s="21">
        <v>144.47979100000001</v>
      </c>
      <c r="L92" s="21">
        <v>127.406705</v>
      </c>
      <c r="M92" s="24">
        <f t="shared" si="5"/>
        <v>57.220523999999997</v>
      </c>
      <c r="N92" s="24">
        <f t="shared" si="6"/>
        <v>66.643664999999999</v>
      </c>
      <c r="O92" s="24">
        <f t="shared" si="7"/>
        <v>78.540118000000007</v>
      </c>
      <c r="P92" s="24">
        <f t="shared" si="8"/>
        <v>144.47979100000001</v>
      </c>
      <c r="Q92" s="24">
        <f t="shared" si="9"/>
        <v>127.406705</v>
      </c>
      <c r="R92" s="24"/>
      <c r="S92" s="24"/>
      <c r="T92" s="24"/>
      <c r="U92" s="24"/>
      <c r="Z92" s="24"/>
    </row>
    <row r="93" spans="1:26" ht="13" x14ac:dyDescent="0.3">
      <c r="A93" s="19"/>
      <c r="B93" s="16" t="s">
        <v>148</v>
      </c>
      <c r="C93" s="15" t="s">
        <v>324</v>
      </c>
      <c r="D93" s="20">
        <v>87.459396999999996</v>
      </c>
      <c r="E93" s="20">
        <v>101.74292</v>
      </c>
      <c r="F93" s="20">
        <v>121.011128</v>
      </c>
      <c r="G93" s="20">
        <v>77.336014000000006</v>
      </c>
      <c r="H93" s="20">
        <v>72.934354999999996</v>
      </c>
      <c r="I93" s="20">
        <v>89.055189999999996</v>
      </c>
      <c r="J93" s="20">
        <v>93.601192999999995</v>
      </c>
      <c r="K93" s="20">
        <v>540.17775800000004</v>
      </c>
      <c r="L93" s="20">
        <v>2688.0601320000001</v>
      </c>
      <c r="M93" s="24">
        <f t="shared" si="5"/>
        <v>72.934354999999996</v>
      </c>
      <c r="N93" s="24">
        <f t="shared" si="6"/>
        <v>89.055189999999996</v>
      </c>
      <c r="O93" s="24">
        <f t="shared" si="7"/>
        <v>93.601192999999995</v>
      </c>
      <c r="P93" s="24">
        <f t="shared" si="8"/>
        <v>540.17775800000004</v>
      </c>
      <c r="Q93" s="24">
        <f t="shared" si="9"/>
        <v>2688.0601320000001</v>
      </c>
      <c r="R93" s="24"/>
      <c r="S93" s="24"/>
      <c r="T93" s="24"/>
      <c r="U93" s="24"/>
      <c r="Z93" s="24"/>
    </row>
    <row r="94" spans="1:26" ht="13" x14ac:dyDescent="0.3">
      <c r="A94" s="19"/>
      <c r="B94" s="16" t="s">
        <v>147</v>
      </c>
      <c r="C94" s="15" t="s">
        <v>325</v>
      </c>
      <c r="D94" s="21">
        <v>19.377821999999998</v>
      </c>
      <c r="E94" s="21">
        <v>32.342146999999997</v>
      </c>
      <c r="F94" s="21">
        <v>29.484404000000001</v>
      </c>
      <c r="G94" s="21">
        <v>21.969372</v>
      </c>
      <c r="H94" s="21">
        <v>22.590893000000001</v>
      </c>
      <c r="I94" s="21">
        <v>20.424513999999999</v>
      </c>
      <c r="J94" s="21">
        <v>16.626874000000001</v>
      </c>
      <c r="K94" s="21">
        <v>21.443282</v>
      </c>
      <c r="L94" s="21">
        <v>16.785629</v>
      </c>
      <c r="M94" s="24">
        <f t="shared" si="5"/>
        <v>22.590893000000001</v>
      </c>
      <c r="N94" s="24">
        <f t="shared" si="6"/>
        <v>20.424513999999999</v>
      </c>
      <c r="O94" s="24">
        <f t="shared" si="7"/>
        <v>16.626874000000001</v>
      </c>
      <c r="P94" s="24">
        <f t="shared" si="8"/>
        <v>21.443282</v>
      </c>
      <c r="Q94" s="24">
        <f t="shared" si="9"/>
        <v>16.785629</v>
      </c>
      <c r="R94" s="24"/>
      <c r="S94" s="24"/>
      <c r="T94" s="24"/>
      <c r="U94" s="24"/>
      <c r="Z94" s="24"/>
    </row>
    <row r="95" spans="1:26" ht="13" x14ac:dyDescent="0.3">
      <c r="A95" s="19"/>
      <c r="B95" s="16" t="s">
        <v>146</v>
      </c>
      <c r="C95" s="15" t="s">
        <v>326</v>
      </c>
      <c r="D95" s="20">
        <v>216.53885500000001</v>
      </c>
      <c r="E95" s="20">
        <v>190.98180300000001</v>
      </c>
      <c r="F95" s="20">
        <v>233.40812600000001</v>
      </c>
      <c r="G95" s="20">
        <v>276.39640600000001</v>
      </c>
      <c r="H95" s="20">
        <v>317.59847400000001</v>
      </c>
      <c r="I95" s="20">
        <v>192.18756300000001</v>
      </c>
      <c r="J95" s="20">
        <v>208.33870300000001</v>
      </c>
      <c r="K95" s="20">
        <v>348.92143299999998</v>
      </c>
      <c r="L95" s="20">
        <v>250.40917200000001</v>
      </c>
      <c r="M95" s="24">
        <f t="shared" si="5"/>
        <v>317.59847400000001</v>
      </c>
      <c r="N95" s="24">
        <f t="shared" si="6"/>
        <v>192.18756300000001</v>
      </c>
      <c r="O95" s="24">
        <f t="shared" si="7"/>
        <v>208.33870300000001</v>
      </c>
      <c r="P95" s="24">
        <f t="shared" si="8"/>
        <v>348.92143299999998</v>
      </c>
      <c r="Q95" s="24">
        <f t="shared" si="9"/>
        <v>250.40917200000001</v>
      </c>
      <c r="R95" s="24"/>
      <c r="S95" s="24"/>
      <c r="T95" s="24"/>
      <c r="U95" s="24"/>
      <c r="Z95" s="24"/>
    </row>
    <row r="96" spans="1:26" ht="13" x14ac:dyDescent="0.3">
      <c r="A96" s="19"/>
      <c r="B96" s="16" t="s">
        <v>145</v>
      </c>
      <c r="C96" s="15" t="s">
        <v>327</v>
      </c>
      <c r="D96" s="21">
        <v>251.44831300000001</v>
      </c>
      <c r="E96" s="21">
        <v>310.201841</v>
      </c>
      <c r="F96" s="21">
        <v>380.78014000000002</v>
      </c>
      <c r="G96" s="21">
        <v>334.81212799999997</v>
      </c>
      <c r="H96" s="21">
        <v>288.56133999999997</v>
      </c>
      <c r="I96" s="21">
        <v>212.22932499999999</v>
      </c>
      <c r="J96" s="21">
        <v>145.41677300000001</v>
      </c>
      <c r="K96" s="21">
        <v>151.26061899999999</v>
      </c>
      <c r="L96" s="21">
        <v>199.632195</v>
      </c>
      <c r="M96" s="24">
        <f t="shared" si="5"/>
        <v>288.56133999999997</v>
      </c>
      <c r="N96" s="24">
        <f t="shared" si="6"/>
        <v>212.22932499999999</v>
      </c>
      <c r="O96" s="24">
        <f t="shared" si="7"/>
        <v>145.41677300000001</v>
      </c>
      <c r="P96" s="24">
        <f t="shared" si="8"/>
        <v>151.26061899999999</v>
      </c>
      <c r="Q96" s="24">
        <f t="shared" si="9"/>
        <v>199.632195</v>
      </c>
      <c r="R96" s="24"/>
      <c r="S96" s="24"/>
      <c r="T96" s="24"/>
      <c r="U96" s="24"/>
      <c r="Z96" s="24"/>
    </row>
    <row r="97" spans="1:26" ht="13" x14ac:dyDescent="0.3">
      <c r="A97" s="19"/>
      <c r="B97" s="16" t="s">
        <v>144</v>
      </c>
      <c r="C97" s="15" t="s">
        <v>328</v>
      </c>
      <c r="D97" s="20">
        <v>19.782523000000001</v>
      </c>
      <c r="E97" s="20">
        <v>29.833053</v>
      </c>
      <c r="F97" s="20">
        <v>28.245728</v>
      </c>
      <c r="G97" s="20">
        <v>12.091355999999999</v>
      </c>
      <c r="H97" s="20">
        <v>5.5877949999999998</v>
      </c>
      <c r="I97" s="20">
        <v>14.218957</v>
      </c>
      <c r="J97" s="20">
        <v>36.013311999999999</v>
      </c>
      <c r="K97" s="20">
        <v>36.639302000000001</v>
      </c>
      <c r="L97" s="20">
        <v>23.584617999999999</v>
      </c>
      <c r="M97" s="24">
        <f t="shared" si="5"/>
        <v>5.5877949999999998</v>
      </c>
      <c r="N97" s="24">
        <f t="shared" si="6"/>
        <v>14.218957</v>
      </c>
      <c r="O97" s="24">
        <f t="shared" si="7"/>
        <v>36.013311999999999</v>
      </c>
      <c r="P97" s="24">
        <f t="shared" si="8"/>
        <v>36.639302000000001</v>
      </c>
      <c r="Q97" s="24">
        <f t="shared" si="9"/>
        <v>23.584617999999999</v>
      </c>
      <c r="R97" s="24"/>
      <c r="S97" s="24"/>
      <c r="T97" s="24"/>
      <c r="U97" s="24"/>
      <c r="Z97" s="24"/>
    </row>
    <row r="98" spans="1:26" ht="13" x14ac:dyDescent="0.3">
      <c r="A98" s="19"/>
      <c r="B98" s="16" t="s">
        <v>143</v>
      </c>
      <c r="C98" s="15" t="s">
        <v>329</v>
      </c>
      <c r="D98" s="21">
        <v>489.86028499999998</v>
      </c>
      <c r="E98" s="21">
        <v>388.39180499999998</v>
      </c>
      <c r="F98" s="21">
        <v>407.98936099999997</v>
      </c>
      <c r="G98" s="21">
        <v>383.68634600000001</v>
      </c>
      <c r="H98" s="21">
        <v>322.69168100000002</v>
      </c>
      <c r="I98" s="21">
        <v>497.62650600000001</v>
      </c>
      <c r="J98" s="21">
        <v>301.01733400000001</v>
      </c>
      <c r="K98" s="21">
        <v>456.274002</v>
      </c>
      <c r="L98" s="21">
        <v>310.55774100000002</v>
      </c>
      <c r="M98" s="24">
        <f t="shared" si="5"/>
        <v>322.69168100000002</v>
      </c>
      <c r="N98" s="24">
        <f t="shared" si="6"/>
        <v>497.62650600000001</v>
      </c>
      <c r="O98" s="24">
        <f t="shared" si="7"/>
        <v>301.01733400000001</v>
      </c>
      <c r="P98" s="24">
        <f t="shared" si="8"/>
        <v>456.274002</v>
      </c>
      <c r="Q98" s="24">
        <f t="shared" si="9"/>
        <v>310.55774100000002</v>
      </c>
      <c r="R98" s="24"/>
      <c r="S98" s="24"/>
      <c r="T98" s="24"/>
      <c r="U98" s="24"/>
      <c r="Z98" s="24"/>
    </row>
    <row r="99" spans="1:26" ht="13" x14ac:dyDescent="0.3">
      <c r="A99" s="19"/>
      <c r="B99" s="16" t="s">
        <v>142</v>
      </c>
      <c r="C99" s="15" t="s">
        <v>330</v>
      </c>
      <c r="D99" s="20">
        <v>760.07495700000004</v>
      </c>
      <c r="E99" s="20">
        <v>1462.930734</v>
      </c>
      <c r="F99" s="20">
        <v>3694.5711660000002</v>
      </c>
      <c r="G99" s="20">
        <v>1546.296951</v>
      </c>
      <c r="H99" s="20">
        <v>1185.397172</v>
      </c>
      <c r="I99" s="20">
        <v>1057.937461</v>
      </c>
      <c r="J99" s="20">
        <v>971.041112</v>
      </c>
      <c r="K99" s="20">
        <v>1055.697635</v>
      </c>
      <c r="L99" s="20">
        <v>1086.273005</v>
      </c>
      <c r="M99" s="24">
        <f t="shared" si="5"/>
        <v>1185.397172</v>
      </c>
      <c r="N99" s="24">
        <f t="shared" si="6"/>
        <v>1057.937461</v>
      </c>
      <c r="O99" s="24">
        <f t="shared" si="7"/>
        <v>971.041112</v>
      </c>
      <c r="P99" s="24">
        <f t="shared" si="8"/>
        <v>1055.697635</v>
      </c>
      <c r="Q99" s="24">
        <f t="shared" si="9"/>
        <v>1086.273005</v>
      </c>
      <c r="R99" s="24"/>
      <c r="S99" s="24"/>
      <c r="T99" s="24"/>
      <c r="U99" s="24"/>
      <c r="Z99" s="24"/>
    </row>
    <row r="100" spans="1:26" ht="13" x14ac:dyDescent="0.3">
      <c r="A100" s="19"/>
      <c r="B100" s="16" t="s">
        <v>141</v>
      </c>
      <c r="C100" s="15" t="s">
        <v>331</v>
      </c>
      <c r="D100" s="21">
        <v>517.73705900000004</v>
      </c>
      <c r="E100" s="21">
        <v>429.7158</v>
      </c>
      <c r="F100" s="21">
        <v>614.53818899999999</v>
      </c>
      <c r="G100" s="21">
        <v>590.76367400000004</v>
      </c>
      <c r="H100" s="21">
        <v>535.48193500000002</v>
      </c>
      <c r="I100" s="21">
        <v>593.90927999999997</v>
      </c>
      <c r="J100" s="21">
        <v>614.81978900000001</v>
      </c>
      <c r="K100" s="21">
        <v>600.65988000000004</v>
      </c>
      <c r="L100" s="21">
        <v>479.284289</v>
      </c>
      <c r="M100" s="24">
        <f t="shared" si="5"/>
        <v>535.48193500000002</v>
      </c>
      <c r="N100" s="24">
        <f t="shared" si="6"/>
        <v>593.90927999999997</v>
      </c>
      <c r="O100" s="24">
        <f t="shared" si="7"/>
        <v>614.81978900000001</v>
      </c>
      <c r="P100" s="24">
        <f t="shared" si="8"/>
        <v>600.65988000000004</v>
      </c>
      <c r="Q100" s="24">
        <f t="shared" si="9"/>
        <v>479.284289</v>
      </c>
      <c r="R100" s="24"/>
      <c r="S100" s="24"/>
      <c r="T100" s="24"/>
      <c r="U100" s="24"/>
      <c r="Z100" s="24"/>
    </row>
    <row r="101" spans="1:26" ht="13" x14ac:dyDescent="0.3">
      <c r="A101" s="19"/>
      <c r="B101" s="16" t="s">
        <v>140</v>
      </c>
      <c r="C101" s="15" t="s">
        <v>332</v>
      </c>
      <c r="D101" s="20">
        <v>135.10948300000001</v>
      </c>
      <c r="E101" s="20">
        <v>170.06774899999999</v>
      </c>
      <c r="F101" s="20">
        <v>173.04957200000001</v>
      </c>
      <c r="G101" s="20">
        <v>84.769330999999994</v>
      </c>
      <c r="H101" s="20">
        <v>79.435056000000003</v>
      </c>
      <c r="I101" s="20">
        <v>116.352059</v>
      </c>
      <c r="J101" s="20">
        <v>113.866022</v>
      </c>
      <c r="K101" s="20">
        <v>104.009922</v>
      </c>
      <c r="L101" s="20">
        <v>83.689481000000001</v>
      </c>
      <c r="M101" s="24">
        <f t="shared" si="5"/>
        <v>79.435056000000003</v>
      </c>
      <c r="N101" s="24">
        <f t="shared" si="6"/>
        <v>116.352059</v>
      </c>
      <c r="O101" s="24">
        <f t="shared" si="7"/>
        <v>113.866022</v>
      </c>
      <c r="P101" s="24">
        <f t="shared" si="8"/>
        <v>104.009922</v>
      </c>
      <c r="Q101" s="24">
        <f t="shared" si="9"/>
        <v>83.689481000000001</v>
      </c>
      <c r="R101" s="24"/>
      <c r="S101" s="24"/>
      <c r="T101" s="24"/>
      <c r="U101" s="24"/>
      <c r="Z101" s="24"/>
    </row>
    <row r="102" spans="1:26" ht="13" x14ac:dyDescent="0.3">
      <c r="A102" s="19"/>
      <c r="B102" s="16" t="s">
        <v>139</v>
      </c>
      <c r="C102" s="15" t="s">
        <v>333</v>
      </c>
      <c r="D102" s="21">
        <v>270.92361599999998</v>
      </c>
      <c r="E102" s="21">
        <v>256.19085899999999</v>
      </c>
      <c r="F102" s="21">
        <v>609.01115600000003</v>
      </c>
      <c r="G102" s="21">
        <v>1022.977678</v>
      </c>
      <c r="H102" s="21">
        <v>497.02618999999999</v>
      </c>
      <c r="I102" s="21">
        <v>716.67264799999998</v>
      </c>
      <c r="J102" s="21">
        <v>852.14202499999999</v>
      </c>
      <c r="K102" s="21">
        <v>510.86360500000001</v>
      </c>
      <c r="L102" s="21">
        <v>876.83311600000002</v>
      </c>
      <c r="M102" s="24">
        <f t="shared" si="5"/>
        <v>497.02618999999999</v>
      </c>
      <c r="N102" s="24">
        <f t="shared" si="6"/>
        <v>716.67264799999998</v>
      </c>
      <c r="O102" s="24">
        <f t="shared" si="7"/>
        <v>852.14202499999999</v>
      </c>
      <c r="P102" s="24">
        <f t="shared" si="8"/>
        <v>510.86360500000001</v>
      </c>
      <c r="Q102" s="24">
        <f t="shared" si="9"/>
        <v>876.83311600000002</v>
      </c>
      <c r="R102" s="24"/>
      <c r="S102" s="24"/>
      <c r="T102" s="24"/>
      <c r="U102" s="24"/>
      <c r="Z102" s="24"/>
    </row>
    <row r="103" spans="1:26" ht="13" x14ac:dyDescent="0.3">
      <c r="A103" s="19"/>
      <c r="B103" s="16" t="s">
        <v>138</v>
      </c>
      <c r="C103" s="15" t="s">
        <v>334</v>
      </c>
      <c r="D103" s="20">
        <v>28.648976999999999</v>
      </c>
      <c r="E103" s="20">
        <v>42.021816000000001</v>
      </c>
      <c r="F103" s="20">
        <v>26.725995000000001</v>
      </c>
      <c r="G103" s="20">
        <v>42.257818</v>
      </c>
      <c r="H103" s="20">
        <v>36.469484000000001</v>
      </c>
      <c r="I103" s="20">
        <v>49.347611999999998</v>
      </c>
      <c r="J103" s="20">
        <v>32.971356</v>
      </c>
      <c r="K103" s="20">
        <v>48.021656</v>
      </c>
      <c r="L103" s="20">
        <v>38.754978000000001</v>
      </c>
      <c r="M103" s="24">
        <f t="shared" si="5"/>
        <v>36.469484000000001</v>
      </c>
      <c r="N103" s="24">
        <f t="shared" si="6"/>
        <v>49.347611999999998</v>
      </c>
      <c r="O103" s="24">
        <f t="shared" si="7"/>
        <v>32.971356</v>
      </c>
      <c r="P103" s="24">
        <f t="shared" si="8"/>
        <v>48.021656</v>
      </c>
      <c r="Q103" s="24">
        <f t="shared" si="9"/>
        <v>38.754978000000001</v>
      </c>
      <c r="R103" s="24"/>
      <c r="S103" s="24"/>
      <c r="T103" s="24"/>
      <c r="U103" s="24"/>
      <c r="Z103" s="24"/>
    </row>
    <row r="104" spans="1:26" ht="13" x14ac:dyDescent="0.3">
      <c r="A104" s="19"/>
      <c r="B104" s="16" t="s">
        <v>137</v>
      </c>
      <c r="C104" s="15" t="s">
        <v>335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4" t="str">
        <f t="shared" si="5"/>
        <v>No reported allocations</v>
      </c>
      <c r="N104" s="24" t="str">
        <f t="shared" si="6"/>
        <v>No reported allocations</v>
      </c>
      <c r="O104" s="24" t="str">
        <f t="shared" si="7"/>
        <v>No reported allocations</v>
      </c>
      <c r="P104" s="24" t="str">
        <f t="shared" si="8"/>
        <v>No reported allocations</v>
      </c>
      <c r="Q104" s="24" t="str">
        <f t="shared" si="9"/>
        <v>No reported allocations</v>
      </c>
      <c r="R104" s="24"/>
      <c r="S104" s="24"/>
      <c r="T104" s="24"/>
      <c r="U104" s="24"/>
      <c r="Z104" s="24"/>
    </row>
    <row r="105" spans="1:26" ht="13" x14ac:dyDescent="0.3">
      <c r="A105" s="19"/>
      <c r="B105" s="16" t="s">
        <v>136</v>
      </c>
      <c r="C105" s="15" t="s">
        <v>336</v>
      </c>
      <c r="D105" s="20">
        <v>612.46661700000004</v>
      </c>
      <c r="E105" s="20">
        <v>711.61352399999998</v>
      </c>
      <c r="F105" s="20">
        <v>622.27456199999995</v>
      </c>
      <c r="G105" s="20">
        <v>549.09471699999995</v>
      </c>
      <c r="H105" s="20">
        <v>496.46818500000001</v>
      </c>
      <c r="I105" s="20">
        <v>462.24044800000001</v>
      </c>
      <c r="J105" s="20">
        <v>412.75792799999999</v>
      </c>
      <c r="K105" s="20">
        <v>516.206052</v>
      </c>
      <c r="L105" s="20">
        <v>499.95687299999997</v>
      </c>
      <c r="M105" s="24">
        <f t="shared" si="5"/>
        <v>496.46818500000001</v>
      </c>
      <c r="N105" s="24">
        <f t="shared" si="6"/>
        <v>462.24044800000001</v>
      </c>
      <c r="O105" s="24">
        <f t="shared" si="7"/>
        <v>412.75792799999999</v>
      </c>
      <c r="P105" s="24">
        <f t="shared" si="8"/>
        <v>516.206052</v>
      </c>
      <c r="Q105" s="24">
        <f t="shared" si="9"/>
        <v>499.95687299999997</v>
      </c>
      <c r="R105" s="24"/>
      <c r="S105" s="24"/>
      <c r="T105" s="24"/>
      <c r="U105" s="24"/>
      <c r="Z105" s="24"/>
    </row>
    <row r="106" spans="1:26" ht="13" x14ac:dyDescent="0.3">
      <c r="A106" s="19"/>
      <c r="B106" s="16" t="s">
        <v>135</v>
      </c>
      <c r="C106" s="15" t="s">
        <v>337</v>
      </c>
      <c r="D106" s="21">
        <v>45.318472</v>
      </c>
      <c r="E106" s="21">
        <v>71.850708999999995</v>
      </c>
      <c r="F106" s="21">
        <v>124.712237</v>
      </c>
      <c r="G106" s="21">
        <v>105.361149</v>
      </c>
      <c r="H106" s="21">
        <v>59.071976999999997</v>
      </c>
      <c r="I106" s="21">
        <v>49.503667</v>
      </c>
      <c r="J106" s="21">
        <v>37.631331000000003</v>
      </c>
      <c r="K106" s="21">
        <v>32.124082999999999</v>
      </c>
      <c r="L106" s="21">
        <v>45.677480000000003</v>
      </c>
      <c r="M106" s="24">
        <f t="shared" si="5"/>
        <v>59.071976999999997</v>
      </c>
      <c r="N106" s="24">
        <f t="shared" si="6"/>
        <v>49.503667</v>
      </c>
      <c r="O106" s="24">
        <f t="shared" si="7"/>
        <v>37.631331000000003</v>
      </c>
      <c r="P106" s="24">
        <f t="shared" si="8"/>
        <v>32.124082999999999</v>
      </c>
      <c r="Q106" s="24">
        <f t="shared" si="9"/>
        <v>45.677480000000003</v>
      </c>
      <c r="R106" s="24"/>
      <c r="S106" s="24"/>
      <c r="T106" s="24"/>
      <c r="U106" s="24"/>
      <c r="Z106" s="24"/>
    </row>
    <row r="107" spans="1:26" ht="13" x14ac:dyDescent="0.3">
      <c r="A107" s="19"/>
      <c r="B107" s="16" t="s">
        <v>134</v>
      </c>
      <c r="C107" s="15" t="s">
        <v>338</v>
      </c>
      <c r="D107" s="20">
        <v>36.864806000000002</v>
      </c>
      <c r="E107" s="20">
        <v>4.6063499999999999</v>
      </c>
      <c r="F107" s="20">
        <v>8.617775</v>
      </c>
      <c r="G107" s="20">
        <v>15.981812</v>
      </c>
      <c r="H107" s="20">
        <v>21.828077</v>
      </c>
      <c r="I107" s="20">
        <v>13.780748000000001</v>
      </c>
      <c r="J107" s="20">
        <v>0</v>
      </c>
      <c r="K107" s="20">
        <v>0</v>
      </c>
      <c r="L107" s="20">
        <v>0</v>
      </c>
      <c r="M107" s="24">
        <f t="shared" si="5"/>
        <v>21.828077</v>
      </c>
      <c r="N107" s="24">
        <f t="shared" si="6"/>
        <v>13.780748000000001</v>
      </c>
      <c r="O107" s="24" t="str">
        <f t="shared" si="7"/>
        <v>No reported allocations</v>
      </c>
      <c r="P107" s="24" t="str">
        <f t="shared" si="8"/>
        <v>No reported allocations</v>
      </c>
      <c r="Q107" s="24" t="str">
        <f t="shared" si="9"/>
        <v>No reported allocations</v>
      </c>
      <c r="R107" s="24"/>
      <c r="S107" s="24"/>
      <c r="T107" s="24"/>
      <c r="U107" s="24"/>
      <c r="Z107" s="24"/>
    </row>
    <row r="108" spans="1:26" ht="13" x14ac:dyDescent="0.3">
      <c r="A108" s="19"/>
      <c r="B108" s="16" t="s">
        <v>133</v>
      </c>
      <c r="C108" s="15" t="s">
        <v>339</v>
      </c>
      <c r="D108" s="21">
        <v>18.792808999999998</v>
      </c>
      <c r="E108" s="21">
        <v>33.512749999999997</v>
      </c>
      <c r="F108" s="21">
        <v>35.209679999999999</v>
      </c>
      <c r="G108" s="21">
        <v>37.145451000000001</v>
      </c>
      <c r="H108" s="21">
        <v>27.673594999999999</v>
      </c>
      <c r="I108" s="21">
        <v>24.714147000000001</v>
      </c>
      <c r="J108" s="21">
        <v>16.000187</v>
      </c>
      <c r="K108" s="21">
        <v>23.819780000000002</v>
      </c>
      <c r="L108" s="21">
        <v>33.323543000000001</v>
      </c>
      <c r="M108" s="24">
        <f t="shared" si="5"/>
        <v>27.673594999999999</v>
      </c>
      <c r="N108" s="24">
        <f t="shared" si="6"/>
        <v>24.714147000000001</v>
      </c>
      <c r="O108" s="24">
        <f t="shared" si="7"/>
        <v>16.000187</v>
      </c>
      <c r="P108" s="24">
        <f t="shared" si="8"/>
        <v>23.819780000000002</v>
      </c>
      <c r="Q108" s="24">
        <f t="shared" si="9"/>
        <v>33.323543000000001</v>
      </c>
      <c r="R108" s="24"/>
      <c r="S108" s="24"/>
      <c r="T108" s="24"/>
      <c r="U108" s="24"/>
      <c r="Z108" s="24"/>
    </row>
    <row r="109" spans="1:26" ht="20" x14ac:dyDescent="0.3">
      <c r="A109" s="19"/>
      <c r="B109" s="16" t="s">
        <v>132</v>
      </c>
      <c r="C109" s="15" t="s">
        <v>340</v>
      </c>
      <c r="D109" s="20">
        <v>22.394891000000001</v>
      </c>
      <c r="E109" s="20">
        <v>23.732358999999999</v>
      </c>
      <c r="F109" s="20">
        <v>12.848527000000001</v>
      </c>
      <c r="G109" s="20">
        <v>18.434241</v>
      </c>
      <c r="H109" s="20">
        <v>10.356025000000001</v>
      </c>
      <c r="I109" s="20">
        <v>10.76413</v>
      </c>
      <c r="J109" s="20">
        <v>9.0266669999999998</v>
      </c>
      <c r="K109" s="20">
        <v>19.139299000000001</v>
      </c>
      <c r="L109" s="20">
        <v>21.276299999999999</v>
      </c>
      <c r="M109" s="24">
        <f t="shared" si="5"/>
        <v>10.356025000000001</v>
      </c>
      <c r="N109" s="24">
        <f t="shared" si="6"/>
        <v>10.76413</v>
      </c>
      <c r="O109" s="24">
        <f t="shared" si="7"/>
        <v>9.0266669999999998</v>
      </c>
      <c r="P109" s="24">
        <f t="shared" si="8"/>
        <v>19.139299000000001</v>
      </c>
      <c r="Q109" s="24">
        <f t="shared" si="9"/>
        <v>21.276299999999999</v>
      </c>
      <c r="R109" s="24"/>
      <c r="S109" s="24"/>
      <c r="T109" s="24"/>
      <c r="U109" s="24"/>
      <c r="Z109" s="24"/>
    </row>
    <row r="110" spans="1:26" ht="13" x14ac:dyDescent="0.3">
      <c r="A110" s="19"/>
      <c r="B110" s="16" t="s">
        <v>131</v>
      </c>
      <c r="C110" s="15" t="s">
        <v>341</v>
      </c>
      <c r="D110" s="21">
        <v>7.5906260000000003</v>
      </c>
      <c r="E110" s="21">
        <v>6.6314010000000003</v>
      </c>
      <c r="F110" s="21">
        <v>4.5144900000000003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4" t="str">
        <f t="shared" si="5"/>
        <v>No reported allocations</v>
      </c>
      <c r="N110" s="24" t="str">
        <f t="shared" si="6"/>
        <v>No reported allocations</v>
      </c>
      <c r="O110" s="24" t="str">
        <f t="shared" si="7"/>
        <v>No reported allocations</v>
      </c>
      <c r="P110" s="24" t="str">
        <f t="shared" si="8"/>
        <v>No reported allocations</v>
      </c>
      <c r="Q110" s="24" t="str">
        <f t="shared" si="9"/>
        <v>No reported allocations</v>
      </c>
      <c r="R110" s="24"/>
      <c r="S110" s="24"/>
      <c r="T110" s="24"/>
      <c r="U110" s="24"/>
      <c r="Z110" s="24"/>
    </row>
    <row r="111" spans="1:26" ht="13" x14ac:dyDescent="0.3">
      <c r="A111" s="19"/>
      <c r="B111" s="16" t="s">
        <v>130</v>
      </c>
      <c r="C111" s="15" t="s">
        <v>342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4" t="str">
        <f t="shared" si="5"/>
        <v>No reported allocations</v>
      </c>
      <c r="N111" s="24" t="str">
        <f t="shared" si="6"/>
        <v>No reported allocations</v>
      </c>
      <c r="O111" s="24" t="str">
        <f t="shared" si="7"/>
        <v>No reported allocations</v>
      </c>
      <c r="P111" s="24" t="str">
        <f t="shared" si="8"/>
        <v>No reported allocations</v>
      </c>
      <c r="Q111" s="24" t="str">
        <f t="shared" si="9"/>
        <v>No reported allocations</v>
      </c>
      <c r="R111" s="24"/>
      <c r="S111" s="24"/>
      <c r="T111" s="24"/>
      <c r="U111" s="24"/>
      <c r="Z111" s="24"/>
    </row>
    <row r="112" spans="1:26" ht="13" x14ac:dyDescent="0.3">
      <c r="A112" s="19"/>
      <c r="B112" s="16" t="s">
        <v>129</v>
      </c>
      <c r="C112" s="15" t="s">
        <v>343</v>
      </c>
      <c r="D112" s="21">
        <v>126.581272</v>
      </c>
      <c r="E112" s="21">
        <v>124.97914400000001</v>
      </c>
      <c r="F112" s="21">
        <v>139.06743499999999</v>
      </c>
      <c r="G112" s="21">
        <v>109.642993</v>
      </c>
      <c r="H112" s="21">
        <v>172.37900300000001</v>
      </c>
      <c r="I112" s="21">
        <v>74.353937999999999</v>
      </c>
      <c r="J112" s="21">
        <v>70.772150999999994</v>
      </c>
      <c r="K112" s="21">
        <v>152.43770900000001</v>
      </c>
      <c r="L112" s="21">
        <v>75.291256000000004</v>
      </c>
      <c r="M112" s="24">
        <f t="shared" si="5"/>
        <v>172.37900300000001</v>
      </c>
      <c r="N112" s="24">
        <f t="shared" si="6"/>
        <v>74.353937999999999</v>
      </c>
      <c r="O112" s="24">
        <f t="shared" si="7"/>
        <v>70.772150999999994</v>
      </c>
      <c r="P112" s="24">
        <f t="shared" si="8"/>
        <v>152.43770900000001</v>
      </c>
      <c r="Q112" s="24">
        <f t="shared" si="9"/>
        <v>75.291256000000004</v>
      </c>
      <c r="R112" s="24"/>
      <c r="S112" s="24"/>
      <c r="T112" s="24"/>
      <c r="U112" s="24"/>
      <c r="Z112" s="24"/>
    </row>
    <row r="113" spans="1:26" ht="13" x14ac:dyDescent="0.3">
      <c r="A113" s="19"/>
      <c r="B113" s="16" t="s">
        <v>128</v>
      </c>
      <c r="C113" s="15" t="s">
        <v>344</v>
      </c>
      <c r="D113" s="20">
        <v>527.55187699999999</v>
      </c>
      <c r="E113" s="20">
        <v>661.26753399999996</v>
      </c>
      <c r="F113" s="20">
        <v>773.60170800000003</v>
      </c>
      <c r="G113" s="20">
        <v>644.21757600000001</v>
      </c>
      <c r="H113" s="20">
        <v>621.59496999999999</v>
      </c>
      <c r="I113" s="20">
        <v>646.37062000000003</v>
      </c>
      <c r="J113" s="20">
        <v>638.372612</v>
      </c>
      <c r="K113" s="20">
        <v>839.68831699999998</v>
      </c>
      <c r="L113" s="20">
        <v>751.67957000000001</v>
      </c>
      <c r="M113" s="24">
        <f t="shared" si="5"/>
        <v>621.59496999999999</v>
      </c>
      <c r="N113" s="24">
        <f t="shared" si="6"/>
        <v>646.37062000000003</v>
      </c>
      <c r="O113" s="24">
        <f t="shared" si="7"/>
        <v>638.372612</v>
      </c>
      <c r="P113" s="24">
        <f t="shared" si="8"/>
        <v>839.68831699999998</v>
      </c>
      <c r="Q113" s="24">
        <f t="shared" si="9"/>
        <v>751.67957000000001</v>
      </c>
      <c r="R113" s="24"/>
      <c r="S113" s="24"/>
      <c r="T113" s="24"/>
      <c r="U113" s="24"/>
      <c r="Z113" s="24"/>
    </row>
    <row r="114" spans="1:26" ht="13" x14ac:dyDescent="0.3">
      <c r="A114" s="19"/>
      <c r="B114" s="16" t="s">
        <v>127</v>
      </c>
      <c r="C114" s="15" t="s">
        <v>345</v>
      </c>
      <c r="D114" s="21">
        <v>525.06513500000005</v>
      </c>
      <c r="E114" s="21">
        <v>534.05998499999998</v>
      </c>
      <c r="F114" s="21">
        <v>550.13194699999997</v>
      </c>
      <c r="G114" s="21">
        <v>826.10964200000001</v>
      </c>
      <c r="H114" s="21">
        <v>1436.7521650000001</v>
      </c>
      <c r="I114" s="21">
        <v>1087.700572</v>
      </c>
      <c r="J114" s="21">
        <v>973.26105900000005</v>
      </c>
      <c r="K114" s="21">
        <v>1186.5480170000001</v>
      </c>
      <c r="L114" s="21">
        <v>880.47520799999995</v>
      </c>
      <c r="M114" s="24">
        <f t="shared" si="5"/>
        <v>1436.7521650000001</v>
      </c>
      <c r="N114" s="24">
        <f t="shared" si="6"/>
        <v>1087.700572</v>
      </c>
      <c r="O114" s="24">
        <f t="shared" si="7"/>
        <v>973.26105900000005</v>
      </c>
      <c r="P114" s="24">
        <f t="shared" si="8"/>
        <v>1186.5480170000001</v>
      </c>
      <c r="Q114" s="24">
        <f t="shared" si="9"/>
        <v>880.47520799999995</v>
      </c>
      <c r="R114" s="24"/>
      <c r="S114" s="24"/>
      <c r="T114" s="24"/>
      <c r="U114" s="24"/>
      <c r="Z114" s="24"/>
    </row>
    <row r="115" spans="1:26" ht="13" x14ac:dyDescent="0.3">
      <c r="A115" s="19"/>
      <c r="B115" s="16" t="s">
        <v>126</v>
      </c>
      <c r="C115" s="15" t="s">
        <v>346</v>
      </c>
      <c r="D115" s="20">
        <v>101.716611</v>
      </c>
      <c r="E115" s="20">
        <v>90.666357000000005</v>
      </c>
      <c r="F115" s="20">
        <v>188.66348400000001</v>
      </c>
      <c r="G115" s="20">
        <v>161.89947599999999</v>
      </c>
      <c r="H115" s="20">
        <v>123.196956</v>
      </c>
      <c r="I115" s="20">
        <v>81.704475000000002</v>
      </c>
      <c r="J115" s="20">
        <v>229.120204</v>
      </c>
      <c r="K115" s="20">
        <v>86.748808999999994</v>
      </c>
      <c r="L115" s="20">
        <v>224.23260400000001</v>
      </c>
      <c r="M115" s="24">
        <f t="shared" si="5"/>
        <v>123.196956</v>
      </c>
      <c r="N115" s="24">
        <f t="shared" si="6"/>
        <v>81.704475000000002</v>
      </c>
      <c r="O115" s="24">
        <f t="shared" si="7"/>
        <v>229.120204</v>
      </c>
      <c r="P115" s="24">
        <f t="shared" si="8"/>
        <v>86.748808999999994</v>
      </c>
      <c r="Q115" s="24">
        <f t="shared" si="9"/>
        <v>224.23260400000001</v>
      </c>
      <c r="R115" s="24"/>
      <c r="S115" s="24"/>
      <c r="T115" s="24"/>
      <c r="U115" s="24"/>
      <c r="Z115" s="24"/>
    </row>
    <row r="116" spans="1:26" ht="13" x14ac:dyDescent="0.3">
      <c r="A116" s="19"/>
      <c r="B116" s="16" t="s">
        <v>125</v>
      </c>
      <c r="C116" s="15" t="s">
        <v>347</v>
      </c>
      <c r="D116" s="21">
        <v>1024.9705180000001</v>
      </c>
      <c r="E116" s="21">
        <v>983.02894100000003</v>
      </c>
      <c r="F116" s="21">
        <v>701.23791200000005</v>
      </c>
      <c r="G116" s="21">
        <v>1003.40824</v>
      </c>
      <c r="H116" s="21">
        <v>765.20279900000003</v>
      </c>
      <c r="I116" s="21">
        <v>827.55262400000004</v>
      </c>
      <c r="J116" s="21">
        <v>1151.0512200000001</v>
      </c>
      <c r="K116" s="21">
        <v>1420.218198</v>
      </c>
      <c r="L116" s="21">
        <v>1167.3552589999999</v>
      </c>
      <c r="M116" s="24">
        <f t="shared" si="5"/>
        <v>765.20279900000003</v>
      </c>
      <c r="N116" s="24">
        <f t="shared" si="6"/>
        <v>827.55262400000004</v>
      </c>
      <c r="O116" s="24">
        <f t="shared" si="7"/>
        <v>1151.0512200000001</v>
      </c>
      <c r="P116" s="24">
        <f t="shared" si="8"/>
        <v>1420.218198</v>
      </c>
      <c r="Q116" s="24">
        <f t="shared" si="9"/>
        <v>1167.3552589999999</v>
      </c>
      <c r="R116" s="24"/>
      <c r="S116" s="24"/>
      <c r="T116" s="24"/>
      <c r="U116" s="24"/>
      <c r="Z116" s="24"/>
    </row>
    <row r="117" spans="1:26" ht="13" x14ac:dyDescent="0.3">
      <c r="A117" s="19"/>
      <c r="B117" s="16" t="s">
        <v>124</v>
      </c>
      <c r="C117" s="15" t="s">
        <v>348</v>
      </c>
      <c r="D117" s="20">
        <v>281.28371900000002</v>
      </c>
      <c r="E117" s="20">
        <v>249.988664</v>
      </c>
      <c r="F117" s="20">
        <v>225.68512100000001</v>
      </c>
      <c r="G117" s="20">
        <v>228.743236</v>
      </c>
      <c r="H117" s="20">
        <v>208.87766400000001</v>
      </c>
      <c r="I117" s="20">
        <v>204.406724</v>
      </c>
      <c r="J117" s="20">
        <v>207.89774399999999</v>
      </c>
      <c r="K117" s="20">
        <v>388.68129599999997</v>
      </c>
      <c r="L117" s="20">
        <v>306.47855900000002</v>
      </c>
      <c r="M117" s="24">
        <f t="shared" si="5"/>
        <v>208.87766400000001</v>
      </c>
      <c r="N117" s="24">
        <f t="shared" si="6"/>
        <v>204.406724</v>
      </c>
      <c r="O117" s="24">
        <f t="shared" si="7"/>
        <v>207.89774399999999</v>
      </c>
      <c r="P117" s="24">
        <f t="shared" si="8"/>
        <v>388.68129599999997</v>
      </c>
      <c r="Q117" s="24">
        <f t="shared" si="9"/>
        <v>306.47855900000002</v>
      </c>
      <c r="R117" s="24"/>
      <c r="S117" s="24"/>
      <c r="T117" s="24"/>
      <c r="U117" s="24"/>
      <c r="Z117" s="24"/>
    </row>
    <row r="118" spans="1:26" ht="13" x14ac:dyDescent="0.3">
      <c r="A118" s="19"/>
      <c r="B118" s="16" t="s">
        <v>123</v>
      </c>
      <c r="C118" s="15" t="s">
        <v>349</v>
      </c>
      <c r="D118" s="21">
        <v>108.85616</v>
      </c>
      <c r="E118" s="21">
        <v>165.23192599999999</v>
      </c>
      <c r="F118" s="21">
        <v>154.14096000000001</v>
      </c>
      <c r="G118" s="21">
        <v>139.819434</v>
      </c>
      <c r="H118" s="21">
        <v>112.39397599999999</v>
      </c>
      <c r="I118" s="21">
        <v>105.510723</v>
      </c>
      <c r="J118" s="21">
        <v>136.38591400000001</v>
      </c>
      <c r="K118" s="21">
        <v>61.117355000000003</v>
      </c>
      <c r="L118" s="21">
        <v>87.734857000000005</v>
      </c>
      <c r="M118" s="24">
        <f t="shared" si="5"/>
        <v>112.39397599999999</v>
      </c>
      <c r="N118" s="24">
        <f t="shared" si="6"/>
        <v>105.510723</v>
      </c>
      <c r="O118" s="24">
        <f t="shared" si="7"/>
        <v>136.38591400000001</v>
      </c>
      <c r="P118" s="24">
        <f t="shared" si="8"/>
        <v>61.117355000000003</v>
      </c>
      <c r="Q118" s="24">
        <f t="shared" si="9"/>
        <v>87.734857000000005</v>
      </c>
      <c r="R118" s="24"/>
      <c r="S118" s="24"/>
      <c r="T118" s="24"/>
      <c r="U118" s="24"/>
      <c r="Z118" s="24"/>
    </row>
    <row r="119" spans="1:26" ht="13" x14ac:dyDescent="0.3">
      <c r="A119" s="19"/>
      <c r="B119" s="16" t="s">
        <v>122</v>
      </c>
      <c r="C119" s="15" t="s">
        <v>350</v>
      </c>
      <c r="D119" s="20">
        <v>169.52017499999999</v>
      </c>
      <c r="E119" s="20">
        <v>192.99452600000001</v>
      </c>
      <c r="F119" s="20">
        <v>173.42206899999999</v>
      </c>
      <c r="G119" s="20">
        <v>140.643452</v>
      </c>
      <c r="H119" s="20">
        <v>153.64080200000001</v>
      </c>
      <c r="I119" s="20">
        <v>170.62693300000001</v>
      </c>
      <c r="J119" s="20">
        <v>125.80307000000001</v>
      </c>
      <c r="K119" s="20">
        <v>131.77141700000001</v>
      </c>
      <c r="L119" s="20">
        <v>157.94914299999999</v>
      </c>
      <c r="M119" s="24">
        <f t="shared" si="5"/>
        <v>153.64080200000001</v>
      </c>
      <c r="N119" s="24">
        <f t="shared" si="6"/>
        <v>170.62693300000001</v>
      </c>
      <c r="O119" s="24">
        <f t="shared" si="7"/>
        <v>125.80307000000001</v>
      </c>
      <c r="P119" s="24">
        <f t="shared" si="8"/>
        <v>131.77141700000001</v>
      </c>
      <c r="Q119" s="24">
        <f t="shared" si="9"/>
        <v>157.94914299999999</v>
      </c>
      <c r="R119" s="24"/>
      <c r="S119" s="24"/>
      <c r="T119" s="24"/>
      <c r="U119" s="24"/>
      <c r="Z119" s="24"/>
    </row>
    <row r="120" spans="1:26" ht="13" x14ac:dyDescent="0.3">
      <c r="A120" s="19"/>
      <c r="B120" s="16" t="s">
        <v>121</v>
      </c>
      <c r="C120" s="15" t="s">
        <v>351</v>
      </c>
      <c r="D120" s="21">
        <v>634.38919699999997</v>
      </c>
      <c r="E120" s="21">
        <v>605.60206400000004</v>
      </c>
      <c r="F120" s="21">
        <v>659.30710999999997</v>
      </c>
      <c r="G120" s="21">
        <v>695.32837099999995</v>
      </c>
      <c r="H120" s="21">
        <v>507.86892699999999</v>
      </c>
      <c r="I120" s="21">
        <v>483.97169600000001</v>
      </c>
      <c r="J120" s="21">
        <v>481.21180199999998</v>
      </c>
      <c r="K120" s="21">
        <v>529.94648500000005</v>
      </c>
      <c r="L120" s="21">
        <v>473.39272299999999</v>
      </c>
      <c r="M120" s="24">
        <f t="shared" si="5"/>
        <v>507.86892699999999</v>
      </c>
      <c r="N120" s="24">
        <f t="shared" si="6"/>
        <v>483.97169600000001</v>
      </c>
      <c r="O120" s="24">
        <f t="shared" si="7"/>
        <v>481.21180199999998</v>
      </c>
      <c r="P120" s="24">
        <f t="shared" si="8"/>
        <v>529.94648500000005</v>
      </c>
      <c r="Q120" s="24">
        <f t="shared" si="9"/>
        <v>473.39272299999999</v>
      </c>
      <c r="R120" s="24"/>
      <c r="S120" s="24"/>
      <c r="T120" s="24"/>
      <c r="U120" s="24"/>
      <c r="Z120" s="24"/>
    </row>
    <row r="121" spans="1:26" ht="13" x14ac:dyDescent="0.3">
      <c r="A121" s="19"/>
      <c r="B121" s="16" t="s">
        <v>120</v>
      </c>
      <c r="C121" s="15" t="s">
        <v>352</v>
      </c>
      <c r="D121" s="20">
        <v>84.107082000000005</v>
      </c>
      <c r="E121" s="20">
        <v>134.41664900000001</v>
      </c>
      <c r="F121" s="20">
        <v>93.579098999999999</v>
      </c>
      <c r="G121" s="20">
        <v>77.534267</v>
      </c>
      <c r="H121" s="20">
        <v>38.068466000000001</v>
      </c>
      <c r="I121" s="20">
        <v>27.904807999999999</v>
      </c>
      <c r="J121" s="20">
        <v>12.426024</v>
      </c>
      <c r="K121" s="20">
        <v>17.478428000000001</v>
      </c>
      <c r="L121" s="20">
        <v>18.841604</v>
      </c>
      <c r="M121" s="24">
        <f t="shared" si="5"/>
        <v>38.068466000000001</v>
      </c>
      <c r="N121" s="24">
        <f t="shared" si="6"/>
        <v>27.904807999999999</v>
      </c>
      <c r="O121" s="24">
        <f t="shared" si="7"/>
        <v>12.426024</v>
      </c>
      <c r="P121" s="24">
        <f t="shared" si="8"/>
        <v>17.478428000000001</v>
      </c>
      <c r="Q121" s="24">
        <f t="shared" si="9"/>
        <v>18.841604</v>
      </c>
      <c r="R121" s="24"/>
      <c r="S121" s="24"/>
      <c r="T121" s="24"/>
      <c r="U121" s="24"/>
      <c r="Z121" s="24"/>
    </row>
    <row r="122" spans="1:26" ht="13" x14ac:dyDescent="0.3">
      <c r="A122" s="19"/>
      <c r="B122" s="16" t="s">
        <v>119</v>
      </c>
      <c r="C122" s="15" t="s">
        <v>353</v>
      </c>
      <c r="D122" s="21">
        <v>38.2988</v>
      </c>
      <c r="E122" s="21">
        <v>59.269761000000003</v>
      </c>
      <c r="F122" s="21">
        <v>53.247011000000001</v>
      </c>
      <c r="G122" s="21">
        <v>36.747100000000003</v>
      </c>
      <c r="H122" s="21">
        <v>22.813206000000001</v>
      </c>
      <c r="I122" s="21">
        <v>40.246378</v>
      </c>
      <c r="J122" s="21">
        <v>86.403153000000003</v>
      </c>
      <c r="K122" s="21">
        <v>51.081066999999997</v>
      </c>
      <c r="L122" s="21">
        <v>24.974131</v>
      </c>
      <c r="M122" s="24">
        <f t="shared" si="5"/>
        <v>22.813206000000001</v>
      </c>
      <c r="N122" s="24">
        <f t="shared" si="6"/>
        <v>40.246378</v>
      </c>
      <c r="O122" s="24">
        <f t="shared" si="7"/>
        <v>86.403153000000003</v>
      </c>
      <c r="P122" s="24">
        <f t="shared" si="8"/>
        <v>51.081066999999997</v>
      </c>
      <c r="Q122" s="24">
        <f t="shared" si="9"/>
        <v>24.974131</v>
      </c>
      <c r="R122" s="24"/>
      <c r="S122" s="24"/>
      <c r="T122" s="24"/>
      <c r="U122" s="24"/>
      <c r="Z122" s="24"/>
    </row>
    <row r="123" spans="1:26" ht="13" x14ac:dyDescent="0.3">
      <c r="A123" s="19"/>
      <c r="B123" s="16" t="s">
        <v>118</v>
      </c>
      <c r="C123" s="15" t="s">
        <v>354</v>
      </c>
      <c r="D123" s="20">
        <v>50.725275000000003</v>
      </c>
      <c r="E123" s="20">
        <v>51.939162000000003</v>
      </c>
      <c r="F123" s="20">
        <v>48.931185999999997</v>
      </c>
      <c r="G123" s="20">
        <v>46.343930999999998</v>
      </c>
      <c r="H123" s="20">
        <v>46.074759</v>
      </c>
      <c r="I123" s="20">
        <v>37.629967000000001</v>
      </c>
      <c r="J123" s="20">
        <v>38.030472000000003</v>
      </c>
      <c r="K123" s="20">
        <v>40.637810000000002</v>
      </c>
      <c r="L123" s="20">
        <v>46.947620000000001</v>
      </c>
      <c r="M123" s="24">
        <f t="shared" si="5"/>
        <v>46.074759</v>
      </c>
      <c r="N123" s="24">
        <f t="shared" si="6"/>
        <v>37.629967000000001</v>
      </c>
      <c r="O123" s="24">
        <f t="shared" si="7"/>
        <v>38.030472000000003</v>
      </c>
      <c r="P123" s="24">
        <f t="shared" si="8"/>
        <v>40.637810000000002</v>
      </c>
      <c r="Q123" s="24">
        <f t="shared" si="9"/>
        <v>46.947620000000001</v>
      </c>
      <c r="R123" s="24"/>
      <c r="S123" s="24"/>
      <c r="T123" s="24"/>
      <c r="U123" s="24"/>
      <c r="Z123" s="24"/>
    </row>
    <row r="124" spans="1:26" ht="13" x14ac:dyDescent="0.3">
      <c r="A124" s="19"/>
      <c r="B124" s="16" t="s">
        <v>117</v>
      </c>
      <c r="C124" s="15" t="s">
        <v>355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4" t="str">
        <f t="shared" si="5"/>
        <v>No reported allocations</v>
      </c>
      <c r="N124" s="24" t="str">
        <f t="shared" si="6"/>
        <v>No reported allocations</v>
      </c>
      <c r="O124" s="24" t="str">
        <f t="shared" si="7"/>
        <v>No reported allocations</v>
      </c>
      <c r="P124" s="24" t="str">
        <f t="shared" si="8"/>
        <v>No reported allocations</v>
      </c>
      <c r="Q124" s="24" t="str">
        <f t="shared" si="9"/>
        <v>No reported allocations</v>
      </c>
      <c r="R124" s="24"/>
      <c r="S124" s="24"/>
      <c r="T124" s="24"/>
      <c r="U124" s="24"/>
      <c r="Z124" s="24"/>
    </row>
    <row r="125" spans="1:26" ht="13" x14ac:dyDescent="0.3">
      <c r="A125" s="19"/>
      <c r="B125" s="16" t="s">
        <v>116</v>
      </c>
      <c r="C125" s="15" t="s">
        <v>356</v>
      </c>
      <c r="D125" s="20">
        <v>559.22427100000004</v>
      </c>
      <c r="E125" s="20">
        <v>594.09199899999999</v>
      </c>
      <c r="F125" s="20">
        <v>711.79466500000001</v>
      </c>
      <c r="G125" s="20">
        <v>746.39376400000003</v>
      </c>
      <c r="H125" s="20">
        <v>742.56702900000005</v>
      </c>
      <c r="I125" s="20">
        <v>775.88941899999998</v>
      </c>
      <c r="J125" s="20">
        <v>777.58100999999999</v>
      </c>
      <c r="K125" s="20">
        <v>769.94068500000003</v>
      </c>
      <c r="L125" s="20">
        <v>807.32242799999995</v>
      </c>
      <c r="M125" s="24">
        <f t="shared" si="5"/>
        <v>742.56702900000005</v>
      </c>
      <c r="N125" s="24">
        <f t="shared" si="6"/>
        <v>775.88941899999998</v>
      </c>
      <c r="O125" s="24">
        <f t="shared" si="7"/>
        <v>777.58100999999999</v>
      </c>
      <c r="P125" s="24">
        <f t="shared" si="8"/>
        <v>769.94068500000003</v>
      </c>
      <c r="Q125" s="24">
        <f t="shared" si="9"/>
        <v>807.32242799999995</v>
      </c>
      <c r="R125" s="24"/>
      <c r="S125" s="24"/>
      <c r="T125" s="24"/>
      <c r="U125" s="24"/>
      <c r="Z125" s="24"/>
    </row>
    <row r="126" spans="1:26" ht="13" x14ac:dyDescent="0.3">
      <c r="A126" s="19"/>
      <c r="B126" s="16" t="s">
        <v>115</v>
      </c>
      <c r="C126" s="15" t="s">
        <v>357</v>
      </c>
      <c r="D126" s="21">
        <v>2610.6013889999999</v>
      </c>
      <c r="E126" s="21">
        <v>2500.713491</v>
      </c>
      <c r="F126" s="21">
        <v>2272.9246670000002</v>
      </c>
      <c r="G126" s="21">
        <v>2237.2443739999999</v>
      </c>
      <c r="H126" s="21">
        <v>2019.7317439999999</v>
      </c>
      <c r="I126" s="21">
        <v>1532.731552</v>
      </c>
      <c r="J126" s="21">
        <v>1229.344321</v>
      </c>
      <c r="K126" s="21">
        <v>1508.1993050000001</v>
      </c>
      <c r="L126" s="21">
        <v>1490.5396049999999</v>
      </c>
      <c r="M126" s="24">
        <f t="shared" si="5"/>
        <v>2019.7317439999999</v>
      </c>
      <c r="N126" s="24">
        <f t="shared" si="6"/>
        <v>1532.731552</v>
      </c>
      <c r="O126" s="24">
        <f t="shared" si="7"/>
        <v>1229.344321</v>
      </c>
      <c r="P126" s="24">
        <f t="shared" si="8"/>
        <v>1508.1993050000001</v>
      </c>
      <c r="Q126" s="24">
        <f t="shared" si="9"/>
        <v>1490.5396049999999</v>
      </c>
      <c r="R126" s="24"/>
      <c r="S126" s="24"/>
      <c r="T126" s="24"/>
      <c r="U126" s="24"/>
      <c r="Z126" s="24"/>
    </row>
    <row r="127" spans="1:26" ht="20" x14ac:dyDescent="0.3">
      <c r="A127" s="19"/>
      <c r="B127" s="16" t="s">
        <v>114</v>
      </c>
      <c r="C127" s="15" t="s">
        <v>358</v>
      </c>
      <c r="D127" s="20">
        <v>213.28220999999999</v>
      </c>
      <c r="E127" s="20">
        <v>62.504286</v>
      </c>
      <c r="F127" s="20">
        <v>75.334770000000006</v>
      </c>
      <c r="G127" s="20">
        <v>84.642802000000003</v>
      </c>
      <c r="H127" s="20">
        <v>73.020123999999996</v>
      </c>
      <c r="I127" s="20">
        <v>68.874965000000003</v>
      </c>
      <c r="J127" s="20">
        <v>77.159308999999993</v>
      </c>
      <c r="K127" s="20">
        <v>130.034223</v>
      </c>
      <c r="L127" s="20">
        <v>121.894559</v>
      </c>
      <c r="M127" s="24">
        <f t="shared" si="5"/>
        <v>73.020123999999996</v>
      </c>
      <c r="N127" s="24">
        <f t="shared" si="6"/>
        <v>68.874965000000003</v>
      </c>
      <c r="O127" s="24">
        <f t="shared" si="7"/>
        <v>77.159308999999993</v>
      </c>
      <c r="P127" s="24">
        <f t="shared" si="8"/>
        <v>130.034223</v>
      </c>
      <c r="Q127" s="24">
        <f t="shared" si="9"/>
        <v>121.894559</v>
      </c>
      <c r="R127" s="24"/>
      <c r="S127" s="24"/>
      <c r="T127" s="24"/>
      <c r="U127" s="24"/>
      <c r="Z127" s="24"/>
    </row>
    <row r="128" spans="1:26" ht="13" x14ac:dyDescent="0.3">
      <c r="A128" s="19"/>
      <c r="B128" s="16" t="s">
        <v>113</v>
      </c>
      <c r="C128" s="15" t="s">
        <v>359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4" t="str">
        <f t="shared" si="5"/>
        <v>No reported allocations</v>
      </c>
      <c r="N128" s="24" t="str">
        <f t="shared" si="6"/>
        <v>No reported allocations</v>
      </c>
      <c r="O128" s="24" t="str">
        <f t="shared" si="7"/>
        <v>No reported allocations</v>
      </c>
      <c r="P128" s="24" t="str">
        <f t="shared" si="8"/>
        <v>No reported allocations</v>
      </c>
      <c r="Q128" s="24" t="str">
        <f t="shared" si="9"/>
        <v>No reported allocations</v>
      </c>
      <c r="R128" s="24"/>
      <c r="S128" s="24"/>
      <c r="T128" s="24"/>
      <c r="U128" s="24"/>
      <c r="Z128" s="24"/>
    </row>
    <row r="129" spans="1:26" ht="13" x14ac:dyDescent="0.3">
      <c r="A129" s="19"/>
      <c r="B129" s="16" t="s">
        <v>112</v>
      </c>
      <c r="C129" s="15" t="s">
        <v>360</v>
      </c>
      <c r="D129" s="20">
        <v>3192.0083960000002</v>
      </c>
      <c r="E129" s="20">
        <v>3067.465326</v>
      </c>
      <c r="F129" s="20">
        <v>3077.2875519999998</v>
      </c>
      <c r="G129" s="20">
        <v>2150.4281820000001</v>
      </c>
      <c r="H129" s="20">
        <v>1896.5983639999999</v>
      </c>
      <c r="I129" s="20">
        <v>2160.8561279999999</v>
      </c>
      <c r="J129" s="20">
        <v>1912.998695</v>
      </c>
      <c r="K129" s="20">
        <v>2092.114967</v>
      </c>
      <c r="L129" s="20">
        <v>2119.793212</v>
      </c>
      <c r="M129" s="24">
        <f t="shared" si="5"/>
        <v>1896.5983639999999</v>
      </c>
      <c r="N129" s="24">
        <f t="shared" si="6"/>
        <v>2160.8561279999999</v>
      </c>
      <c r="O129" s="24">
        <f t="shared" si="7"/>
        <v>1912.998695</v>
      </c>
      <c r="P129" s="24">
        <f t="shared" si="8"/>
        <v>2092.114967</v>
      </c>
      <c r="Q129" s="24">
        <f t="shared" si="9"/>
        <v>2119.793212</v>
      </c>
      <c r="R129" s="24"/>
      <c r="S129" s="24"/>
      <c r="T129" s="24"/>
      <c r="U129" s="24"/>
      <c r="Z129" s="24"/>
    </row>
    <row r="130" spans="1:26" ht="13" x14ac:dyDescent="0.3">
      <c r="A130" s="19"/>
      <c r="B130" s="16" t="s">
        <v>31</v>
      </c>
      <c r="C130" s="15" t="s">
        <v>361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4" t="str">
        <f t="shared" si="5"/>
        <v>No reported allocations</v>
      </c>
      <c r="N130" s="24" t="str">
        <f t="shared" si="6"/>
        <v>No reported allocations</v>
      </c>
      <c r="O130" s="24" t="str">
        <f t="shared" si="7"/>
        <v>No reported allocations</v>
      </c>
      <c r="P130" s="24" t="str">
        <f t="shared" si="8"/>
        <v>No reported allocations</v>
      </c>
      <c r="Q130" s="24" t="str">
        <f t="shared" si="9"/>
        <v>No reported allocations</v>
      </c>
      <c r="R130" s="24"/>
      <c r="S130" s="24"/>
      <c r="T130" s="24"/>
      <c r="U130" s="24"/>
      <c r="Z130" s="24"/>
    </row>
    <row r="131" spans="1:26" ht="20" x14ac:dyDescent="0.3">
      <c r="A131" s="19"/>
      <c r="B131" s="16" t="s">
        <v>111</v>
      </c>
      <c r="C131" s="15" t="s">
        <v>362</v>
      </c>
      <c r="D131" s="20">
        <v>300.77119199999999</v>
      </c>
      <c r="E131" s="20">
        <v>349.17590999999999</v>
      </c>
      <c r="F131" s="20">
        <v>407.47950600000001</v>
      </c>
      <c r="G131" s="20">
        <v>386.08776</v>
      </c>
      <c r="H131" s="20">
        <v>403.79923400000001</v>
      </c>
      <c r="I131" s="20">
        <v>409.44967400000002</v>
      </c>
      <c r="J131" s="20">
        <v>444.87601899999999</v>
      </c>
      <c r="K131" s="20">
        <v>548.67035899999996</v>
      </c>
      <c r="L131" s="20">
        <v>478.66992699999997</v>
      </c>
      <c r="M131" s="24">
        <f t="shared" si="5"/>
        <v>403.79923400000001</v>
      </c>
      <c r="N131" s="24">
        <f t="shared" si="6"/>
        <v>409.44967400000002</v>
      </c>
      <c r="O131" s="24">
        <f t="shared" si="7"/>
        <v>444.87601899999999</v>
      </c>
      <c r="P131" s="24">
        <f t="shared" si="8"/>
        <v>548.67035899999996</v>
      </c>
      <c r="Q131" s="24">
        <f t="shared" si="9"/>
        <v>478.66992699999997</v>
      </c>
      <c r="R131" s="24"/>
      <c r="S131" s="24"/>
      <c r="T131" s="24"/>
      <c r="U131" s="24"/>
      <c r="Z131" s="24"/>
    </row>
    <row r="132" spans="1:26" ht="13" x14ac:dyDescent="0.3">
      <c r="A132" s="19"/>
      <c r="B132" s="16" t="s">
        <v>110</v>
      </c>
      <c r="C132" s="15" t="e">
        <v>#N/A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4" t="str">
        <f t="shared" si="5"/>
        <v>No reported allocations</v>
      </c>
      <c r="N132" s="24" t="str">
        <f t="shared" si="6"/>
        <v>No reported allocations</v>
      </c>
      <c r="O132" s="24" t="str">
        <f t="shared" si="7"/>
        <v>No reported allocations</v>
      </c>
      <c r="P132" s="24" t="str">
        <f t="shared" si="8"/>
        <v>No reported allocations</v>
      </c>
      <c r="Q132" s="24" t="str">
        <f t="shared" si="9"/>
        <v>No reported allocations</v>
      </c>
      <c r="R132" s="24"/>
      <c r="S132" s="24"/>
      <c r="T132" s="24"/>
      <c r="U132" s="24"/>
      <c r="Z132" s="24"/>
    </row>
    <row r="133" spans="1:26" ht="13" x14ac:dyDescent="0.3">
      <c r="A133" s="19"/>
      <c r="B133" s="16" t="s">
        <v>109</v>
      </c>
      <c r="C133" s="15" t="s">
        <v>363</v>
      </c>
      <c r="D133" s="20">
        <v>249.97786500000001</v>
      </c>
      <c r="E133" s="20">
        <v>253.18797699999999</v>
      </c>
      <c r="F133" s="20">
        <v>170.48931999999999</v>
      </c>
      <c r="G133" s="20">
        <v>204.72986800000001</v>
      </c>
      <c r="H133" s="20">
        <v>202.996025</v>
      </c>
      <c r="I133" s="20">
        <v>185.05566899999999</v>
      </c>
      <c r="J133" s="20">
        <v>144.92488</v>
      </c>
      <c r="K133" s="20">
        <v>132.98082400000001</v>
      </c>
      <c r="L133" s="20">
        <v>90.490378000000007</v>
      </c>
      <c r="M133" s="24">
        <f t="shared" si="5"/>
        <v>202.996025</v>
      </c>
      <c r="N133" s="24">
        <f t="shared" si="6"/>
        <v>185.05566899999999</v>
      </c>
      <c r="O133" s="24">
        <f t="shared" si="7"/>
        <v>144.92488</v>
      </c>
      <c r="P133" s="24">
        <f t="shared" si="8"/>
        <v>132.98082400000001</v>
      </c>
      <c r="Q133" s="24">
        <f t="shared" si="9"/>
        <v>90.490378000000007</v>
      </c>
      <c r="R133" s="24"/>
      <c r="S133" s="24"/>
      <c r="T133" s="24"/>
      <c r="U133" s="24"/>
      <c r="Z133" s="24"/>
    </row>
    <row r="134" spans="1:26" ht="13" x14ac:dyDescent="0.3">
      <c r="A134" s="19"/>
      <c r="B134" s="16" t="s">
        <v>108</v>
      </c>
      <c r="C134" s="15" t="s">
        <v>364</v>
      </c>
      <c r="D134" s="21">
        <v>226.72861</v>
      </c>
      <c r="E134" s="21">
        <v>301.64879000000002</v>
      </c>
      <c r="F134" s="21">
        <v>315.29532699999999</v>
      </c>
      <c r="G134" s="21">
        <v>351.02221500000002</v>
      </c>
      <c r="H134" s="21">
        <v>447.46881500000001</v>
      </c>
      <c r="I134" s="21">
        <v>450.34401300000002</v>
      </c>
      <c r="J134" s="21">
        <v>335.93308200000001</v>
      </c>
      <c r="K134" s="21">
        <v>305.08095500000002</v>
      </c>
      <c r="L134" s="21">
        <v>386.77131500000002</v>
      </c>
      <c r="M134" s="24">
        <f t="shared" si="5"/>
        <v>447.46881500000001</v>
      </c>
      <c r="N134" s="24">
        <f t="shared" si="6"/>
        <v>450.34401300000002</v>
      </c>
      <c r="O134" s="24">
        <f t="shared" si="7"/>
        <v>335.93308200000001</v>
      </c>
      <c r="P134" s="24">
        <f t="shared" si="8"/>
        <v>305.08095500000002</v>
      </c>
      <c r="Q134" s="24">
        <f t="shared" si="9"/>
        <v>386.77131500000002</v>
      </c>
      <c r="R134" s="24"/>
      <c r="S134" s="24"/>
      <c r="T134" s="24"/>
      <c r="U134" s="24"/>
      <c r="Z134" s="24"/>
    </row>
    <row r="135" spans="1:26" ht="13" x14ac:dyDescent="0.3">
      <c r="A135" s="19"/>
      <c r="B135" s="16" t="s">
        <v>107</v>
      </c>
      <c r="C135" s="15" t="s">
        <v>365</v>
      </c>
      <c r="D135" s="20">
        <v>872.78978900000004</v>
      </c>
      <c r="E135" s="20">
        <v>1087.9774460000001</v>
      </c>
      <c r="F135" s="20">
        <v>1279.605509</v>
      </c>
      <c r="G135" s="20">
        <v>792.16409299999998</v>
      </c>
      <c r="H135" s="20">
        <v>838.73029499999996</v>
      </c>
      <c r="I135" s="20">
        <v>936.88814600000001</v>
      </c>
      <c r="J135" s="20">
        <v>1436.4483049999999</v>
      </c>
      <c r="K135" s="20">
        <v>1264.2144229999999</v>
      </c>
      <c r="L135" s="20">
        <v>967.80655999999999</v>
      </c>
      <c r="M135" s="24">
        <f t="shared" si="5"/>
        <v>838.73029499999996</v>
      </c>
      <c r="N135" s="24">
        <f t="shared" si="6"/>
        <v>936.88814600000001</v>
      </c>
      <c r="O135" s="24">
        <f t="shared" si="7"/>
        <v>1436.4483049999999</v>
      </c>
      <c r="P135" s="24">
        <f t="shared" si="8"/>
        <v>1264.2144229999999</v>
      </c>
      <c r="Q135" s="24">
        <f t="shared" si="9"/>
        <v>967.80655999999999</v>
      </c>
      <c r="R135" s="24"/>
      <c r="S135" s="24"/>
      <c r="T135" s="24"/>
      <c r="U135" s="24"/>
      <c r="Z135" s="24"/>
    </row>
    <row r="136" spans="1:26" ht="13" x14ac:dyDescent="0.3">
      <c r="A136" s="19"/>
      <c r="B136" s="16" t="s">
        <v>106</v>
      </c>
      <c r="C136" s="15" t="s">
        <v>366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4" t="str">
        <f t="shared" si="5"/>
        <v>No reported allocations</v>
      </c>
      <c r="N136" s="24" t="str">
        <f t="shared" si="6"/>
        <v>No reported allocations</v>
      </c>
      <c r="O136" s="24" t="str">
        <f t="shared" si="7"/>
        <v>No reported allocations</v>
      </c>
      <c r="P136" s="24" t="str">
        <f t="shared" si="8"/>
        <v>No reported allocations</v>
      </c>
      <c r="Q136" s="24" t="str">
        <f t="shared" si="9"/>
        <v>No reported allocations</v>
      </c>
      <c r="R136" s="24"/>
      <c r="S136" s="24"/>
      <c r="T136" s="24"/>
      <c r="U136" s="24"/>
      <c r="Z136" s="24"/>
    </row>
    <row r="137" spans="1:26" ht="13" x14ac:dyDescent="0.3">
      <c r="A137" s="19"/>
      <c r="B137" s="16" t="s">
        <v>56</v>
      </c>
      <c r="C137" s="15" t="s">
        <v>367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4" t="str">
        <f t="shared" si="5"/>
        <v>No reported allocations</v>
      </c>
      <c r="N137" s="24" t="str">
        <f t="shared" si="6"/>
        <v>No reported allocations</v>
      </c>
      <c r="O137" s="24" t="str">
        <f t="shared" si="7"/>
        <v>No reported allocations</v>
      </c>
      <c r="P137" s="24" t="str">
        <f t="shared" si="8"/>
        <v>No reported allocations</v>
      </c>
      <c r="Q137" s="24" t="str">
        <f t="shared" si="9"/>
        <v>No reported allocations</v>
      </c>
      <c r="R137" s="24"/>
      <c r="S137" s="24"/>
      <c r="T137" s="24"/>
      <c r="U137" s="24"/>
      <c r="Z137" s="24"/>
    </row>
    <row r="138" spans="1:26" ht="13" x14ac:dyDescent="0.3">
      <c r="A138" s="19"/>
      <c r="B138" s="16" t="s">
        <v>57</v>
      </c>
      <c r="C138" s="15" t="s">
        <v>368</v>
      </c>
      <c r="D138" s="21">
        <v>294.026229</v>
      </c>
      <c r="E138" s="21">
        <v>253.21408299999999</v>
      </c>
      <c r="F138" s="21">
        <v>376.076752</v>
      </c>
      <c r="G138" s="21">
        <v>455.47524499999997</v>
      </c>
      <c r="H138" s="21">
        <v>406.97682099999997</v>
      </c>
      <c r="I138" s="21">
        <v>799.81934000000001</v>
      </c>
      <c r="J138" s="21">
        <v>609.75682200000006</v>
      </c>
      <c r="K138" s="21">
        <v>346.82307800000001</v>
      </c>
      <c r="L138" s="21">
        <v>581.19403999999997</v>
      </c>
      <c r="M138" s="24">
        <f t="shared" si="5"/>
        <v>406.97682099999997</v>
      </c>
      <c r="N138" s="24">
        <f t="shared" si="6"/>
        <v>799.81934000000001</v>
      </c>
      <c r="O138" s="24">
        <f t="shared" si="7"/>
        <v>609.75682200000006</v>
      </c>
      <c r="P138" s="24">
        <f t="shared" si="8"/>
        <v>346.82307800000001</v>
      </c>
      <c r="Q138" s="24">
        <f t="shared" si="9"/>
        <v>581.19403999999997</v>
      </c>
      <c r="R138" s="24"/>
      <c r="S138" s="24"/>
      <c r="T138" s="24"/>
      <c r="U138" s="24"/>
      <c r="Z138" s="24"/>
    </row>
    <row r="139" spans="1:26" ht="13" x14ac:dyDescent="0.3">
      <c r="A139" s="19"/>
      <c r="B139" s="16" t="s">
        <v>58</v>
      </c>
      <c r="C139" s="15" t="s">
        <v>369</v>
      </c>
      <c r="D139" s="20">
        <v>251.622669</v>
      </c>
      <c r="E139" s="20">
        <v>206.531655</v>
      </c>
      <c r="F139" s="20">
        <v>260.73606999999998</v>
      </c>
      <c r="G139" s="20">
        <v>230.21556899999999</v>
      </c>
      <c r="H139" s="20">
        <v>238.14247599999999</v>
      </c>
      <c r="I139" s="20">
        <v>219.65223499999999</v>
      </c>
      <c r="J139" s="20">
        <v>219.293038</v>
      </c>
      <c r="K139" s="20">
        <v>215.12977100000001</v>
      </c>
      <c r="L139" s="20">
        <v>223.795288</v>
      </c>
      <c r="M139" s="24">
        <f t="shared" ref="M139:M176" si="10">IF(H139=0,"No reported allocations",H139)</f>
        <v>238.14247599999999</v>
      </c>
      <c r="N139" s="24">
        <f t="shared" ref="N139:N176" si="11">IF(I139=0,"No reported allocations",I139)</f>
        <v>219.65223499999999</v>
      </c>
      <c r="O139" s="24">
        <f t="shared" ref="O139:O176" si="12">IF(J139=0,"No reported allocations",J139)</f>
        <v>219.293038</v>
      </c>
      <c r="P139" s="24">
        <f t="shared" ref="P139:P176" si="13">IF(K139=0,"No reported allocations",K139)</f>
        <v>215.12977100000001</v>
      </c>
      <c r="Q139" s="24">
        <f t="shared" ref="Q139:Q176" si="14">IF(L139=0,"No reported allocations",L139)</f>
        <v>223.795288</v>
      </c>
      <c r="R139" s="24"/>
      <c r="S139" s="24"/>
      <c r="T139" s="24"/>
      <c r="U139" s="24"/>
      <c r="Z139" s="24"/>
    </row>
    <row r="140" spans="1:26" ht="13" x14ac:dyDescent="0.3">
      <c r="A140" s="19"/>
      <c r="B140" s="16" t="s">
        <v>105</v>
      </c>
      <c r="C140" s="15" t="s">
        <v>370</v>
      </c>
      <c r="D140" s="21">
        <v>2355.8607200000001</v>
      </c>
      <c r="E140" s="21">
        <v>3342.5399640000001</v>
      </c>
      <c r="F140" s="21">
        <v>3114.5022490000001</v>
      </c>
      <c r="G140" s="21">
        <v>3532.8693199999998</v>
      </c>
      <c r="H140" s="21">
        <v>4012.7598189999999</v>
      </c>
      <c r="I140" s="21">
        <v>4306.0827870000003</v>
      </c>
      <c r="J140" s="21">
        <v>4583.422982</v>
      </c>
      <c r="K140" s="21">
        <v>4048.865828</v>
      </c>
      <c r="L140" s="21">
        <v>3768.3913219999999</v>
      </c>
      <c r="M140" s="24">
        <f t="shared" si="10"/>
        <v>4012.7598189999999</v>
      </c>
      <c r="N140" s="24">
        <f t="shared" si="11"/>
        <v>4306.0827870000003</v>
      </c>
      <c r="O140" s="24">
        <f t="shared" si="12"/>
        <v>4583.422982</v>
      </c>
      <c r="P140" s="24">
        <f t="shared" si="13"/>
        <v>4048.865828</v>
      </c>
      <c r="Q140" s="24">
        <f t="shared" si="14"/>
        <v>3768.3913219999999</v>
      </c>
      <c r="R140" s="24"/>
      <c r="S140" s="24"/>
      <c r="T140" s="24"/>
      <c r="U140" s="24"/>
      <c r="Z140" s="24"/>
    </row>
    <row r="141" spans="1:26" ht="13" x14ac:dyDescent="0.3">
      <c r="A141" s="19"/>
      <c r="B141" s="16" t="s">
        <v>104</v>
      </c>
      <c r="C141" s="15" t="s">
        <v>371</v>
      </c>
      <c r="D141" s="20">
        <v>4503.5468170000004</v>
      </c>
      <c r="E141" s="20">
        <v>5530.1435430000001</v>
      </c>
      <c r="F141" s="20">
        <v>6356.9979670000002</v>
      </c>
      <c r="G141" s="20">
        <v>6303.6264270000001</v>
      </c>
      <c r="H141" s="20">
        <v>6102.7279230000004</v>
      </c>
      <c r="I141" s="20">
        <v>4736.2316790000004</v>
      </c>
      <c r="J141" s="20">
        <v>4611.5893919999999</v>
      </c>
      <c r="K141" s="20">
        <v>4302.7991350000002</v>
      </c>
      <c r="L141" s="20">
        <v>4172.106213</v>
      </c>
      <c r="M141" s="24">
        <f t="shared" si="10"/>
        <v>6102.7279230000004</v>
      </c>
      <c r="N141" s="24">
        <f t="shared" si="11"/>
        <v>4736.2316790000004</v>
      </c>
      <c r="O141" s="24">
        <f t="shared" si="12"/>
        <v>4611.5893919999999</v>
      </c>
      <c r="P141" s="24">
        <f t="shared" si="13"/>
        <v>4302.7991350000002</v>
      </c>
      <c r="Q141" s="24">
        <f t="shared" si="14"/>
        <v>4172.106213</v>
      </c>
      <c r="R141" s="24"/>
      <c r="S141" s="24"/>
      <c r="T141" s="24"/>
      <c r="U141" s="24"/>
      <c r="Z141" s="24"/>
    </row>
    <row r="142" spans="1:26" ht="13" x14ac:dyDescent="0.3">
      <c r="A142" s="19"/>
      <c r="B142" s="16" t="s">
        <v>103</v>
      </c>
      <c r="C142" s="15" t="s">
        <v>372</v>
      </c>
      <c r="D142" s="21">
        <v>311.27677599999998</v>
      </c>
      <c r="E142" s="21">
        <v>415.773324</v>
      </c>
      <c r="F142" s="21">
        <v>360.33219200000002</v>
      </c>
      <c r="G142" s="21">
        <v>395.67213600000002</v>
      </c>
      <c r="H142" s="21">
        <v>305.70938699999999</v>
      </c>
      <c r="I142" s="21">
        <v>293.46137700000003</v>
      </c>
      <c r="J142" s="21">
        <v>276.68341900000001</v>
      </c>
      <c r="K142" s="21">
        <v>407.81376999999998</v>
      </c>
      <c r="L142" s="21">
        <v>408.00214499999998</v>
      </c>
      <c r="M142" s="24">
        <f t="shared" si="10"/>
        <v>305.70938699999999</v>
      </c>
      <c r="N142" s="24">
        <f t="shared" si="11"/>
        <v>293.46137700000003</v>
      </c>
      <c r="O142" s="24">
        <f t="shared" si="12"/>
        <v>276.68341900000001</v>
      </c>
      <c r="P142" s="24">
        <f t="shared" si="13"/>
        <v>407.81376999999998</v>
      </c>
      <c r="Q142" s="24">
        <f t="shared" si="14"/>
        <v>408.00214499999998</v>
      </c>
      <c r="R142" s="24"/>
      <c r="S142" s="24"/>
      <c r="T142" s="24"/>
      <c r="U142" s="24"/>
      <c r="Z142" s="24"/>
    </row>
    <row r="143" spans="1:26" ht="13" x14ac:dyDescent="0.3">
      <c r="A143" s="19"/>
      <c r="B143" s="16" t="s">
        <v>41</v>
      </c>
      <c r="C143" s="15" t="s">
        <v>373</v>
      </c>
      <c r="D143" s="20">
        <v>176.81993900000001</v>
      </c>
      <c r="E143" s="20">
        <v>205.57666599999999</v>
      </c>
      <c r="F143" s="20">
        <v>176.112697</v>
      </c>
      <c r="G143" s="20">
        <v>269.41185200000001</v>
      </c>
      <c r="H143" s="20">
        <v>279.39092599999998</v>
      </c>
      <c r="I143" s="20">
        <v>254.192736</v>
      </c>
      <c r="J143" s="20">
        <v>250.059709</v>
      </c>
      <c r="K143" s="20">
        <v>164.33928299999999</v>
      </c>
      <c r="L143" s="20">
        <v>184.454748</v>
      </c>
      <c r="M143" s="24">
        <f t="shared" si="10"/>
        <v>279.39092599999998</v>
      </c>
      <c r="N143" s="24">
        <f t="shared" si="11"/>
        <v>254.192736</v>
      </c>
      <c r="O143" s="24">
        <f t="shared" si="12"/>
        <v>250.059709</v>
      </c>
      <c r="P143" s="24">
        <f t="shared" si="13"/>
        <v>164.33928299999999</v>
      </c>
      <c r="Q143" s="24">
        <f t="shared" si="14"/>
        <v>184.454748</v>
      </c>
      <c r="R143" s="24"/>
      <c r="S143" s="24"/>
      <c r="T143" s="24"/>
      <c r="U143" s="24"/>
      <c r="Z143" s="24"/>
    </row>
    <row r="144" spans="1:26" ht="13" x14ac:dyDescent="0.3">
      <c r="A144" s="19"/>
      <c r="B144" s="16" t="s">
        <v>102</v>
      </c>
      <c r="C144" s="15" t="s">
        <v>374</v>
      </c>
      <c r="D144" s="21">
        <v>2609.969427</v>
      </c>
      <c r="E144" s="21">
        <v>1400.4497739999999</v>
      </c>
      <c r="F144" s="21">
        <v>1911.152454</v>
      </c>
      <c r="G144" s="21">
        <v>1953.386859</v>
      </c>
      <c r="H144" s="21">
        <v>2621.3011529999999</v>
      </c>
      <c r="I144" s="21">
        <v>3075.5525600000001</v>
      </c>
      <c r="J144" s="21">
        <v>2872.0984790000002</v>
      </c>
      <c r="K144" s="21">
        <v>3210.215342</v>
      </c>
      <c r="L144" s="21">
        <v>3266.007149</v>
      </c>
      <c r="M144" s="24">
        <f t="shared" si="10"/>
        <v>2621.3011529999999</v>
      </c>
      <c r="N144" s="24">
        <f t="shared" si="11"/>
        <v>3075.5525600000001</v>
      </c>
      <c r="O144" s="24">
        <f t="shared" si="12"/>
        <v>2872.0984790000002</v>
      </c>
      <c r="P144" s="24">
        <f t="shared" si="13"/>
        <v>3210.215342</v>
      </c>
      <c r="Q144" s="24">
        <f t="shared" si="14"/>
        <v>3266.007149</v>
      </c>
      <c r="R144" s="24"/>
      <c r="S144" s="24"/>
      <c r="T144" s="24"/>
      <c r="U144" s="24"/>
      <c r="Z144" s="24"/>
    </row>
    <row r="145" spans="1:26" ht="13" x14ac:dyDescent="0.3">
      <c r="A145" s="19"/>
      <c r="B145" s="16" t="s">
        <v>101</v>
      </c>
      <c r="C145" s="15" t="s">
        <v>375</v>
      </c>
      <c r="D145" s="20">
        <v>70.808862000000005</v>
      </c>
      <c r="E145" s="20">
        <v>91.293338000000006</v>
      </c>
      <c r="F145" s="20">
        <v>117.479812</v>
      </c>
      <c r="G145" s="20">
        <v>120.390061</v>
      </c>
      <c r="H145" s="20">
        <v>144.24245300000001</v>
      </c>
      <c r="I145" s="20">
        <v>124.90684899999999</v>
      </c>
      <c r="J145" s="20">
        <v>132.200354</v>
      </c>
      <c r="K145" s="20">
        <v>109.028108</v>
      </c>
      <c r="L145" s="20">
        <v>62.881734999999999</v>
      </c>
      <c r="M145" s="24">
        <f t="shared" si="10"/>
        <v>144.24245300000001</v>
      </c>
      <c r="N145" s="24">
        <f t="shared" si="11"/>
        <v>124.90684899999999</v>
      </c>
      <c r="O145" s="24">
        <f t="shared" si="12"/>
        <v>132.200354</v>
      </c>
      <c r="P145" s="24">
        <f t="shared" si="13"/>
        <v>109.028108</v>
      </c>
      <c r="Q145" s="24">
        <f t="shared" si="14"/>
        <v>62.881734999999999</v>
      </c>
      <c r="R145" s="24"/>
      <c r="S145" s="24"/>
      <c r="T145" s="24"/>
      <c r="U145" s="24"/>
      <c r="Z145" s="24"/>
    </row>
    <row r="146" spans="1:26" ht="13" x14ac:dyDescent="0.3">
      <c r="A146" s="19"/>
      <c r="B146" s="16" t="s">
        <v>100</v>
      </c>
      <c r="C146" s="15" t="s">
        <v>376</v>
      </c>
      <c r="D146" s="21">
        <v>831.31576700000005</v>
      </c>
      <c r="E146" s="21">
        <v>776.28689999999995</v>
      </c>
      <c r="F146" s="21">
        <v>626.90155700000003</v>
      </c>
      <c r="G146" s="21">
        <v>581.16429200000005</v>
      </c>
      <c r="H146" s="21">
        <v>661.97015299999998</v>
      </c>
      <c r="I146" s="21">
        <v>650.82392000000004</v>
      </c>
      <c r="J146" s="21">
        <v>619.85777099999996</v>
      </c>
      <c r="K146" s="21">
        <v>564.593435</v>
      </c>
      <c r="L146" s="21">
        <v>562.11528099999998</v>
      </c>
      <c r="M146" s="24">
        <f t="shared" si="10"/>
        <v>661.97015299999998</v>
      </c>
      <c r="N146" s="24">
        <f t="shared" si="11"/>
        <v>650.82392000000004</v>
      </c>
      <c r="O146" s="24">
        <f t="shared" si="12"/>
        <v>619.85777099999996</v>
      </c>
      <c r="P146" s="24">
        <f t="shared" si="13"/>
        <v>564.593435</v>
      </c>
      <c r="Q146" s="24">
        <f t="shared" si="14"/>
        <v>562.11528099999998</v>
      </c>
      <c r="R146" s="24"/>
      <c r="S146" s="24"/>
      <c r="T146" s="24"/>
      <c r="U146" s="24"/>
      <c r="Z146" s="24"/>
    </row>
    <row r="147" spans="1:26" ht="13" x14ac:dyDescent="0.3">
      <c r="A147" s="19"/>
      <c r="B147" s="16" t="s">
        <v>99</v>
      </c>
      <c r="C147" s="15" t="s">
        <v>377</v>
      </c>
      <c r="D147" s="20">
        <v>3558.093249</v>
      </c>
      <c r="E147" s="20">
        <v>3881.7402109999998</v>
      </c>
      <c r="F147" s="20">
        <v>4207.8382300000003</v>
      </c>
      <c r="G147" s="20">
        <v>4577.9790139999996</v>
      </c>
      <c r="H147" s="20">
        <v>3220.5141100000001</v>
      </c>
      <c r="I147" s="20">
        <v>4135.4558909999996</v>
      </c>
      <c r="J147" s="20">
        <v>4741.9999129999997</v>
      </c>
      <c r="K147" s="20">
        <v>5494.8176309999999</v>
      </c>
      <c r="L147" s="20">
        <v>5295.4416229999997</v>
      </c>
      <c r="M147" s="24">
        <f t="shared" si="10"/>
        <v>3220.5141100000001</v>
      </c>
      <c r="N147" s="24">
        <f t="shared" si="11"/>
        <v>4135.4558909999996</v>
      </c>
      <c r="O147" s="24">
        <f t="shared" si="12"/>
        <v>4741.9999129999997</v>
      </c>
      <c r="P147" s="24">
        <f t="shared" si="13"/>
        <v>5494.8176309999999</v>
      </c>
      <c r="Q147" s="24">
        <f t="shared" si="14"/>
        <v>5295.4416229999997</v>
      </c>
      <c r="R147" s="24"/>
      <c r="S147" s="24"/>
      <c r="T147" s="24"/>
      <c r="U147" s="24"/>
      <c r="Z147" s="24"/>
    </row>
    <row r="148" spans="1:26" ht="13" x14ac:dyDescent="0.3">
      <c r="A148" s="19"/>
      <c r="B148" s="16" t="s">
        <v>47</v>
      </c>
      <c r="C148" s="15" t="s">
        <v>378</v>
      </c>
      <c r="D148" s="21">
        <v>298.42964899999998</v>
      </c>
      <c r="E148" s="21">
        <v>243.09875700000001</v>
      </c>
      <c r="F148" s="21">
        <v>186.19463300000001</v>
      </c>
      <c r="G148" s="21">
        <v>180.20959999999999</v>
      </c>
      <c r="H148" s="21">
        <v>117.89518700000001</v>
      </c>
      <c r="I148" s="21">
        <v>128.369393</v>
      </c>
      <c r="J148" s="21">
        <v>89.409987000000001</v>
      </c>
      <c r="K148" s="21">
        <v>129.91551100000001</v>
      </c>
      <c r="L148" s="21">
        <v>127.679061</v>
      </c>
      <c r="M148" s="24">
        <f t="shared" si="10"/>
        <v>117.89518700000001</v>
      </c>
      <c r="N148" s="24">
        <f t="shared" si="11"/>
        <v>128.369393</v>
      </c>
      <c r="O148" s="24">
        <f t="shared" si="12"/>
        <v>89.409987000000001</v>
      </c>
      <c r="P148" s="24">
        <f t="shared" si="13"/>
        <v>129.91551100000001</v>
      </c>
      <c r="Q148" s="24">
        <f t="shared" si="14"/>
        <v>127.679061</v>
      </c>
      <c r="R148" s="24"/>
      <c r="S148" s="24"/>
      <c r="T148" s="24"/>
      <c r="U148" s="24"/>
      <c r="Z148" s="24"/>
    </row>
    <row r="149" spans="1:26" ht="13" x14ac:dyDescent="0.3">
      <c r="A149" s="19"/>
      <c r="B149" s="16" t="s">
        <v>98</v>
      </c>
      <c r="C149" s="15" t="s">
        <v>379</v>
      </c>
      <c r="D149" s="20">
        <v>266.58365700000002</v>
      </c>
      <c r="E149" s="20">
        <v>230.987888</v>
      </c>
      <c r="F149" s="20">
        <v>324.70543700000002</v>
      </c>
      <c r="G149" s="20">
        <v>426.38008300000001</v>
      </c>
      <c r="H149" s="20">
        <v>354.09450800000002</v>
      </c>
      <c r="I149" s="20">
        <v>357.950355</v>
      </c>
      <c r="J149" s="20">
        <v>366.605819</v>
      </c>
      <c r="K149" s="20">
        <v>816.31547499999999</v>
      </c>
      <c r="L149" s="20">
        <v>611.92946600000005</v>
      </c>
      <c r="M149" s="24">
        <f t="shared" si="10"/>
        <v>354.09450800000002</v>
      </c>
      <c r="N149" s="24">
        <f t="shared" si="11"/>
        <v>357.950355</v>
      </c>
      <c r="O149" s="24">
        <f t="shared" si="12"/>
        <v>366.605819</v>
      </c>
      <c r="P149" s="24">
        <f t="shared" si="13"/>
        <v>816.31547499999999</v>
      </c>
      <c r="Q149" s="24">
        <f t="shared" si="14"/>
        <v>611.92946600000005</v>
      </c>
      <c r="R149" s="24"/>
      <c r="S149" s="24"/>
      <c r="T149" s="24"/>
      <c r="U149" s="24"/>
      <c r="Z149" s="24"/>
    </row>
    <row r="150" spans="1:26" ht="13" x14ac:dyDescent="0.3">
      <c r="A150" s="19"/>
      <c r="B150" s="16" t="s">
        <v>97</v>
      </c>
      <c r="C150" s="15" t="s">
        <v>380</v>
      </c>
      <c r="D150" s="21">
        <v>24.961891999999999</v>
      </c>
      <c r="E150" s="21">
        <v>38.450755999999998</v>
      </c>
      <c r="F150" s="21">
        <v>105.31347100000001</v>
      </c>
      <c r="G150" s="21">
        <v>50.292850000000001</v>
      </c>
      <c r="H150" s="21">
        <v>58.755833000000003</v>
      </c>
      <c r="I150" s="21">
        <v>28.593081999999999</v>
      </c>
      <c r="J150" s="21">
        <v>30.623453999999999</v>
      </c>
      <c r="K150" s="21">
        <v>39.634382000000002</v>
      </c>
      <c r="L150" s="21">
        <v>42.255889000000003</v>
      </c>
      <c r="M150" s="24">
        <f t="shared" si="10"/>
        <v>58.755833000000003</v>
      </c>
      <c r="N150" s="24">
        <f t="shared" si="11"/>
        <v>28.593081999999999</v>
      </c>
      <c r="O150" s="24">
        <f t="shared" si="12"/>
        <v>30.623453999999999</v>
      </c>
      <c r="P150" s="24">
        <f t="shared" si="13"/>
        <v>39.634382000000002</v>
      </c>
      <c r="Q150" s="24">
        <f t="shared" si="14"/>
        <v>42.255889000000003</v>
      </c>
      <c r="R150" s="24"/>
      <c r="S150" s="24"/>
      <c r="T150" s="24"/>
      <c r="U150" s="24"/>
      <c r="Z150" s="24"/>
    </row>
    <row r="151" spans="1:26" ht="13" x14ac:dyDescent="0.3">
      <c r="A151" s="19"/>
      <c r="B151" s="16" t="s">
        <v>96</v>
      </c>
      <c r="C151" s="15" t="s">
        <v>381</v>
      </c>
      <c r="D151" s="20">
        <v>479.51776999999998</v>
      </c>
      <c r="E151" s="20">
        <v>328.87959899999998</v>
      </c>
      <c r="F151" s="20">
        <v>349.07005800000002</v>
      </c>
      <c r="G151" s="20">
        <v>331.24435599999998</v>
      </c>
      <c r="H151" s="20">
        <v>443.55452100000002</v>
      </c>
      <c r="I151" s="20">
        <v>7000.1757029999999</v>
      </c>
      <c r="J151" s="20">
        <v>1874.9822879999999</v>
      </c>
      <c r="K151" s="20">
        <v>1244.218543</v>
      </c>
      <c r="L151" s="20">
        <v>1605.2829819999999</v>
      </c>
      <c r="M151" s="24">
        <f t="shared" si="10"/>
        <v>443.55452100000002</v>
      </c>
      <c r="N151" s="24">
        <f t="shared" si="11"/>
        <v>7000.1757029999999</v>
      </c>
      <c r="O151" s="24">
        <f t="shared" si="12"/>
        <v>1874.9822879999999</v>
      </c>
      <c r="P151" s="24">
        <f t="shared" si="13"/>
        <v>1244.218543</v>
      </c>
      <c r="Q151" s="24">
        <f t="shared" si="14"/>
        <v>1605.2829819999999</v>
      </c>
      <c r="R151" s="24"/>
      <c r="S151" s="24"/>
      <c r="T151" s="24"/>
      <c r="U151" s="24"/>
      <c r="Z151" s="24"/>
    </row>
    <row r="152" spans="1:26" ht="13" x14ac:dyDescent="0.3">
      <c r="A152" s="19"/>
      <c r="B152" s="16" t="s">
        <v>95</v>
      </c>
      <c r="C152" s="15" t="s">
        <v>382</v>
      </c>
      <c r="D152" s="21">
        <v>682.87290700000005</v>
      </c>
      <c r="E152" s="21">
        <v>714.27737000000002</v>
      </c>
      <c r="F152" s="21">
        <v>877.32387600000004</v>
      </c>
      <c r="G152" s="21">
        <v>902.19142699999998</v>
      </c>
      <c r="H152" s="21">
        <v>825.02917000000002</v>
      </c>
      <c r="I152" s="21">
        <v>929.02201300000002</v>
      </c>
      <c r="J152" s="21">
        <v>928.93178799999998</v>
      </c>
      <c r="K152" s="21">
        <v>1352.8064879999999</v>
      </c>
      <c r="L152" s="21">
        <v>1234.2221159999999</v>
      </c>
      <c r="M152" s="24">
        <f t="shared" si="10"/>
        <v>825.02917000000002</v>
      </c>
      <c r="N152" s="24">
        <f t="shared" si="11"/>
        <v>929.02201300000002</v>
      </c>
      <c r="O152" s="24">
        <f t="shared" si="12"/>
        <v>928.93178799999998</v>
      </c>
      <c r="P152" s="24">
        <f t="shared" si="13"/>
        <v>1352.8064879999999</v>
      </c>
      <c r="Q152" s="24">
        <f t="shared" si="14"/>
        <v>1234.2221159999999</v>
      </c>
      <c r="R152" s="24"/>
      <c r="S152" s="24"/>
      <c r="T152" s="24"/>
      <c r="U152" s="24"/>
      <c r="Z152" s="24"/>
    </row>
    <row r="153" spans="1:26" ht="13" x14ac:dyDescent="0.3">
      <c r="A153" s="19"/>
      <c r="B153" s="16" t="s">
        <v>94</v>
      </c>
      <c r="C153" s="15" t="s">
        <v>383</v>
      </c>
      <c r="D153" s="20">
        <v>1277.595071</v>
      </c>
      <c r="E153" s="20">
        <v>2802.5838239999998</v>
      </c>
      <c r="F153" s="20">
        <v>3530.971043</v>
      </c>
      <c r="G153" s="20">
        <v>3795.522884</v>
      </c>
      <c r="H153" s="20">
        <v>2643.7664070000001</v>
      </c>
      <c r="I153" s="20">
        <v>2725.6836060000001</v>
      </c>
      <c r="J153" s="20">
        <v>3974.408093</v>
      </c>
      <c r="K153" s="20">
        <v>4321.3361580000001</v>
      </c>
      <c r="L153" s="20">
        <v>3611.215729</v>
      </c>
      <c r="M153" s="24">
        <f t="shared" si="10"/>
        <v>2643.7664070000001</v>
      </c>
      <c r="N153" s="24">
        <f t="shared" si="11"/>
        <v>2725.6836060000001</v>
      </c>
      <c r="O153" s="24">
        <f t="shared" si="12"/>
        <v>3974.408093</v>
      </c>
      <c r="P153" s="24">
        <f t="shared" si="13"/>
        <v>4321.3361580000001</v>
      </c>
      <c r="Q153" s="24">
        <f t="shared" si="14"/>
        <v>3611.215729</v>
      </c>
      <c r="R153" s="24"/>
      <c r="S153" s="24"/>
      <c r="T153" s="24"/>
      <c r="U153" s="24"/>
      <c r="Z153" s="24"/>
    </row>
    <row r="154" spans="1:26" ht="13" x14ac:dyDescent="0.3">
      <c r="A154" s="19"/>
      <c r="B154" s="16" t="s">
        <v>93</v>
      </c>
      <c r="C154" s="15" t="s">
        <v>384</v>
      </c>
      <c r="D154" s="21">
        <v>926.92155500000001</v>
      </c>
      <c r="E154" s="21">
        <v>924.98901499999999</v>
      </c>
      <c r="F154" s="21">
        <v>952.36274400000002</v>
      </c>
      <c r="G154" s="21">
        <v>926.828486</v>
      </c>
      <c r="H154" s="21">
        <v>840.13598999999999</v>
      </c>
      <c r="I154" s="21">
        <v>806.41925000000003</v>
      </c>
      <c r="J154" s="21">
        <v>885.19316200000003</v>
      </c>
      <c r="K154" s="21">
        <v>843.28117999999995</v>
      </c>
      <c r="L154" s="21">
        <v>844.21927600000004</v>
      </c>
      <c r="M154" s="24">
        <f t="shared" si="10"/>
        <v>840.13598999999999</v>
      </c>
      <c r="N154" s="24">
        <f t="shared" si="11"/>
        <v>806.41925000000003</v>
      </c>
      <c r="O154" s="24">
        <f t="shared" si="12"/>
        <v>885.19316200000003</v>
      </c>
      <c r="P154" s="24">
        <f t="shared" si="13"/>
        <v>843.28117999999995</v>
      </c>
      <c r="Q154" s="24">
        <f t="shared" si="14"/>
        <v>844.21927600000004</v>
      </c>
      <c r="R154" s="24"/>
      <c r="S154" s="24"/>
      <c r="T154" s="24"/>
      <c r="U154" s="24"/>
      <c r="Z154" s="24"/>
    </row>
    <row r="155" spans="1:26" ht="13" x14ac:dyDescent="0.3">
      <c r="A155" s="19"/>
      <c r="B155" s="16" t="s">
        <v>92</v>
      </c>
      <c r="C155" s="15" t="s">
        <v>385</v>
      </c>
      <c r="D155" s="20">
        <v>224.01410100000001</v>
      </c>
      <c r="E155" s="20">
        <v>274.93715400000002</v>
      </c>
      <c r="F155" s="20">
        <v>401.10486700000001</v>
      </c>
      <c r="G155" s="20">
        <v>299.991107</v>
      </c>
      <c r="H155" s="20">
        <v>364.81145099999998</v>
      </c>
      <c r="I155" s="20">
        <v>363.35949599999998</v>
      </c>
      <c r="J155" s="20">
        <v>335.90480700000001</v>
      </c>
      <c r="K155" s="20">
        <v>470.34978999999998</v>
      </c>
      <c r="L155" s="20">
        <v>387.93506000000002</v>
      </c>
      <c r="M155" s="24">
        <f t="shared" si="10"/>
        <v>364.81145099999998</v>
      </c>
      <c r="N155" s="24">
        <f t="shared" si="11"/>
        <v>363.35949599999998</v>
      </c>
      <c r="O155" s="24">
        <f t="shared" si="12"/>
        <v>335.90480700000001</v>
      </c>
      <c r="P155" s="24">
        <f t="shared" si="13"/>
        <v>470.34978999999998</v>
      </c>
      <c r="Q155" s="24">
        <f t="shared" si="14"/>
        <v>387.93506000000002</v>
      </c>
      <c r="R155" s="24"/>
      <c r="S155" s="24"/>
      <c r="T155" s="24"/>
      <c r="U155" s="24"/>
      <c r="Z155" s="24"/>
    </row>
    <row r="156" spans="1:26" ht="13" x14ac:dyDescent="0.3">
      <c r="A156" s="19"/>
      <c r="B156" s="16" t="s">
        <v>91</v>
      </c>
      <c r="C156" s="15" t="s">
        <v>386</v>
      </c>
      <c r="D156" s="21">
        <v>32.904724999999999</v>
      </c>
      <c r="E156" s="21">
        <v>23.185431999999999</v>
      </c>
      <c r="F156" s="21">
        <v>29.46434</v>
      </c>
      <c r="G156" s="21">
        <v>28.602156000000001</v>
      </c>
      <c r="H156" s="21">
        <v>26.142015000000001</v>
      </c>
      <c r="I156" s="21">
        <v>22.115583999999998</v>
      </c>
      <c r="J156" s="21">
        <v>24.819122</v>
      </c>
      <c r="K156" s="21">
        <v>27.017555000000002</v>
      </c>
      <c r="L156" s="21">
        <v>36.179456999999999</v>
      </c>
      <c r="M156" s="24">
        <f t="shared" si="10"/>
        <v>26.142015000000001</v>
      </c>
      <c r="N156" s="24">
        <f t="shared" si="11"/>
        <v>22.115583999999998</v>
      </c>
      <c r="O156" s="24">
        <f t="shared" si="12"/>
        <v>24.819122</v>
      </c>
      <c r="P156" s="24">
        <f t="shared" si="13"/>
        <v>27.017555000000002</v>
      </c>
      <c r="Q156" s="24">
        <f t="shared" si="14"/>
        <v>36.179456999999999</v>
      </c>
      <c r="R156" s="24"/>
      <c r="S156" s="24"/>
      <c r="T156" s="24"/>
      <c r="U156" s="24"/>
      <c r="Z156" s="24"/>
    </row>
    <row r="157" spans="1:26" ht="13" x14ac:dyDescent="0.3">
      <c r="A157" s="19"/>
      <c r="B157" s="16" t="s">
        <v>90</v>
      </c>
      <c r="C157" s="15" t="s">
        <v>387</v>
      </c>
      <c r="D157" s="20">
        <v>172.269396</v>
      </c>
      <c r="E157" s="20">
        <v>165.17466099999999</v>
      </c>
      <c r="F157" s="20">
        <v>237.50586100000001</v>
      </c>
      <c r="G157" s="20">
        <v>216.43980199999999</v>
      </c>
      <c r="H157" s="20">
        <v>269.49673899999999</v>
      </c>
      <c r="I157" s="20">
        <v>306.54004500000002</v>
      </c>
      <c r="J157" s="20">
        <v>343.37940300000002</v>
      </c>
      <c r="K157" s="20">
        <v>517.54068700000005</v>
      </c>
      <c r="L157" s="20">
        <v>520.80755699999997</v>
      </c>
      <c r="M157" s="24">
        <f t="shared" si="10"/>
        <v>269.49673899999999</v>
      </c>
      <c r="N157" s="24">
        <f t="shared" si="11"/>
        <v>306.54004500000002</v>
      </c>
      <c r="O157" s="24">
        <f t="shared" si="12"/>
        <v>343.37940300000002</v>
      </c>
      <c r="P157" s="24">
        <f t="shared" si="13"/>
        <v>517.54068700000005</v>
      </c>
      <c r="Q157" s="24">
        <f t="shared" si="14"/>
        <v>520.80755699999997</v>
      </c>
      <c r="R157" s="24"/>
      <c r="S157" s="24"/>
      <c r="T157" s="24"/>
      <c r="U157" s="24"/>
      <c r="Z157" s="24"/>
    </row>
    <row r="158" spans="1:26" ht="13" x14ac:dyDescent="0.3">
      <c r="A158" s="19"/>
      <c r="B158" s="16" t="s">
        <v>89</v>
      </c>
      <c r="C158" s="15" t="s">
        <v>388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4" t="str">
        <f t="shared" si="10"/>
        <v>No reported allocations</v>
      </c>
      <c r="N158" s="24" t="str">
        <f t="shared" si="11"/>
        <v>No reported allocations</v>
      </c>
      <c r="O158" s="24" t="str">
        <f t="shared" si="12"/>
        <v>No reported allocations</v>
      </c>
      <c r="P158" s="24" t="str">
        <f t="shared" si="13"/>
        <v>No reported allocations</v>
      </c>
      <c r="Q158" s="24" t="str">
        <f t="shared" si="14"/>
        <v>No reported allocations</v>
      </c>
      <c r="R158" s="24"/>
      <c r="S158" s="24"/>
      <c r="T158" s="24"/>
      <c r="U158" s="24"/>
      <c r="Z158" s="24"/>
    </row>
    <row r="159" spans="1:26" ht="13" x14ac:dyDescent="0.3">
      <c r="A159" s="19"/>
      <c r="B159" s="16" t="s">
        <v>88</v>
      </c>
      <c r="C159" s="15" t="s">
        <v>389</v>
      </c>
      <c r="D159" s="20">
        <v>91.910877999999997</v>
      </c>
      <c r="E159" s="20">
        <v>89.322506000000004</v>
      </c>
      <c r="F159" s="20">
        <v>106.356053</v>
      </c>
      <c r="G159" s="20">
        <v>105.760071</v>
      </c>
      <c r="H159" s="20">
        <v>124.51638800000001</v>
      </c>
      <c r="I159" s="20">
        <v>113.161813</v>
      </c>
      <c r="J159" s="20">
        <v>115.235961</v>
      </c>
      <c r="K159" s="20">
        <v>123.37236900000001</v>
      </c>
      <c r="L159" s="20">
        <v>152.17497499999999</v>
      </c>
      <c r="M159" s="24">
        <f t="shared" si="10"/>
        <v>124.51638800000001</v>
      </c>
      <c r="N159" s="24">
        <f t="shared" si="11"/>
        <v>113.161813</v>
      </c>
      <c r="O159" s="24">
        <f t="shared" si="12"/>
        <v>115.235961</v>
      </c>
      <c r="P159" s="24">
        <f t="shared" si="13"/>
        <v>123.37236900000001</v>
      </c>
      <c r="Q159" s="24">
        <f t="shared" si="14"/>
        <v>152.17497499999999</v>
      </c>
      <c r="R159" s="24"/>
      <c r="S159" s="24"/>
      <c r="T159" s="24"/>
      <c r="U159" s="24"/>
      <c r="Z159" s="24"/>
    </row>
    <row r="160" spans="1:26" ht="13" x14ac:dyDescent="0.3">
      <c r="A160" s="19"/>
      <c r="B160" s="16" t="s">
        <v>87</v>
      </c>
      <c r="C160" s="15" t="s">
        <v>390</v>
      </c>
      <c r="D160" s="21">
        <v>9483.3321099999994</v>
      </c>
      <c r="E160" s="21">
        <v>2968.9535310000001</v>
      </c>
      <c r="F160" s="21">
        <v>2239.5151030000002</v>
      </c>
      <c r="G160" s="21">
        <v>1863.417414</v>
      </c>
      <c r="H160" s="21">
        <v>1199.650447</v>
      </c>
      <c r="I160" s="21">
        <v>1452.238783</v>
      </c>
      <c r="J160" s="21">
        <v>1260.8319509999999</v>
      </c>
      <c r="K160" s="21">
        <v>1526.957056</v>
      </c>
      <c r="L160" s="21">
        <v>2307.4694709999999</v>
      </c>
      <c r="M160" s="24">
        <f t="shared" si="10"/>
        <v>1199.650447</v>
      </c>
      <c r="N160" s="24">
        <f t="shared" si="11"/>
        <v>1452.238783</v>
      </c>
      <c r="O160" s="24">
        <f t="shared" si="12"/>
        <v>1260.8319509999999</v>
      </c>
      <c r="P160" s="24">
        <f t="shared" si="13"/>
        <v>1526.957056</v>
      </c>
      <c r="Q160" s="24">
        <f t="shared" si="14"/>
        <v>2307.4694709999999</v>
      </c>
      <c r="R160" s="24"/>
      <c r="S160" s="24"/>
      <c r="T160" s="24"/>
      <c r="U160" s="24"/>
      <c r="Z160" s="24"/>
    </row>
    <row r="161" spans="1:26" ht="13" x14ac:dyDescent="0.3">
      <c r="A161" s="19"/>
      <c r="B161" s="16" t="s">
        <v>46</v>
      </c>
      <c r="C161" s="15" t="s">
        <v>391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4" t="str">
        <f t="shared" si="10"/>
        <v>No reported allocations</v>
      </c>
      <c r="N161" s="24" t="str">
        <f t="shared" si="11"/>
        <v>No reported allocations</v>
      </c>
      <c r="O161" s="24" t="str">
        <f t="shared" si="12"/>
        <v>No reported allocations</v>
      </c>
      <c r="P161" s="24" t="str">
        <f t="shared" si="13"/>
        <v>No reported allocations</v>
      </c>
      <c r="Q161" s="24" t="str">
        <f t="shared" si="14"/>
        <v>No reported allocations</v>
      </c>
      <c r="R161" s="24"/>
      <c r="S161" s="24"/>
      <c r="T161" s="24"/>
      <c r="U161" s="24"/>
      <c r="Z161" s="24"/>
    </row>
    <row r="162" spans="1:26" ht="13" x14ac:dyDescent="0.3">
      <c r="A162" s="19"/>
      <c r="B162" s="16" t="s">
        <v>86</v>
      </c>
      <c r="C162" s="15" t="s">
        <v>392</v>
      </c>
      <c r="D162" s="21">
        <v>853.12347599999998</v>
      </c>
      <c r="E162" s="21">
        <v>925.46006999999997</v>
      </c>
      <c r="F162" s="21">
        <v>1090.5727569999999</v>
      </c>
      <c r="G162" s="21">
        <v>1139.286824</v>
      </c>
      <c r="H162" s="21">
        <v>1310.3468949999999</v>
      </c>
      <c r="I162" s="21">
        <v>1498.18794</v>
      </c>
      <c r="J162" s="21">
        <v>2743.302639</v>
      </c>
      <c r="K162" s="21">
        <v>2417.3297539999999</v>
      </c>
      <c r="L162" s="21">
        <v>2994.9074900000001</v>
      </c>
      <c r="M162" s="24">
        <f t="shared" si="10"/>
        <v>1310.3468949999999</v>
      </c>
      <c r="N162" s="24">
        <f t="shared" si="11"/>
        <v>1498.18794</v>
      </c>
      <c r="O162" s="24">
        <f t="shared" si="12"/>
        <v>2743.302639</v>
      </c>
      <c r="P162" s="24">
        <f t="shared" si="13"/>
        <v>2417.3297539999999</v>
      </c>
      <c r="Q162" s="24">
        <f t="shared" si="14"/>
        <v>2994.9074900000001</v>
      </c>
      <c r="R162" s="24"/>
      <c r="S162" s="24"/>
      <c r="T162" s="24"/>
      <c r="U162" s="24"/>
      <c r="Z162" s="24"/>
    </row>
    <row r="163" spans="1:26" ht="13" x14ac:dyDescent="0.3">
      <c r="A163" s="19"/>
      <c r="B163" s="16" t="s">
        <v>48</v>
      </c>
      <c r="C163" s="15" t="s">
        <v>393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4" t="str">
        <f t="shared" si="10"/>
        <v>No reported allocations</v>
      </c>
      <c r="N163" s="24" t="str">
        <f t="shared" si="11"/>
        <v>No reported allocations</v>
      </c>
      <c r="O163" s="24" t="str">
        <f t="shared" si="12"/>
        <v>No reported allocations</v>
      </c>
      <c r="P163" s="24" t="str">
        <f t="shared" si="13"/>
        <v>No reported allocations</v>
      </c>
      <c r="Q163" s="24" t="str">
        <f t="shared" si="14"/>
        <v>No reported allocations</v>
      </c>
      <c r="R163" s="24"/>
      <c r="S163" s="24"/>
      <c r="T163" s="24"/>
      <c r="U163" s="24"/>
      <c r="Z163" s="24"/>
    </row>
    <row r="164" spans="1:26" ht="13" x14ac:dyDescent="0.3">
      <c r="A164" s="19"/>
      <c r="B164" s="16" t="s">
        <v>85</v>
      </c>
      <c r="C164" s="15" t="s">
        <v>394</v>
      </c>
      <c r="D164" s="21">
        <v>886.38341600000001</v>
      </c>
      <c r="E164" s="21">
        <v>576.27556400000003</v>
      </c>
      <c r="F164" s="21">
        <v>459.59250400000002</v>
      </c>
      <c r="G164" s="21">
        <v>511.098589</v>
      </c>
      <c r="H164" s="21">
        <v>823.34200299999998</v>
      </c>
      <c r="I164" s="21">
        <v>686.54569400000003</v>
      </c>
      <c r="J164" s="21">
        <v>850.23750900000005</v>
      </c>
      <c r="K164" s="21">
        <v>1149.509393</v>
      </c>
      <c r="L164" s="21">
        <v>1312.5422309999999</v>
      </c>
      <c r="M164" s="24">
        <f t="shared" si="10"/>
        <v>823.34200299999998</v>
      </c>
      <c r="N164" s="24">
        <f t="shared" si="11"/>
        <v>686.54569400000003</v>
      </c>
      <c r="O164" s="24">
        <f t="shared" si="12"/>
        <v>850.23750900000005</v>
      </c>
      <c r="P164" s="24">
        <f t="shared" si="13"/>
        <v>1149.509393</v>
      </c>
      <c r="Q164" s="24">
        <f t="shared" si="14"/>
        <v>1312.5422309999999</v>
      </c>
      <c r="R164" s="24"/>
      <c r="S164" s="24"/>
      <c r="T164" s="24"/>
      <c r="U164" s="24"/>
      <c r="Z164" s="24"/>
    </row>
    <row r="165" spans="1:26" ht="13" x14ac:dyDescent="0.3">
      <c r="A165" s="19"/>
      <c r="B165" s="16" t="s">
        <v>84</v>
      </c>
      <c r="C165" s="15" t="s">
        <v>395</v>
      </c>
      <c r="D165" s="20">
        <v>41.055680000000002</v>
      </c>
      <c r="E165" s="20">
        <v>200.94577100000001</v>
      </c>
      <c r="F165" s="20">
        <v>26.739380000000001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4" t="str">
        <f t="shared" si="10"/>
        <v>No reported allocations</v>
      </c>
      <c r="N165" s="24" t="str">
        <f t="shared" si="11"/>
        <v>No reported allocations</v>
      </c>
      <c r="O165" s="24" t="str">
        <f t="shared" si="12"/>
        <v>No reported allocations</v>
      </c>
      <c r="P165" s="24" t="str">
        <f t="shared" si="13"/>
        <v>No reported allocations</v>
      </c>
      <c r="Q165" s="24" t="str">
        <f t="shared" si="14"/>
        <v>No reported allocations</v>
      </c>
      <c r="R165" s="24"/>
      <c r="S165" s="24"/>
      <c r="T165" s="24"/>
      <c r="U165" s="24"/>
      <c r="Z165" s="24"/>
    </row>
    <row r="166" spans="1:26" ht="13" x14ac:dyDescent="0.3">
      <c r="A166" s="19"/>
      <c r="B166" s="16" t="s">
        <v>83</v>
      </c>
      <c r="C166" s="15" t="s">
        <v>396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4" t="str">
        <f t="shared" si="10"/>
        <v>No reported allocations</v>
      </c>
      <c r="N166" s="24" t="str">
        <f t="shared" si="11"/>
        <v>No reported allocations</v>
      </c>
      <c r="O166" s="24" t="str">
        <f t="shared" si="12"/>
        <v>No reported allocations</v>
      </c>
      <c r="P166" s="24" t="str">
        <f t="shared" si="13"/>
        <v>No reported allocations</v>
      </c>
      <c r="Q166" s="24" t="str">
        <f t="shared" si="14"/>
        <v>No reported allocations</v>
      </c>
      <c r="R166" s="24"/>
      <c r="S166" s="24"/>
      <c r="T166" s="24"/>
      <c r="U166" s="24"/>
      <c r="Z166" s="24"/>
    </row>
    <row r="167" spans="1:26" ht="13" x14ac:dyDescent="0.3">
      <c r="A167" s="19"/>
      <c r="B167" s="16" t="s">
        <v>55</v>
      </c>
      <c r="C167" s="15" t="s">
        <v>397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4" t="str">
        <f t="shared" si="10"/>
        <v>No reported allocations</v>
      </c>
      <c r="N167" s="24" t="str">
        <f t="shared" si="11"/>
        <v>No reported allocations</v>
      </c>
      <c r="O167" s="24" t="str">
        <f t="shared" si="12"/>
        <v>No reported allocations</v>
      </c>
      <c r="P167" s="24" t="str">
        <f t="shared" si="13"/>
        <v>No reported allocations</v>
      </c>
      <c r="Q167" s="24" t="str">
        <f t="shared" si="14"/>
        <v>No reported allocations</v>
      </c>
      <c r="R167" s="24"/>
      <c r="S167" s="24"/>
      <c r="T167" s="24"/>
      <c r="U167" s="24"/>
      <c r="Z167" s="24"/>
    </row>
    <row r="168" spans="1:26" ht="13" x14ac:dyDescent="0.3">
      <c r="A168" s="19"/>
      <c r="B168" s="16" t="s">
        <v>82</v>
      </c>
      <c r="C168" s="15" t="s">
        <v>398</v>
      </c>
      <c r="D168" s="21">
        <v>352.32315999999997</v>
      </c>
      <c r="E168" s="21">
        <v>387.93575499999997</v>
      </c>
      <c r="F168" s="21">
        <v>286.74593299999998</v>
      </c>
      <c r="G168" s="21">
        <v>332.34666099999998</v>
      </c>
      <c r="H168" s="21">
        <v>604.22346300000004</v>
      </c>
      <c r="I168" s="21">
        <v>1869.878616</v>
      </c>
      <c r="J168" s="21">
        <v>1712.600608</v>
      </c>
      <c r="K168" s="21">
        <v>4793.6430049999999</v>
      </c>
      <c r="L168" s="21">
        <v>8880.1325080000006</v>
      </c>
      <c r="M168" s="24">
        <f t="shared" si="10"/>
        <v>604.22346300000004</v>
      </c>
      <c r="N168" s="24">
        <f t="shared" si="11"/>
        <v>1869.878616</v>
      </c>
      <c r="O168" s="24">
        <f t="shared" si="12"/>
        <v>1712.600608</v>
      </c>
      <c r="P168" s="24">
        <f t="shared" si="13"/>
        <v>4793.6430049999999</v>
      </c>
      <c r="Q168" s="24">
        <f t="shared" si="14"/>
        <v>8880.1325080000006</v>
      </c>
      <c r="R168" s="24"/>
      <c r="S168" s="24"/>
      <c r="T168" s="24"/>
      <c r="U168" s="24"/>
      <c r="Z168" s="24"/>
    </row>
    <row r="169" spans="1:26" ht="13" x14ac:dyDescent="0.3">
      <c r="A169" s="19"/>
      <c r="B169" s="16" t="s">
        <v>60</v>
      </c>
      <c r="C169" s="15" t="s">
        <v>399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4" t="str">
        <f t="shared" si="10"/>
        <v>No reported allocations</v>
      </c>
      <c r="N169" s="24" t="str">
        <f t="shared" si="11"/>
        <v>No reported allocations</v>
      </c>
      <c r="O169" s="24" t="str">
        <f t="shared" si="12"/>
        <v>No reported allocations</v>
      </c>
      <c r="P169" s="24" t="str">
        <f t="shared" si="13"/>
        <v>No reported allocations</v>
      </c>
      <c r="Q169" s="24" t="str">
        <f t="shared" si="14"/>
        <v>No reported allocations</v>
      </c>
      <c r="R169" s="24"/>
      <c r="S169" s="24"/>
      <c r="T169" s="24"/>
      <c r="U169" s="24"/>
      <c r="Z169" s="24"/>
    </row>
    <row r="170" spans="1:26" ht="13" x14ac:dyDescent="0.3">
      <c r="A170" s="19"/>
      <c r="B170" s="16" t="s">
        <v>81</v>
      </c>
      <c r="C170" s="15" t="s">
        <v>400</v>
      </c>
      <c r="D170" s="21">
        <v>2098.9520969999999</v>
      </c>
      <c r="E170" s="21">
        <v>2656.778112</v>
      </c>
      <c r="F170" s="21">
        <v>2365.2153490000001</v>
      </c>
      <c r="G170" s="21">
        <v>2130.2649540000002</v>
      </c>
      <c r="H170" s="21">
        <v>1744.6490080000001</v>
      </c>
      <c r="I170" s="21">
        <v>2326.0519009999998</v>
      </c>
      <c r="J170" s="21">
        <v>2161.4669779999999</v>
      </c>
      <c r="K170" s="21">
        <v>1875.154468</v>
      </c>
      <c r="L170" s="21">
        <v>2441.6922939999999</v>
      </c>
      <c r="M170" s="24">
        <f t="shared" si="10"/>
        <v>1744.6490080000001</v>
      </c>
      <c r="N170" s="24">
        <f t="shared" si="11"/>
        <v>2326.0519009999998</v>
      </c>
      <c r="O170" s="24">
        <f t="shared" si="12"/>
        <v>2161.4669779999999</v>
      </c>
      <c r="P170" s="24">
        <f t="shared" si="13"/>
        <v>1875.154468</v>
      </c>
      <c r="Q170" s="24">
        <f t="shared" si="14"/>
        <v>2441.6922939999999</v>
      </c>
      <c r="R170" s="24"/>
      <c r="S170" s="24"/>
      <c r="T170" s="24"/>
      <c r="U170" s="24"/>
      <c r="Z170" s="24"/>
    </row>
    <row r="171" spans="1:26" ht="13" x14ac:dyDescent="0.3">
      <c r="A171" s="19"/>
      <c r="B171" s="16" t="s">
        <v>80</v>
      </c>
      <c r="C171" s="15" t="s">
        <v>401</v>
      </c>
      <c r="D171" s="20">
        <v>498.46231699999998</v>
      </c>
      <c r="E171" s="20">
        <v>613.90662499999996</v>
      </c>
      <c r="F171" s="20">
        <v>710.51799800000003</v>
      </c>
      <c r="G171" s="20">
        <v>536.86765700000001</v>
      </c>
      <c r="H171" s="20">
        <v>762.11610800000005</v>
      </c>
      <c r="I171" s="20">
        <v>1070.7391230000001</v>
      </c>
      <c r="J171" s="20">
        <v>1156.8262139999999</v>
      </c>
      <c r="K171" s="20">
        <v>1634.3521169999999</v>
      </c>
      <c r="L171" s="20">
        <v>2027.344139</v>
      </c>
      <c r="M171" s="24">
        <f t="shared" si="10"/>
        <v>762.11610800000005</v>
      </c>
      <c r="N171" s="24">
        <f t="shared" si="11"/>
        <v>1070.7391230000001</v>
      </c>
      <c r="O171" s="24">
        <f t="shared" si="12"/>
        <v>1156.8262139999999</v>
      </c>
      <c r="P171" s="24">
        <f t="shared" si="13"/>
        <v>1634.3521169999999</v>
      </c>
      <c r="Q171" s="24">
        <f t="shared" si="14"/>
        <v>2027.344139</v>
      </c>
      <c r="R171" s="24"/>
      <c r="S171" s="24"/>
      <c r="T171" s="24"/>
      <c r="U171" s="24"/>
      <c r="Z171" s="24"/>
    </row>
    <row r="172" spans="1:26" ht="13" x14ac:dyDescent="0.3">
      <c r="A172" s="19"/>
      <c r="B172" s="16" t="s">
        <v>79</v>
      </c>
      <c r="C172" s="15" t="s">
        <v>402</v>
      </c>
      <c r="D172" s="21">
        <v>5.2048030000000001</v>
      </c>
      <c r="E172" s="21">
        <v>7.2751239999999999</v>
      </c>
      <c r="F172" s="21">
        <v>14.475918999999999</v>
      </c>
      <c r="G172" s="21">
        <v>25.051327000000001</v>
      </c>
      <c r="H172" s="21">
        <v>24.184263000000001</v>
      </c>
      <c r="I172" s="21">
        <v>16.448409000000002</v>
      </c>
      <c r="J172" s="21">
        <v>26.359200000000001</v>
      </c>
      <c r="K172" s="21">
        <v>28.339745000000001</v>
      </c>
      <c r="L172" s="21">
        <v>19.703607999999999</v>
      </c>
      <c r="M172" s="24">
        <f t="shared" si="10"/>
        <v>24.184263000000001</v>
      </c>
      <c r="N172" s="24">
        <f t="shared" si="11"/>
        <v>16.448409000000002</v>
      </c>
      <c r="O172" s="24">
        <f t="shared" si="12"/>
        <v>26.359200000000001</v>
      </c>
      <c r="P172" s="24">
        <f t="shared" si="13"/>
        <v>28.339745000000001</v>
      </c>
      <c r="Q172" s="24">
        <f t="shared" si="14"/>
        <v>19.703607999999999</v>
      </c>
      <c r="R172" s="24"/>
      <c r="S172" s="24"/>
      <c r="T172" s="24"/>
      <c r="U172" s="24"/>
      <c r="Z172" s="24"/>
    </row>
    <row r="173" spans="1:26" ht="13" x14ac:dyDescent="0.3">
      <c r="A173" s="19"/>
      <c r="B173" s="16" t="s">
        <v>78</v>
      </c>
      <c r="C173" s="15" t="s">
        <v>403</v>
      </c>
      <c r="D173" s="20">
        <v>45.003363</v>
      </c>
      <c r="E173" s="20">
        <v>66.555098999999998</v>
      </c>
      <c r="F173" s="20">
        <v>67.679592999999997</v>
      </c>
      <c r="G173" s="20">
        <v>59.09845</v>
      </c>
      <c r="H173" s="20">
        <v>84.388221000000001</v>
      </c>
      <c r="I173" s="20">
        <v>77.177762000000001</v>
      </c>
      <c r="J173" s="20">
        <v>82.165045000000006</v>
      </c>
      <c r="K173" s="20">
        <v>104.609337</v>
      </c>
      <c r="L173" s="20">
        <v>118.570295</v>
      </c>
      <c r="M173" s="24">
        <f t="shared" si="10"/>
        <v>84.388221000000001</v>
      </c>
      <c r="N173" s="24">
        <f t="shared" si="11"/>
        <v>77.177762000000001</v>
      </c>
      <c r="O173" s="24">
        <f t="shared" si="12"/>
        <v>82.165045000000006</v>
      </c>
      <c r="P173" s="24">
        <f t="shared" si="13"/>
        <v>104.609337</v>
      </c>
      <c r="Q173" s="24">
        <f t="shared" si="14"/>
        <v>118.570295</v>
      </c>
      <c r="R173" s="24"/>
      <c r="S173" s="24"/>
      <c r="T173" s="24"/>
      <c r="U173" s="24"/>
      <c r="Z173" s="24"/>
    </row>
    <row r="174" spans="1:26" ht="13" x14ac:dyDescent="0.3">
      <c r="A174" s="19"/>
      <c r="B174" s="16" t="s">
        <v>77</v>
      </c>
      <c r="C174" s="15" t="s">
        <v>404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4" t="str">
        <f t="shared" si="10"/>
        <v>No reported allocations</v>
      </c>
      <c r="N174" s="24" t="str">
        <f t="shared" si="11"/>
        <v>No reported allocations</v>
      </c>
      <c r="O174" s="24" t="str">
        <f t="shared" si="12"/>
        <v>No reported allocations</v>
      </c>
      <c r="P174" s="24" t="str">
        <f t="shared" si="13"/>
        <v>No reported allocations</v>
      </c>
      <c r="Q174" s="24" t="str">
        <f t="shared" si="14"/>
        <v>No reported allocations</v>
      </c>
      <c r="R174" s="24"/>
      <c r="S174" s="24"/>
      <c r="T174" s="24"/>
      <c r="U174" s="24"/>
      <c r="Z174" s="24"/>
    </row>
    <row r="175" spans="1:26" ht="13" x14ac:dyDescent="0.3">
      <c r="A175" s="19"/>
      <c r="B175" s="16" t="s">
        <v>76</v>
      </c>
      <c r="C175" s="15" t="s">
        <v>405</v>
      </c>
      <c r="D175" s="20">
        <v>25.955805999999999</v>
      </c>
      <c r="E175" s="20">
        <v>25.953835999999999</v>
      </c>
      <c r="F175" s="20">
        <v>21.028935000000001</v>
      </c>
      <c r="G175" s="20">
        <v>51.642681000000003</v>
      </c>
      <c r="H175" s="20">
        <v>52.652692999999999</v>
      </c>
      <c r="I175" s="20">
        <v>55.982748999999998</v>
      </c>
      <c r="J175" s="20">
        <v>70.983840000000001</v>
      </c>
      <c r="K175" s="20">
        <v>65.695791999999997</v>
      </c>
      <c r="L175" s="20">
        <v>61.202348000000001</v>
      </c>
      <c r="M175" s="24">
        <f t="shared" si="10"/>
        <v>52.652692999999999</v>
      </c>
      <c r="N175" s="24">
        <f t="shared" si="11"/>
        <v>55.982748999999998</v>
      </c>
      <c r="O175" s="24">
        <f t="shared" si="12"/>
        <v>70.983840000000001</v>
      </c>
      <c r="P175" s="24">
        <f t="shared" si="13"/>
        <v>65.695791999999997</v>
      </c>
      <c r="Q175" s="24">
        <f t="shared" si="14"/>
        <v>61.202348000000001</v>
      </c>
      <c r="R175" s="24"/>
      <c r="S175" s="24"/>
      <c r="T175" s="24"/>
      <c r="U175" s="24"/>
      <c r="Z175" s="24"/>
    </row>
    <row r="176" spans="1:26" ht="13" x14ac:dyDescent="0.3">
      <c r="A176" s="19"/>
      <c r="B176" s="16" t="s">
        <v>75</v>
      </c>
      <c r="C176" s="15" t="s">
        <v>406</v>
      </c>
      <c r="D176" s="21">
        <v>57.910538000000003</v>
      </c>
      <c r="E176" s="21">
        <v>65.297398000000001</v>
      </c>
      <c r="F176" s="21">
        <v>32.647511000000002</v>
      </c>
      <c r="G176" s="21">
        <v>88.125170999999995</v>
      </c>
      <c r="H176" s="21">
        <v>85.467742000000001</v>
      </c>
      <c r="I176" s="21">
        <v>96.406299000000004</v>
      </c>
      <c r="J176" s="21">
        <v>58.173287000000002</v>
      </c>
      <c r="K176" s="21">
        <v>60.892133999999999</v>
      </c>
      <c r="L176" s="21">
        <v>15.068972</v>
      </c>
      <c r="M176" s="24">
        <f t="shared" si="10"/>
        <v>85.467742000000001</v>
      </c>
      <c r="N176" s="24">
        <f t="shared" si="11"/>
        <v>96.406299000000004</v>
      </c>
      <c r="O176" s="24">
        <f t="shared" si="12"/>
        <v>58.173287000000002</v>
      </c>
      <c r="P176" s="24">
        <f t="shared" si="13"/>
        <v>60.892133999999999</v>
      </c>
      <c r="Q176" s="24">
        <f t="shared" si="14"/>
        <v>15.068972</v>
      </c>
      <c r="R176" s="24"/>
      <c r="S176" s="24"/>
      <c r="T176" s="24"/>
      <c r="U176" s="24"/>
      <c r="Z176" s="24"/>
    </row>
    <row r="177" spans="1:32" ht="13" x14ac:dyDescent="0.3">
      <c r="A177" s="19"/>
      <c r="B177" s="16" t="s">
        <v>74</v>
      </c>
      <c r="C177" s="15" t="s">
        <v>407</v>
      </c>
      <c r="D177" s="20">
        <v>99.609322000000006</v>
      </c>
      <c r="E177" s="20">
        <v>131.70957100000001</v>
      </c>
      <c r="F177" s="20">
        <v>66.014526000000004</v>
      </c>
      <c r="G177" s="20">
        <v>134.16581199999999</v>
      </c>
      <c r="H177" s="20">
        <v>147.87532899999999</v>
      </c>
      <c r="I177" s="20">
        <v>147.13333800000001</v>
      </c>
      <c r="J177" s="20">
        <v>121.268191</v>
      </c>
      <c r="K177" s="20">
        <v>87.027282</v>
      </c>
      <c r="L177" s="20">
        <v>52.578876000000001</v>
      </c>
      <c r="M177" s="24">
        <f t="shared" ref="M177:M189" si="15">IF(H177=0,"No reported allocations",H177)</f>
        <v>147.87532899999999</v>
      </c>
      <c r="N177" s="24">
        <f t="shared" ref="N177:N189" si="16">IF(I177=0,"No reported allocations",I177)</f>
        <v>147.13333800000001</v>
      </c>
      <c r="O177" s="24">
        <f t="shared" ref="O177:O189" si="17">IF(J177=0,"No reported allocations",J177)</f>
        <v>121.268191</v>
      </c>
      <c r="P177" s="24">
        <f t="shared" ref="P177:P189" si="18">IF(K177=0,"No reported allocations",K177)</f>
        <v>87.027282</v>
      </c>
      <c r="Q177" s="24">
        <f t="shared" ref="Q177:Q189" si="19">IF(L177=0,"No reported allocations",L177)</f>
        <v>52.578876000000001</v>
      </c>
      <c r="R177" s="24"/>
      <c r="S177" s="24"/>
      <c r="T177" s="24"/>
      <c r="U177" s="24"/>
      <c r="Z177" s="24"/>
    </row>
    <row r="178" spans="1:32" ht="13" x14ac:dyDescent="0.3">
      <c r="A178" s="19"/>
      <c r="B178" s="16" t="s">
        <v>73</v>
      </c>
      <c r="C178" s="15" t="s">
        <v>408</v>
      </c>
      <c r="D178" s="21">
        <v>30.662742999999999</v>
      </c>
      <c r="E178" s="21">
        <v>24.557718999999999</v>
      </c>
      <c r="F178" s="21">
        <v>24.269379000000001</v>
      </c>
      <c r="G178" s="21">
        <v>27.936333999999999</v>
      </c>
      <c r="H178" s="21">
        <v>23.924934</v>
      </c>
      <c r="I178" s="21">
        <v>22.687538</v>
      </c>
      <c r="J178" s="21">
        <v>19.166367999999999</v>
      </c>
      <c r="K178" s="21">
        <v>31.627039</v>
      </c>
      <c r="L178" s="21">
        <v>22.687570000000001</v>
      </c>
      <c r="M178" s="24">
        <f t="shared" si="15"/>
        <v>23.924934</v>
      </c>
      <c r="N178" s="24">
        <f t="shared" si="16"/>
        <v>22.687538</v>
      </c>
      <c r="O178" s="24">
        <f t="shared" si="17"/>
        <v>19.166367999999999</v>
      </c>
      <c r="P178" s="24">
        <f t="shared" si="18"/>
        <v>31.627039</v>
      </c>
      <c r="Q178" s="24">
        <f t="shared" si="19"/>
        <v>22.687570000000001</v>
      </c>
      <c r="R178" s="24"/>
      <c r="S178" s="24"/>
      <c r="T178" s="24"/>
      <c r="U178" s="24"/>
      <c r="Z178" s="24"/>
    </row>
    <row r="179" spans="1:32" ht="13" x14ac:dyDescent="0.3">
      <c r="A179" s="19"/>
      <c r="B179" s="16" t="s">
        <v>72</v>
      </c>
      <c r="C179" s="15" t="s">
        <v>409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4" t="str">
        <f t="shared" si="15"/>
        <v>No reported allocations</v>
      </c>
      <c r="N179" s="24" t="str">
        <f t="shared" si="16"/>
        <v>No reported allocations</v>
      </c>
      <c r="O179" s="24" t="str">
        <f t="shared" si="17"/>
        <v>No reported allocations</v>
      </c>
      <c r="P179" s="24" t="str">
        <f t="shared" si="18"/>
        <v>No reported allocations</v>
      </c>
      <c r="Q179" s="24" t="str">
        <f t="shared" si="19"/>
        <v>No reported allocations</v>
      </c>
      <c r="R179" s="24"/>
      <c r="S179" s="24"/>
      <c r="T179" s="24"/>
      <c r="U179" s="24"/>
      <c r="Z179" s="24"/>
    </row>
    <row r="180" spans="1:32" ht="13" x14ac:dyDescent="0.3">
      <c r="A180" s="19"/>
      <c r="B180" s="16" t="s">
        <v>71</v>
      </c>
      <c r="C180" s="15" t="s">
        <v>410</v>
      </c>
      <c r="D180" s="21">
        <v>20.085782999999999</v>
      </c>
      <c r="E180" s="21">
        <v>8.7982460000000007</v>
      </c>
      <c r="F180" s="21">
        <v>15.706059</v>
      </c>
      <c r="G180" s="21">
        <v>18.932715999999999</v>
      </c>
      <c r="H180" s="21">
        <v>17.354116999999999</v>
      </c>
      <c r="I180" s="21">
        <v>15.660323999999999</v>
      </c>
      <c r="J180" s="21">
        <v>11.544335</v>
      </c>
      <c r="K180" s="21">
        <v>19.810645000000001</v>
      </c>
      <c r="L180" s="21">
        <v>13.682584</v>
      </c>
      <c r="M180" s="24">
        <f t="shared" si="15"/>
        <v>17.354116999999999</v>
      </c>
      <c r="N180" s="24">
        <f t="shared" si="16"/>
        <v>15.660323999999999</v>
      </c>
      <c r="O180" s="24">
        <f t="shared" si="17"/>
        <v>11.544335</v>
      </c>
      <c r="P180" s="24">
        <f t="shared" si="18"/>
        <v>19.810645000000001</v>
      </c>
      <c r="Q180" s="24">
        <f t="shared" si="19"/>
        <v>13.682584</v>
      </c>
      <c r="R180" s="24"/>
      <c r="S180" s="24"/>
      <c r="T180" s="24"/>
      <c r="U180" s="24"/>
      <c r="Z180" s="24"/>
    </row>
    <row r="181" spans="1:32" ht="13" x14ac:dyDescent="0.3">
      <c r="A181" s="19"/>
      <c r="B181" s="16" t="s">
        <v>70</v>
      </c>
      <c r="C181" s="15" t="s">
        <v>411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4" t="str">
        <f t="shared" si="15"/>
        <v>No reported allocations</v>
      </c>
      <c r="N181" s="24" t="str">
        <f t="shared" si="16"/>
        <v>No reported allocations</v>
      </c>
      <c r="O181" s="24" t="str">
        <f t="shared" si="17"/>
        <v>No reported allocations</v>
      </c>
      <c r="P181" s="24" t="str">
        <f t="shared" si="18"/>
        <v>No reported allocations</v>
      </c>
      <c r="Q181" s="24" t="str">
        <f t="shared" si="19"/>
        <v>No reported allocations</v>
      </c>
      <c r="R181" s="24"/>
      <c r="S181" s="24"/>
      <c r="T181" s="24"/>
      <c r="U181" s="24"/>
      <c r="Z181" s="24"/>
    </row>
    <row r="182" spans="1:32" ht="13" x14ac:dyDescent="0.3">
      <c r="A182" s="19"/>
      <c r="B182" s="16" t="s">
        <v>69</v>
      </c>
      <c r="C182" s="15" t="s">
        <v>412</v>
      </c>
      <c r="D182" s="21">
        <v>44.240448999999998</v>
      </c>
      <c r="E182" s="21">
        <v>37.042129000000003</v>
      </c>
      <c r="F182" s="21">
        <v>28.522604000000001</v>
      </c>
      <c r="G182" s="21">
        <v>27.584229000000001</v>
      </c>
      <c r="H182" s="21">
        <v>11.835031000000001</v>
      </c>
      <c r="I182" s="21">
        <v>33.764963000000002</v>
      </c>
      <c r="J182" s="21">
        <v>23.018471999999999</v>
      </c>
      <c r="K182" s="21">
        <v>14.351186999999999</v>
      </c>
      <c r="L182" s="21">
        <v>17.759039999999999</v>
      </c>
      <c r="M182" s="24">
        <f t="shared" si="15"/>
        <v>11.835031000000001</v>
      </c>
      <c r="N182" s="24">
        <f t="shared" si="16"/>
        <v>33.764963000000002</v>
      </c>
      <c r="O182" s="24">
        <f t="shared" si="17"/>
        <v>23.018471999999999</v>
      </c>
      <c r="P182" s="24">
        <f t="shared" si="18"/>
        <v>14.351186999999999</v>
      </c>
      <c r="Q182" s="24">
        <f t="shared" si="19"/>
        <v>17.759039999999999</v>
      </c>
      <c r="R182" s="24"/>
      <c r="S182" s="24"/>
      <c r="T182" s="24"/>
      <c r="U182" s="24"/>
      <c r="Z182" s="24"/>
    </row>
    <row r="183" spans="1:32" ht="13" x14ac:dyDescent="0.3">
      <c r="A183" s="19"/>
      <c r="B183" s="16" t="s">
        <v>68</v>
      </c>
      <c r="C183" s="15" t="s">
        <v>413</v>
      </c>
      <c r="D183" s="20">
        <v>404.72859399999999</v>
      </c>
      <c r="E183" s="20">
        <v>441.03852799999999</v>
      </c>
      <c r="F183" s="20">
        <v>485.75546200000002</v>
      </c>
      <c r="G183" s="20">
        <v>503.41451699999999</v>
      </c>
      <c r="H183" s="20">
        <v>560.13478899999996</v>
      </c>
      <c r="I183" s="20">
        <v>573.54593699999998</v>
      </c>
      <c r="J183" s="20">
        <v>531.44651699999997</v>
      </c>
      <c r="K183" s="20">
        <v>631.97294099999999</v>
      </c>
      <c r="L183" s="20">
        <v>573.12677799999994</v>
      </c>
      <c r="M183" s="24">
        <f t="shared" si="15"/>
        <v>560.13478899999996</v>
      </c>
      <c r="N183" s="24">
        <f t="shared" si="16"/>
        <v>573.54593699999998</v>
      </c>
      <c r="O183" s="24">
        <f t="shared" si="17"/>
        <v>531.44651699999997</v>
      </c>
      <c r="P183" s="24">
        <f t="shared" si="18"/>
        <v>631.97294099999999</v>
      </c>
      <c r="Q183" s="24">
        <f t="shared" si="19"/>
        <v>573.12677799999994</v>
      </c>
      <c r="R183" s="24"/>
      <c r="S183" s="24"/>
      <c r="T183" s="24"/>
      <c r="U183" s="24"/>
      <c r="Z183" s="24"/>
    </row>
    <row r="184" spans="1:32" ht="13" x14ac:dyDescent="0.3">
      <c r="A184" s="19"/>
      <c r="B184" s="16" t="s">
        <v>67</v>
      </c>
      <c r="C184" s="15" t="s">
        <v>414</v>
      </c>
      <c r="D184" s="21">
        <v>39.796300000000002</v>
      </c>
      <c r="E184" s="21">
        <v>69.158356999999995</v>
      </c>
      <c r="F184" s="21">
        <v>140.96653000000001</v>
      </c>
      <c r="G184" s="21">
        <v>87.002336999999997</v>
      </c>
      <c r="H184" s="21">
        <v>103.33823099999999</v>
      </c>
      <c r="I184" s="21">
        <v>105.28869899999999</v>
      </c>
      <c r="J184" s="21">
        <v>89.805423000000005</v>
      </c>
      <c r="K184" s="21">
        <v>103.634184</v>
      </c>
      <c r="L184" s="21">
        <v>98.727678999999995</v>
      </c>
      <c r="M184" s="24">
        <f t="shared" si="15"/>
        <v>103.33823099999999</v>
      </c>
      <c r="N184" s="24">
        <f t="shared" si="16"/>
        <v>105.28869899999999</v>
      </c>
      <c r="O184" s="24">
        <f t="shared" si="17"/>
        <v>89.805423000000005</v>
      </c>
      <c r="P184" s="24">
        <f t="shared" si="18"/>
        <v>103.634184</v>
      </c>
      <c r="Q184" s="24">
        <f t="shared" si="19"/>
        <v>98.727678999999995</v>
      </c>
      <c r="R184" s="24"/>
      <c r="S184" s="24"/>
      <c r="T184" s="24"/>
      <c r="U184" s="24"/>
      <c r="Z184" s="24"/>
    </row>
    <row r="185" spans="1:32" ht="13" x14ac:dyDescent="0.3">
      <c r="A185" s="19"/>
      <c r="B185" s="16" t="s">
        <v>66</v>
      </c>
      <c r="C185" s="15" t="s">
        <v>415</v>
      </c>
      <c r="D185" s="20">
        <v>230.307097</v>
      </c>
      <c r="E185" s="20">
        <v>224.73822999999999</v>
      </c>
      <c r="F185" s="20">
        <v>304.73350900000003</v>
      </c>
      <c r="G185" s="20">
        <v>263.72344900000002</v>
      </c>
      <c r="H185" s="20">
        <v>238.15766400000001</v>
      </c>
      <c r="I185" s="20">
        <v>239.384793</v>
      </c>
      <c r="J185" s="20">
        <v>176.208155</v>
      </c>
      <c r="K185" s="20">
        <v>198.58501000000001</v>
      </c>
      <c r="L185" s="20">
        <v>183.62358399999999</v>
      </c>
      <c r="M185" s="24">
        <f t="shared" si="15"/>
        <v>238.15766400000001</v>
      </c>
      <c r="N185" s="24">
        <f t="shared" si="16"/>
        <v>239.384793</v>
      </c>
      <c r="O185" s="24">
        <f t="shared" si="17"/>
        <v>176.208155</v>
      </c>
      <c r="P185" s="24">
        <f t="shared" si="18"/>
        <v>198.58501000000001</v>
      </c>
      <c r="Q185" s="24">
        <f t="shared" si="19"/>
        <v>183.62358399999999</v>
      </c>
      <c r="R185" s="24"/>
      <c r="S185" s="24"/>
      <c r="T185" s="24"/>
      <c r="U185" s="24"/>
      <c r="Z185" s="24"/>
    </row>
    <row r="186" spans="1:32" ht="13" x14ac:dyDescent="0.3">
      <c r="A186" s="19"/>
      <c r="B186" s="16" t="s">
        <v>65</v>
      </c>
      <c r="C186" s="15" t="s">
        <v>416</v>
      </c>
      <c r="D186" s="21">
        <v>24.642264000000001</v>
      </c>
      <c r="E186" s="21">
        <v>12.206358</v>
      </c>
      <c r="F186" s="21">
        <v>15.273431</v>
      </c>
      <c r="G186" s="21">
        <v>18.487880000000001</v>
      </c>
      <c r="H186" s="21">
        <v>17.091722000000001</v>
      </c>
      <c r="I186" s="21">
        <v>21.190919999999998</v>
      </c>
      <c r="J186" s="21">
        <v>15.97682</v>
      </c>
      <c r="K186" s="21">
        <v>8.8627439999999993</v>
      </c>
      <c r="L186" s="21">
        <v>14.340730000000001</v>
      </c>
      <c r="M186" s="24">
        <f t="shared" si="15"/>
        <v>17.091722000000001</v>
      </c>
      <c r="N186" s="24">
        <f t="shared" si="16"/>
        <v>21.190919999999998</v>
      </c>
      <c r="O186" s="24">
        <f t="shared" si="17"/>
        <v>15.97682</v>
      </c>
      <c r="P186" s="24">
        <f t="shared" si="18"/>
        <v>8.8627439999999993</v>
      </c>
      <c r="Q186" s="24">
        <f t="shared" si="19"/>
        <v>14.340730000000001</v>
      </c>
      <c r="R186" s="24"/>
      <c r="S186" s="24"/>
      <c r="T186" s="24"/>
      <c r="U186" s="24"/>
      <c r="Z186" s="24"/>
    </row>
    <row r="187" spans="1:32" ht="13" x14ac:dyDescent="0.3">
      <c r="A187" s="19"/>
      <c r="B187" s="16" t="s">
        <v>64</v>
      </c>
      <c r="C187" s="15" t="s">
        <v>417</v>
      </c>
      <c r="D187" s="20">
        <v>25.536158</v>
      </c>
      <c r="E187" s="20">
        <v>38.303983000000002</v>
      </c>
      <c r="F187" s="20">
        <v>64.918730999999994</v>
      </c>
      <c r="G187" s="20">
        <v>78.515367999999995</v>
      </c>
      <c r="H187" s="20">
        <v>66.319906000000003</v>
      </c>
      <c r="I187" s="20">
        <v>71.357983000000004</v>
      </c>
      <c r="J187" s="20">
        <v>73.508932000000001</v>
      </c>
      <c r="K187" s="20">
        <v>72.370283000000001</v>
      </c>
      <c r="L187" s="20">
        <v>85.375953999999993</v>
      </c>
      <c r="M187" s="24">
        <f t="shared" si="15"/>
        <v>66.319906000000003</v>
      </c>
      <c r="N187" s="24">
        <f t="shared" si="16"/>
        <v>71.357983000000004</v>
      </c>
      <c r="O187" s="24">
        <f t="shared" si="17"/>
        <v>73.508932000000001</v>
      </c>
      <c r="P187" s="24">
        <f t="shared" si="18"/>
        <v>72.370283000000001</v>
      </c>
      <c r="Q187" s="24">
        <f t="shared" si="19"/>
        <v>85.375953999999993</v>
      </c>
      <c r="R187" s="24"/>
      <c r="S187" s="24"/>
      <c r="T187" s="24"/>
      <c r="U187" s="24"/>
      <c r="Z187" s="24"/>
    </row>
    <row r="188" spans="1:32" ht="13" x14ac:dyDescent="0.3">
      <c r="A188" s="19"/>
      <c r="B188" s="16" t="s">
        <v>63</v>
      </c>
      <c r="C188" s="15" t="s">
        <v>418</v>
      </c>
      <c r="D188" s="21">
        <v>15.472391</v>
      </c>
      <c r="E188" s="21">
        <v>15.239741</v>
      </c>
      <c r="F188" s="21">
        <v>12.567073000000001</v>
      </c>
      <c r="G188" s="21">
        <v>28.368604999999999</v>
      </c>
      <c r="H188" s="21">
        <v>20.485237000000001</v>
      </c>
      <c r="I188" s="21">
        <v>24.213867</v>
      </c>
      <c r="J188" s="21">
        <v>30.877316</v>
      </c>
      <c r="K188" s="21">
        <v>51.807689000000003</v>
      </c>
      <c r="L188" s="21">
        <v>24.856058999999998</v>
      </c>
      <c r="M188" s="24">
        <f t="shared" si="15"/>
        <v>20.485237000000001</v>
      </c>
      <c r="N188" s="24">
        <f t="shared" si="16"/>
        <v>24.213867</v>
      </c>
      <c r="O188" s="24">
        <f t="shared" si="17"/>
        <v>30.877316</v>
      </c>
      <c r="P188" s="24">
        <f t="shared" si="18"/>
        <v>51.807689000000003</v>
      </c>
      <c r="Q188" s="24">
        <f t="shared" si="19"/>
        <v>24.856058999999998</v>
      </c>
      <c r="R188" s="24"/>
      <c r="S188" s="24"/>
      <c r="T188" s="24"/>
      <c r="U188" s="24"/>
      <c r="Z188" s="24"/>
    </row>
    <row r="189" spans="1:32" ht="13" x14ac:dyDescent="0.3">
      <c r="A189" s="19"/>
      <c r="B189" s="16" t="s">
        <v>62</v>
      </c>
      <c r="C189" s="15" t="s">
        <v>419</v>
      </c>
      <c r="D189" s="20">
        <v>94.648500999999996</v>
      </c>
      <c r="E189" s="20">
        <v>108.176194</v>
      </c>
      <c r="F189" s="20">
        <v>102.167344</v>
      </c>
      <c r="G189" s="20">
        <v>73.342877000000001</v>
      </c>
      <c r="H189" s="20">
        <v>83.319427000000005</v>
      </c>
      <c r="I189" s="20">
        <v>79.327907999999994</v>
      </c>
      <c r="J189" s="20">
        <v>89.498703000000006</v>
      </c>
      <c r="K189" s="20">
        <v>192.18946199999999</v>
      </c>
      <c r="L189" s="20">
        <v>131.748278</v>
      </c>
      <c r="M189" s="24">
        <f t="shared" si="15"/>
        <v>83.319427000000005</v>
      </c>
      <c r="N189" s="24">
        <f t="shared" si="16"/>
        <v>79.327907999999994</v>
      </c>
      <c r="O189" s="24">
        <f t="shared" si="17"/>
        <v>89.498703000000006</v>
      </c>
      <c r="P189" s="24">
        <f t="shared" si="18"/>
        <v>192.18946199999999</v>
      </c>
      <c r="Q189" s="24">
        <f t="shared" si="19"/>
        <v>131.748278</v>
      </c>
      <c r="R189" s="24"/>
      <c r="S189" s="24"/>
      <c r="T189" s="24"/>
      <c r="U189" s="24"/>
      <c r="Z189" s="24"/>
    </row>
    <row r="190" spans="1:32" ht="13" x14ac:dyDescent="0.3">
      <c r="A190" s="19"/>
      <c r="B190" s="26" t="s">
        <v>61</v>
      </c>
      <c r="C190" s="27" t="s">
        <v>420</v>
      </c>
      <c r="D190" s="28">
        <v>106.86162899999999</v>
      </c>
      <c r="E190" s="28">
        <v>99.729725999999999</v>
      </c>
      <c r="F190" s="28">
        <v>112.355541</v>
      </c>
      <c r="G190" s="28">
        <v>108.315299</v>
      </c>
      <c r="H190" s="28">
        <v>106.79981100000001</v>
      </c>
      <c r="I190" s="28">
        <v>90.283895000000001</v>
      </c>
      <c r="J190" s="28">
        <v>84.479285000000004</v>
      </c>
      <c r="K190" s="28">
        <v>106.52776799999999</v>
      </c>
      <c r="L190" s="28">
        <v>86.261526000000003</v>
      </c>
      <c r="M190" s="24">
        <f t="shared" ref="M190:P190" si="20">IF(H190=0,"No reported allocations",H190)</f>
        <v>106.79981100000001</v>
      </c>
      <c r="N190" s="24">
        <f t="shared" si="20"/>
        <v>90.283895000000001</v>
      </c>
      <c r="O190" s="24">
        <f t="shared" si="20"/>
        <v>84.479285000000004</v>
      </c>
      <c r="P190" s="24">
        <f t="shared" si="20"/>
        <v>106.52776799999999</v>
      </c>
      <c r="Q190" s="24">
        <f>IF(L190=0,"No reported allocations",L190)</f>
        <v>86.261526000000003</v>
      </c>
      <c r="R190" s="24"/>
      <c r="S190" s="24"/>
      <c r="T190" s="24"/>
      <c r="U190" s="24"/>
      <c r="Z190" s="24"/>
    </row>
    <row r="191" spans="1:32" ht="13" x14ac:dyDescent="0.3">
      <c r="A191" s="29" t="s">
        <v>234</v>
      </c>
      <c r="B191" s="30" t="s">
        <v>224</v>
      </c>
      <c r="C191" s="31" t="s">
        <v>247</v>
      </c>
      <c r="D191" s="32">
        <v>0.83568100000000001</v>
      </c>
      <c r="E191" s="32">
        <v>2.5860000000000002E-3</v>
      </c>
      <c r="F191" s="32">
        <v>2.0095999999999999E-2</v>
      </c>
      <c r="G191" s="32">
        <v>2.8583999999999998E-2</v>
      </c>
      <c r="H191" s="32">
        <v>3.1327000000000001E-2</v>
      </c>
      <c r="I191" s="32">
        <v>1.5814999999999999E-2</v>
      </c>
      <c r="J191" s="32">
        <v>1.1079E-2</v>
      </c>
      <c r="K191" s="32">
        <v>3.1798E-2</v>
      </c>
      <c r="L191" s="54">
        <v>1.1587999999999999E-2</v>
      </c>
      <c r="M191" s="57">
        <f t="shared" ref="M191:P191" si="21">IF(H191=0,"No reported allocations",H191)</f>
        <v>3.1327000000000001E-2</v>
      </c>
      <c r="N191" s="33">
        <f t="shared" si="21"/>
        <v>1.5814999999999999E-2</v>
      </c>
      <c r="O191" s="33">
        <f t="shared" si="21"/>
        <v>1.1079E-2</v>
      </c>
      <c r="P191" s="33">
        <f t="shared" si="21"/>
        <v>3.1798E-2</v>
      </c>
      <c r="Q191" s="58">
        <f>IF(L191=0,"No reported allocations",L191)</f>
        <v>1.1587999999999999E-2</v>
      </c>
      <c r="R191" s="49">
        <f t="shared" ref="R191:T191" si="22">IFERROR(IF(M191="No reported allocations","No reported allocations",(M191)*1000000/AB191),"NA")</f>
        <v>1.0800920286539688E-2</v>
      </c>
      <c r="S191" s="50">
        <f t="shared" si="22"/>
        <v>5.4626934135426439E-3</v>
      </c>
      <c r="T191" s="50">
        <f t="shared" si="22"/>
        <v>3.8347529199364233E-3</v>
      </c>
      <c r="U191" s="50">
        <f>IFERROR(IF(P191="No reported allocations","No reported allocations",(P191)*1000000/AE191),"NA")</f>
        <v>1.1038277809270861E-2</v>
      </c>
      <c r="V191" s="51">
        <f>IFERROR(IF(Q191="No reported allocations","No reported allocations",(Q191)*1000000/AF191),"NA")</f>
        <v>4.0290657386510415E-3</v>
      </c>
      <c r="W191" s="40">
        <f>IFERROR(IF($B191=$B12,M191/M12,"ERROR")*100,"No reported allocations")</f>
        <v>8.8787985191818124E-3</v>
      </c>
      <c r="X191" s="34">
        <f t="shared" ref="W191:Z191" si="23">IFERROR(IF($B191=$B12,N191/N12,"ERROR")*100,"No reported allocations")</f>
        <v>5.4800144980081313E-3</v>
      </c>
      <c r="Y191" s="34">
        <f t="shared" si="23"/>
        <v>3.5383692873736071E-3</v>
      </c>
      <c r="Z191" s="34">
        <f t="shared" si="23"/>
        <v>7.5073947590475355E-3</v>
      </c>
      <c r="AA191" s="41">
        <f>IFERROR(IF($B191=$B12,Q191/Q12,"ERROR")*100,"No reported allocations")</f>
        <v>3.8405904152769964E-3</v>
      </c>
      <c r="AB191" s="63">
        <v>2900401</v>
      </c>
      <c r="AC191" s="35">
        <v>2895092</v>
      </c>
      <c r="AD191" s="35">
        <v>2889104</v>
      </c>
      <c r="AE191" s="35">
        <v>2880703</v>
      </c>
      <c r="AF191" s="64">
        <v>2876101</v>
      </c>
    </row>
    <row r="192" spans="1:32" ht="13" x14ac:dyDescent="0.3">
      <c r="A192" s="19"/>
      <c r="B192" s="16" t="s">
        <v>223</v>
      </c>
      <c r="C192" s="15" t="s">
        <v>248</v>
      </c>
      <c r="D192" s="21">
        <v>2.0715000000000001E-2</v>
      </c>
      <c r="E192" s="21">
        <v>0.10363700000000001</v>
      </c>
      <c r="F192" s="21">
        <v>3.3700000000000002E-3</v>
      </c>
      <c r="G192" s="21">
        <v>1.258E-3</v>
      </c>
      <c r="H192" s="21">
        <v>0.102753</v>
      </c>
      <c r="I192" s="21">
        <v>0</v>
      </c>
      <c r="J192" s="21">
        <v>0.16648199999999999</v>
      </c>
      <c r="K192" s="21">
        <v>6.2989000000000003E-2</v>
      </c>
      <c r="L192" s="55">
        <v>0</v>
      </c>
      <c r="M192" s="59">
        <f t="shared" ref="M192:M194" si="24">IF(H192=0,"No reported allocations",H192)</f>
        <v>0.102753</v>
      </c>
      <c r="N192" s="36" t="str">
        <f t="shared" ref="N192:N194" si="25">IF(I192=0,"No reported allocations",I192)</f>
        <v>No reported allocations</v>
      </c>
      <c r="O192" s="36">
        <f t="shared" ref="O192:O194" si="26">IF(J192=0,"No reported allocations",J192)</f>
        <v>0.16648199999999999</v>
      </c>
      <c r="P192" s="36">
        <f t="shared" ref="P192:P194" si="27">IF(K192=0,"No reported allocations",K192)</f>
        <v>6.2989000000000003E-2</v>
      </c>
      <c r="Q192" s="60" t="str">
        <f t="shared" ref="Q192:Q194" si="28">IF(L192=0,"No reported allocations",L192)</f>
        <v>No reported allocations</v>
      </c>
      <c r="R192" s="42">
        <f t="shared" ref="R192:R202" si="29">IFERROR(IF(M192="No reported allocations","No reported allocations",(M192)*1000000/AB192),"NA")</f>
        <v>1.085668067868386E-2</v>
      </c>
      <c r="S192" s="43" t="str">
        <f t="shared" ref="S192:S202" si="30">IFERROR(IF(N192="No reported allocations","No reported allocations",(N192)*1000000/AC192),"NA")</f>
        <v>No reported allocations</v>
      </c>
      <c r="T192" s="43">
        <f t="shared" ref="T192:T202" si="31">IFERROR(IF(O192="No reported allocations","No reported allocations",(O192)*1000000/AD192),"NA")</f>
        <v>1.7571566490344463E-2</v>
      </c>
      <c r="U192" s="43">
        <f t="shared" ref="U192:U202" si="32">IFERROR(IF(P192="No reported allocations","No reported allocations",(P192)*1000000/AE192),"NA")</f>
        <v>6.6376763822687873E-3</v>
      </c>
      <c r="V192" s="52" t="str">
        <f>IFERROR(IF(Q192="No reported allocations","No reported allocations",(Q192)*1000000/AF192),"NA")</f>
        <v>No reported allocations</v>
      </c>
      <c r="W192" s="42">
        <f t="shared" ref="W192:W194" si="33">IFERROR(IF($B192=$B13,M192/M13,"ERROR")*100,"No reported allocations")</f>
        <v>0.12909510216928846</v>
      </c>
      <c r="X192" s="43" t="str">
        <f t="shared" ref="X192:X194" si="34">IFERROR(IF($B192=$B13,N192/N13,"ERROR")*100,"No reported allocations")</f>
        <v>No reported allocations</v>
      </c>
      <c r="Y192" s="43">
        <f t="shared" ref="Y192:Y194" si="35">IFERROR(IF($B192=$B13,O192/O13,"ERROR")*100,"No reported allocations")</f>
        <v>0.15978933400004844</v>
      </c>
      <c r="Z192" s="36">
        <f t="shared" ref="Z192:AA194" si="36">IFERROR(IF($B192=$B13,P192/P13,"ERROR")*100,"No reported allocations")</f>
        <v>5.7889512284006725E-2</v>
      </c>
      <c r="AA192" s="44" t="str">
        <f t="shared" si="36"/>
        <v>No reported allocations</v>
      </c>
      <c r="AB192" s="65">
        <v>9464495</v>
      </c>
      <c r="AC192" s="37">
        <v>9465997</v>
      </c>
      <c r="AD192" s="37">
        <v>9474511</v>
      </c>
      <c r="AE192" s="37">
        <v>9489616</v>
      </c>
      <c r="AF192" s="66">
        <v>9507120</v>
      </c>
    </row>
    <row r="193" spans="1:32" ht="13" x14ac:dyDescent="0.3">
      <c r="A193" s="19"/>
      <c r="B193" s="16" t="s">
        <v>222</v>
      </c>
      <c r="C193" s="15" t="s">
        <v>249</v>
      </c>
      <c r="D193" s="20">
        <v>5.9750000000000003E-3</v>
      </c>
      <c r="E193" s="20">
        <v>7.757E-3</v>
      </c>
      <c r="F193" s="20">
        <v>3.8300000000000001E-3</v>
      </c>
      <c r="G193" s="20">
        <v>7.8044000000000002E-2</v>
      </c>
      <c r="H193" s="20">
        <v>4.5977999999999998E-2</v>
      </c>
      <c r="I193" s="20">
        <v>3.8733999999999998E-2</v>
      </c>
      <c r="J193" s="20">
        <v>2.5500000000000002E-4</v>
      </c>
      <c r="K193" s="20">
        <v>5.6959999999999997E-3</v>
      </c>
      <c r="L193" s="56">
        <v>1.011E-3</v>
      </c>
      <c r="M193" s="59">
        <f t="shared" si="24"/>
        <v>4.5977999999999998E-2</v>
      </c>
      <c r="N193" s="36">
        <f t="shared" si="25"/>
        <v>3.8733999999999998E-2</v>
      </c>
      <c r="O193" s="36">
        <f t="shared" si="26"/>
        <v>2.5500000000000002E-4</v>
      </c>
      <c r="P193" s="36">
        <f t="shared" si="27"/>
        <v>5.6959999999999997E-3</v>
      </c>
      <c r="Q193" s="60">
        <f t="shared" si="28"/>
        <v>1.011E-3</v>
      </c>
      <c r="R193" s="42">
        <f t="shared" si="29"/>
        <v>1.2602927471081628E-2</v>
      </c>
      <c r="S193" s="43">
        <f t="shared" si="30"/>
        <v>1.0744524478370175E-2</v>
      </c>
      <c r="T193" s="43">
        <f t="shared" si="31"/>
        <v>7.1508653107878238E-5</v>
      </c>
      <c r="U193" s="43">
        <f t="shared" si="32"/>
        <v>1.6108774955379882E-3</v>
      </c>
      <c r="V193" s="52">
        <f>IFERROR(IF(Q193="No reported allocations","No reported allocations",(Q193)*1000000/AF193),"NA")</f>
        <v>2.8747594414948069E-4</v>
      </c>
      <c r="W193" s="42">
        <f t="shared" si="33"/>
        <v>8.3704506358208176E-3</v>
      </c>
      <c r="X193" s="43">
        <f t="shared" si="34"/>
        <v>7.6414135821275316E-3</v>
      </c>
      <c r="Y193" s="43">
        <f t="shared" si="35"/>
        <v>4.15340496676675E-5</v>
      </c>
      <c r="Z193" s="36">
        <f t="shared" si="36"/>
        <v>1.0980576191585824E-3</v>
      </c>
      <c r="AA193" s="44">
        <f t="shared" ref="AA193" si="37">IFERROR(IF($B193=$B14,Q193/Q14,"ERROR")*100,"No reported allocations")</f>
        <v>1.8098441569690691E-4</v>
      </c>
      <c r="AB193" s="65">
        <v>3648200</v>
      </c>
      <c r="AC193" s="37">
        <v>3604999</v>
      </c>
      <c r="AD193" s="37">
        <v>3566002</v>
      </c>
      <c r="AE193" s="37">
        <v>3535961</v>
      </c>
      <c r="AF193" s="66">
        <v>3516816</v>
      </c>
    </row>
    <row r="194" spans="1:32" ht="13" x14ac:dyDescent="0.3">
      <c r="A194" s="19"/>
      <c r="B194" s="16" t="s">
        <v>43</v>
      </c>
      <c r="C194" s="15" t="s">
        <v>250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55">
        <v>0</v>
      </c>
      <c r="M194" s="59" t="str">
        <f t="shared" si="24"/>
        <v>No reported allocations</v>
      </c>
      <c r="N194" s="36" t="str">
        <f t="shared" si="25"/>
        <v>No reported allocations</v>
      </c>
      <c r="O194" s="36" t="str">
        <f t="shared" si="26"/>
        <v>No reported allocations</v>
      </c>
      <c r="P194" s="36" t="str">
        <f t="shared" si="27"/>
        <v>No reported allocations</v>
      </c>
      <c r="Q194" s="60" t="str">
        <f t="shared" si="28"/>
        <v>No reported allocations</v>
      </c>
      <c r="R194" s="42" t="str">
        <f t="shared" si="29"/>
        <v>No reported allocations</v>
      </c>
      <c r="S194" s="43" t="str">
        <f t="shared" si="30"/>
        <v>No reported allocations</v>
      </c>
      <c r="T194" s="43" t="str">
        <f t="shared" si="31"/>
        <v>No reported allocations</v>
      </c>
      <c r="U194" s="43" t="str">
        <f t="shared" si="32"/>
        <v>No reported allocations</v>
      </c>
      <c r="V194" s="52" t="str">
        <f>IFERROR(IF(Q194="No reported allocations","No reported allocations",(Q194)*1000000/AF194),"NA")</f>
        <v>No reported allocations</v>
      </c>
      <c r="W194" s="42" t="str">
        <f t="shared" si="33"/>
        <v>No reported allocations</v>
      </c>
      <c r="X194" s="43" t="str">
        <f t="shared" si="34"/>
        <v>No reported allocations</v>
      </c>
      <c r="Y194" s="43" t="str">
        <f t="shared" si="35"/>
        <v>No reported allocations</v>
      </c>
      <c r="Z194" s="36" t="str">
        <f t="shared" si="36"/>
        <v>No reported allocations</v>
      </c>
      <c r="AA194" s="44" t="str">
        <f>IFERROR(IF($B194=$B15,Q194/Q15,"ERROR")*100,"No reported allocations")</f>
        <v>No reported allocations</v>
      </c>
      <c r="AB194" s="65">
        <v>4267558</v>
      </c>
      <c r="AC194" s="37">
        <v>4255689</v>
      </c>
      <c r="AD194" s="37">
        <v>4238389</v>
      </c>
      <c r="AE194" s="37">
        <v>4203604</v>
      </c>
      <c r="AF194" s="66">
        <v>4170600</v>
      </c>
    </row>
    <row r="195" spans="1:32" ht="13" x14ac:dyDescent="0.3">
      <c r="A195" s="19"/>
      <c r="B195" s="16" t="s">
        <v>44</v>
      </c>
      <c r="C195" s="15" t="s">
        <v>251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56">
        <v>0</v>
      </c>
      <c r="M195" s="59" t="str">
        <f t="shared" ref="M195:M205" si="38">IF(H195=0,"No reported allocations",H195)</f>
        <v>No reported allocations</v>
      </c>
      <c r="N195" s="36" t="str">
        <f t="shared" ref="N195:N205" si="39">IF(I195=0,"No reported allocations",I195)</f>
        <v>No reported allocations</v>
      </c>
      <c r="O195" s="36" t="str">
        <f t="shared" ref="O195:O205" si="40">IF(J195=0,"No reported allocations",J195)</f>
        <v>No reported allocations</v>
      </c>
      <c r="P195" s="36" t="str">
        <f t="shared" ref="P195:P205" si="41">IF(K195=0,"No reported allocations",K195)</f>
        <v>No reported allocations</v>
      </c>
      <c r="Q195" s="60" t="str">
        <f t="shared" ref="Q195:Q205" si="42">IF(L195=0,"No reported allocations",L195)</f>
        <v>No reported allocations</v>
      </c>
      <c r="R195" s="42" t="str">
        <f t="shared" si="29"/>
        <v>No reported allocations</v>
      </c>
      <c r="S195" s="43" t="str">
        <f t="shared" si="30"/>
        <v>No reported allocations</v>
      </c>
      <c r="T195" s="43" t="str">
        <f t="shared" si="31"/>
        <v>No reported allocations</v>
      </c>
      <c r="U195" s="43" t="str">
        <f t="shared" si="32"/>
        <v>No reported allocations</v>
      </c>
      <c r="V195" s="52" t="str">
        <f>IFERROR(IF(Q195="No reported allocations","No reported allocations",(Q195)*1000000/AF195),"NA")</f>
        <v>No reported allocations</v>
      </c>
      <c r="W195" s="42" t="str">
        <f t="shared" ref="W195:W196" si="43">IFERROR(IF($B195=$B16,M195/M16,"ERROR")*100,"No reported allocations")</f>
        <v>No reported allocations</v>
      </c>
      <c r="X195" s="43" t="str">
        <f t="shared" ref="X195:X196" si="44">IFERROR(IF($B195=$B16,N195/N16,"ERROR")*100,"No reported allocations")</f>
        <v>No reported allocations</v>
      </c>
      <c r="Y195" s="43" t="str">
        <f t="shared" ref="Y195:Y196" si="45">IFERROR(IF($B195=$B16,O195/O16,"ERROR")*100,"No reported allocations")</f>
        <v>No reported allocations</v>
      </c>
      <c r="Z195" s="36" t="str">
        <f t="shared" ref="Z195:Z196" si="46">IFERROR(IF($B195=$B16,P195/P16,"ERROR")*100,"No reported allocations")</f>
        <v>No reported allocations</v>
      </c>
      <c r="AA195" s="44" t="str">
        <f t="shared" ref="AA195:AA196" si="47">IFERROR(IF($B195=$B16,Q195/Q16,"ERROR")*100,"No reported allocations")</f>
        <v>No reported allocations</v>
      </c>
      <c r="AB195" s="65">
        <v>1135062</v>
      </c>
      <c r="AC195" s="37">
        <v>1143896</v>
      </c>
      <c r="AD195" s="37">
        <v>1152309</v>
      </c>
      <c r="AE195" s="37">
        <v>1160985</v>
      </c>
      <c r="AF195" s="66">
        <v>1170125</v>
      </c>
    </row>
    <row r="196" spans="1:32" ht="20" x14ac:dyDescent="0.3">
      <c r="A196" s="19"/>
      <c r="B196" s="16" t="s">
        <v>221</v>
      </c>
      <c r="C196" s="15" t="s">
        <v>246</v>
      </c>
      <c r="D196" s="21">
        <v>3.2740999999999999E-2</v>
      </c>
      <c r="E196" s="21">
        <v>1.0847000000000001E-2</v>
      </c>
      <c r="F196" s="21">
        <v>1.3299999999999999E-2</v>
      </c>
      <c r="G196" s="21">
        <v>2.2641000000000001E-2</v>
      </c>
      <c r="H196" s="21">
        <v>0</v>
      </c>
      <c r="I196" s="21">
        <v>0</v>
      </c>
      <c r="J196" s="21">
        <v>6.6500000000000001E-4</v>
      </c>
      <c r="K196" s="21">
        <v>9.8530000000000006E-3</v>
      </c>
      <c r="L196" s="55">
        <v>5.4512999999999999E-2</v>
      </c>
      <c r="M196" s="59" t="str">
        <f t="shared" si="38"/>
        <v>No reported allocations</v>
      </c>
      <c r="N196" s="36" t="str">
        <f t="shared" si="39"/>
        <v>No reported allocations</v>
      </c>
      <c r="O196" s="36">
        <f t="shared" si="40"/>
        <v>6.6500000000000001E-4</v>
      </c>
      <c r="P196" s="36">
        <f t="shared" si="41"/>
        <v>9.8530000000000006E-3</v>
      </c>
      <c r="Q196" s="60">
        <f t="shared" si="42"/>
        <v>5.4512999999999999E-2</v>
      </c>
      <c r="R196" s="42" t="str">
        <f t="shared" si="29"/>
        <v>No reported allocations</v>
      </c>
      <c r="S196" s="43" t="str">
        <f t="shared" si="30"/>
        <v>No reported allocations</v>
      </c>
      <c r="T196" s="43">
        <f t="shared" si="31"/>
        <v>3.2009703994474113E-4</v>
      </c>
      <c r="U196" s="43">
        <f t="shared" si="32"/>
        <v>4.7385957251162404E-3</v>
      </c>
      <c r="V196" s="52">
        <f>IFERROR(IF(Q196="No reported allocations","No reported allocations",(Q196)*1000000/AF196),"NA")</f>
        <v>2.6192986182050217E-2</v>
      </c>
      <c r="W196" s="42" t="str">
        <f t="shared" si="43"/>
        <v>No reported allocations</v>
      </c>
      <c r="X196" s="43" t="str">
        <f t="shared" si="44"/>
        <v>No reported allocations</v>
      </c>
      <c r="Y196" s="43">
        <f t="shared" si="45"/>
        <v>2.5972566174290601E-4</v>
      </c>
      <c r="Z196" s="36">
        <f t="shared" si="46"/>
        <v>3.4564302998867759E-3</v>
      </c>
      <c r="AA196" s="44">
        <f t="shared" si="47"/>
        <v>2.2714803588306437E-2</v>
      </c>
      <c r="AB196" s="65">
        <v>2074036</v>
      </c>
      <c r="AC196" s="37">
        <v>2075739</v>
      </c>
      <c r="AD196" s="37">
        <v>2077495</v>
      </c>
      <c r="AE196" s="37">
        <v>2079308</v>
      </c>
      <c r="AF196" s="66">
        <v>2081206</v>
      </c>
    </row>
    <row r="197" spans="1:32" ht="13" x14ac:dyDescent="0.3">
      <c r="A197" s="19"/>
      <c r="B197" s="16" t="s">
        <v>220</v>
      </c>
      <c r="C197" s="15" t="s">
        <v>252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56">
        <v>0</v>
      </c>
      <c r="M197" s="59" t="str">
        <f t="shared" si="38"/>
        <v>No reported allocations</v>
      </c>
      <c r="N197" s="36" t="str">
        <f t="shared" si="39"/>
        <v>No reported allocations</v>
      </c>
      <c r="O197" s="36" t="str">
        <f t="shared" si="40"/>
        <v>No reported allocations</v>
      </c>
      <c r="P197" s="36" t="str">
        <f t="shared" si="41"/>
        <v>No reported allocations</v>
      </c>
      <c r="Q197" s="60" t="str">
        <f t="shared" si="42"/>
        <v>No reported allocations</v>
      </c>
      <c r="R197" s="42" t="str">
        <f t="shared" si="29"/>
        <v>No reported allocations</v>
      </c>
      <c r="S197" s="43" t="str">
        <f t="shared" si="30"/>
        <v>No reported allocations</v>
      </c>
      <c r="T197" s="43" t="str">
        <f t="shared" si="31"/>
        <v>No reported allocations</v>
      </c>
      <c r="U197" s="43" t="str">
        <f t="shared" si="32"/>
        <v>No reported allocations</v>
      </c>
      <c r="V197" s="52" t="str">
        <f>IFERROR(IF(Q197="No reported allocations","No reported allocations",(Q197)*1000000/AF197),"NA")</f>
        <v>No reported allocations</v>
      </c>
      <c r="W197" s="42" t="str">
        <f t="shared" ref="W197:W200" si="48">IFERROR(IF($B197=$B18,M197/M18,"ERROR")*100,"No reported allocations")</f>
        <v>No reported allocations</v>
      </c>
      <c r="X197" s="43" t="str">
        <f t="shared" ref="X197:X200" si="49">IFERROR(IF($B197=$B18,N197/N18,"ERROR")*100,"No reported allocations")</f>
        <v>No reported allocations</v>
      </c>
      <c r="Y197" s="43" t="str">
        <f t="shared" ref="Y197:Y200" si="50">IFERROR(IF($B197=$B18,O197/O18,"ERROR")*100,"No reported allocations")</f>
        <v>No reported allocations</v>
      </c>
      <c r="Z197" s="36" t="str">
        <f t="shared" ref="Z197:Z200" si="51">IFERROR(IF($B197=$B18,P197/P18,"ERROR")*100,"No reported allocations")</f>
        <v>No reported allocations</v>
      </c>
      <c r="AA197" s="44" t="str">
        <f t="shared" ref="AA197:AA200" si="52">IFERROR(IF($B197=$B18,Q197/Q18,"ERROR")*100,"No reported allocations")</f>
        <v>No reported allocations</v>
      </c>
      <c r="AB197" s="65">
        <v>33623</v>
      </c>
      <c r="AC197" s="37">
        <v>33831</v>
      </c>
      <c r="AD197" s="37">
        <v>34038</v>
      </c>
      <c r="AE197" s="37">
        <v>34228</v>
      </c>
      <c r="AF197" s="66">
        <v>34408</v>
      </c>
    </row>
    <row r="198" spans="1:32" ht="13" x14ac:dyDescent="0.3">
      <c r="A198" s="19"/>
      <c r="B198" s="16" t="s">
        <v>52</v>
      </c>
      <c r="C198" s="15" t="s">
        <v>253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56">
        <v>0</v>
      </c>
      <c r="M198" s="59" t="str">
        <f t="shared" si="38"/>
        <v>No reported allocations</v>
      </c>
      <c r="N198" s="36" t="str">
        <f t="shared" si="39"/>
        <v>No reported allocations</v>
      </c>
      <c r="O198" s="36" t="str">
        <f t="shared" si="40"/>
        <v>No reported allocations</v>
      </c>
      <c r="P198" s="36" t="str">
        <f t="shared" si="41"/>
        <v>No reported allocations</v>
      </c>
      <c r="Q198" s="60" t="str">
        <f t="shared" si="42"/>
        <v>No reported allocations</v>
      </c>
      <c r="R198" s="42" t="str">
        <f t="shared" si="29"/>
        <v>No reported allocations</v>
      </c>
      <c r="S198" s="43" t="str">
        <f t="shared" si="30"/>
        <v>No reported allocations</v>
      </c>
      <c r="T198" s="43" t="str">
        <f t="shared" si="31"/>
        <v>No reported allocations</v>
      </c>
      <c r="U198" s="43" t="str">
        <f t="shared" si="32"/>
        <v>No reported allocations</v>
      </c>
      <c r="V198" s="52" t="str">
        <f>IFERROR(IF(Q198="No reported allocations","No reported allocations",(Q198)*1000000/AF198),"NA")</f>
        <v>No reported allocations</v>
      </c>
      <c r="W198" s="42" t="str">
        <f t="shared" si="48"/>
        <v>No reported allocations</v>
      </c>
      <c r="X198" s="43" t="str">
        <f t="shared" si="49"/>
        <v>No reported allocations</v>
      </c>
      <c r="Y198" s="43" t="str">
        <f t="shared" si="50"/>
        <v>No reported allocations</v>
      </c>
      <c r="Z198" s="36" t="str">
        <f t="shared" si="51"/>
        <v>No reported allocations</v>
      </c>
      <c r="AA198" s="44" t="str">
        <f t="shared" si="52"/>
        <v>No reported allocations</v>
      </c>
      <c r="AB198" s="65">
        <v>419455</v>
      </c>
      <c r="AC198" s="37">
        <v>423374</v>
      </c>
      <c r="AD198" s="37">
        <v>427364</v>
      </c>
      <c r="AE198" s="37">
        <v>431874</v>
      </c>
      <c r="AF198" s="66">
        <v>436947</v>
      </c>
    </row>
    <row r="199" spans="1:32" ht="13" x14ac:dyDescent="0.3">
      <c r="A199" s="19"/>
      <c r="B199" s="16" t="s">
        <v>219</v>
      </c>
      <c r="C199" s="15" t="s">
        <v>254</v>
      </c>
      <c r="D199" s="21">
        <v>5.6800000000000004E-4</v>
      </c>
      <c r="E199" s="21">
        <v>7.3899999999999997E-4</v>
      </c>
      <c r="F199" s="21">
        <v>1.2991000000000001E-2</v>
      </c>
      <c r="G199" s="21">
        <v>4.6068999999999999E-2</v>
      </c>
      <c r="H199" s="21">
        <v>1.433E-3</v>
      </c>
      <c r="I199" s="21">
        <v>8.3300000000000006E-3</v>
      </c>
      <c r="J199" s="21">
        <v>2.2929999999999999E-3</v>
      </c>
      <c r="K199" s="21">
        <v>1.2749E-2</v>
      </c>
      <c r="L199" s="55">
        <v>1.6609999999999999E-3</v>
      </c>
      <c r="M199" s="59">
        <f t="shared" si="38"/>
        <v>1.433E-3</v>
      </c>
      <c r="N199" s="36">
        <f t="shared" si="39"/>
        <v>8.3300000000000006E-3</v>
      </c>
      <c r="O199" s="36">
        <f t="shared" si="40"/>
        <v>2.2929999999999999E-3</v>
      </c>
      <c r="P199" s="36">
        <f t="shared" si="41"/>
        <v>1.2749E-2</v>
      </c>
      <c r="Q199" s="60">
        <f t="shared" si="42"/>
        <v>1.6609999999999999E-3</v>
      </c>
      <c r="R199" s="42">
        <f t="shared" si="29"/>
        <v>4.0258248375693459E-4</v>
      </c>
      <c r="S199" s="43">
        <f t="shared" si="30"/>
        <v>2.3408305480353605E-3</v>
      </c>
      <c r="T199" s="43">
        <f t="shared" si="31"/>
        <v>6.4475366501546367E-4</v>
      </c>
      <c r="U199" s="43">
        <f t="shared" si="32"/>
        <v>3.5871166548681133E-3</v>
      </c>
      <c r="V199" s="52">
        <f>IFERROR(IF(Q199="No reported allocations","No reported allocations",(Q199)*1000000/AF199),"NA")</f>
        <v>4.6762387387387389E-4</v>
      </c>
      <c r="W199" s="42">
        <f t="shared" si="48"/>
        <v>3.3701707182202099E-4</v>
      </c>
      <c r="X199" s="43">
        <f t="shared" si="49"/>
        <v>2.5925189402026577E-3</v>
      </c>
      <c r="Y199" s="43">
        <f t="shared" si="50"/>
        <v>4.5801425015561841E-4</v>
      </c>
      <c r="Z199" s="36">
        <f t="shared" si="51"/>
        <v>3.3964314313815504E-3</v>
      </c>
      <c r="AA199" s="44">
        <f t="shared" si="52"/>
        <v>4.1389289280218425E-4</v>
      </c>
      <c r="AB199" s="65">
        <v>3559519</v>
      </c>
      <c r="AC199" s="37">
        <v>3558566</v>
      </c>
      <c r="AD199" s="37">
        <v>3556397</v>
      </c>
      <c r="AE199" s="37">
        <v>3554108</v>
      </c>
      <c r="AF199" s="66">
        <v>3552000</v>
      </c>
    </row>
    <row r="200" spans="1:32" ht="13" x14ac:dyDescent="0.3">
      <c r="A200" s="19"/>
      <c r="B200" s="16" t="s">
        <v>218</v>
      </c>
      <c r="C200" s="15" t="s">
        <v>255</v>
      </c>
      <c r="D200" s="20">
        <v>1.8832999999999999E-2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56">
        <v>0</v>
      </c>
      <c r="M200" s="59" t="str">
        <f t="shared" si="38"/>
        <v>No reported allocations</v>
      </c>
      <c r="N200" s="36" t="str">
        <f t="shared" si="39"/>
        <v>No reported allocations</v>
      </c>
      <c r="O200" s="36" t="str">
        <f t="shared" si="40"/>
        <v>No reported allocations</v>
      </c>
      <c r="P200" s="36" t="str">
        <f t="shared" si="41"/>
        <v>No reported allocations</v>
      </c>
      <c r="Q200" s="60" t="str">
        <f t="shared" si="42"/>
        <v>No reported allocations</v>
      </c>
      <c r="R200" s="42" t="str">
        <f t="shared" si="29"/>
        <v>No reported allocations</v>
      </c>
      <c r="S200" s="43" t="str">
        <f t="shared" si="30"/>
        <v>No reported allocations</v>
      </c>
      <c r="T200" s="43" t="str">
        <f t="shared" si="31"/>
        <v>No reported allocations</v>
      </c>
      <c r="U200" s="43" t="str">
        <f t="shared" si="32"/>
        <v>No reported allocations</v>
      </c>
      <c r="V200" s="52" t="str">
        <f>IFERROR(IF(Q200="No reported allocations","No reported allocations",(Q200)*1000000/AF200),"NA")</f>
        <v>No reported allocations</v>
      </c>
      <c r="W200" s="42" t="str">
        <f t="shared" si="48"/>
        <v>No reported allocations</v>
      </c>
      <c r="X200" s="43" t="str">
        <f t="shared" si="49"/>
        <v>No reported allocations</v>
      </c>
      <c r="Y200" s="43" t="str">
        <f t="shared" si="50"/>
        <v>No reported allocations</v>
      </c>
      <c r="Z200" s="36" t="str">
        <f t="shared" si="51"/>
        <v>No reported allocations</v>
      </c>
      <c r="AA200" s="44" t="str">
        <f t="shared" si="52"/>
        <v>No reported allocations</v>
      </c>
      <c r="AB200" s="65">
        <v>620601</v>
      </c>
      <c r="AC200" s="37">
        <v>621207</v>
      </c>
      <c r="AD200" s="37">
        <v>621810</v>
      </c>
      <c r="AE200" s="37">
        <v>622159</v>
      </c>
      <c r="AF200" s="66">
        <v>622781</v>
      </c>
    </row>
    <row r="201" spans="1:32" ht="13" x14ac:dyDescent="0.3">
      <c r="A201" s="19"/>
      <c r="B201" s="16" t="s">
        <v>217</v>
      </c>
      <c r="C201" s="15" t="s">
        <v>256</v>
      </c>
      <c r="D201" s="21">
        <v>4.2099999999999999E-4</v>
      </c>
      <c r="E201" s="21">
        <v>1.3329000000000001E-2</v>
      </c>
      <c r="F201" s="21">
        <v>0</v>
      </c>
      <c r="G201" s="21">
        <v>0</v>
      </c>
      <c r="H201" s="21">
        <v>0</v>
      </c>
      <c r="I201" s="21">
        <v>2.05E-4</v>
      </c>
      <c r="J201" s="21">
        <v>1.8408999999999998E-2</v>
      </c>
      <c r="K201" s="21">
        <v>1.021E-2</v>
      </c>
      <c r="L201" s="55">
        <v>1.4069E-2</v>
      </c>
      <c r="M201" s="59" t="str">
        <f t="shared" si="38"/>
        <v>No reported allocations</v>
      </c>
      <c r="N201" s="36">
        <f t="shared" si="39"/>
        <v>2.05E-4</v>
      </c>
      <c r="O201" s="36">
        <f t="shared" si="40"/>
        <v>1.8408999999999998E-2</v>
      </c>
      <c r="P201" s="36">
        <f t="shared" si="41"/>
        <v>1.021E-2</v>
      </c>
      <c r="Q201" s="60">
        <f t="shared" si="42"/>
        <v>1.4069E-2</v>
      </c>
      <c r="R201" s="42" t="str">
        <f t="shared" si="29"/>
        <v>No reported allocations</v>
      </c>
      <c r="S201" s="43">
        <f t="shared" si="30"/>
        <v>2.8614771475455785E-5</v>
      </c>
      <c r="T201" s="43">
        <f t="shared" si="31"/>
        <v>2.5816988697687257E-3</v>
      </c>
      <c r="U201" s="43">
        <f t="shared" si="32"/>
        <v>1.438963900891608E-3</v>
      </c>
      <c r="V201" s="52">
        <f>IFERROR(IF(Q201="No reported allocations","No reported allocations",(Q201)*1000000/AF201),"NA")</f>
        <v>1.9935069682767564E-3</v>
      </c>
      <c r="W201" s="42" t="str">
        <f t="shared" ref="W201:W264" si="53">IFERROR(IF($B201=$B22,M201/M22,"ERROR")*100,"No reported allocations")</f>
        <v>No reported allocations</v>
      </c>
      <c r="X201" s="43">
        <f t="shared" ref="X201:X264" si="54">IFERROR(IF($B201=$B22,N201/N22,"ERROR")*100,"No reported allocations")</f>
        <v>2.4633487827519404E-5</v>
      </c>
      <c r="Y201" s="43">
        <f t="shared" ref="Y201:Y264" si="55">IFERROR(IF($B201=$B22,O201/O22,"ERROR")*100,"No reported allocations")</f>
        <v>2.961669660681576E-3</v>
      </c>
      <c r="Z201" s="36">
        <f t="shared" ref="Z201:Z264" si="56">IFERROR(IF($B201=$B22,P201/P22,"ERROR")*100,"No reported allocations")</f>
        <v>1.396953310777431E-3</v>
      </c>
      <c r="AA201" s="44">
        <f t="shared" ref="AA201:AA264" si="57">IFERROR(IF($B201=$B22,Q201/Q22,"ERROR")*100,"No reported allocations")</f>
        <v>1.4812462043855645E-3</v>
      </c>
      <c r="AB201" s="65">
        <v>7199077</v>
      </c>
      <c r="AC201" s="37">
        <v>7164132</v>
      </c>
      <c r="AD201" s="37">
        <v>7130576</v>
      </c>
      <c r="AE201" s="37">
        <v>7095383</v>
      </c>
      <c r="AF201" s="66">
        <v>7057412</v>
      </c>
    </row>
    <row r="202" spans="1:32" ht="13" x14ac:dyDescent="0.3">
      <c r="A202" s="19"/>
      <c r="B202" s="16" t="s">
        <v>37</v>
      </c>
      <c r="C202" s="15" t="s">
        <v>257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56">
        <v>0</v>
      </c>
      <c r="M202" s="59" t="str">
        <f t="shared" si="38"/>
        <v>No reported allocations</v>
      </c>
      <c r="N202" s="36" t="str">
        <f t="shared" si="39"/>
        <v>No reported allocations</v>
      </c>
      <c r="O202" s="36" t="str">
        <f t="shared" si="40"/>
        <v>No reported allocations</v>
      </c>
      <c r="P202" s="36" t="str">
        <f t="shared" si="41"/>
        <v>No reported allocations</v>
      </c>
      <c r="Q202" s="60" t="str">
        <f t="shared" si="42"/>
        <v>No reported allocations</v>
      </c>
      <c r="R202" s="42" t="str">
        <f t="shared" si="29"/>
        <v>No reported allocations</v>
      </c>
      <c r="S202" s="43" t="str">
        <f t="shared" si="30"/>
        <v>No reported allocations</v>
      </c>
      <c r="T202" s="43" t="str">
        <f t="shared" si="31"/>
        <v>No reported allocations</v>
      </c>
      <c r="U202" s="43" t="str">
        <f t="shared" si="32"/>
        <v>No reported allocations</v>
      </c>
      <c r="V202" s="52" t="str">
        <f>IFERROR(IF(Q202="No reported allocations","No reported allocations",(Q202)*1000000/AF202),"NA")</f>
        <v>No reported allocations</v>
      </c>
      <c r="W202" s="42" t="str">
        <f t="shared" si="53"/>
        <v>No reported allocations</v>
      </c>
      <c r="X202" s="43" t="str">
        <f t="shared" si="54"/>
        <v>No reported allocations</v>
      </c>
      <c r="Y202" s="43" t="str">
        <f t="shared" si="55"/>
        <v>No reported allocations</v>
      </c>
      <c r="Z202" s="36" t="str">
        <f t="shared" si="56"/>
        <v>No reported allocations</v>
      </c>
      <c r="AA202" s="44" t="str">
        <f t="shared" si="57"/>
        <v>No reported allocations</v>
      </c>
      <c r="AB202" s="65">
        <v>2057159</v>
      </c>
      <c r="AC202" s="37">
        <v>2059953</v>
      </c>
      <c r="AD202" s="37">
        <v>2061980</v>
      </c>
      <c r="AE202" s="37">
        <v>2063531</v>
      </c>
      <c r="AF202" s="66">
        <v>2064845</v>
      </c>
    </row>
    <row r="203" spans="1:32" ht="20" x14ac:dyDescent="0.3">
      <c r="A203" s="19"/>
      <c r="B203" s="16" t="s">
        <v>216</v>
      </c>
      <c r="C203" s="15" t="e">
        <v>#N/A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55">
        <v>0</v>
      </c>
      <c r="M203" s="59" t="str">
        <f t="shared" si="38"/>
        <v>No reported allocations</v>
      </c>
      <c r="N203" s="36" t="str">
        <f t="shared" si="39"/>
        <v>No reported allocations</v>
      </c>
      <c r="O203" s="36" t="str">
        <f t="shared" si="40"/>
        <v>No reported allocations</v>
      </c>
      <c r="P203" s="36" t="str">
        <f t="shared" si="41"/>
        <v>No reported allocations</v>
      </c>
      <c r="Q203" s="60" t="str">
        <f t="shared" si="42"/>
        <v>No reported allocations</v>
      </c>
      <c r="R203" s="42" t="str">
        <f t="shared" ref="R203:R266" si="58">IFERROR(IF(M203="No reported allocations","No reported allocations",(M203)*1000000/AB203),"NA")</f>
        <v>No reported allocations</v>
      </c>
      <c r="S203" s="43" t="str">
        <f t="shared" ref="S203:S266" si="59">IFERROR(IF(N203="No reported allocations","No reported allocations",(N203)*1000000/AC203),"NA")</f>
        <v>No reported allocations</v>
      </c>
      <c r="T203" s="43" t="str">
        <f t="shared" ref="T203:T266" si="60">IFERROR(IF(O203="No reported allocations","No reported allocations",(O203)*1000000/AD203),"NA")</f>
        <v>No reported allocations</v>
      </c>
      <c r="U203" s="43" t="str">
        <f t="shared" ref="U203:U266" si="61">IFERROR(IF(P203="No reported allocations","No reported allocations",(P203)*1000000/AE203),"NA")</f>
        <v>No reported allocations</v>
      </c>
      <c r="V203" s="52" t="str">
        <f>IFERROR(IF(Q203="No reported allocations","No reported allocations",(Q203)*1000000/AF203),"NA")</f>
        <v>No reported allocations</v>
      </c>
      <c r="W203" s="42" t="str">
        <f t="shared" si="53"/>
        <v>No reported allocations</v>
      </c>
      <c r="X203" s="43" t="str">
        <f t="shared" si="54"/>
        <v>No reported allocations</v>
      </c>
      <c r="Y203" s="43" t="str">
        <f t="shared" si="55"/>
        <v>No reported allocations</v>
      </c>
      <c r="Z203" s="36" t="str">
        <f t="shared" si="56"/>
        <v>No reported allocations</v>
      </c>
      <c r="AA203" s="44" t="str">
        <f t="shared" si="57"/>
        <v>No reported allocations</v>
      </c>
      <c r="AB203" s="65" t="s">
        <v>495</v>
      </c>
      <c r="AC203" s="37" t="s">
        <v>495</v>
      </c>
      <c r="AD203" s="37" t="s">
        <v>495</v>
      </c>
      <c r="AE203" s="37" t="s">
        <v>495</v>
      </c>
      <c r="AF203" s="66" t="s">
        <v>495</v>
      </c>
    </row>
    <row r="204" spans="1:32" ht="13" x14ac:dyDescent="0.3">
      <c r="A204" s="19"/>
      <c r="B204" s="16" t="s">
        <v>59</v>
      </c>
      <c r="C204" s="15" t="s">
        <v>258</v>
      </c>
      <c r="D204" s="20">
        <v>2.5089999999999999E-3</v>
      </c>
      <c r="E204" s="20">
        <v>1.9040000000000001E-3</v>
      </c>
      <c r="F204" s="20">
        <v>9.3899999999999995E-4</v>
      </c>
      <c r="G204" s="20">
        <v>4.9049999999999996E-3</v>
      </c>
      <c r="H204" s="20">
        <v>6.4379000000000006E-2</v>
      </c>
      <c r="I204" s="20">
        <v>9.1729000000000005E-2</v>
      </c>
      <c r="J204" s="20">
        <v>2.0205999999999998E-2</v>
      </c>
      <c r="K204" s="20">
        <v>1.8720000000000001E-2</v>
      </c>
      <c r="L204" s="56">
        <v>1.7160000000000002E-2</v>
      </c>
      <c r="M204" s="59">
        <f t="shared" si="38"/>
        <v>6.4379000000000006E-2</v>
      </c>
      <c r="N204" s="36">
        <f t="shared" si="39"/>
        <v>9.1729000000000005E-2</v>
      </c>
      <c r="O204" s="36">
        <f t="shared" si="40"/>
        <v>2.0205999999999998E-2</v>
      </c>
      <c r="P204" s="36">
        <f t="shared" si="41"/>
        <v>1.8720000000000001E-2</v>
      </c>
      <c r="Q204" s="60">
        <f t="shared" si="42"/>
        <v>1.7160000000000002E-2</v>
      </c>
      <c r="R204" s="42">
        <f t="shared" si="58"/>
        <v>8.6333800219866297E-4</v>
      </c>
      <c r="S204" s="43">
        <f t="shared" si="59"/>
        <v>1.2103473808743211E-3</v>
      </c>
      <c r="T204" s="43">
        <f t="shared" si="60"/>
        <v>2.6231124585924447E-4</v>
      </c>
      <c r="U204" s="43">
        <f t="shared" si="61"/>
        <v>2.391675986367038E-4</v>
      </c>
      <c r="V204" s="52">
        <f>IFERROR(IF(Q204="No reported allocations","No reported allocations",(Q204)*1000000/AF204),"NA")</f>
        <v>2.1581532426139281E-4</v>
      </c>
      <c r="W204" s="42">
        <f t="shared" si="53"/>
        <v>1.9690010390688152E-3</v>
      </c>
      <c r="X204" s="43">
        <f t="shared" si="54"/>
        <v>2.934102485012973E-3</v>
      </c>
      <c r="Y204" s="43">
        <f t="shared" si="55"/>
        <v>5.3630327993265542E-4</v>
      </c>
      <c r="Z204" s="36">
        <f t="shared" si="56"/>
        <v>5.8138682224939122E-4</v>
      </c>
      <c r="AA204" s="44">
        <f t="shared" si="57"/>
        <v>3.6065679443387377E-4</v>
      </c>
      <c r="AB204" s="65">
        <v>74569867</v>
      </c>
      <c r="AC204" s="37">
        <v>75787333</v>
      </c>
      <c r="AD204" s="37">
        <v>77030628</v>
      </c>
      <c r="AE204" s="37">
        <v>78271472</v>
      </c>
      <c r="AF204" s="66">
        <v>79512426</v>
      </c>
    </row>
    <row r="205" spans="1:32" ht="13" x14ac:dyDescent="0.3">
      <c r="A205" s="19"/>
      <c r="B205" s="16" t="s">
        <v>215</v>
      </c>
      <c r="C205" s="15" t="s">
        <v>259</v>
      </c>
      <c r="D205" s="21">
        <v>3.3218999999999999E-2</v>
      </c>
      <c r="E205" s="21">
        <v>3.7889999999999998E-3</v>
      </c>
      <c r="F205" s="21">
        <v>1.9963999999999999E-2</v>
      </c>
      <c r="G205" s="21">
        <v>1.9384999999999999E-2</v>
      </c>
      <c r="H205" s="21">
        <v>0</v>
      </c>
      <c r="I205" s="21">
        <v>2.0820000000000001E-3</v>
      </c>
      <c r="J205" s="21">
        <v>1.5461000000000001E-2</v>
      </c>
      <c r="K205" s="21">
        <v>2.7326E-2</v>
      </c>
      <c r="L205" s="55">
        <v>0.164772</v>
      </c>
      <c r="M205" s="59" t="str">
        <f t="shared" si="38"/>
        <v>No reported allocations</v>
      </c>
      <c r="N205" s="36">
        <f t="shared" si="39"/>
        <v>2.0820000000000001E-3</v>
      </c>
      <c r="O205" s="36">
        <f t="shared" si="40"/>
        <v>1.5461000000000001E-2</v>
      </c>
      <c r="P205" s="36">
        <f t="shared" si="41"/>
        <v>2.7326E-2</v>
      </c>
      <c r="Q205" s="60">
        <f t="shared" si="42"/>
        <v>0.164772</v>
      </c>
      <c r="R205" s="42" t="str">
        <f t="shared" si="58"/>
        <v>No reported allocations</v>
      </c>
      <c r="S205" s="43">
        <f t="shared" si="59"/>
        <v>4.5768703176110587E-5</v>
      </c>
      <c r="T205" s="43">
        <f t="shared" si="60"/>
        <v>3.415139181003194E-4</v>
      </c>
      <c r="U205" s="43">
        <f t="shared" si="61"/>
        <v>6.0517301789392926E-4</v>
      </c>
      <c r="V205" s="52">
        <f>IFERROR(IF(Q205="No reported allocations","No reported allocations",(Q205)*1000000/AF205),"NA")</f>
        <v>3.6612220805207997E-3</v>
      </c>
      <c r="W205" s="42" t="str">
        <f t="shared" si="53"/>
        <v>No reported allocations</v>
      </c>
      <c r="X205" s="43">
        <f t="shared" si="54"/>
        <v>3.0405519731012154E-4</v>
      </c>
      <c r="Y205" s="43">
        <f t="shared" si="55"/>
        <v>1.2540765762177096E-3</v>
      </c>
      <c r="Z205" s="36">
        <f t="shared" si="56"/>
        <v>1.8610886838929224E-3</v>
      </c>
      <c r="AA205" s="44">
        <f t="shared" si="57"/>
        <v>1.0413353863749338E-2</v>
      </c>
      <c r="AB205" s="65">
        <v>45593300</v>
      </c>
      <c r="AC205" s="37">
        <v>45489600</v>
      </c>
      <c r="AD205" s="37">
        <v>45271947</v>
      </c>
      <c r="AE205" s="37">
        <v>45154029</v>
      </c>
      <c r="AF205" s="66">
        <v>45004645</v>
      </c>
    </row>
    <row r="206" spans="1:32" ht="13" x14ac:dyDescent="0.3">
      <c r="A206" s="19"/>
      <c r="B206" s="16" t="s">
        <v>214</v>
      </c>
      <c r="C206" s="15" t="s">
        <v>260</v>
      </c>
      <c r="D206" s="20">
        <v>3.0809E-2</v>
      </c>
      <c r="E206" s="20">
        <v>8.7052000000000004E-2</v>
      </c>
      <c r="F206" s="20">
        <v>0.21001300000000001</v>
      </c>
      <c r="G206" s="20">
        <v>2.0167999999999998E-2</v>
      </c>
      <c r="H206" s="20">
        <v>0</v>
      </c>
      <c r="I206" s="20">
        <v>7.7949999999999998E-3</v>
      </c>
      <c r="J206" s="20">
        <v>2.2623000000000001E-2</v>
      </c>
      <c r="K206" s="20">
        <v>3.4639999999999997E-2</v>
      </c>
      <c r="L206" s="56">
        <v>0.60464499999999999</v>
      </c>
      <c r="M206" s="59" t="str">
        <f t="shared" ref="M206:M256" si="62">IF(H206=0,"No reported allocations",H206)</f>
        <v>No reported allocations</v>
      </c>
      <c r="N206" s="36">
        <f t="shared" ref="N206:N256" si="63">IF(I206=0,"No reported allocations",I206)</f>
        <v>7.7949999999999998E-3</v>
      </c>
      <c r="O206" s="36">
        <f t="shared" ref="O206:O256" si="64">IF(J206=0,"No reported allocations",J206)</f>
        <v>2.2623000000000001E-2</v>
      </c>
      <c r="P206" s="36">
        <f t="shared" ref="P206:P256" si="65">IF(K206=0,"No reported allocations",K206)</f>
        <v>3.4639999999999997E-2</v>
      </c>
      <c r="Q206" s="60">
        <f t="shared" ref="Q206:Q256" si="66">IF(L206=0,"No reported allocations",L206)</f>
        <v>0.60464499999999999</v>
      </c>
      <c r="R206" s="42" t="str">
        <f t="shared" si="58"/>
        <v>No reported allocations</v>
      </c>
      <c r="S206" s="43">
        <f t="shared" si="59"/>
        <v>2.0332009322624047E-4</v>
      </c>
      <c r="T206" s="43">
        <f t="shared" si="60"/>
        <v>5.7839641454049157E-4</v>
      </c>
      <c r="U206" s="43">
        <f t="shared" si="61"/>
        <v>8.6879038094552082E-4</v>
      </c>
      <c r="V206" s="52">
        <f>IFERROR(IF(Q206="No reported allocations","No reported allocations",(Q206)*1000000/AF206),"NA")</f>
        <v>1.4890514349929907E-2</v>
      </c>
      <c r="W206" s="42" t="str">
        <f t="shared" si="53"/>
        <v>No reported allocations</v>
      </c>
      <c r="X206" s="43">
        <f t="shared" si="54"/>
        <v>2.7890165244702963E-3</v>
      </c>
      <c r="Y206" s="43">
        <f t="shared" si="55"/>
        <v>1.0271013235251354E-2</v>
      </c>
      <c r="Z206" s="36">
        <f t="shared" si="56"/>
        <v>1.795530436467169E-2</v>
      </c>
      <c r="AA206" s="44">
        <f t="shared" si="57"/>
        <v>0.28279802799583786</v>
      </c>
      <c r="AB206" s="65">
        <v>37565847</v>
      </c>
      <c r="AC206" s="37">
        <v>38338562</v>
      </c>
      <c r="AD206" s="37">
        <v>39113313</v>
      </c>
      <c r="AE206" s="37">
        <v>39871528</v>
      </c>
      <c r="AF206" s="66">
        <v>40606052</v>
      </c>
    </row>
    <row r="207" spans="1:32" ht="13" x14ac:dyDescent="0.3">
      <c r="A207" s="19"/>
      <c r="B207" s="16" t="s">
        <v>213</v>
      </c>
      <c r="C207" s="15" t="s">
        <v>261</v>
      </c>
      <c r="D207" s="21">
        <v>4.7106000000000002E-2</v>
      </c>
      <c r="E207" s="21">
        <v>0.68099500000000002</v>
      </c>
      <c r="F207" s="21">
        <v>0.252745</v>
      </c>
      <c r="G207" s="21">
        <v>0.15156700000000001</v>
      </c>
      <c r="H207" s="21">
        <v>0.12975400000000001</v>
      </c>
      <c r="I207" s="21">
        <v>1.8600000000000001E-3</v>
      </c>
      <c r="J207" s="21">
        <v>0.49777900000000003</v>
      </c>
      <c r="K207" s="21">
        <v>5.0737940000000004</v>
      </c>
      <c r="L207" s="55">
        <v>3.561134</v>
      </c>
      <c r="M207" s="59">
        <f t="shared" si="62"/>
        <v>0.12975400000000001</v>
      </c>
      <c r="N207" s="36">
        <f t="shared" si="63"/>
        <v>1.8600000000000001E-3</v>
      </c>
      <c r="O207" s="36">
        <f t="shared" si="64"/>
        <v>0.49777900000000003</v>
      </c>
      <c r="P207" s="36">
        <f t="shared" si="65"/>
        <v>5.0737940000000004</v>
      </c>
      <c r="Q207" s="60">
        <f t="shared" si="66"/>
        <v>3.561134</v>
      </c>
      <c r="R207" s="42">
        <f t="shared" si="58"/>
        <v>1.4776128848062202E-3</v>
      </c>
      <c r="S207" s="43">
        <f t="shared" si="59"/>
        <v>2.0710980571062533E-5</v>
      </c>
      <c r="T207" s="43">
        <f t="shared" si="60"/>
        <v>5.4216870488076763E-3</v>
      </c>
      <c r="U207" s="43">
        <f t="shared" si="61"/>
        <v>5.410421094580517E-2</v>
      </c>
      <c r="V207" s="52">
        <f>IFERROR(IF(Q207="No reported allocations","No reported allocations",(Q207)*1000000/AF207),"NA")</f>
        <v>3.721583329171399E-2</v>
      </c>
      <c r="W207" s="42">
        <f t="shared" si="53"/>
        <v>6.737156974026398E-3</v>
      </c>
      <c r="X207" s="43">
        <f t="shared" si="54"/>
        <v>3.473114690417674E-5</v>
      </c>
      <c r="Y207" s="43">
        <f t="shared" si="55"/>
        <v>1.2378475647785984E-2</v>
      </c>
      <c r="Z207" s="36">
        <f t="shared" si="56"/>
        <v>0.14204717989358737</v>
      </c>
      <c r="AA207" s="44">
        <f t="shared" si="57"/>
        <v>0.10022760793872677</v>
      </c>
      <c r="AB207" s="65">
        <v>87813257</v>
      </c>
      <c r="AC207" s="37">
        <v>89807433</v>
      </c>
      <c r="AD207" s="37">
        <v>91812566</v>
      </c>
      <c r="AE207" s="37">
        <v>93778172</v>
      </c>
      <c r="AF207" s="66">
        <v>95688681</v>
      </c>
    </row>
    <row r="208" spans="1:32" ht="13" x14ac:dyDescent="0.3">
      <c r="A208" s="19"/>
      <c r="B208" s="16" t="s">
        <v>212</v>
      </c>
      <c r="C208" s="15" t="s">
        <v>262</v>
      </c>
      <c r="D208" s="20">
        <v>0</v>
      </c>
      <c r="E208" s="20">
        <v>0</v>
      </c>
      <c r="F208" s="20">
        <v>0</v>
      </c>
      <c r="G208" s="20">
        <v>2.7105000000000001E-2</v>
      </c>
      <c r="H208" s="20">
        <v>0</v>
      </c>
      <c r="I208" s="20">
        <v>9.9139999999999992E-3</v>
      </c>
      <c r="J208" s="20">
        <v>0</v>
      </c>
      <c r="K208" s="20">
        <v>0</v>
      </c>
      <c r="L208" s="56">
        <v>0</v>
      </c>
      <c r="M208" s="59" t="str">
        <f t="shared" si="62"/>
        <v>No reported allocations</v>
      </c>
      <c r="N208" s="36">
        <f t="shared" si="63"/>
        <v>9.9139999999999992E-3</v>
      </c>
      <c r="O208" s="36" t="str">
        <f t="shared" si="64"/>
        <v>No reported allocations</v>
      </c>
      <c r="P208" s="36" t="str">
        <f t="shared" si="65"/>
        <v>No reported allocations</v>
      </c>
      <c r="Q208" s="60" t="str">
        <f t="shared" si="66"/>
        <v>No reported allocations</v>
      </c>
      <c r="R208" s="42" t="str">
        <f t="shared" si="58"/>
        <v>No reported allocations</v>
      </c>
      <c r="S208" s="43">
        <f t="shared" si="59"/>
        <v>1.600072305062807E-3</v>
      </c>
      <c r="T208" s="43" t="str">
        <f t="shared" si="60"/>
        <v>No reported allocations</v>
      </c>
      <c r="U208" s="43" t="str">
        <f t="shared" si="61"/>
        <v>No reported allocations</v>
      </c>
      <c r="V208" s="52" t="str">
        <f>IFERROR(IF(Q208="No reported allocations","No reported allocations",(Q208)*1000000/AF208),"NA")</f>
        <v>No reported allocations</v>
      </c>
      <c r="W208" s="42" t="str">
        <f t="shared" si="53"/>
        <v>No reported allocations</v>
      </c>
      <c r="X208" s="43">
        <f t="shared" si="54"/>
        <v>8.005498713338546E-3</v>
      </c>
      <c r="Y208" s="43" t="str">
        <f t="shared" si="55"/>
        <v>No reported allocations</v>
      </c>
      <c r="Z208" s="36" t="str">
        <f t="shared" si="56"/>
        <v>No reported allocations</v>
      </c>
      <c r="AA208" s="44" t="str">
        <f t="shared" si="57"/>
        <v>No reported allocations</v>
      </c>
      <c r="AB208" s="65">
        <v>6198258</v>
      </c>
      <c r="AC208" s="37">
        <v>6195970</v>
      </c>
      <c r="AD208" s="37">
        <v>6204108</v>
      </c>
      <c r="AE208" s="37">
        <v>6234955</v>
      </c>
      <c r="AF208" s="66">
        <v>6293253</v>
      </c>
    </row>
    <row r="209" spans="1:32" ht="13" x14ac:dyDescent="0.3">
      <c r="A209" s="19"/>
      <c r="B209" s="16" t="s">
        <v>211</v>
      </c>
      <c r="C209" s="15" t="s">
        <v>263</v>
      </c>
      <c r="D209" s="21">
        <v>8.4469000000000002E-2</v>
      </c>
      <c r="E209" s="21">
        <v>0.34593000000000002</v>
      </c>
      <c r="F209" s="21">
        <v>0.28843800000000003</v>
      </c>
      <c r="G209" s="21">
        <v>0.26394499999999999</v>
      </c>
      <c r="H209" s="21">
        <v>0.51568199999999997</v>
      </c>
      <c r="I209" s="21">
        <v>0.18692800000000001</v>
      </c>
      <c r="J209" s="21">
        <v>0.15060299999999999</v>
      </c>
      <c r="K209" s="21">
        <v>0.94399100000000002</v>
      </c>
      <c r="L209" s="55">
        <v>0.11265500000000001</v>
      </c>
      <c r="M209" s="59">
        <f t="shared" si="62"/>
        <v>0.51568199999999997</v>
      </c>
      <c r="N209" s="36">
        <f t="shared" si="63"/>
        <v>0.18692800000000001</v>
      </c>
      <c r="O209" s="36">
        <f t="shared" si="64"/>
        <v>0.15060299999999999</v>
      </c>
      <c r="P209" s="36">
        <f t="shared" si="65"/>
        <v>0.94399100000000002</v>
      </c>
      <c r="Q209" s="60">
        <f t="shared" si="66"/>
        <v>0.11265500000000001</v>
      </c>
      <c r="R209" s="42">
        <f t="shared" si="58"/>
        <v>1.5470248521702708E-2</v>
      </c>
      <c r="S209" s="43">
        <f t="shared" si="59"/>
        <v>5.5263644224739566E-3</v>
      </c>
      <c r="T209" s="43">
        <f t="shared" si="60"/>
        <v>4.3884445523499826E-3</v>
      </c>
      <c r="U209" s="43">
        <f t="shared" si="61"/>
        <v>2.7123588949353742E-2</v>
      </c>
      <c r="V209" s="52">
        <f>IFERROR(IF(Q209="No reported allocations","No reported allocations",(Q209)*1000000/AF209),"NA")</f>
        <v>3.1934598577092596E-3</v>
      </c>
      <c r="W209" s="42">
        <f t="shared" si="53"/>
        <v>2.8397352178110565E-2</v>
      </c>
      <c r="X209" s="43">
        <f t="shared" si="54"/>
        <v>8.1383098939859892E-3</v>
      </c>
      <c r="Y209" s="43">
        <f t="shared" si="55"/>
        <v>6.1978054811274259E-3</v>
      </c>
      <c r="Z209" s="36">
        <f t="shared" si="56"/>
        <v>4.6723519198968153E-2</v>
      </c>
      <c r="AA209" s="44">
        <f t="shared" si="57"/>
        <v>4.2279526902065717E-3</v>
      </c>
      <c r="AB209" s="65">
        <v>33333789</v>
      </c>
      <c r="AC209" s="37">
        <v>33824769</v>
      </c>
      <c r="AD209" s="37">
        <v>34318082</v>
      </c>
      <c r="AE209" s="37">
        <v>34803322</v>
      </c>
      <c r="AF209" s="66">
        <v>35276786</v>
      </c>
    </row>
    <row r="210" spans="1:32" ht="13" x14ac:dyDescent="0.3">
      <c r="A210" s="19"/>
      <c r="B210" s="16" t="s">
        <v>210</v>
      </c>
      <c r="C210" s="15" t="s">
        <v>264</v>
      </c>
      <c r="D210" s="20">
        <v>0</v>
      </c>
      <c r="E210" s="20">
        <v>1.7049999999999999E-3</v>
      </c>
      <c r="F210" s="20">
        <v>6.6600000000000003E-4</v>
      </c>
      <c r="G210" s="20">
        <v>3.3509999999999998E-3</v>
      </c>
      <c r="H210" s="20">
        <v>1.8307E-2</v>
      </c>
      <c r="I210" s="20">
        <v>1.2623000000000001E-2</v>
      </c>
      <c r="J210" s="20">
        <v>4.4889999999999999E-2</v>
      </c>
      <c r="K210" s="20">
        <v>1.1100000000000001E-3</v>
      </c>
      <c r="L210" s="56">
        <v>5.7174999999999997E-2</v>
      </c>
      <c r="M210" s="59">
        <f t="shared" si="62"/>
        <v>1.8307E-2</v>
      </c>
      <c r="N210" s="36">
        <f t="shared" si="63"/>
        <v>1.2623000000000001E-2</v>
      </c>
      <c r="O210" s="36">
        <f t="shared" si="64"/>
        <v>4.4889999999999999E-2</v>
      </c>
      <c r="P210" s="36">
        <f t="shared" si="65"/>
        <v>1.1100000000000001E-3</v>
      </c>
      <c r="Q210" s="60">
        <f t="shared" si="66"/>
        <v>5.7174999999999997E-2</v>
      </c>
      <c r="R210" s="42">
        <f t="shared" si="58"/>
        <v>1.6815980794123602E-3</v>
      </c>
      <c r="S210" s="43">
        <f t="shared" si="59"/>
        <v>1.1460287376034517E-3</v>
      </c>
      <c r="T210" s="43">
        <f t="shared" si="60"/>
        <v>4.0282098524144312E-3</v>
      </c>
      <c r="U210" s="43">
        <f t="shared" si="61"/>
        <v>9.8459586464414711E-5</v>
      </c>
      <c r="V210" s="52">
        <f>IFERROR(IF(Q210="No reported allocations","No reported allocations",(Q210)*1000000/AF210),"NA")</f>
        <v>5.0139223491412269E-3</v>
      </c>
      <c r="W210" s="42">
        <f t="shared" si="53"/>
        <v>1.5210276792482786E-3</v>
      </c>
      <c r="X210" s="43">
        <f t="shared" si="54"/>
        <v>1.3879847018949728E-3</v>
      </c>
      <c r="Y210" s="43">
        <f t="shared" si="55"/>
        <v>4.6619993748995159E-3</v>
      </c>
      <c r="Z210" s="36">
        <f t="shared" si="56"/>
        <v>1.2332489215554826E-4</v>
      </c>
      <c r="AA210" s="44">
        <f t="shared" si="57"/>
        <v>5.4949665006419198E-3</v>
      </c>
      <c r="AB210" s="65">
        <v>10886668</v>
      </c>
      <c r="AC210" s="37">
        <v>11014558</v>
      </c>
      <c r="AD210" s="37">
        <v>11143908</v>
      </c>
      <c r="AE210" s="37">
        <v>11273661</v>
      </c>
      <c r="AF210" s="66">
        <v>11403248</v>
      </c>
    </row>
    <row r="211" spans="1:32" ht="13" x14ac:dyDescent="0.3">
      <c r="A211" s="19"/>
      <c r="B211" s="16" t="s">
        <v>209</v>
      </c>
      <c r="C211" s="15" t="s">
        <v>265</v>
      </c>
      <c r="D211" s="21">
        <v>0.86615399999999998</v>
      </c>
      <c r="E211" s="21">
        <v>0.92683400000000005</v>
      </c>
      <c r="F211" s="21">
        <v>3.6019939999999999</v>
      </c>
      <c r="G211" s="21">
        <v>3.4763600000000001</v>
      </c>
      <c r="H211" s="21">
        <v>3.232497</v>
      </c>
      <c r="I211" s="21">
        <v>9.9806209999999993</v>
      </c>
      <c r="J211" s="21">
        <v>1.868112</v>
      </c>
      <c r="K211" s="21">
        <v>0.498145</v>
      </c>
      <c r="L211" s="55">
        <v>3.2891210000000002</v>
      </c>
      <c r="M211" s="59">
        <f t="shared" si="62"/>
        <v>3.232497</v>
      </c>
      <c r="N211" s="36">
        <f t="shared" si="63"/>
        <v>9.9806209999999993</v>
      </c>
      <c r="O211" s="36">
        <f t="shared" si="64"/>
        <v>1.868112</v>
      </c>
      <c r="P211" s="36">
        <f t="shared" si="65"/>
        <v>0.498145</v>
      </c>
      <c r="Q211" s="60">
        <f t="shared" si="66"/>
        <v>3.2891210000000002</v>
      </c>
      <c r="R211" s="42">
        <f t="shared" si="58"/>
        <v>0.12880449790107248</v>
      </c>
      <c r="S211" s="43">
        <f t="shared" si="59"/>
        <v>0.38389454865195238</v>
      </c>
      <c r="T211" s="43">
        <f t="shared" si="60"/>
        <v>6.939374675014913E-2</v>
      </c>
      <c r="U211" s="43">
        <f t="shared" si="61"/>
        <v>1.7880740384586046E-2</v>
      </c>
      <c r="V211" s="52">
        <f>IFERROR(IF(Q211="No reported allocations","No reported allocations",(Q211)*1000000/AF211),"NA")</f>
        <v>0.11415222807477185</v>
      </c>
      <c r="W211" s="42">
        <f t="shared" si="53"/>
        <v>1.182261885789007</v>
      </c>
      <c r="X211" s="43">
        <f t="shared" si="54"/>
        <v>3.2353658410121571</v>
      </c>
      <c r="Y211" s="43">
        <f t="shared" si="55"/>
        <v>0.70408637255968132</v>
      </c>
      <c r="Z211" s="36">
        <f t="shared" si="56"/>
        <v>0.10478306522075592</v>
      </c>
      <c r="AA211" s="44">
        <f t="shared" si="57"/>
        <v>1.1654836745680093</v>
      </c>
      <c r="AB211" s="65">
        <v>25096150</v>
      </c>
      <c r="AC211" s="37">
        <v>25998340</v>
      </c>
      <c r="AD211" s="37">
        <v>26920466</v>
      </c>
      <c r="AE211" s="37">
        <v>27859305</v>
      </c>
      <c r="AF211" s="66">
        <v>28813463</v>
      </c>
    </row>
    <row r="212" spans="1:32" ht="13" x14ac:dyDescent="0.3">
      <c r="A212" s="19"/>
      <c r="B212" s="16" t="s">
        <v>208</v>
      </c>
      <c r="C212" s="15" t="s">
        <v>266</v>
      </c>
      <c r="D212" s="20">
        <v>0.28568300000000002</v>
      </c>
      <c r="E212" s="20">
        <v>1.328187</v>
      </c>
      <c r="F212" s="20">
        <v>6.5244999999999997E-2</v>
      </c>
      <c r="G212" s="20">
        <v>0.36462699999999998</v>
      </c>
      <c r="H212" s="20">
        <v>0.25657600000000003</v>
      </c>
      <c r="I212" s="20">
        <v>0.62545200000000001</v>
      </c>
      <c r="J212" s="20">
        <v>2.4153410000000002</v>
      </c>
      <c r="K212" s="20">
        <v>6.7875019999999999</v>
      </c>
      <c r="L212" s="56">
        <v>3.4557730000000002</v>
      </c>
      <c r="M212" s="59">
        <f t="shared" si="62"/>
        <v>0.25657600000000003</v>
      </c>
      <c r="N212" s="36">
        <f t="shared" si="63"/>
        <v>0.62545200000000001</v>
      </c>
      <c r="O212" s="36">
        <f t="shared" si="64"/>
        <v>2.4153410000000002</v>
      </c>
      <c r="P212" s="36">
        <f t="shared" si="65"/>
        <v>6.7875019999999999</v>
      </c>
      <c r="Q212" s="60">
        <f t="shared" si="66"/>
        <v>3.4557730000000002</v>
      </c>
      <c r="R212" s="42">
        <f t="shared" si="58"/>
        <v>2.637185532975098E-2</v>
      </c>
      <c r="S212" s="43">
        <f t="shared" si="59"/>
        <v>6.2517373517047559E-2</v>
      </c>
      <c r="T212" s="43">
        <f t="shared" si="60"/>
        <v>0.23480204364621077</v>
      </c>
      <c r="U212" s="43">
        <f t="shared" si="61"/>
        <v>0.64178638480961336</v>
      </c>
      <c r="V212" s="52">
        <f>IFERROR(IF(Q212="No reported allocations","No reported allocations",(Q212)*1000000/AF212),"NA")</f>
        <v>0.31785120312191589</v>
      </c>
      <c r="W212" s="42">
        <f t="shared" si="53"/>
        <v>5.2692459704005393E-2</v>
      </c>
      <c r="X212" s="43">
        <f t="shared" si="54"/>
        <v>0.10234058125081974</v>
      </c>
      <c r="Y212" s="43">
        <f t="shared" si="55"/>
        <v>0.43111747200332856</v>
      </c>
      <c r="Z212" s="36">
        <f t="shared" si="56"/>
        <v>1.4491503518165589</v>
      </c>
      <c r="AA212" s="44">
        <f t="shared" si="57"/>
        <v>0.65277456907319087</v>
      </c>
      <c r="AB212" s="65">
        <v>9729160</v>
      </c>
      <c r="AC212" s="37">
        <v>10004451</v>
      </c>
      <c r="AD212" s="37">
        <v>10286712</v>
      </c>
      <c r="AE212" s="37">
        <v>10575952</v>
      </c>
      <c r="AF212" s="66">
        <v>10872298</v>
      </c>
    </row>
    <row r="213" spans="1:32" ht="13" x14ac:dyDescent="0.3">
      <c r="A213" s="19"/>
      <c r="B213" s="16" t="s">
        <v>207</v>
      </c>
      <c r="C213" s="15" t="s">
        <v>267</v>
      </c>
      <c r="D213" s="21">
        <v>1.016E-3</v>
      </c>
      <c r="E213" s="21">
        <v>0.17219899999999999</v>
      </c>
      <c r="F213" s="21">
        <v>1.2949999999999999E-3</v>
      </c>
      <c r="G213" s="21">
        <v>8.4279999999999997E-3</v>
      </c>
      <c r="H213" s="21">
        <v>9.8150000000000008E-3</v>
      </c>
      <c r="I213" s="21">
        <v>0</v>
      </c>
      <c r="J213" s="21">
        <v>2.1725000000000001E-2</v>
      </c>
      <c r="K213" s="21">
        <v>7.4729000000000004E-2</v>
      </c>
      <c r="L213" s="55">
        <v>1.0503E-2</v>
      </c>
      <c r="M213" s="59">
        <f t="shared" si="62"/>
        <v>9.8150000000000008E-3</v>
      </c>
      <c r="N213" s="36" t="str">
        <f t="shared" si="63"/>
        <v>No reported allocations</v>
      </c>
      <c r="O213" s="36">
        <f t="shared" si="64"/>
        <v>2.1725000000000001E-2</v>
      </c>
      <c r="P213" s="36">
        <f t="shared" si="65"/>
        <v>7.4729000000000004E-2</v>
      </c>
      <c r="Q213" s="60">
        <f t="shared" si="66"/>
        <v>1.0503E-2</v>
      </c>
      <c r="R213" s="42">
        <f t="shared" si="58"/>
        <v>4.6977119295079969E-3</v>
      </c>
      <c r="S213" s="43" t="str">
        <f t="shared" si="59"/>
        <v>No reported allocations</v>
      </c>
      <c r="T213" s="43">
        <f t="shared" si="60"/>
        <v>1.001810868252994E-2</v>
      </c>
      <c r="U213" s="43">
        <f t="shared" si="61"/>
        <v>3.3826317888354912E-2</v>
      </c>
      <c r="V213" s="52">
        <f>IFERROR(IF(Q213="No reported allocations","No reported allocations",(Q213)*1000000/AF213),"NA")</f>
        <v>4.667460648991672E-3</v>
      </c>
      <c r="W213" s="42">
        <f t="shared" si="53"/>
        <v>9.9268046076151084E-3</v>
      </c>
      <c r="X213" s="43" t="str">
        <f t="shared" si="54"/>
        <v>No reported allocations</v>
      </c>
      <c r="Y213" s="43">
        <f t="shared" si="55"/>
        <v>1.9822336571632501E-2</v>
      </c>
      <c r="Z213" s="36">
        <f t="shared" si="56"/>
        <v>9.118020376492042E-2</v>
      </c>
      <c r="AA213" s="44">
        <f t="shared" si="57"/>
        <v>1.0362365600892645E-2</v>
      </c>
      <c r="AB213" s="65">
        <v>2089315</v>
      </c>
      <c r="AC213" s="37">
        <v>2128507</v>
      </c>
      <c r="AD213" s="37">
        <v>2168573</v>
      </c>
      <c r="AE213" s="37">
        <v>2209197</v>
      </c>
      <c r="AF213" s="66">
        <v>2250260</v>
      </c>
    </row>
    <row r="214" spans="1:32" ht="13" x14ac:dyDescent="0.3">
      <c r="A214" s="19"/>
      <c r="B214" s="16" t="s">
        <v>206</v>
      </c>
      <c r="C214" s="15" t="s">
        <v>268</v>
      </c>
      <c r="D214" s="20">
        <v>4.5075659999999997</v>
      </c>
      <c r="E214" s="20">
        <v>9.4483770000000007</v>
      </c>
      <c r="F214" s="20">
        <v>6.4652830000000003</v>
      </c>
      <c r="G214" s="20">
        <v>1.70116</v>
      </c>
      <c r="H214" s="20">
        <v>4.6412589999999998</v>
      </c>
      <c r="I214" s="20">
        <v>9.9014889999999998</v>
      </c>
      <c r="J214" s="20">
        <v>18.594159000000001</v>
      </c>
      <c r="K214" s="20">
        <v>26.308668000000001</v>
      </c>
      <c r="L214" s="56">
        <v>5.9531280000000004</v>
      </c>
      <c r="M214" s="59">
        <f t="shared" si="62"/>
        <v>4.6412589999999998</v>
      </c>
      <c r="N214" s="36">
        <f t="shared" si="63"/>
        <v>9.9014889999999998</v>
      </c>
      <c r="O214" s="36">
        <f t="shared" si="64"/>
        <v>18.594159000000001</v>
      </c>
      <c r="P214" s="36">
        <f t="shared" si="65"/>
        <v>26.308668000000001</v>
      </c>
      <c r="Q214" s="60">
        <f t="shared" si="66"/>
        <v>5.9531280000000004</v>
      </c>
      <c r="R214" s="42">
        <f t="shared" si="58"/>
        <v>0.28007956688272001</v>
      </c>
      <c r="S214" s="43">
        <f t="shared" si="59"/>
        <v>0.57995956473961419</v>
      </c>
      <c r="T214" s="43">
        <f t="shared" si="60"/>
        <v>1.0573287455112672</v>
      </c>
      <c r="U214" s="43">
        <f t="shared" si="61"/>
        <v>1.4526649109384635</v>
      </c>
      <c r="V214" s="52">
        <f>IFERROR(IF(Q214="No reported allocations","No reported allocations",(Q214)*1000000/AF214),"NA")</f>
        <v>0.319263636106702</v>
      </c>
      <c r="W214" s="42">
        <f t="shared" si="53"/>
        <v>0.42547758213272457</v>
      </c>
      <c r="X214" s="43">
        <f t="shared" si="54"/>
        <v>0.99875995766624903</v>
      </c>
      <c r="Y214" s="43">
        <f t="shared" si="55"/>
        <v>1.7488463504133356</v>
      </c>
      <c r="Z214" s="36">
        <f t="shared" si="56"/>
        <v>2.4586622807169207</v>
      </c>
      <c r="AA214" s="44">
        <f t="shared" si="57"/>
        <v>0.54548187335636122</v>
      </c>
      <c r="AB214" s="65">
        <v>16571216</v>
      </c>
      <c r="AC214" s="37">
        <v>17072723</v>
      </c>
      <c r="AD214" s="37">
        <v>17585977</v>
      </c>
      <c r="AE214" s="37">
        <v>18110624</v>
      </c>
      <c r="AF214" s="66">
        <v>18646433</v>
      </c>
    </row>
    <row r="215" spans="1:32" ht="13" x14ac:dyDescent="0.3">
      <c r="A215" s="19"/>
      <c r="B215" s="16" t="s">
        <v>205</v>
      </c>
      <c r="C215" s="15" t="s">
        <v>269</v>
      </c>
      <c r="D215" s="21">
        <v>0.39519799999999999</v>
      </c>
      <c r="E215" s="21">
        <v>2.4259490000000001</v>
      </c>
      <c r="F215" s="21">
        <v>0.80764800000000003</v>
      </c>
      <c r="G215" s="21">
        <v>1.561941</v>
      </c>
      <c r="H215" s="21">
        <v>1.518305</v>
      </c>
      <c r="I215" s="21">
        <v>6.7020280000000003</v>
      </c>
      <c r="J215" s="21">
        <v>5.8179049999999997</v>
      </c>
      <c r="K215" s="21">
        <v>10.945605</v>
      </c>
      <c r="L215" s="55">
        <v>18.064926</v>
      </c>
      <c r="M215" s="59">
        <f t="shared" si="62"/>
        <v>1.518305</v>
      </c>
      <c r="N215" s="36">
        <f t="shared" si="63"/>
        <v>6.7020280000000003</v>
      </c>
      <c r="O215" s="36">
        <f t="shared" si="64"/>
        <v>5.8179049999999997</v>
      </c>
      <c r="P215" s="36">
        <f t="shared" si="65"/>
        <v>10.945605</v>
      </c>
      <c r="Q215" s="60">
        <f t="shared" si="66"/>
        <v>18.064926</v>
      </c>
      <c r="R215" s="42">
        <f t="shared" si="58"/>
        <v>0.16291333099420477</v>
      </c>
      <c r="S215" s="43">
        <f t="shared" si="59"/>
        <v>0.69811439070034687</v>
      </c>
      <c r="T215" s="43">
        <f t="shared" si="60"/>
        <v>0.58815492443733641</v>
      </c>
      <c r="U215" s="43">
        <f t="shared" si="61"/>
        <v>1.073175335097512</v>
      </c>
      <c r="V215" s="52">
        <f>IFERROR(IF(Q215="No reported allocations","No reported allocations",(Q215)*1000000/AF215),"NA")</f>
        <v>1.7165265266435179</v>
      </c>
      <c r="W215" s="42">
        <f t="shared" si="53"/>
        <v>0.3182996372393978</v>
      </c>
      <c r="X215" s="43">
        <f t="shared" si="54"/>
        <v>1.3248214680558938</v>
      </c>
      <c r="Y215" s="43">
        <f t="shared" si="55"/>
        <v>1.2471817690654632</v>
      </c>
      <c r="Z215" s="36">
        <f t="shared" si="56"/>
        <v>2.7526426121516261</v>
      </c>
      <c r="AA215" s="44">
        <f t="shared" si="57"/>
        <v>2.3083065756081971</v>
      </c>
      <c r="AB215" s="65">
        <v>9319710</v>
      </c>
      <c r="AC215" s="37">
        <v>9600186</v>
      </c>
      <c r="AD215" s="37">
        <v>9891790</v>
      </c>
      <c r="AE215" s="37">
        <v>10199270</v>
      </c>
      <c r="AF215" s="66">
        <v>10524117</v>
      </c>
    </row>
    <row r="216" spans="1:32" ht="13" x14ac:dyDescent="0.3">
      <c r="A216" s="19"/>
      <c r="B216" s="16" t="s">
        <v>204</v>
      </c>
      <c r="C216" s="15" t="s">
        <v>421</v>
      </c>
      <c r="D216" s="20">
        <v>0</v>
      </c>
      <c r="E216" s="20">
        <v>0</v>
      </c>
      <c r="F216" s="20">
        <v>0.10885499999999999</v>
      </c>
      <c r="G216" s="20">
        <v>1.586959</v>
      </c>
      <c r="H216" s="20">
        <v>1.8805499999999999</v>
      </c>
      <c r="I216" s="20">
        <v>1.096727</v>
      </c>
      <c r="J216" s="20">
        <v>0.76372600000000002</v>
      </c>
      <c r="K216" s="20">
        <v>6.1599999999999997E-3</v>
      </c>
      <c r="L216" s="56">
        <v>2.6318999999999999E-2</v>
      </c>
      <c r="M216" s="59">
        <f t="shared" si="62"/>
        <v>1.8805499999999999</v>
      </c>
      <c r="N216" s="36">
        <f t="shared" si="63"/>
        <v>1.096727</v>
      </c>
      <c r="O216" s="36">
        <f t="shared" si="64"/>
        <v>0.76372600000000002</v>
      </c>
      <c r="P216" s="36">
        <f t="shared" si="65"/>
        <v>6.1599999999999997E-3</v>
      </c>
      <c r="Q216" s="60">
        <f t="shared" si="66"/>
        <v>2.6318999999999999E-2</v>
      </c>
      <c r="R216" s="42">
        <f t="shared" si="58"/>
        <v>3.6588070718842598</v>
      </c>
      <c r="S216" s="43">
        <f t="shared" si="59"/>
        <v>2.108660542274075</v>
      </c>
      <c r="T216" s="43">
        <f t="shared" si="60"/>
        <v>1.4507452933589395</v>
      </c>
      <c r="U216" s="43">
        <f t="shared" si="61"/>
        <v>1.155911002358734E-2</v>
      </c>
      <c r="V216" s="52">
        <f>IFERROR(IF(Q216="No reported allocations","No reported allocations",(Q216)*1000000/AF216),"NA")</f>
        <v>4.877863444287938E-2</v>
      </c>
      <c r="W216" s="42" t="str">
        <f t="shared" si="53"/>
        <v>No reported allocations</v>
      </c>
      <c r="X216" s="43" t="str">
        <f t="shared" si="54"/>
        <v>No reported allocations</v>
      </c>
      <c r="Y216" s="43" t="str">
        <f t="shared" si="55"/>
        <v>No reported allocations</v>
      </c>
      <c r="Z216" s="36" t="str">
        <f t="shared" si="56"/>
        <v>No reported allocations</v>
      </c>
      <c r="AA216" s="44" t="str">
        <f t="shared" si="57"/>
        <v>No reported allocations</v>
      </c>
      <c r="AB216" s="65">
        <v>513979</v>
      </c>
      <c r="AC216" s="37">
        <v>520106</v>
      </c>
      <c r="AD216" s="37">
        <v>526437</v>
      </c>
      <c r="AE216" s="37">
        <v>532913</v>
      </c>
      <c r="AF216" s="66">
        <v>539560</v>
      </c>
    </row>
    <row r="217" spans="1:32" ht="13" x14ac:dyDescent="0.3">
      <c r="A217" s="19"/>
      <c r="B217" s="16" t="s">
        <v>203</v>
      </c>
      <c r="C217" s="15" t="s">
        <v>270</v>
      </c>
      <c r="D217" s="21">
        <v>0.28692499999999999</v>
      </c>
      <c r="E217" s="21">
        <v>0.19062399999999999</v>
      </c>
      <c r="F217" s="21">
        <v>1.503304</v>
      </c>
      <c r="G217" s="21">
        <v>1.818165</v>
      </c>
      <c r="H217" s="21">
        <v>4.3193510000000002</v>
      </c>
      <c r="I217" s="21">
        <v>23.796258000000002</v>
      </c>
      <c r="J217" s="21">
        <v>11.302410999999999</v>
      </c>
      <c r="K217" s="21">
        <v>6.6386820000000002</v>
      </c>
      <c r="L217" s="55">
        <v>5.7169470000000002</v>
      </c>
      <c r="M217" s="59">
        <f t="shared" si="62"/>
        <v>4.3193510000000002</v>
      </c>
      <c r="N217" s="36">
        <f t="shared" si="63"/>
        <v>23.796258000000002</v>
      </c>
      <c r="O217" s="36">
        <f t="shared" si="64"/>
        <v>11.302410999999999</v>
      </c>
      <c r="P217" s="36">
        <f t="shared" si="65"/>
        <v>6.6386820000000002</v>
      </c>
      <c r="Q217" s="60">
        <f t="shared" si="66"/>
        <v>5.7169470000000002</v>
      </c>
      <c r="R217" s="42">
        <f t="shared" si="58"/>
        <v>0.20487963813198917</v>
      </c>
      <c r="S217" s="43">
        <f t="shared" si="59"/>
        <v>1.0988442542765271</v>
      </c>
      <c r="T217" s="43">
        <f t="shared" si="60"/>
        <v>0.5082041271401172</v>
      </c>
      <c r="U217" s="43">
        <f t="shared" si="61"/>
        <v>0.29073006214012276</v>
      </c>
      <c r="V217" s="52">
        <f>IFERROR(IF(Q217="No reported allocations","No reported allocations",(Q217)*1000000/AF217),"NA")</f>
        <v>0.24390549519439431</v>
      </c>
      <c r="W217" s="42">
        <f t="shared" si="53"/>
        <v>0.6950015594670621</v>
      </c>
      <c r="X217" s="43">
        <f t="shared" si="54"/>
        <v>3.4215245545946136</v>
      </c>
      <c r="Y217" s="43">
        <f t="shared" si="55"/>
        <v>1.3842051720541264</v>
      </c>
      <c r="Z217" s="36">
        <f t="shared" si="56"/>
        <v>0.90994854886093879</v>
      </c>
      <c r="AA217" s="44">
        <f t="shared" si="57"/>
        <v>0.67616100771703547</v>
      </c>
      <c r="AB217" s="65">
        <v>21082383</v>
      </c>
      <c r="AC217" s="37">
        <v>21655715</v>
      </c>
      <c r="AD217" s="37">
        <v>22239904</v>
      </c>
      <c r="AE217" s="37">
        <v>22834522</v>
      </c>
      <c r="AF217" s="66">
        <v>23439189</v>
      </c>
    </row>
    <row r="218" spans="1:32" ht="13" x14ac:dyDescent="0.3">
      <c r="A218" s="19"/>
      <c r="B218" s="16" t="s">
        <v>202</v>
      </c>
      <c r="C218" s="15" t="s">
        <v>422</v>
      </c>
      <c r="D218" s="20">
        <v>0.71296300000000001</v>
      </c>
      <c r="E218" s="20">
        <v>1.430493</v>
      </c>
      <c r="F218" s="20">
        <v>1.539336</v>
      </c>
      <c r="G218" s="20">
        <v>0.66607400000000005</v>
      </c>
      <c r="H218" s="20">
        <v>0.63239999999999996</v>
      </c>
      <c r="I218" s="20">
        <v>0.141928</v>
      </c>
      <c r="J218" s="20">
        <v>12.749302</v>
      </c>
      <c r="K218" s="20">
        <v>3.3931749999999998</v>
      </c>
      <c r="L218" s="56">
        <v>17.165308</v>
      </c>
      <c r="M218" s="59">
        <f t="shared" si="62"/>
        <v>0.63239999999999996</v>
      </c>
      <c r="N218" s="36">
        <f t="shared" si="63"/>
        <v>0.141928</v>
      </c>
      <c r="O218" s="36">
        <f t="shared" si="64"/>
        <v>12.749302</v>
      </c>
      <c r="P218" s="36">
        <f t="shared" si="65"/>
        <v>3.3931749999999998</v>
      </c>
      <c r="Q218" s="60">
        <f t="shared" si="66"/>
        <v>17.165308</v>
      </c>
      <c r="R218" s="42">
        <f t="shared" si="58"/>
        <v>0.14083327691688252</v>
      </c>
      <c r="S218" s="43">
        <f t="shared" si="59"/>
        <v>3.1541987793280948E-2</v>
      </c>
      <c r="T218" s="43">
        <f t="shared" si="60"/>
        <v>2.8235205271214547</v>
      </c>
      <c r="U218" s="43">
        <f t="shared" si="61"/>
        <v>0.74639251226325865</v>
      </c>
      <c r="V218" s="52">
        <f>IFERROR(IF(Q218="No reported allocations","No reported allocations",(Q218)*1000000/AF218),"NA")</f>
        <v>3.7359573292334667</v>
      </c>
      <c r="W218" s="42" t="str">
        <f t="shared" si="53"/>
        <v>No reported allocations</v>
      </c>
      <c r="X218" s="43" t="str">
        <f t="shared" si="54"/>
        <v>No reported allocations</v>
      </c>
      <c r="Y218" s="43" t="str">
        <f t="shared" si="55"/>
        <v>No reported allocations</v>
      </c>
      <c r="Z218" s="36" t="str">
        <f t="shared" si="56"/>
        <v>No reported allocations</v>
      </c>
      <c r="AA218" s="44" t="str">
        <f t="shared" si="57"/>
        <v>No reported allocations</v>
      </c>
      <c r="AB218" s="65">
        <v>4490416</v>
      </c>
      <c r="AC218" s="37">
        <v>4499653</v>
      </c>
      <c r="AD218" s="37">
        <v>4515392</v>
      </c>
      <c r="AE218" s="37">
        <v>4546100</v>
      </c>
      <c r="AF218" s="66">
        <v>4594621</v>
      </c>
    </row>
    <row r="219" spans="1:32" ht="13" x14ac:dyDescent="0.3">
      <c r="A219" s="19"/>
      <c r="B219" s="16" t="s">
        <v>201</v>
      </c>
      <c r="C219" s="15" t="s">
        <v>271</v>
      </c>
      <c r="D219" s="21">
        <v>5.2153999999999999E-2</v>
      </c>
      <c r="E219" s="21">
        <v>1.123837</v>
      </c>
      <c r="F219" s="21">
        <v>7.4438979999999999</v>
      </c>
      <c r="G219" s="21">
        <v>1.4749719999999999</v>
      </c>
      <c r="H219" s="21">
        <v>2.341812</v>
      </c>
      <c r="I219" s="21">
        <v>6.3261070000000004</v>
      </c>
      <c r="J219" s="21">
        <v>18.350321999999998</v>
      </c>
      <c r="K219" s="21">
        <v>5.492184</v>
      </c>
      <c r="L219" s="55">
        <v>10.47414</v>
      </c>
      <c r="M219" s="59">
        <f t="shared" si="62"/>
        <v>2.341812</v>
      </c>
      <c r="N219" s="36">
        <f t="shared" si="63"/>
        <v>6.3261070000000004</v>
      </c>
      <c r="O219" s="36">
        <f t="shared" si="64"/>
        <v>18.350321999999998</v>
      </c>
      <c r="P219" s="36">
        <f t="shared" si="65"/>
        <v>5.492184</v>
      </c>
      <c r="Q219" s="60">
        <f t="shared" si="66"/>
        <v>10.47414</v>
      </c>
      <c r="R219" s="42">
        <f t="shared" si="58"/>
        <v>0.18432011938479992</v>
      </c>
      <c r="S219" s="43">
        <f t="shared" si="59"/>
        <v>0.4816738973634701</v>
      </c>
      <c r="T219" s="43">
        <f t="shared" si="60"/>
        <v>1.3523273403069456</v>
      </c>
      <c r="U219" s="43">
        <f t="shared" si="61"/>
        <v>0.39203526942920447</v>
      </c>
      <c r="V219" s="52">
        <f>IFERROR(IF(Q219="No reported allocations","No reported allocations",(Q219)*1000000/AF219),"NA")</f>
        <v>0.72472643741658471</v>
      </c>
      <c r="W219" s="42">
        <f t="shared" si="53"/>
        <v>0.48187005116946879</v>
      </c>
      <c r="X219" s="43">
        <f t="shared" si="54"/>
        <v>1.3555654768203735</v>
      </c>
      <c r="Y219" s="43">
        <f t="shared" si="55"/>
        <v>4.609768074353596</v>
      </c>
      <c r="Z219" s="36">
        <f t="shared" si="56"/>
        <v>0.46740523757357383</v>
      </c>
      <c r="AA219" s="44">
        <f t="shared" si="57"/>
        <v>1.626708177227838</v>
      </c>
      <c r="AB219" s="65">
        <v>12705135</v>
      </c>
      <c r="AC219" s="37">
        <v>13133589</v>
      </c>
      <c r="AD219" s="37">
        <v>13569438</v>
      </c>
      <c r="AE219" s="37">
        <v>14009413</v>
      </c>
      <c r="AF219" s="66">
        <v>14452543</v>
      </c>
    </row>
    <row r="220" spans="1:32" ht="13" x14ac:dyDescent="0.3">
      <c r="A220" s="19"/>
      <c r="B220" s="16" t="s">
        <v>200</v>
      </c>
      <c r="C220" s="15" t="s">
        <v>272</v>
      </c>
      <c r="D220" s="20">
        <v>0</v>
      </c>
      <c r="E220" s="20">
        <v>2.5340999999999999E-2</v>
      </c>
      <c r="F220" s="20">
        <v>4.4209999999999996E-3</v>
      </c>
      <c r="G220" s="20">
        <v>2.7030000000000001E-3</v>
      </c>
      <c r="H220" s="20">
        <v>1.3429999999999999E-2</v>
      </c>
      <c r="I220" s="20">
        <v>4.8497999999999999E-2</v>
      </c>
      <c r="J220" s="20">
        <v>9.4167000000000001E-2</v>
      </c>
      <c r="K220" s="20">
        <v>0.25184600000000001</v>
      </c>
      <c r="L220" s="56">
        <v>0.46980300000000003</v>
      </c>
      <c r="M220" s="59">
        <f t="shared" si="62"/>
        <v>1.3429999999999999E-2</v>
      </c>
      <c r="N220" s="36">
        <f t="shared" si="63"/>
        <v>4.8497999999999999E-2</v>
      </c>
      <c r="O220" s="36">
        <f t="shared" si="64"/>
        <v>9.4167000000000001E-2</v>
      </c>
      <c r="P220" s="36">
        <f t="shared" si="65"/>
        <v>0.25184600000000001</v>
      </c>
      <c r="Q220" s="60">
        <f t="shared" si="66"/>
        <v>0.46980300000000003</v>
      </c>
      <c r="R220" s="42">
        <f t="shared" si="58"/>
        <v>1.8553106367459261E-2</v>
      </c>
      <c r="S220" s="43">
        <f t="shared" si="59"/>
        <v>6.5405259608900881E-2</v>
      </c>
      <c r="T220" s="43">
        <f t="shared" si="60"/>
        <v>0.12400429294758258</v>
      </c>
      <c r="U220" s="43">
        <f t="shared" si="61"/>
        <v>0.32394935067607894</v>
      </c>
      <c r="V220" s="52">
        <f>IFERROR(IF(Q220="No reported allocations","No reported allocations",(Q220)*1000000/AF220),"NA")</f>
        <v>0.59050076608752378</v>
      </c>
      <c r="W220" s="42">
        <f t="shared" si="53"/>
        <v>1.378210522426964E-2</v>
      </c>
      <c r="X220" s="43">
        <f t="shared" si="54"/>
        <v>3.0789026805575045E-2</v>
      </c>
      <c r="Y220" s="43">
        <f t="shared" si="55"/>
        <v>0.14050675628946674</v>
      </c>
      <c r="Z220" s="36">
        <f t="shared" si="56"/>
        <v>0.35763687634579255</v>
      </c>
      <c r="AA220" s="44">
        <f t="shared" si="57"/>
        <v>0.81491348060889501</v>
      </c>
      <c r="AB220" s="65">
        <v>723868</v>
      </c>
      <c r="AC220" s="37">
        <v>741500</v>
      </c>
      <c r="AD220" s="37">
        <v>759385</v>
      </c>
      <c r="AE220" s="37">
        <v>777424</v>
      </c>
      <c r="AF220" s="66">
        <v>795601</v>
      </c>
    </row>
    <row r="221" spans="1:32" ht="13" x14ac:dyDescent="0.3">
      <c r="A221" s="19"/>
      <c r="B221" s="16" t="s">
        <v>199</v>
      </c>
      <c r="C221" s="15" t="s">
        <v>273</v>
      </c>
      <c r="D221" s="21">
        <v>1.12426</v>
      </c>
      <c r="E221" s="21">
        <v>1.3565000000000001E-2</v>
      </c>
      <c r="F221" s="21">
        <v>1.1697010000000001</v>
      </c>
      <c r="G221" s="21">
        <v>1.1626289999999999</v>
      </c>
      <c r="H221" s="21">
        <v>11.630286</v>
      </c>
      <c r="I221" s="21">
        <v>6.6198220000000001</v>
      </c>
      <c r="J221" s="21">
        <v>0.79376800000000003</v>
      </c>
      <c r="K221" s="21">
        <v>1.6110409999999999</v>
      </c>
      <c r="L221" s="55">
        <v>0.43674499999999999</v>
      </c>
      <c r="M221" s="59">
        <f t="shared" si="62"/>
        <v>11.630286</v>
      </c>
      <c r="N221" s="36">
        <f t="shared" si="63"/>
        <v>6.6198220000000001</v>
      </c>
      <c r="O221" s="36">
        <f t="shared" si="64"/>
        <v>0.79376800000000003</v>
      </c>
      <c r="P221" s="36">
        <f t="shared" si="65"/>
        <v>1.6110409999999999</v>
      </c>
      <c r="Q221" s="60">
        <f t="shared" si="66"/>
        <v>0.43674499999999999</v>
      </c>
      <c r="R221" s="42">
        <f t="shared" si="58"/>
        <v>2.510117597088767</v>
      </c>
      <c r="S221" s="43">
        <f t="shared" si="59"/>
        <v>1.3932381514221197</v>
      </c>
      <c r="T221" s="43">
        <f t="shared" si="60"/>
        <v>0.1629545353298977</v>
      </c>
      <c r="U221" s="43">
        <f t="shared" si="61"/>
        <v>0.32248889433362798</v>
      </c>
      <c r="V221" s="52">
        <f>IFERROR(IF(Q221="No reported allocations","No reported allocations",(Q221)*1000000/AF221),"NA")</f>
        <v>8.5204887178073521E-2</v>
      </c>
      <c r="W221" s="42">
        <f t="shared" si="53"/>
        <v>6.815026197183732</v>
      </c>
      <c r="X221" s="43">
        <f t="shared" si="54"/>
        <v>4.2248491747323413</v>
      </c>
      <c r="Y221" s="43">
        <f t="shared" si="55"/>
        <v>0.7130395323148836</v>
      </c>
      <c r="Z221" s="36">
        <f t="shared" si="56"/>
        <v>1.2249640095191956</v>
      </c>
      <c r="AA221" s="44">
        <f t="shared" si="57"/>
        <v>0.36434627005005671</v>
      </c>
      <c r="AB221" s="65">
        <v>4633363</v>
      </c>
      <c r="AC221" s="37">
        <v>4751393</v>
      </c>
      <c r="AD221" s="37">
        <v>4871101</v>
      </c>
      <c r="AE221" s="37">
        <v>4995648</v>
      </c>
      <c r="AF221" s="66">
        <v>5125821</v>
      </c>
    </row>
    <row r="222" spans="1:32" ht="13" x14ac:dyDescent="0.3">
      <c r="A222" s="19"/>
      <c r="B222" s="16" t="s">
        <v>198</v>
      </c>
      <c r="C222" s="15" t="s">
        <v>274</v>
      </c>
      <c r="D222" s="20">
        <v>0.30367699999999997</v>
      </c>
      <c r="E222" s="20">
        <v>0.83581799999999995</v>
      </c>
      <c r="F222" s="20">
        <v>1.117048</v>
      </c>
      <c r="G222" s="20">
        <v>0.48427599999999998</v>
      </c>
      <c r="H222" s="20">
        <v>1.926698</v>
      </c>
      <c r="I222" s="20">
        <v>2.0448369999999998</v>
      </c>
      <c r="J222" s="20">
        <v>7.5758700000000001</v>
      </c>
      <c r="K222" s="20">
        <v>5.0942959999999999</v>
      </c>
      <c r="L222" s="56">
        <v>2.1169910000000001</v>
      </c>
      <c r="M222" s="59">
        <f t="shared" si="62"/>
        <v>1.926698</v>
      </c>
      <c r="N222" s="36">
        <f t="shared" si="63"/>
        <v>2.0448369999999998</v>
      </c>
      <c r="O222" s="36">
        <f t="shared" si="64"/>
        <v>7.5758700000000001</v>
      </c>
      <c r="P222" s="36">
        <f t="shared" si="65"/>
        <v>5.0942959999999999</v>
      </c>
      <c r="Q222" s="60">
        <f t="shared" si="66"/>
        <v>2.1169910000000001</v>
      </c>
      <c r="R222" s="42">
        <f t="shared" si="58"/>
        <v>8.995441952960237E-2</v>
      </c>
      <c r="S222" s="43">
        <f t="shared" si="59"/>
        <v>9.3089682054957601E-2</v>
      </c>
      <c r="T222" s="43">
        <f t="shared" si="60"/>
        <v>0.33623684333162462</v>
      </c>
      <c r="U222" s="43">
        <f t="shared" si="61"/>
        <v>0.22045144308978976</v>
      </c>
      <c r="V222" s="52">
        <f>IFERROR(IF(Q222="No reported allocations","No reported allocations",(Q222)*1000000/AF222),"NA")</f>
        <v>8.9339898570720125E-2</v>
      </c>
      <c r="W222" s="42">
        <f t="shared" si="53"/>
        <v>6.8789087575443303E-2</v>
      </c>
      <c r="X222" s="43">
        <f t="shared" si="54"/>
        <v>0.10756939024667447</v>
      </c>
      <c r="Y222" s="43">
        <f t="shared" si="55"/>
        <v>0.69650077942955635</v>
      </c>
      <c r="Z222" s="36">
        <f t="shared" si="56"/>
        <v>0.51488987635673455</v>
      </c>
      <c r="AA222" s="44">
        <f t="shared" si="57"/>
        <v>0.21517542445192223</v>
      </c>
      <c r="AB222" s="65">
        <v>21418603</v>
      </c>
      <c r="AC222" s="37">
        <v>21966312</v>
      </c>
      <c r="AD222" s="37">
        <v>22531350</v>
      </c>
      <c r="AE222" s="37">
        <v>23108472</v>
      </c>
      <c r="AF222" s="66">
        <v>23695919</v>
      </c>
    </row>
    <row r="223" spans="1:32" ht="20" x14ac:dyDescent="0.3">
      <c r="A223" s="19"/>
      <c r="B223" s="16" t="s">
        <v>197</v>
      </c>
      <c r="C223" s="15" t="s">
        <v>275</v>
      </c>
      <c r="D223" s="21">
        <v>2.487609</v>
      </c>
      <c r="E223" s="21">
        <v>4.421303</v>
      </c>
      <c r="F223" s="21">
        <v>1.3053840000000001</v>
      </c>
      <c r="G223" s="21">
        <v>3.5539200000000002</v>
      </c>
      <c r="H223" s="21">
        <v>4.1646970000000003</v>
      </c>
      <c r="I223" s="21">
        <v>10.00353</v>
      </c>
      <c r="J223" s="21">
        <v>17.750239000000001</v>
      </c>
      <c r="K223" s="21">
        <v>7.4986569999999997</v>
      </c>
      <c r="L223" s="55">
        <v>9.6008910000000007</v>
      </c>
      <c r="M223" s="59">
        <f t="shared" si="62"/>
        <v>4.1646970000000003</v>
      </c>
      <c r="N223" s="36">
        <f t="shared" si="63"/>
        <v>10.00353</v>
      </c>
      <c r="O223" s="36">
        <f t="shared" si="64"/>
        <v>17.750239000000001</v>
      </c>
      <c r="P223" s="36">
        <f t="shared" si="65"/>
        <v>7.4986569999999997</v>
      </c>
      <c r="Q223" s="60">
        <f t="shared" si="66"/>
        <v>9.6008910000000007</v>
      </c>
      <c r="R223" s="42">
        <f t="shared" si="58"/>
        <v>6.0376581274777047E-2</v>
      </c>
      <c r="S223" s="43">
        <f t="shared" si="59"/>
        <v>0.14027042137915888</v>
      </c>
      <c r="T223" s="43">
        <f t="shared" si="60"/>
        <v>0.24076981006976669</v>
      </c>
      <c r="U223" s="43">
        <f t="shared" si="61"/>
        <v>9.8411938723947837E-2</v>
      </c>
      <c r="V223" s="52">
        <f>IFERROR(IF(Q223="No reported allocations","No reported allocations",(Q223)*1000000/AF223),"NA")</f>
        <v>0.12193751706411157</v>
      </c>
      <c r="W223" s="42">
        <f t="shared" si="53"/>
        <v>0.16049658198491407</v>
      </c>
      <c r="X223" s="43">
        <f t="shared" si="54"/>
        <v>0.42450616015279641</v>
      </c>
      <c r="Y223" s="43">
        <f t="shared" si="55"/>
        <v>0.79425925161392286</v>
      </c>
      <c r="Z223" s="36">
        <f t="shared" si="56"/>
        <v>0.27731656724515907</v>
      </c>
      <c r="AA223" s="44">
        <f t="shared" si="57"/>
        <v>0.42741725075804693</v>
      </c>
      <c r="AB223" s="65">
        <v>68978682</v>
      </c>
      <c r="AC223" s="37">
        <v>71316033</v>
      </c>
      <c r="AD223" s="37">
        <v>73722860</v>
      </c>
      <c r="AE223" s="37">
        <v>76196619</v>
      </c>
      <c r="AF223" s="66">
        <v>78736153</v>
      </c>
    </row>
    <row r="224" spans="1:32" ht="13" x14ac:dyDescent="0.3">
      <c r="A224" s="19"/>
      <c r="B224" s="16" t="s">
        <v>196</v>
      </c>
      <c r="C224" s="15" t="s">
        <v>276</v>
      </c>
      <c r="D224" s="20">
        <v>4.0249E-2</v>
      </c>
      <c r="E224" s="20">
        <v>1.5185569999999999</v>
      </c>
      <c r="F224" s="20">
        <v>0.66325500000000004</v>
      </c>
      <c r="G224" s="20">
        <v>2.0000000000000001E-4</v>
      </c>
      <c r="H224" s="20">
        <v>0.64014899999999997</v>
      </c>
      <c r="I224" s="20">
        <v>2.6401150000000002</v>
      </c>
      <c r="J224" s="20">
        <v>1.7035560000000001</v>
      </c>
      <c r="K224" s="20">
        <v>1.009069</v>
      </c>
      <c r="L224" s="56">
        <v>0.31865399999999999</v>
      </c>
      <c r="M224" s="59">
        <f t="shared" si="62"/>
        <v>0.64014899999999997</v>
      </c>
      <c r="N224" s="36">
        <f t="shared" si="63"/>
        <v>2.6401150000000002</v>
      </c>
      <c r="O224" s="36">
        <f t="shared" si="64"/>
        <v>1.7035560000000001</v>
      </c>
      <c r="P224" s="36">
        <f t="shared" si="65"/>
        <v>1.009069</v>
      </c>
      <c r="Q224" s="60">
        <f t="shared" si="66"/>
        <v>0.31865399999999999</v>
      </c>
      <c r="R224" s="42">
        <f t="shared" si="58"/>
        <v>0.72646379591118782</v>
      </c>
      <c r="S224" s="43">
        <f t="shared" si="59"/>
        <v>2.9442961208357867</v>
      </c>
      <c r="T224" s="43">
        <f t="shared" si="60"/>
        <v>1.8675983704684684</v>
      </c>
      <c r="U224" s="43">
        <f t="shared" si="61"/>
        <v>1.0880458996737163</v>
      </c>
      <c r="V224" s="52">
        <f>IFERROR(IF(Q224="No reported allocations","No reported allocations",(Q224)*1000000/AF224),"NA")</f>
        <v>0.33815434671183114</v>
      </c>
      <c r="W224" s="42">
        <f t="shared" si="53"/>
        <v>0.43398544626871455</v>
      </c>
      <c r="X224" s="43">
        <f t="shared" si="54"/>
        <v>1.8379352938370959</v>
      </c>
      <c r="Y224" s="43">
        <f t="shared" si="55"/>
        <v>1.0472469848392885</v>
      </c>
      <c r="Z224" s="36">
        <f t="shared" si="56"/>
        <v>0.51573384349705287</v>
      </c>
      <c r="AA224" s="44">
        <f t="shared" si="57"/>
        <v>0.15609104990886091</v>
      </c>
      <c r="AB224" s="65">
        <v>881185</v>
      </c>
      <c r="AC224" s="37">
        <v>896688</v>
      </c>
      <c r="AD224" s="37">
        <v>912164</v>
      </c>
      <c r="AE224" s="37">
        <v>927414</v>
      </c>
      <c r="AF224" s="66">
        <v>942333</v>
      </c>
    </row>
    <row r="225" spans="1:32" ht="13" x14ac:dyDescent="0.3">
      <c r="A225" s="19"/>
      <c r="B225" s="16" t="s">
        <v>195</v>
      </c>
      <c r="C225" s="15" t="s">
        <v>277</v>
      </c>
      <c r="D225" s="21">
        <v>7.0500000000000001E-4</v>
      </c>
      <c r="E225" s="21">
        <v>2.3133999999999998E-2</v>
      </c>
      <c r="F225" s="21">
        <v>3.1538999999999998E-2</v>
      </c>
      <c r="G225" s="21">
        <v>3.3935780000000002</v>
      </c>
      <c r="H225" s="21">
        <v>3.1614999999999997E-2</v>
      </c>
      <c r="I225" s="21">
        <v>4.2259999999999999E-2</v>
      </c>
      <c r="J225" s="21">
        <v>1.8426999999999999E-2</v>
      </c>
      <c r="K225" s="21">
        <v>1.0732999999999999E-2</v>
      </c>
      <c r="L225" s="55">
        <v>0</v>
      </c>
      <c r="M225" s="59">
        <f t="shared" si="62"/>
        <v>3.1614999999999997E-2</v>
      </c>
      <c r="N225" s="36">
        <f t="shared" si="63"/>
        <v>4.2259999999999999E-2</v>
      </c>
      <c r="O225" s="36">
        <f t="shared" si="64"/>
        <v>1.8426999999999999E-2</v>
      </c>
      <c r="P225" s="36">
        <f t="shared" si="65"/>
        <v>1.0732999999999999E-2</v>
      </c>
      <c r="Q225" s="60" t="str">
        <f t="shared" si="66"/>
        <v>No reported allocations</v>
      </c>
      <c r="R225" s="42">
        <f t="shared" si="58"/>
        <v>3.0440220567633323E-2</v>
      </c>
      <c r="S225" s="43">
        <f t="shared" si="59"/>
        <v>3.8994376911195061E-2</v>
      </c>
      <c r="T225" s="43">
        <f t="shared" si="60"/>
        <v>1.631539616654153E-2</v>
      </c>
      <c r="U225" s="43">
        <f t="shared" si="61"/>
        <v>9.1314449939551932E-3</v>
      </c>
      <c r="V225" s="52" t="str">
        <f>IFERROR(IF(Q225="No reported allocations","No reported allocations",(Q225)*1000000/AF225),"NA")</f>
        <v>No reported allocations</v>
      </c>
      <c r="W225" s="42">
        <f t="shared" si="53"/>
        <v>0.17500076803278708</v>
      </c>
      <c r="X225" s="43">
        <f t="shared" si="54"/>
        <v>0.47089147466919201</v>
      </c>
      <c r="Y225" s="43">
        <f t="shared" si="55"/>
        <v>0.22192496269837245</v>
      </c>
      <c r="Z225" s="36">
        <f t="shared" si="56"/>
        <v>9.8160018664396359E-2</v>
      </c>
      <c r="AA225" s="44" t="str">
        <f t="shared" si="57"/>
        <v>No reported allocations</v>
      </c>
      <c r="AB225" s="65">
        <v>1038593</v>
      </c>
      <c r="AC225" s="37">
        <v>1083746</v>
      </c>
      <c r="AD225" s="37">
        <v>1129424</v>
      </c>
      <c r="AE225" s="37">
        <v>1175389</v>
      </c>
      <c r="AF225" s="66">
        <v>1221490</v>
      </c>
    </row>
    <row r="226" spans="1:32" ht="13" x14ac:dyDescent="0.3">
      <c r="A226" s="19"/>
      <c r="B226" s="16" t="s">
        <v>194</v>
      </c>
      <c r="C226" s="15" t="s">
        <v>278</v>
      </c>
      <c r="D226" s="20">
        <v>0.61378999999999995</v>
      </c>
      <c r="E226" s="20">
        <v>1.295275</v>
      </c>
      <c r="F226" s="20">
        <v>1.2440800000000001</v>
      </c>
      <c r="G226" s="20">
        <v>7.0077E-2</v>
      </c>
      <c r="H226" s="20">
        <v>9.7686999999999996E-2</v>
      </c>
      <c r="I226" s="20">
        <v>9.5907999999999993E-2</v>
      </c>
      <c r="J226" s="20">
        <v>0.172989</v>
      </c>
      <c r="K226" s="20">
        <v>0.140068</v>
      </c>
      <c r="L226" s="56">
        <v>0.161276</v>
      </c>
      <c r="M226" s="59">
        <f t="shared" si="62"/>
        <v>9.7686999999999996E-2</v>
      </c>
      <c r="N226" s="36">
        <f t="shared" si="63"/>
        <v>9.5907999999999993E-2</v>
      </c>
      <c r="O226" s="36">
        <f t="shared" si="64"/>
        <v>0.172989</v>
      </c>
      <c r="P226" s="36">
        <f t="shared" si="65"/>
        <v>0.140068</v>
      </c>
      <c r="Q226" s="60">
        <f t="shared" si="66"/>
        <v>0.161276</v>
      </c>
      <c r="R226" s="42" t="str">
        <f t="shared" si="58"/>
        <v>NA</v>
      </c>
      <c r="S226" s="43" t="str">
        <f t="shared" si="59"/>
        <v>NA</v>
      </c>
      <c r="T226" s="43" t="str">
        <f t="shared" si="60"/>
        <v>NA</v>
      </c>
      <c r="U226" s="43" t="str">
        <f t="shared" si="61"/>
        <v>NA</v>
      </c>
      <c r="V226" s="52" t="str">
        <f>IFERROR(IF(Q226="No reported allocations","No reported allocations",(Q226)*1000000/AF226),"NA")</f>
        <v>NA</v>
      </c>
      <c r="W226" s="42">
        <f t="shared" si="53"/>
        <v>8.1296399572398925E-2</v>
      </c>
      <c r="X226" s="43">
        <f t="shared" si="54"/>
        <v>0.12956075596758532</v>
      </c>
      <c r="Y226" s="43">
        <f t="shared" si="55"/>
        <v>0.23682627897300287</v>
      </c>
      <c r="Z226" s="36">
        <f t="shared" si="56"/>
        <v>0.14378293256925578</v>
      </c>
      <c r="AA226" s="44">
        <f t="shared" si="57"/>
        <v>0.23601770077145082</v>
      </c>
      <c r="AB226" s="65" t="s">
        <v>495</v>
      </c>
      <c r="AC226" s="37" t="s">
        <v>495</v>
      </c>
      <c r="AD226" s="37" t="s">
        <v>495</v>
      </c>
      <c r="AE226" s="37" t="s">
        <v>495</v>
      </c>
      <c r="AF226" s="66" t="s">
        <v>495</v>
      </c>
    </row>
    <row r="227" spans="1:32" ht="13" x14ac:dyDescent="0.3">
      <c r="A227" s="19"/>
      <c r="B227" s="16" t="s">
        <v>193</v>
      </c>
      <c r="C227" s="15" t="s">
        <v>279</v>
      </c>
      <c r="D227" s="21">
        <v>15.455253000000001</v>
      </c>
      <c r="E227" s="21">
        <v>26.626203</v>
      </c>
      <c r="F227" s="21">
        <v>24.459257999999998</v>
      </c>
      <c r="G227" s="21">
        <v>18.607054999999999</v>
      </c>
      <c r="H227" s="21">
        <v>35.858789000000002</v>
      </c>
      <c r="I227" s="21">
        <v>58.996442000000002</v>
      </c>
      <c r="J227" s="21">
        <v>54.856169999999999</v>
      </c>
      <c r="K227" s="21">
        <v>57.641587000000001</v>
      </c>
      <c r="L227" s="55">
        <v>58.079053999999999</v>
      </c>
      <c r="M227" s="59">
        <f t="shared" si="62"/>
        <v>35.858789000000002</v>
      </c>
      <c r="N227" s="36">
        <f t="shared" si="63"/>
        <v>58.996442000000002</v>
      </c>
      <c r="O227" s="36">
        <f t="shared" si="64"/>
        <v>54.856169999999999</v>
      </c>
      <c r="P227" s="36">
        <f t="shared" si="65"/>
        <v>57.641587000000001</v>
      </c>
      <c r="Q227" s="60">
        <f t="shared" si="66"/>
        <v>58.079053999999999</v>
      </c>
      <c r="R227" s="42">
        <f t="shared" si="58"/>
        <v>0.38789665110675486</v>
      </c>
      <c r="S227" s="43">
        <f t="shared" si="59"/>
        <v>0.6217499958161079</v>
      </c>
      <c r="T227" s="43">
        <f t="shared" si="60"/>
        <v>0.56339722213657817</v>
      </c>
      <c r="U227" s="43">
        <f t="shared" si="61"/>
        <v>0.57714865833703077</v>
      </c>
      <c r="V227" s="52">
        <f>IFERROR(IF(Q227="No reported allocations","No reported allocations",(Q227)*1000000/AF227),"NA")</f>
        <v>0.56716056010595606</v>
      </c>
      <c r="W227" s="42">
        <f t="shared" si="53"/>
        <v>1.1990370978941074</v>
      </c>
      <c r="X227" s="43">
        <f t="shared" si="54"/>
        <v>1.6543738440324283</v>
      </c>
      <c r="Y227" s="43">
        <f t="shared" si="55"/>
        <v>1.6734008635510562</v>
      </c>
      <c r="Z227" s="36">
        <f t="shared" si="56"/>
        <v>1.7442485270555821</v>
      </c>
      <c r="AA227" s="44">
        <f t="shared" si="57"/>
        <v>1.3790801134976156</v>
      </c>
      <c r="AB227" s="65">
        <v>92444183</v>
      </c>
      <c r="AC227" s="37">
        <v>94887724</v>
      </c>
      <c r="AD227" s="37">
        <v>97366774</v>
      </c>
      <c r="AE227" s="37">
        <v>99873033</v>
      </c>
      <c r="AF227" s="66">
        <v>102403196</v>
      </c>
    </row>
    <row r="228" spans="1:32" ht="13" x14ac:dyDescent="0.3">
      <c r="A228" s="19"/>
      <c r="B228" s="16" t="s">
        <v>192</v>
      </c>
      <c r="C228" s="15" t="s">
        <v>280</v>
      </c>
      <c r="D228" s="20">
        <v>6.1300000000000005E-4</v>
      </c>
      <c r="E228" s="20">
        <v>6.0599999999999998E-4</v>
      </c>
      <c r="F228" s="20">
        <v>7.3200000000000001E-4</v>
      </c>
      <c r="G228" s="20">
        <v>3.1182000000000001E-2</v>
      </c>
      <c r="H228" s="20">
        <v>0</v>
      </c>
      <c r="I228" s="20">
        <v>7.2660000000000002E-2</v>
      </c>
      <c r="J228" s="20">
        <v>5.2798999999999999E-2</v>
      </c>
      <c r="K228" s="20">
        <v>2.075E-3</v>
      </c>
      <c r="L228" s="56">
        <v>0</v>
      </c>
      <c r="M228" s="59" t="str">
        <f t="shared" si="62"/>
        <v>No reported allocations</v>
      </c>
      <c r="N228" s="36">
        <f t="shared" si="63"/>
        <v>7.2660000000000002E-2</v>
      </c>
      <c r="O228" s="36">
        <f t="shared" si="64"/>
        <v>5.2798999999999999E-2</v>
      </c>
      <c r="P228" s="36">
        <f t="shared" si="65"/>
        <v>2.075E-3</v>
      </c>
      <c r="Q228" s="60" t="str">
        <f t="shared" si="66"/>
        <v>No reported allocations</v>
      </c>
      <c r="R228" s="42" t="str">
        <f t="shared" si="58"/>
        <v>No reported allocations</v>
      </c>
      <c r="S228" s="43">
        <f t="shared" si="59"/>
        <v>3.9983029498627337E-2</v>
      </c>
      <c r="T228" s="43">
        <f t="shared" si="60"/>
        <v>2.8148762630530365E-2</v>
      </c>
      <c r="U228" s="43">
        <f t="shared" si="61"/>
        <v>1.0750320566787987E-3</v>
      </c>
      <c r="V228" s="52" t="str">
        <f>IFERROR(IF(Q228="No reported allocations","No reported allocations",(Q228)*1000000/AF228),"NA")</f>
        <v>No reported allocations</v>
      </c>
      <c r="W228" s="42" t="str">
        <f t="shared" si="53"/>
        <v>No reported allocations</v>
      </c>
      <c r="X228" s="43">
        <f t="shared" si="54"/>
        <v>8.1054655602717338E-2</v>
      </c>
      <c r="Y228" s="43">
        <f t="shared" si="55"/>
        <v>4.692943845747978E-2</v>
      </c>
      <c r="Z228" s="36">
        <f t="shared" si="56"/>
        <v>1.7736199377788484E-3</v>
      </c>
      <c r="AA228" s="44" t="str">
        <f t="shared" si="57"/>
        <v>No reported allocations</v>
      </c>
      <c r="AB228" s="65">
        <v>1756817</v>
      </c>
      <c r="AC228" s="37">
        <v>1817271</v>
      </c>
      <c r="AD228" s="37">
        <v>1875713</v>
      </c>
      <c r="AE228" s="37">
        <v>1930175</v>
      </c>
      <c r="AF228" s="66">
        <v>1979786</v>
      </c>
    </row>
    <row r="229" spans="1:32" ht="13" x14ac:dyDescent="0.3">
      <c r="A229" s="19"/>
      <c r="B229" s="16" t="s">
        <v>191</v>
      </c>
      <c r="C229" s="15" t="s">
        <v>281</v>
      </c>
      <c r="D229" s="21">
        <v>0.114868</v>
      </c>
      <c r="E229" s="21">
        <v>0.17099</v>
      </c>
      <c r="F229" s="21">
        <v>0.19874700000000001</v>
      </c>
      <c r="G229" s="21">
        <v>0.41892099999999999</v>
      </c>
      <c r="H229" s="21">
        <v>0.52380300000000002</v>
      </c>
      <c r="I229" s="21">
        <v>1.333115</v>
      </c>
      <c r="J229" s="21">
        <v>2.48983</v>
      </c>
      <c r="K229" s="21">
        <v>4.026961</v>
      </c>
      <c r="L229" s="55">
        <v>1.0871189999999999</v>
      </c>
      <c r="M229" s="59">
        <f t="shared" si="62"/>
        <v>0.52380300000000002</v>
      </c>
      <c r="N229" s="36">
        <f t="shared" si="63"/>
        <v>1.333115</v>
      </c>
      <c r="O229" s="36">
        <f t="shared" si="64"/>
        <v>2.48983</v>
      </c>
      <c r="P229" s="36">
        <f t="shared" si="65"/>
        <v>4.026961</v>
      </c>
      <c r="Q229" s="60">
        <f t="shared" si="66"/>
        <v>1.0871189999999999</v>
      </c>
      <c r="R229" s="42">
        <f t="shared" si="58"/>
        <v>0.29065852812651732</v>
      </c>
      <c r="S229" s="43">
        <f t="shared" si="59"/>
        <v>0.71698907775083842</v>
      </c>
      <c r="T229" s="43">
        <f t="shared" si="60"/>
        <v>1.2982388630613833</v>
      </c>
      <c r="U229" s="43">
        <f t="shared" si="61"/>
        <v>2.0362972102407477</v>
      </c>
      <c r="V229" s="52">
        <f>IFERROR(IF(Q229="No reported allocations","No reported allocations",(Q229)*1000000/AF229),"NA")</f>
        <v>0.53329333662333256</v>
      </c>
      <c r="W229" s="42">
        <f t="shared" si="53"/>
        <v>0.39345165293703782</v>
      </c>
      <c r="X229" s="43">
        <f t="shared" si="54"/>
        <v>1.2387444039926092</v>
      </c>
      <c r="Y229" s="43">
        <f t="shared" si="55"/>
        <v>2.556708325237393</v>
      </c>
      <c r="Z229" s="36">
        <f t="shared" si="56"/>
        <v>3.174658747092197</v>
      </c>
      <c r="AA229" s="44">
        <f t="shared" si="57"/>
        <v>1.0042423068795012</v>
      </c>
      <c r="AB229" s="65">
        <v>1802125</v>
      </c>
      <c r="AC229" s="37">
        <v>1859324</v>
      </c>
      <c r="AD229" s="37">
        <v>1917852</v>
      </c>
      <c r="AE229" s="37">
        <v>1977590</v>
      </c>
      <c r="AF229" s="66">
        <v>2038501</v>
      </c>
    </row>
    <row r="230" spans="1:32" ht="13" x14ac:dyDescent="0.3">
      <c r="A230" s="19"/>
      <c r="B230" s="16" t="s">
        <v>190</v>
      </c>
      <c r="C230" s="15" t="s">
        <v>282</v>
      </c>
      <c r="D230" s="20">
        <v>4.1228639999999999</v>
      </c>
      <c r="E230" s="20">
        <v>13.016512000000001</v>
      </c>
      <c r="F230" s="20">
        <v>4.1312610000000003</v>
      </c>
      <c r="G230" s="20">
        <v>4.9631169999999996</v>
      </c>
      <c r="H230" s="20">
        <v>14.379096000000001</v>
      </c>
      <c r="I230" s="20">
        <v>8.0795729999999999</v>
      </c>
      <c r="J230" s="20">
        <v>18.276532</v>
      </c>
      <c r="K230" s="20">
        <v>10.763028</v>
      </c>
      <c r="L230" s="56">
        <v>10.843322000000001</v>
      </c>
      <c r="M230" s="59">
        <f t="shared" si="62"/>
        <v>14.379096000000001</v>
      </c>
      <c r="N230" s="36">
        <f t="shared" si="63"/>
        <v>8.0795729999999999</v>
      </c>
      <c r="O230" s="36">
        <f t="shared" si="64"/>
        <v>18.276532</v>
      </c>
      <c r="P230" s="36">
        <f t="shared" si="65"/>
        <v>10.763028</v>
      </c>
      <c r="Q230" s="60">
        <f t="shared" si="66"/>
        <v>10.843322000000001</v>
      </c>
      <c r="R230" s="42">
        <f t="shared" si="58"/>
        <v>0.55877933469912566</v>
      </c>
      <c r="S230" s="43">
        <f t="shared" si="59"/>
        <v>0.30666879321843554</v>
      </c>
      <c r="T230" s="43">
        <f t="shared" si="60"/>
        <v>0.67784846715054503</v>
      </c>
      <c r="U230" s="43">
        <f t="shared" si="61"/>
        <v>0.39020765860025702</v>
      </c>
      <c r="V230" s="52">
        <f>IFERROR(IF(Q230="No reported allocations","No reported allocations",(Q230)*1000000/AF230),"NA")</f>
        <v>0.38442324824063251</v>
      </c>
      <c r="W230" s="42">
        <f t="shared" si="53"/>
        <v>0.83290338798785823</v>
      </c>
      <c r="X230" s="43">
        <f t="shared" si="54"/>
        <v>0.64398753735364966</v>
      </c>
      <c r="Y230" s="43">
        <f t="shared" si="55"/>
        <v>1.7239144337208034</v>
      </c>
      <c r="Z230" s="36">
        <f t="shared" si="56"/>
        <v>0.57518839167779967</v>
      </c>
      <c r="AA230" s="44">
        <f t="shared" si="57"/>
        <v>0.75723156422471904</v>
      </c>
      <c r="AB230" s="65">
        <v>25733049</v>
      </c>
      <c r="AC230" s="37">
        <v>26346251</v>
      </c>
      <c r="AD230" s="37">
        <v>26962563</v>
      </c>
      <c r="AE230" s="37">
        <v>27582821</v>
      </c>
      <c r="AF230" s="66">
        <v>28206728</v>
      </c>
    </row>
    <row r="231" spans="1:32" ht="13" x14ac:dyDescent="0.3">
      <c r="A231" s="19"/>
      <c r="B231" s="16" t="s">
        <v>189</v>
      </c>
      <c r="C231" s="15" t="s">
        <v>283</v>
      </c>
      <c r="D231" s="21">
        <v>0.19280800000000001</v>
      </c>
      <c r="E231" s="21">
        <v>1.6586559999999999</v>
      </c>
      <c r="F231" s="21">
        <v>1.512562</v>
      </c>
      <c r="G231" s="21">
        <v>1.652504</v>
      </c>
      <c r="H231" s="21">
        <v>1.8392580000000001</v>
      </c>
      <c r="I231" s="21">
        <v>1.554934</v>
      </c>
      <c r="J231" s="21">
        <v>4.5874180000000004</v>
      </c>
      <c r="K231" s="21">
        <v>3.953989</v>
      </c>
      <c r="L231" s="55">
        <v>2.3604069999999999</v>
      </c>
      <c r="M231" s="59">
        <f t="shared" si="62"/>
        <v>1.8392580000000001</v>
      </c>
      <c r="N231" s="36">
        <f t="shared" si="63"/>
        <v>1.554934</v>
      </c>
      <c r="O231" s="36">
        <f t="shared" si="64"/>
        <v>4.5874180000000004</v>
      </c>
      <c r="P231" s="36">
        <f t="shared" si="65"/>
        <v>3.953989</v>
      </c>
      <c r="Q231" s="60">
        <f t="shared" si="66"/>
        <v>2.3604069999999999</v>
      </c>
      <c r="R231" s="42">
        <f t="shared" si="58"/>
        <v>0.16303355529319807</v>
      </c>
      <c r="S231" s="43">
        <f t="shared" si="59"/>
        <v>0.13478251636203514</v>
      </c>
      <c r="T231" s="43">
        <f t="shared" si="60"/>
        <v>0.38858282179955139</v>
      </c>
      <c r="U231" s="43">
        <f t="shared" si="61"/>
        <v>0.32700477267853462</v>
      </c>
      <c r="V231" s="52">
        <f>IFERROR(IF(Q231="No reported allocations","No reported allocations",(Q231)*1000000/AF231),"NA")</f>
        <v>0.19041799546367016</v>
      </c>
      <c r="W231" s="42">
        <f t="shared" si="53"/>
        <v>0.26262471869416704</v>
      </c>
      <c r="X231" s="43">
        <f t="shared" si="54"/>
        <v>0.25966196682159398</v>
      </c>
      <c r="Y231" s="43">
        <f t="shared" si="55"/>
        <v>0.87535704734849595</v>
      </c>
      <c r="Z231" s="36">
        <f t="shared" si="56"/>
        <v>0.65512226354325431</v>
      </c>
      <c r="AA231" s="44">
        <f t="shared" si="57"/>
        <v>0.39543709034378521</v>
      </c>
      <c r="AB231" s="65">
        <v>11281469</v>
      </c>
      <c r="AC231" s="37">
        <v>11536615</v>
      </c>
      <c r="AD231" s="37">
        <v>11805509</v>
      </c>
      <c r="AE231" s="37">
        <v>12091533</v>
      </c>
      <c r="AF231" s="66">
        <v>12395924</v>
      </c>
    </row>
    <row r="232" spans="1:32" ht="13" x14ac:dyDescent="0.3">
      <c r="A232" s="19"/>
      <c r="B232" s="16" t="s">
        <v>188</v>
      </c>
      <c r="C232" s="15" t="s">
        <v>284</v>
      </c>
      <c r="D232" s="20">
        <v>0.66300099999999995</v>
      </c>
      <c r="E232" s="20">
        <v>1.012829</v>
      </c>
      <c r="F232" s="20">
        <v>6.4287520000000002</v>
      </c>
      <c r="G232" s="20">
        <v>0.377635</v>
      </c>
      <c r="H232" s="20">
        <v>12.673807999999999</v>
      </c>
      <c r="I232" s="20">
        <v>8.7969170000000005</v>
      </c>
      <c r="J232" s="20">
        <v>0.46540999999999999</v>
      </c>
      <c r="K232" s="20">
        <v>3.5040260000000001</v>
      </c>
      <c r="L232" s="56">
        <v>0.206344</v>
      </c>
      <c r="M232" s="59">
        <f t="shared" si="62"/>
        <v>12.673807999999999</v>
      </c>
      <c r="N232" s="36">
        <f t="shared" si="63"/>
        <v>8.7969170000000005</v>
      </c>
      <c r="O232" s="36">
        <f t="shared" si="64"/>
        <v>0.46540999999999999</v>
      </c>
      <c r="P232" s="36">
        <f t="shared" si="65"/>
        <v>3.5040260000000001</v>
      </c>
      <c r="Q232" s="60">
        <f t="shared" si="66"/>
        <v>0.206344</v>
      </c>
      <c r="R232" s="42">
        <f t="shared" si="58"/>
        <v>7.7367109872849618</v>
      </c>
      <c r="S232" s="43">
        <f t="shared" si="59"/>
        <v>5.2316046137514531</v>
      </c>
      <c r="T232" s="43">
        <f t="shared" si="60"/>
        <v>0.26968658155554937</v>
      </c>
      <c r="U232" s="43">
        <f t="shared" si="61"/>
        <v>1.9790875705863682</v>
      </c>
      <c r="V232" s="52">
        <f>IFERROR(IF(Q232="No reported allocations","No reported allocations",(Q232)*1000000/AF232),"NA")</f>
        <v>0.11364444968271155</v>
      </c>
      <c r="W232" s="42">
        <f t="shared" si="53"/>
        <v>17.196574038858547</v>
      </c>
      <c r="X232" s="43">
        <f t="shared" si="54"/>
        <v>9.1790940898889826</v>
      </c>
      <c r="Y232" s="43">
        <f t="shared" si="55"/>
        <v>0.45723092518562058</v>
      </c>
      <c r="Z232" s="36">
        <f t="shared" si="56"/>
        <v>3.5159431486646735</v>
      </c>
      <c r="AA232" s="44">
        <f t="shared" si="57"/>
        <v>0.10272181957129241</v>
      </c>
      <c r="AB232" s="65">
        <v>1638139</v>
      </c>
      <c r="AC232" s="37">
        <v>1681495</v>
      </c>
      <c r="AD232" s="37">
        <v>1725744</v>
      </c>
      <c r="AE232" s="37">
        <v>1770526</v>
      </c>
      <c r="AF232" s="66">
        <v>1815698</v>
      </c>
    </row>
    <row r="233" spans="1:32" ht="13" x14ac:dyDescent="0.3">
      <c r="A233" s="19"/>
      <c r="B233" s="16" t="s">
        <v>187</v>
      </c>
      <c r="C233" s="15" t="s">
        <v>285</v>
      </c>
      <c r="D233" s="21">
        <v>1.0274270000000001</v>
      </c>
      <c r="E233" s="21">
        <v>0.60375299999999998</v>
      </c>
      <c r="F233" s="21">
        <v>13.667059999999999</v>
      </c>
      <c r="G233" s="21">
        <v>8.8780850000000004</v>
      </c>
      <c r="H233" s="21">
        <v>13.976696</v>
      </c>
      <c r="I233" s="21">
        <v>5.6753710000000002</v>
      </c>
      <c r="J233" s="21">
        <v>23.078192999999999</v>
      </c>
      <c r="K233" s="21">
        <v>8.593515</v>
      </c>
      <c r="L233" s="55">
        <v>12.814454</v>
      </c>
      <c r="M233" s="59">
        <f t="shared" si="62"/>
        <v>13.976696</v>
      </c>
      <c r="N233" s="36">
        <f t="shared" si="63"/>
        <v>5.6753710000000002</v>
      </c>
      <c r="O233" s="36">
        <f t="shared" si="64"/>
        <v>23.078192999999999</v>
      </c>
      <c r="P233" s="36">
        <f t="shared" si="65"/>
        <v>8.593515</v>
      </c>
      <c r="Q233" s="60">
        <f t="shared" si="66"/>
        <v>12.814454</v>
      </c>
      <c r="R233" s="42">
        <f t="shared" si="58"/>
        <v>0.32022395131591952</v>
      </c>
      <c r="S233" s="43">
        <f t="shared" si="59"/>
        <v>0.12660651209278617</v>
      </c>
      <c r="T233" s="43">
        <f t="shared" si="60"/>
        <v>0.50143550410924675</v>
      </c>
      <c r="U233" s="43">
        <f t="shared" si="61"/>
        <v>0.18192624017918099</v>
      </c>
      <c r="V233" s="52">
        <f>IFERROR(IF(Q233="No reported allocations","No reported allocations",(Q233)*1000000/AF233),"NA")</f>
        <v>0.26442508555284644</v>
      </c>
      <c r="W233" s="42">
        <f t="shared" si="53"/>
        <v>0.47516589190985264</v>
      </c>
      <c r="X233" s="43">
        <f t="shared" si="54"/>
        <v>0.17020542494725621</v>
      </c>
      <c r="Y233" s="43">
        <f t="shared" si="55"/>
        <v>0.84584191783497431</v>
      </c>
      <c r="Z233" s="36">
        <f t="shared" si="56"/>
        <v>0.31044574992423479</v>
      </c>
      <c r="AA233" s="44">
        <f t="shared" si="57"/>
        <v>0.49417918652312331</v>
      </c>
      <c r="AB233" s="65">
        <v>43646629</v>
      </c>
      <c r="AC233" s="37">
        <v>44826849</v>
      </c>
      <c r="AD233" s="37">
        <v>46024250</v>
      </c>
      <c r="AE233" s="37">
        <v>47236259</v>
      </c>
      <c r="AF233" s="66">
        <v>48461567</v>
      </c>
    </row>
    <row r="234" spans="1:32" ht="13" x14ac:dyDescent="0.3">
      <c r="A234" s="19"/>
      <c r="B234" s="16" t="s">
        <v>186</v>
      </c>
      <c r="C234" s="15" t="s">
        <v>286</v>
      </c>
      <c r="D234" s="20">
        <v>1.9775999999999998E-2</v>
      </c>
      <c r="E234" s="20">
        <v>0.313832</v>
      </c>
      <c r="F234" s="20">
        <v>0.27283299999999999</v>
      </c>
      <c r="G234" s="20">
        <v>0.57150000000000001</v>
      </c>
      <c r="H234" s="20">
        <v>0.108712</v>
      </c>
      <c r="I234" s="20">
        <v>4.2320999999999998E-2</v>
      </c>
      <c r="J234" s="20">
        <v>1.8572999999999999E-2</v>
      </c>
      <c r="K234" s="20">
        <v>5.8562000000000003E-2</v>
      </c>
      <c r="L234" s="56">
        <v>1.777061</v>
      </c>
      <c r="M234" s="59">
        <f t="shared" si="62"/>
        <v>0.108712</v>
      </c>
      <c r="N234" s="36">
        <f t="shared" si="63"/>
        <v>4.2320999999999998E-2</v>
      </c>
      <c r="O234" s="36">
        <f t="shared" si="64"/>
        <v>1.8572999999999999E-2</v>
      </c>
      <c r="P234" s="36">
        <f t="shared" si="65"/>
        <v>5.8562000000000003E-2</v>
      </c>
      <c r="Q234" s="60">
        <f t="shared" si="66"/>
        <v>1.777061</v>
      </c>
      <c r="R234" s="42">
        <f t="shared" si="58"/>
        <v>5.2017102981538117E-2</v>
      </c>
      <c r="S234" s="43">
        <f t="shared" si="59"/>
        <v>1.9987616660550562E-2</v>
      </c>
      <c r="T234" s="43">
        <f t="shared" si="60"/>
        <v>8.6555736012694662E-3</v>
      </c>
      <c r="U234" s="43">
        <f t="shared" si="61"/>
        <v>2.6929452853224321E-2</v>
      </c>
      <c r="V234" s="52">
        <f>IFERROR(IF(Q234="No reported allocations","No reported allocations",(Q234)*1000000/AF234),"NA")</f>
        <v>0.80635450882807636</v>
      </c>
      <c r="W234" s="42">
        <f t="shared" si="53"/>
        <v>3.7148523461350377E-2</v>
      </c>
      <c r="X234" s="43">
        <f t="shared" si="54"/>
        <v>1.278990318785821E-2</v>
      </c>
      <c r="Y234" s="43">
        <f t="shared" si="55"/>
        <v>1.4719789978959093E-2</v>
      </c>
      <c r="Z234" s="36">
        <f t="shared" si="56"/>
        <v>5.6378749283821313E-2</v>
      </c>
      <c r="AA234" s="44">
        <f t="shared" si="57"/>
        <v>1.2954489321125175</v>
      </c>
      <c r="AB234" s="65">
        <v>2089928</v>
      </c>
      <c r="AC234" s="37">
        <v>2117361</v>
      </c>
      <c r="AD234" s="37">
        <v>2145785</v>
      </c>
      <c r="AE234" s="37">
        <v>2174645</v>
      </c>
      <c r="AF234" s="66">
        <v>2203821</v>
      </c>
    </row>
    <row r="235" spans="1:32" ht="13" x14ac:dyDescent="0.3">
      <c r="A235" s="19"/>
      <c r="B235" s="16" t="s">
        <v>185</v>
      </c>
      <c r="C235" s="15" t="s">
        <v>287</v>
      </c>
      <c r="D235" s="21">
        <v>0.14738899999999999</v>
      </c>
      <c r="E235" s="21">
        <v>1.887154</v>
      </c>
      <c r="F235" s="21">
        <v>6.2319839999999997</v>
      </c>
      <c r="G235" s="21">
        <v>9.5473309999999998</v>
      </c>
      <c r="H235" s="21">
        <v>6.907648</v>
      </c>
      <c r="I235" s="21">
        <v>10.054827</v>
      </c>
      <c r="J235" s="21">
        <v>7.9060709999999998</v>
      </c>
      <c r="K235" s="21">
        <v>2.3709389999999999</v>
      </c>
      <c r="L235" s="55">
        <v>0.13173299999999999</v>
      </c>
      <c r="M235" s="59">
        <f t="shared" si="62"/>
        <v>6.907648</v>
      </c>
      <c r="N235" s="36">
        <f t="shared" si="63"/>
        <v>10.054827</v>
      </c>
      <c r="O235" s="36">
        <f t="shared" si="64"/>
        <v>7.9060709999999998</v>
      </c>
      <c r="P235" s="36">
        <f t="shared" si="65"/>
        <v>2.3709389999999999</v>
      </c>
      <c r="Q235" s="60">
        <f t="shared" si="66"/>
        <v>0.13173299999999999</v>
      </c>
      <c r="R235" s="42">
        <f t="shared" si="58"/>
        <v>1.6519296731867965</v>
      </c>
      <c r="S235" s="43">
        <f t="shared" si="59"/>
        <v>2.3458106320826095</v>
      </c>
      <c r="T235" s="43">
        <f t="shared" si="60"/>
        <v>1.8006250431305724</v>
      </c>
      <c r="U235" s="43">
        <f t="shared" si="61"/>
        <v>0.52691971168238394</v>
      </c>
      <c r="V235" s="52">
        <f>IFERROR(IF(Q235="No reported allocations","No reported allocations",(Q235)*1000000/AF235),"NA")</f>
        <v>2.8551810505084395E-2</v>
      </c>
      <c r="W235" s="42">
        <f t="shared" si="53"/>
        <v>1.3129653568906274</v>
      </c>
      <c r="X235" s="43">
        <f t="shared" si="54"/>
        <v>2.0479229715808005</v>
      </c>
      <c r="Y235" s="43">
        <f t="shared" si="55"/>
        <v>1.1441162217147083</v>
      </c>
      <c r="Z235" s="36">
        <f t="shared" si="56"/>
        <v>0.20760834094754982</v>
      </c>
      <c r="AA235" s="44">
        <f t="shared" si="57"/>
        <v>1.6059993982363546E-2</v>
      </c>
      <c r="AB235" s="65">
        <v>4181563</v>
      </c>
      <c r="AC235" s="37">
        <v>4286291</v>
      </c>
      <c r="AD235" s="37">
        <v>4390737</v>
      </c>
      <c r="AE235" s="37">
        <v>4499621</v>
      </c>
      <c r="AF235" s="66">
        <v>4613823</v>
      </c>
    </row>
    <row r="236" spans="1:32" ht="13" x14ac:dyDescent="0.3">
      <c r="A236" s="19"/>
      <c r="B236" s="16" t="s">
        <v>184</v>
      </c>
      <c r="C236" s="15" t="s">
        <v>288</v>
      </c>
      <c r="D236" s="20">
        <v>7.9891059999999996</v>
      </c>
      <c r="E236" s="20">
        <v>5.1099170000000003</v>
      </c>
      <c r="F236" s="20">
        <v>2.3877100000000002</v>
      </c>
      <c r="G236" s="20">
        <v>2.05219</v>
      </c>
      <c r="H236" s="20">
        <v>0.52863300000000002</v>
      </c>
      <c r="I236" s="20">
        <v>8.7786650000000002</v>
      </c>
      <c r="J236" s="20">
        <v>16.284507000000001</v>
      </c>
      <c r="K236" s="20">
        <v>20.199693</v>
      </c>
      <c r="L236" s="56">
        <v>20.271652</v>
      </c>
      <c r="M236" s="59">
        <f t="shared" si="62"/>
        <v>0.52863300000000002</v>
      </c>
      <c r="N236" s="36">
        <f t="shared" si="63"/>
        <v>8.7786650000000002</v>
      </c>
      <c r="O236" s="36">
        <f t="shared" si="64"/>
        <v>16.284507000000001</v>
      </c>
      <c r="P236" s="36">
        <f t="shared" si="65"/>
        <v>20.199693</v>
      </c>
      <c r="Q236" s="60">
        <f t="shared" si="66"/>
        <v>20.271652</v>
      </c>
      <c r="R236" s="42">
        <f t="shared" si="58"/>
        <v>2.3656110491751911E-2</v>
      </c>
      <c r="S236" s="43">
        <f t="shared" si="59"/>
        <v>0.38232695354143037</v>
      </c>
      <c r="T236" s="43">
        <f t="shared" si="60"/>
        <v>0.69031981236297846</v>
      </c>
      <c r="U236" s="43">
        <f t="shared" si="61"/>
        <v>0.83352396013417129</v>
      </c>
      <c r="V236" s="52">
        <f>IFERROR(IF(Q236="No reported allocations","No reported allocations",(Q236)*1000000/AF236),"NA")</f>
        <v>0.8143007680676787</v>
      </c>
      <c r="W236" s="42">
        <f t="shared" si="53"/>
        <v>0.14618471264849558</v>
      </c>
      <c r="X236" s="43">
        <f t="shared" si="54"/>
        <v>1.4566988480243448</v>
      </c>
      <c r="Y236" s="43">
        <f t="shared" si="55"/>
        <v>2.8953120765216762</v>
      </c>
      <c r="Z236" s="36">
        <f t="shared" si="56"/>
        <v>2.763887027569683</v>
      </c>
      <c r="AA236" s="44">
        <f t="shared" si="57"/>
        <v>3.0292389457598876</v>
      </c>
      <c r="AB236" s="65">
        <v>22346573</v>
      </c>
      <c r="AC236" s="37">
        <v>22961146</v>
      </c>
      <c r="AD236" s="37">
        <v>23589801</v>
      </c>
      <c r="AE236" s="37">
        <v>24234088</v>
      </c>
      <c r="AF236" s="66">
        <v>24894551</v>
      </c>
    </row>
    <row r="237" spans="1:32" ht="13" x14ac:dyDescent="0.3">
      <c r="A237" s="19"/>
      <c r="B237" s="16" t="s">
        <v>183</v>
      </c>
      <c r="C237" s="15" t="s">
        <v>289</v>
      </c>
      <c r="D237" s="21">
        <v>4.5494750000000002</v>
      </c>
      <c r="E237" s="21">
        <v>8.3710059999999995</v>
      </c>
      <c r="F237" s="21">
        <v>3.93336</v>
      </c>
      <c r="G237" s="21">
        <v>13.714048999999999</v>
      </c>
      <c r="H237" s="21">
        <v>28.875699000000001</v>
      </c>
      <c r="I237" s="21">
        <v>28.498918</v>
      </c>
      <c r="J237" s="21">
        <v>29.557486999999998</v>
      </c>
      <c r="K237" s="21">
        <v>35.043604000000002</v>
      </c>
      <c r="L237" s="55">
        <v>44.594023999999997</v>
      </c>
      <c r="M237" s="59">
        <f t="shared" si="62"/>
        <v>28.875699000000001</v>
      </c>
      <c r="N237" s="36">
        <f t="shared" si="63"/>
        <v>28.498918</v>
      </c>
      <c r="O237" s="36">
        <f t="shared" si="64"/>
        <v>29.557486999999998</v>
      </c>
      <c r="P237" s="36">
        <f t="shared" si="65"/>
        <v>35.043604000000002</v>
      </c>
      <c r="Q237" s="60">
        <f t="shared" si="66"/>
        <v>44.594023999999997</v>
      </c>
      <c r="R237" s="42">
        <f t="shared" si="58"/>
        <v>1.7938219472141455</v>
      </c>
      <c r="S237" s="43">
        <f t="shared" si="59"/>
        <v>1.7191690463986353</v>
      </c>
      <c r="T237" s="43">
        <f t="shared" si="60"/>
        <v>1.7316636902875286</v>
      </c>
      <c r="U237" s="43">
        <f t="shared" si="61"/>
        <v>1.9941042268670286</v>
      </c>
      <c r="V237" s="52">
        <f>IFERROR(IF(Q237="No reported allocations","No reported allocations",(Q237)*1000000/AF237),"NA")</f>
        <v>2.4649055706869083</v>
      </c>
      <c r="W237" s="42">
        <f t="shared" si="53"/>
        <v>2.6904010502534779</v>
      </c>
      <c r="X237" s="43">
        <f t="shared" si="54"/>
        <v>2.7234054506945293</v>
      </c>
      <c r="Y237" s="43">
        <f t="shared" si="55"/>
        <v>3.2210607833611502</v>
      </c>
      <c r="Z237" s="36">
        <f t="shared" si="56"/>
        <v>3.2085390777484353</v>
      </c>
      <c r="AA237" s="44">
        <f t="shared" si="57"/>
        <v>3.4649657716165954</v>
      </c>
      <c r="AB237" s="65">
        <v>16097305</v>
      </c>
      <c r="AC237" s="37">
        <v>16577147</v>
      </c>
      <c r="AD237" s="37">
        <v>17068838</v>
      </c>
      <c r="AE237" s="37">
        <v>17573607</v>
      </c>
      <c r="AF237" s="66">
        <v>18091575</v>
      </c>
    </row>
    <row r="238" spans="1:32" ht="13" x14ac:dyDescent="0.3">
      <c r="A238" s="19"/>
      <c r="B238" s="16" t="s">
        <v>182</v>
      </c>
      <c r="C238" s="15" t="s">
        <v>290</v>
      </c>
      <c r="D238" s="20">
        <v>6.4382339999999996</v>
      </c>
      <c r="E238" s="20">
        <v>5.5022630000000001</v>
      </c>
      <c r="F238" s="20">
        <v>5.7940240000000003</v>
      </c>
      <c r="G238" s="20">
        <v>9.572749</v>
      </c>
      <c r="H238" s="20">
        <v>30.695664000000001</v>
      </c>
      <c r="I238" s="20">
        <v>23.923441</v>
      </c>
      <c r="J238" s="20">
        <v>39.308877000000003</v>
      </c>
      <c r="K238" s="20">
        <v>22.576647000000001</v>
      </c>
      <c r="L238" s="56">
        <v>9.3716860000000004</v>
      </c>
      <c r="M238" s="59">
        <f t="shared" si="62"/>
        <v>30.695664000000001</v>
      </c>
      <c r="N238" s="36">
        <f t="shared" si="63"/>
        <v>23.923441</v>
      </c>
      <c r="O238" s="36">
        <f t="shared" si="64"/>
        <v>39.308877000000003</v>
      </c>
      <c r="P238" s="36">
        <f t="shared" si="65"/>
        <v>22.576647000000001</v>
      </c>
      <c r="Q238" s="60">
        <f t="shared" si="66"/>
        <v>9.3716860000000004</v>
      </c>
      <c r="R238" s="42">
        <f t="shared" si="58"/>
        <v>1.9176795673303693</v>
      </c>
      <c r="S238" s="43">
        <f t="shared" si="59"/>
        <v>1.4518573393637435</v>
      </c>
      <c r="T238" s="43">
        <f t="shared" si="60"/>
        <v>2.3173515222622432</v>
      </c>
      <c r="U238" s="43">
        <f t="shared" si="61"/>
        <v>1.2924644941680183</v>
      </c>
      <c r="V238" s="52">
        <f>IFERROR(IF(Q238="No reported allocations","No reported allocations",(Q238)*1000000/AF238),"NA")</f>
        <v>0.52079860462198124</v>
      </c>
      <c r="W238" s="42">
        <f t="shared" si="53"/>
        <v>3.1509982981240698</v>
      </c>
      <c r="X238" s="43">
        <f t="shared" si="54"/>
        <v>1.8626140594270935</v>
      </c>
      <c r="Y238" s="43">
        <f t="shared" si="55"/>
        <v>3.4295262188972298</v>
      </c>
      <c r="Z238" s="36">
        <f t="shared" si="56"/>
        <v>1.7572663154518453</v>
      </c>
      <c r="AA238" s="44">
        <f t="shared" si="57"/>
        <v>0.73912960306420661</v>
      </c>
      <c r="AB238" s="65">
        <v>16006670</v>
      </c>
      <c r="AC238" s="37">
        <v>16477818</v>
      </c>
      <c r="AD238" s="37">
        <v>16962846</v>
      </c>
      <c r="AE238" s="37">
        <v>17467905</v>
      </c>
      <c r="AF238" s="66">
        <v>17994837</v>
      </c>
    </row>
    <row r="239" spans="1:32" ht="13" x14ac:dyDescent="0.3">
      <c r="A239" s="19"/>
      <c r="B239" s="16" t="s">
        <v>181</v>
      </c>
      <c r="C239" s="15" t="s">
        <v>291</v>
      </c>
      <c r="D239" s="21">
        <v>2.493773</v>
      </c>
      <c r="E239" s="21">
        <v>2.16452</v>
      </c>
      <c r="F239" s="21">
        <v>1.0537129999999999</v>
      </c>
      <c r="G239" s="21">
        <v>2.1264439999999998</v>
      </c>
      <c r="H239" s="21">
        <v>0.104854</v>
      </c>
      <c r="I239" s="21">
        <v>4.8910989999999996</v>
      </c>
      <c r="J239" s="21">
        <v>5.0269969999999997</v>
      </c>
      <c r="K239" s="21">
        <v>4.8415299999999997</v>
      </c>
      <c r="L239" s="55">
        <v>1.3811789999999999</v>
      </c>
      <c r="M239" s="59">
        <f t="shared" si="62"/>
        <v>0.104854</v>
      </c>
      <c r="N239" s="36">
        <f t="shared" si="63"/>
        <v>4.8910989999999996</v>
      </c>
      <c r="O239" s="36">
        <f t="shared" si="64"/>
        <v>5.0269969999999997</v>
      </c>
      <c r="P239" s="36">
        <f t="shared" si="65"/>
        <v>4.8415299999999997</v>
      </c>
      <c r="Q239" s="60">
        <f t="shared" si="66"/>
        <v>1.3811789999999999</v>
      </c>
      <c r="R239" s="42">
        <f t="shared" si="58"/>
        <v>2.737531522184386E-2</v>
      </c>
      <c r="S239" s="43">
        <f t="shared" si="59"/>
        <v>1.2394547117838308</v>
      </c>
      <c r="T239" s="43">
        <f t="shared" si="60"/>
        <v>1.236982273273096</v>
      </c>
      <c r="U239" s="43">
        <f t="shared" si="61"/>
        <v>1.1576124471916565</v>
      </c>
      <c r="V239" s="52">
        <f>IFERROR(IF(Q239="No reported allocations","No reported allocations",(Q239)*1000000/AF239),"NA")</f>
        <v>0.32112839332455712</v>
      </c>
      <c r="W239" s="42">
        <f t="shared" si="53"/>
        <v>2.5218127519470813E-2</v>
      </c>
      <c r="X239" s="43">
        <f t="shared" si="54"/>
        <v>1.6221924516372561</v>
      </c>
      <c r="Y239" s="43">
        <f t="shared" si="55"/>
        <v>1.7880741903760988</v>
      </c>
      <c r="Z239" s="36">
        <f t="shared" si="56"/>
        <v>1.2426249708903139</v>
      </c>
      <c r="AA239" s="44">
        <f t="shared" si="57"/>
        <v>0.37629312884892735</v>
      </c>
      <c r="AB239" s="65">
        <v>3830239</v>
      </c>
      <c r="AC239" s="37">
        <v>3946170</v>
      </c>
      <c r="AD239" s="37">
        <v>4063920</v>
      </c>
      <c r="AE239" s="37">
        <v>4182341</v>
      </c>
      <c r="AF239" s="66">
        <v>4301018</v>
      </c>
    </row>
    <row r="240" spans="1:32" ht="13" x14ac:dyDescent="0.3">
      <c r="A240" s="19"/>
      <c r="B240" s="16" t="s">
        <v>180</v>
      </c>
      <c r="C240" s="15" t="s">
        <v>292</v>
      </c>
      <c r="D240" s="20">
        <v>0</v>
      </c>
      <c r="E240" s="20">
        <v>0</v>
      </c>
      <c r="F240" s="20">
        <v>0</v>
      </c>
      <c r="G240" s="20">
        <v>0</v>
      </c>
      <c r="H240" s="20">
        <v>4.4499999999999997E-4</v>
      </c>
      <c r="I240" s="20">
        <v>2.6838999999999998E-2</v>
      </c>
      <c r="J240" s="20">
        <v>0</v>
      </c>
      <c r="K240" s="20">
        <v>3.7690000000000002E-3</v>
      </c>
      <c r="L240" s="56">
        <v>1.5590000000000001E-3</v>
      </c>
      <c r="M240" s="59">
        <f t="shared" si="62"/>
        <v>4.4499999999999997E-4</v>
      </c>
      <c r="N240" s="36">
        <f t="shared" si="63"/>
        <v>2.6838999999999998E-2</v>
      </c>
      <c r="O240" s="36" t="str">
        <f t="shared" si="64"/>
        <v>No reported allocations</v>
      </c>
      <c r="P240" s="36">
        <f t="shared" si="65"/>
        <v>3.7690000000000002E-3</v>
      </c>
      <c r="Q240" s="60">
        <f t="shared" si="66"/>
        <v>1.5590000000000001E-3</v>
      </c>
      <c r="R240" s="42">
        <f t="shared" si="58"/>
        <v>3.5433265227147138E-4</v>
      </c>
      <c r="S240" s="43">
        <f t="shared" si="59"/>
        <v>2.1323589583467407E-2</v>
      </c>
      <c r="T240" s="43" t="str">
        <f t="shared" si="60"/>
        <v>No reported allocations</v>
      </c>
      <c r="U240" s="43">
        <f t="shared" si="61"/>
        <v>2.9850982690548507E-3</v>
      </c>
      <c r="V240" s="52">
        <f>IFERROR(IF(Q240="No reported allocations","No reported allocations",(Q240)*1000000/AF240),"NA")</f>
        <v>1.2339005265644774E-3</v>
      </c>
      <c r="W240" s="42">
        <f t="shared" si="53"/>
        <v>2.5235478487752668E-4</v>
      </c>
      <c r="X240" s="43">
        <f t="shared" si="54"/>
        <v>1.7679611553658756E-2</v>
      </c>
      <c r="Y240" s="43" t="str">
        <f t="shared" si="55"/>
        <v>No reported allocations</v>
      </c>
      <c r="Z240" s="36">
        <f t="shared" si="56"/>
        <v>3.0977244193673512E-3</v>
      </c>
      <c r="AA240" s="44">
        <f t="shared" si="57"/>
        <v>1.8858892336083657E-3</v>
      </c>
      <c r="AB240" s="65">
        <v>1255882</v>
      </c>
      <c r="AC240" s="37">
        <v>1258653</v>
      </c>
      <c r="AD240" s="37">
        <v>1260934</v>
      </c>
      <c r="AE240" s="37">
        <v>1262605</v>
      </c>
      <c r="AF240" s="66">
        <v>1263473</v>
      </c>
    </row>
    <row r="241" spans="1:32" ht="13" x14ac:dyDescent="0.3">
      <c r="A241" s="19"/>
      <c r="B241" s="16" t="s">
        <v>179</v>
      </c>
      <c r="C241" s="15" t="s">
        <v>293</v>
      </c>
      <c r="D241" s="21">
        <v>0</v>
      </c>
      <c r="E241" s="21">
        <v>1.370112</v>
      </c>
      <c r="F241" s="21">
        <v>0.85702699999999998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55">
        <v>0</v>
      </c>
      <c r="M241" s="59" t="str">
        <f t="shared" si="62"/>
        <v>No reported allocations</v>
      </c>
      <c r="N241" s="36" t="str">
        <f t="shared" si="63"/>
        <v>No reported allocations</v>
      </c>
      <c r="O241" s="36" t="str">
        <f t="shared" si="64"/>
        <v>No reported allocations</v>
      </c>
      <c r="P241" s="36" t="str">
        <f t="shared" si="65"/>
        <v>No reported allocations</v>
      </c>
      <c r="Q241" s="60" t="str">
        <f t="shared" si="66"/>
        <v>No reported allocations</v>
      </c>
      <c r="R241" s="42" t="str">
        <f t="shared" si="58"/>
        <v>No reported allocations</v>
      </c>
      <c r="S241" s="43" t="str">
        <f t="shared" si="59"/>
        <v>No reported allocations</v>
      </c>
      <c r="T241" s="43" t="str">
        <f t="shared" si="60"/>
        <v>No reported allocations</v>
      </c>
      <c r="U241" s="43" t="str">
        <f t="shared" si="61"/>
        <v>No reported allocations</v>
      </c>
      <c r="V241" s="52" t="str">
        <f>IFERROR(IF(Q241="No reported allocations","No reported allocations",(Q241)*1000000/AF241),"NA")</f>
        <v>No reported allocations</v>
      </c>
      <c r="W241" s="42" t="str">
        <f t="shared" si="53"/>
        <v>No reported allocations</v>
      </c>
      <c r="X241" s="43" t="str">
        <f t="shared" si="54"/>
        <v>No reported allocations</v>
      </c>
      <c r="Y241" s="43" t="str">
        <f t="shared" si="55"/>
        <v>No reported allocations</v>
      </c>
      <c r="Z241" s="36" t="str">
        <f t="shared" si="56"/>
        <v>No reported allocations</v>
      </c>
      <c r="AA241" s="44" t="str">
        <f t="shared" si="57"/>
        <v>No reported allocations</v>
      </c>
      <c r="AB241" s="65" t="s">
        <v>495</v>
      </c>
      <c r="AC241" s="37" t="s">
        <v>495</v>
      </c>
      <c r="AD241" s="37" t="s">
        <v>495</v>
      </c>
      <c r="AE241" s="37" t="s">
        <v>495</v>
      </c>
      <c r="AF241" s="66" t="s">
        <v>495</v>
      </c>
    </row>
    <row r="242" spans="1:32" ht="13" x14ac:dyDescent="0.3">
      <c r="A242" s="19"/>
      <c r="B242" s="16" t="s">
        <v>178</v>
      </c>
      <c r="C242" s="15" t="s">
        <v>294</v>
      </c>
      <c r="D242" s="20">
        <v>5.513668</v>
      </c>
      <c r="E242" s="20">
        <v>6.1912900000000004</v>
      </c>
      <c r="F242" s="20">
        <v>16.939212000000001</v>
      </c>
      <c r="G242" s="20">
        <v>7.929799</v>
      </c>
      <c r="H242" s="20">
        <v>16.240753000000002</v>
      </c>
      <c r="I242" s="20">
        <v>31.325317999999999</v>
      </c>
      <c r="J242" s="20">
        <v>33.504958999999999</v>
      </c>
      <c r="K242" s="20">
        <v>32.698677000000004</v>
      </c>
      <c r="L242" s="56">
        <v>24.266269999999999</v>
      </c>
      <c r="M242" s="59">
        <f t="shared" si="62"/>
        <v>16.240753000000002</v>
      </c>
      <c r="N242" s="36">
        <f t="shared" si="63"/>
        <v>31.325317999999999</v>
      </c>
      <c r="O242" s="36">
        <f t="shared" si="64"/>
        <v>33.504958999999999</v>
      </c>
      <c r="P242" s="36">
        <f t="shared" si="65"/>
        <v>32.698677000000004</v>
      </c>
      <c r="Q242" s="60">
        <f t="shared" si="66"/>
        <v>24.266269999999999</v>
      </c>
      <c r="R242" s="42">
        <f t="shared" si="58"/>
        <v>0.63251167229812233</v>
      </c>
      <c r="S242" s="43">
        <f t="shared" si="59"/>
        <v>1.1850222127463441</v>
      </c>
      <c r="T242" s="43">
        <f t="shared" si="60"/>
        <v>1.2312394776760078</v>
      </c>
      <c r="U242" s="43">
        <f t="shared" si="61"/>
        <v>1.1673641682027767</v>
      </c>
      <c r="V242" s="52">
        <f>IFERROR(IF(Q242="No reported allocations","No reported allocations",(Q242)*1000000/AF242),"NA")</f>
        <v>0.84171734512274865</v>
      </c>
      <c r="W242" s="42">
        <f t="shared" si="53"/>
        <v>0.83389586175157027</v>
      </c>
      <c r="X242" s="43">
        <f t="shared" si="54"/>
        <v>1.4224447289168796</v>
      </c>
      <c r="Y242" s="43">
        <f t="shared" si="55"/>
        <v>1.688494534923608</v>
      </c>
      <c r="Z242" s="36">
        <f t="shared" si="56"/>
        <v>1.6759792385355985</v>
      </c>
      <c r="AA242" s="44">
        <f t="shared" si="57"/>
        <v>1.3431583905545041</v>
      </c>
      <c r="AB242" s="65">
        <v>25676606</v>
      </c>
      <c r="AC242" s="37">
        <v>26434372</v>
      </c>
      <c r="AD242" s="37">
        <v>27212382</v>
      </c>
      <c r="AE242" s="37">
        <v>28010691</v>
      </c>
      <c r="AF242" s="66">
        <v>28829476</v>
      </c>
    </row>
    <row r="243" spans="1:32" ht="13" x14ac:dyDescent="0.3">
      <c r="A243" s="19"/>
      <c r="B243" s="16" t="s">
        <v>177</v>
      </c>
      <c r="C243" s="15" t="s">
        <v>295</v>
      </c>
      <c r="D243" s="21">
        <v>1.2433E-2</v>
      </c>
      <c r="E243" s="21">
        <v>0.14738100000000001</v>
      </c>
      <c r="F243" s="21">
        <v>1.408E-3</v>
      </c>
      <c r="G243" s="21">
        <v>2.2889E-2</v>
      </c>
      <c r="H243" s="21">
        <v>2.2452E-2</v>
      </c>
      <c r="I243" s="21">
        <v>4.4470000000000004E-3</v>
      </c>
      <c r="J243" s="21">
        <v>1.0253E-2</v>
      </c>
      <c r="K243" s="21">
        <v>5.2047000000000003E-2</v>
      </c>
      <c r="L243" s="55">
        <v>6.8122000000000002E-2</v>
      </c>
      <c r="M243" s="59">
        <f t="shared" si="62"/>
        <v>2.2452E-2</v>
      </c>
      <c r="N243" s="36">
        <f t="shared" si="63"/>
        <v>4.4470000000000004E-3</v>
      </c>
      <c r="O243" s="36">
        <f t="shared" si="64"/>
        <v>1.0253E-2</v>
      </c>
      <c r="P243" s="36">
        <f t="shared" si="65"/>
        <v>5.2047000000000003E-2</v>
      </c>
      <c r="Q243" s="60">
        <f t="shared" si="66"/>
        <v>6.8122000000000002E-2</v>
      </c>
      <c r="R243" s="42">
        <f t="shared" si="58"/>
        <v>9.9172502378602912E-3</v>
      </c>
      <c r="S243" s="43">
        <f t="shared" si="59"/>
        <v>1.9196898796470568E-3</v>
      </c>
      <c r="T243" s="43">
        <f t="shared" si="60"/>
        <v>4.3243503141301197E-3</v>
      </c>
      <c r="U243" s="43">
        <f t="shared" si="61"/>
        <v>2.145771637983955E-2</v>
      </c>
      <c r="V243" s="52">
        <f>IFERROR(IF(Q243="No reported allocations","No reported allocations",(Q243)*1000000/AF243),"NA")</f>
        <v>2.7471727574925001E-2</v>
      </c>
      <c r="W243" s="42">
        <f t="shared" si="53"/>
        <v>7.8469520298682979E-3</v>
      </c>
      <c r="X243" s="43">
        <f t="shared" si="54"/>
        <v>1.5264837464064602E-3</v>
      </c>
      <c r="Y243" s="43">
        <f t="shared" si="55"/>
        <v>3.921702350059E-3</v>
      </c>
      <c r="Z243" s="36">
        <f t="shared" si="56"/>
        <v>2.8566264785218239E-2</v>
      </c>
      <c r="AA243" s="44">
        <f t="shared" si="57"/>
        <v>3.3224833602949595E-2</v>
      </c>
      <c r="AB243" s="65">
        <v>2263934</v>
      </c>
      <c r="AC243" s="37">
        <v>2316520</v>
      </c>
      <c r="AD243" s="37">
        <v>2370992</v>
      </c>
      <c r="AE243" s="37">
        <v>2425561</v>
      </c>
      <c r="AF243" s="66">
        <v>2479713</v>
      </c>
    </row>
    <row r="244" spans="1:32" ht="13" x14ac:dyDescent="0.3">
      <c r="A244" s="19"/>
      <c r="B244" s="16" t="s">
        <v>176</v>
      </c>
      <c r="C244" s="15" t="s">
        <v>296</v>
      </c>
      <c r="D244" s="20">
        <v>9.9879280000000001</v>
      </c>
      <c r="E244" s="20">
        <v>8.6423769999999998</v>
      </c>
      <c r="F244" s="20">
        <v>21.641179999999999</v>
      </c>
      <c r="G244" s="20">
        <v>12.547411</v>
      </c>
      <c r="H244" s="20">
        <v>9.1723099999999995</v>
      </c>
      <c r="I244" s="20">
        <v>12.378064</v>
      </c>
      <c r="J244" s="20">
        <v>23.629418999999999</v>
      </c>
      <c r="K244" s="20">
        <v>15.28838</v>
      </c>
      <c r="L244" s="56">
        <v>11.753644</v>
      </c>
      <c r="M244" s="59">
        <f t="shared" si="62"/>
        <v>9.1723099999999995</v>
      </c>
      <c r="N244" s="36">
        <f t="shared" si="63"/>
        <v>12.378064</v>
      </c>
      <c r="O244" s="36">
        <f t="shared" si="64"/>
        <v>23.629418999999999</v>
      </c>
      <c r="P244" s="36">
        <f t="shared" si="65"/>
        <v>15.28838</v>
      </c>
      <c r="Q244" s="60">
        <f t="shared" si="66"/>
        <v>11.753644</v>
      </c>
      <c r="R244" s="42">
        <f t="shared" si="58"/>
        <v>0.51728509622971008</v>
      </c>
      <c r="S244" s="43">
        <f t="shared" si="59"/>
        <v>0.6717580650168139</v>
      </c>
      <c r="T244" s="43">
        <f t="shared" si="60"/>
        <v>1.2340269870529472</v>
      </c>
      <c r="U244" s="43">
        <f t="shared" si="61"/>
        <v>0.76837748872755218</v>
      </c>
      <c r="V244" s="52">
        <f>IFERROR(IF(Q244="No reported allocations","No reported allocations",(Q244)*1000000/AF244),"NA")</f>
        <v>0.5685508339941393</v>
      </c>
      <c r="W244" s="42">
        <f t="shared" si="53"/>
        <v>1.1192326737655671</v>
      </c>
      <c r="X244" s="43">
        <f t="shared" si="54"/>
        <v>1.7196515622732076</v>
      </c>
      <c r="Y244" s="43">
        <f t="shared" si="55"/>
        <v>2.8102904276675966</v>
      </c>
      <c r="Z244" s="36">
        <f t="shared" si="56"/>
        <v>1.6916598400756397</v>
      </c>
      <c r="AA244" s="44">
        <f t="shared" si="57"/>
        <v>1.1789395542402059</v>
      </c>
      <c r="AB244" s="65">
        <v>17731634</v>
      </c>
      <c r="AC244" s="37">
        <v>18426372</v>
      </c>
      <c r="AD244" s="37">
        <v>19148219</v>
      </c>
      <c r="AE244" s="37">
        <v>19896965</v>
      </c>
      <c r="AF244" s="66">
        <v>20672987</v>
      </c>
    </row>
    <row r="245" spans="1:32" ht="13" x14ac:dyDescent="0.3">
      <c r="A245" s="19"/>
      <c r="B245" s="16" t="s">
        <v>175</v>
      </c>
      <c r="C245" s="15" t="s">
        <v>297</v>
      </c>
      <c r="D245" s="21">
        <v>2.5953439999999999</v>
      </c>
      <c r="E245" s="21">
        <v>4.7185350000000001</v>
      </c>
      <c r="F245" s="21">
        <v>3.08203</v>
      </c>
      <c r="G245" s="21">
        <v>9.5173629999999996</v>
      </c>
      <c r="H245" s="21">
        <v>12.815963999999999</v>
      </c>
      <c r="I245" s="21">
        <v>22.063212</v>
      </c>
      <c r="J245" s="21">
        <v>18.226140000000001</v>
      </c>
      <c r="K245" s="21">
        <v>13.173932000000001</v>
      </c>
      <c r="L245" s="55">
        <v>65.993666000000005</v>
      </c>
      <c r="M245" s="59">
        <f t="shared" si="62"/>
        <v>12.815963999999999</v>
      </c>
      <c r="N245" s="36">
        <f t="shared" si="63"/>
        <v>22.063212</v>
      </c>
      <c r="O245" s="36">
        <f t="shared" si="64"/>
        <v>18.226140000000001</v>
      </c>
      <c r="P245" s="36">
        <f t="shared" si="65"/>
        <v>13.173932000000001</v>
      </c>
      <c r="Q245" s="60">
        <f t="shared" si="66"/>
        <v>65.993666000000005</v>
      </c>
      <c r="R245" s="42">
        <f t="shared" si="58"/>
        <v>7.6605929836852577E-2</v>
      </c>
      <c r="S245" s="43">
        <f t="shared" si="59"/>
        <v>0.12840191757048564</v>
      </c>
      <c r="T245" s="43">
        <f t="shared" si="60"/>
        <v>0.10328736342368561</v>
      </c>
      <c r="U245" s="43">
        <f t="shared" si="61"/>
        <v>7.2711144672500783E-2</v>
      </c>
      <c r="V245" s="52">
        <f>IFERROR(IF(Q245="No reported allocations","No reported allocations",(Q245)*1000000/AF245),"NA")</f>
        <v>0.35482441925259928</v>
      </c>
      <c r="W245" s="42">
        <f t="shared" si="53"/>
        <v>0.68732856983942603</v>
      </c>
      <c r="X245" s="43">
        <f t="shared" si="54"/>
        <v>0.89904908777354975</v>
      </c>
      <c r="Y245" s="43">
        <f t="shared" si="55"/>
        <v>0.76822547083364379</v>
      </c>
      <c r="Z245" s="36">
        <f t="shared" si="56"/>
        <v>0.53048839024272687</v>
      </c>
      <c r="AA245" s="44">
        <f t="shared" si="57"/>
        <v>2.4766320157821755</v>
      </c>
      <c r="AB245" s="65">
        <v>167297284</v>
      </c>
      <c r="AC245" s="37">
        <v>171829303</v>
      </c>
      <c r="AD245" s="37">
        <v>176460502</v>
      </c>
      <c r="AE245" s="37">
        <v>181181744</v>
      </c>
      <c r="AF245" s="66">
        <v>185989640</v>
      </c>
    </row>
    <row r="246" spans="1:32" ht="13" x14ac:dyDescent="0.3">
      <c r="A246" s="19"/>
      <c r="B246" s="16" t="s">
        <v>174</v>
      </c>
      <c r="C246" s="15" t="s">
        <v>298</v>
      </c>
      <c r="D246" s="20">
        <v>0.88308399999999998</v>
      </c>
      <c r="E246" s="20">
        <v>1.300441</v>
      </c>
      <c r="F246" s="20">
        <v>0.89278100000000005</v>
      </c>
      <c r="G246" s="20">
        <v>8.6284969999999994</v>
      </c>
      <c r="H246" s="20">
        <v>2.3386360000000002</v>
      </c>
      <c r="I246" s="20">
        <v>6.2878860000000003</v>
      </c>
      <c r="J246" s="20">
        <v>29.450009999999999</v>
      </c>
      <c r="K246" s="20">
        <v>5.3399489999999998</v>
      </c>
      <c r="L246" s="56">
        <v>20.747129999999999</v>
      </c>
      <c r="M246" s="59">
        <f t="shared" si="62"/>
        <v>2.3386360000000002</v>
      </c>
      <c r="N246" s="36">
        <f t="shared" si="63"/>
        <v>6.2878860000000003</v>
      </c>
      <c r="O246" s="36">
        <f t="shared" si="64"/>
        <v>29.450009999999999</v>
      </c>
      <c r="P246" s="36">
        <f t="shared" si="65"/>
        <v>5.3399489999999998</v>
      </c>
      <c r="Q246" s="60">
        <f t="shared" si="66"/>
        <v>20.747129999999999</v>
      </c>
      <c r="R246" s="42">
        <f t="shared" si="58"/>
        <v>0.21676409901960847</v>
      </c>
      <c r="S246" s="43">
        <f t="shared" si="59"/>
        <v>0.56826029757750252</v>
      </c>
      <c r="T246" s="43">
        <f t="shared" si="60"/>
        <v>2.5957764043916818</v>
      </c>
      <c r="U246" s="43">
        <f t="shared" si="61"/>
        <v>0.45917061472612059</v>
      </c>
      <c r="V246" s="52">
        <f>IFERROR(IF(Q246="No reported allocations","No reported allocations",(Q246)*1000000/AF246),"NA")</f>
        <v>1.7408949924766151</v>
      </c>
      <c r="W246" s="42">
        <f t="shared" si="53"/>
        <v>0.28260910507541692</v>
      </c>
      <c r="X246" s="43">
        <f t="shared" si="54"/>
        <v>0.63556732593855003</v>
      </c>
      <c r="Y246" s="43">
        <f t="shared" si="55"/>
        <v>3.1486916581178912</v>
      </c>
      <c r="Z246" s="36">
        <f t="shared" si="56"/>
        <v>0.48569651089730237</v>
      </c>
      <c r="AA246" s="44">
        <f t="shared" si="57"/>
        <v>1.7640121583183128</v>
      </c>
      <c r="AB246" s="65">
        <v>10788853</v>
      </c>
      <c r="AC246" s="37">
        <v>11065151</v>
      </c>
      <c r="AD246" s="37">
        <v>11345357</v>
      </c>
      <c r="AE246" s="37">
        <v>11629553</v>
      </c>
      <c r="AF246" s="66">
        <v>11917508</v>
      </c>
    </row>
    <row r="247" spans="1:32" ht="13" x14ac:dyDescent="0.3">
      <c r="A247" s="19"/>
      <c r="B247" s="16" t="s">
        <v>173</v>
      </c>
      <c r="C247" s="15" t="s">
        <v>299</v>
      </c>
      <c r="D247" s="21">
        <v>0</v>
      </c>
      <c r="E247" s="21">
        <v>0</v>
      </c>
      <c r="F247" s="21">
        <v>0</v>
      </c>
      <c r="G247" s="21">
        <v>2.6549999999999998E-3</v>
      </c>
      <c r="H247" s="21">
        <v>0</v>
      </c>
      <c r="I247" s="21">
        <v>0</v>
      </c>
      <c r="J247" s="21">
        <v>0</v>
      </c>
      <c r="K247" s="21">
        <v>0</v>
      </c>
      <c r="L247" s="55">
        <v>0</v>
      </c>
      <c r="M247" s="59" t="str">
        <f t="shared" si="62"/>
        <v>No reported allocations</v>
      </c>
      <c r="N247" s="36" t="str">
        <f t="shared" si="63"/>
        <v>No reported allocations</v>
      </c>
      <c r="O247" s="36" t="str">
        <f t="shared" si="64"/>
        <v>No reported allocations</v>
      </c>
      <c r="P247" s="36" t="str">
        <f t="shared" si="65"/>
        <v>No reported allocations</v>
      </c>
      <c r="Q247" s="60" t="str">
        <f t="shared" si="66"/>
        <v>No reported allocations</v>
      </c>
      <c r="R247" s="42" t="str">
        <f t="shared" si="58"/>
        <v>No reported allocations</v>
      </c>
      <c r="S247" s="43" t="str">
        <f t="shared" si="59"/>
        <v>No reported allocations</v>
      </c>
      <c r="T247" s="43" t="str">
        <f t="shared" si="60"/>
        <v>No reported allocations</v>
      </c>
      <c r="U247" s="43" t="str">
        <f t="shared" si="61"/>
        <v>No reported allocations</v>
      </c>
      <c r="V247" s="52" t="str">
        <f>IFERROR(IF(Q247="No reported allocations","No reported allocations",(Q247)*1000000/AF247),"NA")</f>
        <v>No reported allocations</v>
      </c>
      <c r="W247" s="42" t="str">
        <f t="shared" si="53"/>
        <v>No reported allocations</v>
      </c>
      <c r="X247" s="43" t="str">
        <f t="shared" si="54"/>
        <v>No reported allocations</v>
      </c>
      <c r="Y247" s="43" t="str">
        <f t="shared" si="55"/>
        <v>No reported allocations</v>
      </c>
      <c r="Z247" s="36" t="str">
        <f t="shared" si="56"/>
        <v>No reported allocations</v>
      </c>
      <c r="AA247" s="44" t="str">
        <f t="shared" si="57"/>
        <v>No reported allocations</v>
      </c>
      <c r="AB247" s="65" t="s">
        <v>495</v>
      </c>
      <c r="AC247" s="37" t="s">
        <v>495</v>
      </c>
      <c r="AD247" s="37" t="s">
        <v>495</v>
      </c>
      <c r="AE247" s="37" t="s">
        <v>495</v>
      </c>
      <c r="AF247" s="66" t="s">
        <v>495</v>
      </c>
    </row>
    <row r="248" spans="1:32" ht="13" x14ac:dyDescent="0.3">
      <c r="A248" s="19"/>
      <c r="B248" s="16" t="s">
        <v>172</v>
      </c>
      <c r="C248" s="15" t="s">
        <v>300</v>
      </c>
      <c r="D248" s="20">
        <v>2.3900000000000002E-3</v>
      </c>
      <c r="E248" s="20">
        <v>0.16974800000000001</v>
      </c>
      <c r="F248" s="20">
        <v>5.5631E-2</v>
      </c>
      <c r="G248" s="20">
        <v>0.12767500000000001</v>
      </c>
      <c r="H248" s="20">
        <v>5.1263999999999997E-2</v>
      </c>
      <c r="I248" s="20">
        <v>4.6670999999999997E-2</v>
      </c>
      <c r="J248" s="20">
        <v>7.6175999999999994E-2</v>
      </c>
      <c r="K248" s="20">
        <v>0.109224</v>
      </c>
      <c r="L248" s="56">
        <v>6.1191000000000002E-2</v>
      </c>
      <c r="M248" s="59">
        <f t="shared" si="62"/>
        <v>5.1263999999999997E-2</v>
      </c>
      <c r="N248" s="36">
        <f t="shared" si="63"/>
        <v>4.6670999999999997E-2</v>
      </c>
      <c r="O248" s="36">
        <f t="shared" si="64"/>
        <v>7.6175999999999994E-2</v>
      </c>
      <c r="P248" s="36">
        <f t="shared" si="65"/>
        <v>0.109224</v>
      </c>
      <c r="Q248" s="60">
        <f t="shared" si="66"/>
        <v>6.1191000000000002E-2</v>
      </c>
      <c r="R248" s="42">
        <f t="shared" si="58"/>
        <v>0.28030116628118695</v>
      </c>
      <c r="S248" s="43">
        <f t="shared" si="59"/>
        <v>0.24951749578978322</v>
      </c>
      <c r="T248" s="43">
        <f t="shared" si="60"/>
        <v>0.398272562818274</v>
      </c>
      <c r="U248" s="43">
        <f t="shared" si="61"/>
        <v>0.55853911727255523</v>
      </c>
      <c r="V248" s="52">
        <f>IFERROR(IF(Q248="No reported allocations","No reported allocations",(Q248)*1000000/AF248),"NA")</f>
        <v>0.3060927417337802</v>
      </c>
      <c r="W248" s="42">
        <f t="shared" si="53"/>
        <v>0.11593413401550778</v>
      </c>
      <c r="X248" s="43">
        <f t="shared" si="54"/>
        <v>9.6604434141664183E-2</v>
      </c>
      <c r="Y248" s="43">
        <f t="shared" si="55"/>
        <v>0.20257454977981823</v>
      </c>
      <c r="Z248" s="36">
        <f t="shared" si="56"/>
        <v>0.20318414467193277</v>
      </c>
      <c r="AA248" s="44">
        <f t="shared" si="57"/>
        <v>0.12337468505340823</v>
      </c>
      <c r="AB248" s="65">
        <v>182889</v>
      </c>
      <c r="AC248" s="37">
        <v>187045</v>
      </c>
      <c r="AD248" s="37">
        <v>191266</v>
      </c>
      <c r="AE248" s="37">
        <v>195553</v>
      </c>
      <c r="AF248" s="66">
        <v>199910</v>
      </c>
    </row>
    <row r="249" spans="1:32" ht="13" x14ac:dyDescent="0.3">
      <c r="A249" s="19"/>
      <c r="B249" s="16" t="s">
        <v>171</v>
      </c>
      <c r="C249" s="15" t="s">
        <v>301</v>
      </c>
      <c r="D249" s="21">
        <v>3.0789939999999998</v>
      </c>
      <c r="E249" s="21">
        <v>5.086157</v>
      </c>
      <c r="F249" s="21">
        <v>9.7985849999999992</v>
      </c>
      <c r="G249" s="21">
        <v>13.901515</v>
      </c>
      <c r="H249" s="21">
        <v>10.521418000000001</v>
      </c>
      <c r="I249" s="21">
        <v>12.782318</v>
      </c>
      <c r="J249" s="21">
        <v>21.958624</v>
      </c>
      <c r="K249" s="21">
        <v>19.002096000000002</v>
      </c>
      <c r="L249" s="55">
        <v>7.409402</v>
      </c>
      <c r="M249" s="59">
        <f t="shared" si="62"/>
        <v>10.521418000000001</v>
      </c>
      <c r="N249" s="36">
        <f t="shared" si="63"/>
        <v>12.782318</v>
      </c>
      <c r="O249" s="36">
        <f t="shared" si="64"/>
        <v>21.958624</v>
      </c>
      <c r="P249" s="36">
        <f t="shared" si="65"/>
        <v>19.002096000000002</v>
      </c>
      <c r="Q249" s="60">
        <f t="shared" si="66"/>
        <v>7.409402</v>
      </c>
      <c r="R249" s="42">
        <f t="shared" si="58"/>
        <v>0.76778983608071882</v>
      </c>
      <c r="S249" s="43">
        <f t="shared" si="59"/>
        <v>0.90524279903005034</v>
      </c>
      <c r="T249" s="43">
        <f t="shared" si="60"/>
        <v>1.509587270439501</v>
      </c>
      <c r="U249" s="43">
        <f t="shared" si="61"/>
        <v>1.2687523277367942</v>
      </c>
      <c r="V249" s="52">
        <f>IFERROR(IF(Q249="No reported allocations","No reported allocations",(Q249)*1000000/AF249),"NA")</f>
        <v>0.48076742643567377</v>
      </c>
      <c r="W249" s="42">
        <f t="shared" si="53"/>
        <v>1.0163026964202901</v>
      </c>
      <c r="X249" s="43">
        <f t="shared" si="54"/>
        <v>1.3377961165691035</v>
      </c>
      <c r="Y249" s="43">
        <f t="shared" si="55"/>
        <v>2.034583348272073</v>
      </c>
      <c r="Z249" s="36">
        <f t="shared" si="56"/>
        <v>1.9284389435541986</v>
      </c>
      <c r="AA249" s="44">
        <f t="shared" si="57"/>
        <v>0.88586863991989806</v>
      </c>
      <c r="AB249" s="65">
        <v>13703513</v>
      </c>
      <c r="AC249" s="37">
        <v>14120320</v>
      </c>
      <c r="AD249" s="37">
        <v>14546111</v>
      </c>
      <c r="AE249" s="37">
        <v>14976994</v>
      </c>
      <c r="AF249" s="66">
        <v>15411614</v>
      </c>
    </row>
    <row r="250" spans="1:32" ht="13" x14ac:dyDescent="0.3">
      <c r="A250" s="19"/>
      <c r="B250" s="16" t="s">
        <v>170</v>
      </c>
      <c r="C250" s="15" t="s">
        <v>302</v>
      </c>
      <c r="D250" s="20">
        <v>0</v>
      </c>
      <c r="E250" s="20">
        <v>0</v>
      </c>
      <c r="F250" s="20">
        <v>0</v>
      </c>
      <c r="G250" s="20">
        <v>1.281E-3</v>
      </c>
      <c r="H250" s="20">
        <v>0</v>
      </c>
      <c r="I250" s="20">
        <v>2.9510999999999999E-2</v>
      </c>
      <c r="J250" s="20">
        <v>0</v>
      </c>
      <c r="K250" s="20">
        <v>0</v>
      </c>
      <c r="L250" s="56">
        <v>0</v>
      </c>
      <c r="M250" s="59" t="str">
        <f t="shared" si="62"/>
        <v>No reported allocations</v>
      </c>
      <c r="N250" s="36">
        <f t="shared" si="63"/>
        <v>2.9510999999999999E-2</v>
      </c>
      <c r="O250" s="36" t="str">
        <f t="shared" si="64"/>
        <v>No reported allocations</v>
      </c>
      <c r="P250" s="36" t="str">
        <f t="shared" si="65"/>
        <v>No reported allocations</v>
      </c>
      <c r="Q250" s="60" t="str">
        <f t="shared" si="66"/>
        <v>No reported allocations</v>
      </c>
      <c r="R250" s="42" t="str">
        <f t="shared" si="58"/>
        <v>No reported allocations</v>
      </c>
      <c r="S250" s="43">
        <f t="shared" si="59"/>
        <v>0.3280859153520328</v>
      </c>
      <c r="T250" s="43" t="str">
        <f t="shared" si="60"/>
        <v>No reported allocations</v>
      </c>
      <c r="U250" s="43" t="str">
        <f t="shared" si="61"/>
        <v>No reported allocations</v>
      </c>
      <c r="V250" s="52" t="str">
        <f>IFERROR(IF(Q250="No reported allocations","No reported allocations",(Q250)*1000000/AF250),"NA")</f>
        <v>No reported allocations</v>
      </c>
      <c r="W250" s="42" t="str">
        <f t="shared" si="53"/>
        <v>No reported allocations</v>
      </c>
      <c r="X250" s="43">
        <f t="shared" si="54"/>
        <v>0.10671998121271234</v>
      </c>
      <c r="Y250" s="43" t="str">
        <f t="shared" si="55"/>
        <v>No reported allocations</v>
      </c>
      <c r="Z250" s="36" t="str">
        <f t="shared" si="56"/>
        <v>No reported allocations</v>
      </c>
      <c r="AA250" s="44" t="str">
        <f t="shared" si="57"/>
        <v>No reported allocations</v>
      </c>
      <c r="AB250" s="65">
        <v>88303</v>
      </c>
      <c r="AC250" s="37">
        <v>89949</v>
      </c>
      <c r="AD250" s="37">
        <v>91359</v>
      </c>
      <c r="AE250" s="37">
        <v>93419</v>
      </c>
      <c r="AF250" s="66">
        <v>94677</v>
      </c>
    </row>
    <row r="251" spans="1:32" ht="13" x14ac:dyDescent="0.3">
      <c r="A251" s="19"/>
      <c r="B251" s="16" t="s">
        <v>169</v>
      </c>
      <c r="C251" s="15" t="s">
        <v>303</v>
      </c>
      <c r="D251" s="21">
        <v>7.0437E-2</v>
      </c>
      <c r="E251" s="21">
        <v>4.0733889999999997</v>
      </c>
      <c r="F251" s="21">
        <v>5.582802</v>
      </c>
      <c r="G251" s="21">
        <v>2.4820730000000002</v>
      </c>
      <c r="H251" s="21">
        <v>3.6256309999999998</v>
      </c>
      <c r="I251" s="21">
        <v>4.9326340000000002</v>
      </c>
      <c r="J251" s="21">
        <v>5.1966140000000003</v>
      </c>
      <c r="K251" s="21">
        <v>5.3314149999999998</v>
      </c>
      <c r="L251" s="55">
        <v>3.7958669999999999</v>
      </c>
      <c r="M251" s="59">
        <f t="shared" si="62"/>
        <v>3.6256309999999998</v>
      </c>
      <c r="N251" s="36">
        <f t="shared" si="63"/>
        <v>4.9326340000000002</v>
      </c>
      <c r="O251" s="36">
        <f t="shared" si="64"/>
        <v>5.1966140000000003</v>
      </c>
      <c r="P251" s="36">
        <f t="shared" si="65"/>
        <v>5.3314149999999998</v>
      </c>
      <c r="Q251" s="60">
        <f t="shared" si="66"/>
        <v>3.7958669999999999</v>
      </c>
      <c r="R251" s="42">
        <f t="shared" si="58"/>
        <v>0.53585217369584826</v>
      </c>
      <c r="S251" s="43">
        <f t="shared" si="59"/>
        <v>0.71259429428644194</v>
      </c>
      <c r="T251" s="43">
        <f t="shared" si="60"/>
        <v>0.73407191416159145</v>
      </c>
      <c r="U251" s="43">
        <f t="shared" si="61"/>
        <v>0.73668600011745156</v>
      </c>
      <c r="V251" s="52">
        <f>IFERROR(IF(Q251="No reported allocations","No reported allocations",(Q251)*1000000/AF251),"NA")</f>
        <v>0.51321923855390406</v>
      </c>
      <c r="W251" s="42">
        <f t="shared" si="53"/>
        <v>0.90962956468106992</v>
      </c>
      <c r="X251" s="43">
        <f t="shared" si="54"/>
        <v>1.031001794563241</v>
      </c>
      <c r="Y251" s="43">
        <f t="shared" si="55"/>
        <v>0.64359068727403668</v>
      </c>
      <c r="Z251" s="36">
        <f t="shared" si="56"/>
        <v>0.54170580705507876</v>
      </c>
      <c r="AA251" s="44">
        <f t="shared" si="57"/>
        <v>0.5230570229366267</v>
      </c>
      <c r="AB251" s="65">
        <v>6766103</v>
      </c>
      <c r="AC251" s="37">
        <v>6922079</v>
      </c>
      <c r="AD251" s="37">
        <v>7079162</v>
      </c>
      <c r="AE251" s="37">
        <v>7237025</v>
      </c>
      <c r="AF251" s="66">
        <v>7396190</v>
      </c>
    </row>
    <row r="252" spans="1:32" ht="13" x14ac:dyDescent="0.3">
      <c r="A252" s="19"/>
      <c r="B252" s="16" t="s">
        <v>168</v>
      </c>
      <c r="C252" s="15" t="s">
        <v>304</v>
      </c>
      <c r="D252" s="20">
        <v>0.74763500000000005</v>
      </c>
      <c r="E252" s="20">
        <v>9.2876709999999996</v>
      </c>
      <c r="F252" s="20">
        <v>0.61779300000000004</v>
      </c>
      <c r="G252" s="20">
        <v>0.193604</v>
      </c>
      <c r="H252" s="20">
        <v>3.3060749999999999</v>
      </c>
      <c r="I252" s="20">
        <v>17.839155999999999</v>
      </c>
      <c r="J252" s="20">
        <v>11.421528</v>
      </c>
      <c r="K252" s="20">
        <v>5.7167640000000004</v>
      </c>
      <c r="L252" s="56">
        <v>6.6996779999999996</v>
      </c>
      <c r="M252" s="59">
        <f t="shared" si="62"/>
        <v>3.3060749999999999</v>
      </c>
      <c r="N252" s="36">
        <f t="shared" si="63"/>
        <v>17.839155999999999</v>
      </c>
      <c r="O252" s="36">
        <f t="shared" si="64"/>
        <v>11.421528</v>
      </c>
      <c r="P252" s="36">
        <f t="shared" si="65"/>
        <v>5.7167640000000004</v>
      </c>
      <c r="Q252" s="60">
        <f t="shared" si="66"/>
        <v>6.6996779999999996</v>
      </c>
      <c r="R252" s="42">
        <f t="shared" si="58"/>
        <v>0.25902013636090138</v>
      </c>
      <c r="S252" s="43">
        <f t="shared" si="59"/>
        <v>1.3584131825920862</v>
      </c>
      <c r="T252" s="43">
        <f t="shared" si="60"/>
        <v>0.84521737199944502</v>
      </c>
      <c r="U252" s="43">
        <f t="shared" si="61"/>
        <v>0.41103760254165028</v>
      </c>
      <c r="V252" s="52">
        <f>IFERROR(IF(Q252="No reported allocations","No reported allocations",(Q252)*1000000/AF252),"NA")</f>
        <v>0.46792009161058573</v>
      </c>
      <c r="W252" s="42">
        <f t="shared" si="53"/>
        <v>0.40133724137592719</v>
      </c>
      <c r="X252" s="43">
        <f t="shared" si="54"/>
        <v>2.0928411676716476</v>
      </c>
      <c r="Y252" s="43">
        <f t="shared" si="55"/>
        <v>1.2469593859975026</v>
      </c>
      <c r="Z252" s="36">
        <f t="shared" si="56"/>
        <v>0.46304437196237752</v>
      </c>
      <c r="AA252" s="44">
        <f t="shared" si="57"/>
        <v>0.57082805385018542</v>
      </c>
      <c r="AB252" s="65">
        <v>12763776</v>
      </c>
      <c r="AC252" s="37">
        <v>13132349</v>
      </c>
      <c r="AD252" s="37">
        <v>13513125</v>
      </c>
      <c r="AE252" s="37">
        <v>13908129</v>
      </c>
      <c r="AF252" s="66">
        <v>14317996</v>
      </c>
    </row>
    <row r="253" spans="1:32" ht="13" x14ac:dyDescent="0.3">
      <c r="A253" s="19"/>
      <c r="B253" s="16" t="s">
        <v>167</v>
      </c>
      <c r="C253" s="15" t="s">
        <v>305</v>
      </c>
      <c r="D253" s="21">
        <v>0.92438600000000004</v>
      </c>
      <c r="E253" s="21">
        <v>0.76738399999999996</v>
      </c>
      <c r="F253" s="21">
        <v>0.54404300000000005</v>
      </c>
      <c r="G253" s="21">
        <v>0.21986</v>
      </c>
      <c r="H253" s="21">
        <v>0.39874199999999999</v>
      </c>
      <c r="I253" s="21">
        <v>0.34112199999999998</v>
      </c>
      <c r="J253" s="21">
        <v>0.18551000000000001</v>
      </c>
      <c r="K253" s="21">
        <v>0.21866099999999999</v>
      </c>
      <c r="L253" s="55">
        <v>0.19448799999999999</v>
      </c>
      <c r="M253" s="59">
        <f t="shared" si="62"/>
        <v>0.39874199999999999</v>
      </c>
      <c r="N253" s="36">
        <f t="shared" si="63"/>
        <v>0.34112199999999998</v>
      </c>
      <c r="O253" s="36">
        <f t="shared" si="64"/>
        <v>0.18551000000000001</v>
      </c>
      <c r="P253" s="36">
        <f t="shared" si="65"/>
        <v>0.21866099999999999</v>
      </c>
      <c r="Q253" s="60">
        <f t="shared" si="66"/>
        <v>0.19448799999999999</v>
      </c>
      <c r="R253" s="42">
        <f t="shared" si="58"/>
        <v>7.5941433060921623E-3</v>
      </c>
      <c r="S253" s="43">
        <f t="shared" si="59"/>
        <v>6.3986022665333889E-3</v>
      </c>
      <c r="T253" s="43">
        <f t="shared" si="60"/>
        <v>3.4260607014189653E-3</v>
      </c>
      <c r="U253" s="43">
        <f t="shared" si="61"/>
        <v>3.9747890039266553E-3</v>
      </c>
      <c r="V253" s="52">
        <f>IFERROR(IF(Q253="No reported allocations","No reported allocations",(Q253)*1000000/AF253),"NA")</f>
        <v>3.4786612105253793E-3</v>
      </c>
      <c r="W253" s="42">
        <f t="shared" si="53"/>
        <v>3.3064334532011304E-2</v>
      </c>
      <c r="X253" s="43">
        <f t="shared" si="54"/>
        <v>2.5471065448480681E-2</v>
      </c>
      <c r="Y253" s="43">
        <f t="shared" si="55"/>
        <v>1.5225936069780214E-2</v>
      </c>
      <c r="Z253" s="36">
        <f t="shared" si="56"/>
        <v>1.4091338272035887E-2</v>
      </c>
      <c r="AA253" s="44">
        <f t="shared" si="57"/>
        <v>1.4799448040733095E-2</v>
      </c>
      <c r="AB253" s="65">
        <v>52506515.077233501</v>
      </c>
      <c r="AC253" s="37">
        <v>53311955.610082299</v>
      </c>
      <c r="AD253" s="37">
        <v>54146734.739161998</v>
      </c>
      <c r="AE253" s="37">
        <v>55011976.682029396</v>
      </c>
      <c r="AF253" s="66">
        <v>55908865</v>
      </c>
    </row>
    <row r="254" spans="1:32" ht="13" x14ac:dyDescent="0.3">
      <c r="A254" s="19"/>
      <c r="B254" s="16" t="s">
        <v>166</v>
      </c>
      <c r="C254" s="15" t="s">
        <v>306</v>
      </c>
      <c r="D254" s="20">
        <v>0</v>
      </c>
      <c r="E254" s="20">
        <v>0</v>
      </c>
      <c r="F254" s="20">
        <v>0</v>
      </c>
      <c r="G254" s="20">
        <v>0.116642</v>
      </c>
      <c r="H254" s="20">
        <v>8.3585709999999995</v>
      </c>
      <c r="I254" s="20">
        <v>16.306608000000001</v>
      </c>
      <c r="J254" s="20">
        <v>1.6574580000000001</v>
      </c>
      <c r="K254" s="20">
        <v>1.2850649999999999</v>
      </c>
      <c r="L254" s="56">
        <v>15.720623</v>
      </c>
      <c r="M254" s="59">
        <f t="shared" si="62"/>
        <v>8.3585709999999995</v>
      </c>
      <c r="N254" s="36">
        <f t="shared" si="63"/>
        <v>16.306608000000001</v>
      </c>
      <c r="O254" s="36">
        <f t="shared" si="64"/>
        <v>1.6574580000000001</v>
      </c>
      <c r="P254" s="36">
        <f t="shared" si="65"/>
        <v>1.2850649999999999</v>
      </c>
      <c r="Q254" s="60">
        <f t="shared" si="66"/>
        <v>15.720623</v>
      </c>
      <c r="R254" s="42">
        <f t="shared" si="58"/>
        <v>0.77263557589401166</v>
      </c>
      <c r="S254" s="43">
        <f t="shared" si="59"/>
        <v>1.4588792295944797</v>
      </c>
      <c r="T254" s="43">
        <f t="shared" si="60"/>
        <v>0.14373967292086676</v>
      </c>
      <c r="U254" s="43">
        <f t="shared" si="61"/>
        <v>0.10815100921248502</v>
      </c>
      <c r="V254" s="52">
        <f>IFERROR(IF(Q254="No reported allocations","No reported allocations",(Q254)*1000000/AF254),"NA")</f>
        <v>1.2853380787573596</v>
      </c>
      <c r="W254" s="42">
        <f t="shared" si="53"/>
        <v>0.76856816831323538</v>
      </c>
      <c r="X254" s="43">
        <f t="shared" si="54"/>
        <v>1.2838639934583234</v>
      </c>
      <c r="Y254" s="43">
        <f t="shared" si="55"/>
        <v>9.200299030672951E-2</v>
      </c>
      <c r="Z254" s="36">
        <f t="shared" si="56"/>
        <v>7.671458659124375E-2</v>
      </c>
      <c r="AA254" s="44">
        <f t="shared" si="57"/>
        <v>0.98309541804695089</v>
      </c>
      <c r="AB254" s="65">
        <v>10818258</v>
      </c>
      <c r="AC254" s="37">
        <v>11177490</v>
      </c>
      <c r="AD254" s="37">
        <v>11530971</v>
      </c>
      <c r="AE254" s="37">
        <v>11882136</v>
      </c>
      <c r="AF254" s="66">
        <v>12230730</v>
      </c>
    </row>
    <row r="255" spans="1:32" ht="13" x14ac:dyDescent="0.3">
      <c r="A255" s="19"/>
      <c r="B255" s="16" t="s">
        <v>165</v>
      </c>
      <c r="C255" s="15" t="s">
        <v>307</v>
      </c>
      <c r="D255" s="21">
        <v>1.7593760000000001</v>
      </c>
      <c r="E255" s="21">
        <v>7.4403709999999998</v>
      </c>
      <c r="F255" s="21">
        <v>11.257738</v>
      </c>
      <c r="G255" s="21">
        <v>3.3112999999999997E-2</v>
      </c>
      <c r="H255" s="21">
        <v>10.126542000000001</v>
      </c>
      <c r="I255" s="21">
        <v>11.361241</v>
      </c>
      <c r="J255" s="21">
        <v>6.0123139999999999</v>
      </c>
      <c r="K255" s="21">
        <v>1.587269</v>
      </c>
      <c r="L255" s="55">
        <v>13.440193000000001</v>
      </c>
      <c r="M255" s="59">
        <f t="shared" si="62"/>
        <v>10.126542000000001</v>
      </c>
      <c r="N255" s="36">
        <f t="shared" si="63"/>
        <v>11.361241</v>
      </c>
      <c r="O255" s="36">
        <f t="shared" si="64"/>
        <v>6.0123139999999999</v>
      </c>
      <c r="P255" s="36">
        <f t="shared" si="65"/>
        <v>1.587269</v>
      </c>
      <c r="Q255" s="60">
        <f t="shared" si="66"/>
        <v>13.440193000000001</v>
      </c>
      <c r="R255" s="42">
        <f t="shared" si="58"/>
        <v>0.28136949088796193</v>
      </c>
      <c r="S255" s="43">
        <f t="shared" si="59"/>
        <v>0.30831116096377748</v>
      </c>
      <c r="T255" s="43">
        <f t="shared" si="60"/>
        <v>0.15931760720313282</v>
      </c>
      <c r="U255" s="43">
        <f t="shared" si="61"/>
        <v>4.1070096533042257E-2</v>
      </c>
      <c r="V255" s="52">
        <f>IFERROR(IF(Q255="No reported allocations","No reported allocations",(Q255)*1000000/AF255),"NA")</f>
        <v>0.33958036857483503</v>
      </c>
      <c r="W255" s="42">
        <f t="shared" si="53"/>
        <v>0.78612190118537206</v>
      </c>
      <c r="X255" s="43">
        <f t="shared" si="54"/>
        <v>0.76962601875423453</v>
      </c>
      <c r="Y255" s="43">
        <f t="shared" si="55"/>
        <v>0.70344354839766454</v>
      </c>
      <c r="Z255" s="36">
        <f t="shared" si="56"/>
        <v>0.15185091037915055</v>
      </c>
      <c r="AA255" s="44">
        <f t="shared" si="57"/>
        <v>1.599292938946171</v>
      </c>
      <c r="AB255" s="65">
        <v>35990192</v>
      </c>
      <c r="AC255" s="37">
        <v>36849918</v>
      </c>
      <c r="AD255" s="37">
        <v>37737913</v>
      </c>
      <c r="AE255" s="37">
        <v>38647803</v>
      </c>
      <c r="AF255" s="66">
        <v>39578828</v>
      </c>
    </row>
    <row r="256" spans="1:32" ht="13" x14ac:dyDescent="0.3">
      <c r="A256" s="19"/>
      <c r="B256" s="16" t="s">
        <v>164</v>
      </c>
      <c r="C256" s="15" t="s">
        <v>308</v>
      </c>
      <c r="D256" s="20">
        <v>2.8140000000000001E-3</v>
      </c>
      <c r="E256" s="20">
        <v>5.7817E-2</v>
      </c>
      <c r="F256" s="20">
        <v>0.30719299999999999</v>
      </c>
      <c r="G256" s="20">
        <v>0.368037</v>
      </c>
      <c r="H256" s="20">
        <v>5.0243999999999997E-2</v>
      </c>
      <c r="I256" s="20">
        <v>3.1537000000000003E-2</v>
      </c>
      <c r="J256" s="20">
        <v>8.4060000000000003E-3</v>
      </c>
      <c r="K256" s="20">
        <v>0.14236599999999999</v>
      </c>
      <c r="L256" s="56">
        <v>2.523244</v>
      </c>
      <c r="M256" s="59">
        <f t="shared" si="62"/>
        <v>5.0243999999999997E-2</v>
      </c>
      <c r="N256" s="36">
        <f t="shared" si="63"/>
        <v>3.1537000000000003E-2</v>
      </c>
      <c r="O256" s="36">
        <f t="shared" si="64"/>
        <v>8.4060000000000003E-3</v>
      </c>
      <c r="P256" s="36">
        <f t="shared" si="65"/>
        <v>0.14236599999999999</v>
      </c>
      <c r="Q256" s="60">
        <f t="shared" si="66"/>
        <v>2.523244</v>
      </c>
      <c r="R256" s="42">
        <f t="shared" si="58"/>
        <v>4.0254519059285766E-2</v>
      </c>
      <c r="S256" s="43">
        <f t="shared" si="59"/>
        <v>2.4803846928246047E-2</v>
      </c>
      <c r="T256" s="43">
        <f t="shared" si="60"/>
        <v>6.49063352011471E-3</v>
      </c>
      <c r="U256" s="43">
        <f t="shared" si="61"/>
        <v>0.10793389895914439</v>
      </c>
      <c r="V256" s="52">
        <f>IFERROR(IF(Q256="No reported allocations","No reported allocations",(Q256)*1000000/AF256),"NA")</f>
        <v>1.8786745271007774</v>
      </c>
      <c r="W256" s="42">
        <f t="shared" si="53"/>
        <v>5.2496354515601237E-2</v>
      </c>
      <c r="X256" s="43">
        <f t="shared" si="54"/>
        <v>2.6831561645127896E-2</v>
      </c>
      <c r="Y256" s="43">
        <f t="shared" si="55"/>
        <v>9.2426957743925488E-3</v>
      </c>
      <c r="Z256" s="36">
        <f t="shared" si="56"/>
        <v>0.13449000061848054</v>
      </c>
      <c r="AA256" s="44">
        <f t="shared" si="57"/>
        <v>1.5843921806611112</v>
      </c>
      <c r="AB256" s="65">
        <v>1248158</v>
      </c>
      <c r="AC256" s="37">
        <v>1271456</v>
      </c>
      <c r="AD256" s="37">
        <v>1295097</v>
      </c>
      <c r="AE256" s="37">
        <v>1319011</v>
      </c>
      <c r="AF256" s="66">
        <v>1343098</v>
      </c>
    </row>
    <row r="257" spans="1:32" ht="13" x14ac:dyDescent="0.3">
      <c r="A257" s="19"/>
      <c r="B257" s="16" t="s">
        <v>163</v>
      </c>
      <c r="C257" s="15" t="s">
        <v>309</v>
      </c>
      <c r="D257" s="21">
        <v>4.3142880000000003</v>
      </c>
      <c r="E257" s="21">
        <v>6.0327729999999997</v>
      </c>
      <c r="F257" s="21">
        <v>5.3992620000000002</v>
      </c>
      <c r="G257" s="21">
        <v>6.7432059999999998</v>
      </c>
      <c r="H257" s="21">
        <v>16.7011</v>
      </c>
      <c r="I257" s="21">
        <v>17.850853000000001</v>
      </c>
      <c r="J257" s="21">
        <v>20.77506</v>
      </c>
      <c r="K257" s="21">
        <v>23.148230999999999</v>
      </c>
      <c r="L257" s="55">
        <v>40.545434</v>
      </c>
      <c r="M257" s="59">
        <f t="shared" ref="M257:M320" si="67">IF(H257=0,"No reported allocations",H257)</f>
        <v>16.7011</v>
      </c>
      <c r="N257" s="36">
        <f t="shared" ref="N257:N320" si="68">IF(I257=0,"No reported allocations",I257)</f>
        <v>17.850853000000001</v>
      </c>
      <c r="O257" s="36">
        <f t="shared" ref="O257:O320" si="69">IF(J257=0,"No reported allocations",J257)</f>
        <v>20.77506</v>
      </c>
      <c r="P257" s="36">
        <f t="shared" ref="P257:P320" si="70">IF(K257=0,"No reported allocations",K257)</f>
        <v>23.148230999999999</v>
      </c>
      <c r="Q257" s="60">
        <f t="shared" ref="Q257:Q320" si="71">IF(L257=0,"No reported allocations",L257)</f>
        <v>40.545434</v>
      </c>
      <c r="R257" s="42">
        <f t="shared" si="58"/>
        <v>0.34026243344512969</v>
      </c>
      <c r="S257" s="43">
        <f t="shared" si="59"/>
        <v>0.35252869984642532</v>
      </c>
      <c r="T257" s="43">
        <f t="shared" si="60"/>
        <v>0.39772398012523014</v>
      </c>
      <c r="U257" s="43">
        <f t="shared" si="61"/>
        <v>0.42962601102298581</v>
      </c>
      <c r="V257" s="52">
        <f>IFERROR(IF(Q257="No reported allocations","No reported allocations",(Q257)*1000000/AF257),"NA")</f>
        <v>0.72959921094361546</v>
      </c>
      <c r="W257" s="42">
        <f t="shared" si="53"/>
        <v>0.64204404132030923</v>
      </c>
      <c r="X257" s="43">
        <f t="shared" si="54"/>
        <v>0.53644501668615741</v>
      </c>
      <c r="Y257" s="43">
        <f t="shared" si="55"/>
        <v>0.84354876566606374</v>
      </c>
      <c r="Z257" s="36">
        <f t="shared" si="56"/>
        <v>0.86246381777677883</v>
      </c>
      <c r="AA257" s="44">
        <f t="shared" si="57"/>
        <v>1.6552527923872862</v>
      </c>
      <c r="AB257" s="65">
        <v>49082997</v>
      </c>
      <c r="AC257" s="37">
        <v>50636595</v>
      </c>
      <c r="AD257" s="37">
        <v>52234869</v>
      </c>
      <c r="AE257" s="37">
        <v>53879957</v>
      </c>
      <c r="AF257" s="66">
        <v>55572201</v>
      </c>
    </row>
    <row r="258" spans="1:32" ht="13" x14ac:dyDescent="0.3">
      <c r="A258" s="19"/>
      <c r="B258" s="16" t="s">
        <v>162</v>
      </c>
      <c r="C258" s="15" t="s">
        <v>310</v>
      </c>
      <c r="D258" s="20">
        <v>0.71994999999999998</v>
      </c>
      <c r="E258" s="20">
        <v>1.95366</v>
      </c>
      <c r="F258" s="20">
        <v>3.752977</v>
      </c>
      <c r="G258" s="20">
        <v>3.600282</v>
      </c>
      <c r="H258" s="20">
        <v>1.6034470000000001</v>
      </c>
      <c r="I258" s="20">
        <v>1.494578</v>
      </c>
      <c r="J258" s="20">
        <v>0.34769099999999997</v>
      </c>
      <c r="K258" s="20">
        <v>0.79228799999999999</v>
      </c>
      <c r="L258" s="56">
        <v>2.044934</v>
      </c>
      <c r="M258" s="59">
        <f t="shared" si="67"/>
        <v>1.6034470000000001</v>
      </c>
      <c r="N258" s="36">
        <f t="shared" si="68"/>
        <v>1.494578</v>
      </c>
      <c r="O258" s="36">
        <f t="shared" si="69"/>
        <v>0.34769099999999997</v>
      </c>
      <c r="P258" s="36">
        <f t="shared" si="70"/>
        <v>0.79228799999999999</v>
      </c>
      <c r="Q258" s="60">
        <f t="shared" si="71"/>
        <v>2.044934</v>
      </c>
      <c r="R258" s="42">
        <f t="shared" si="58"/>
        <v>0.23375628072207202</v>
      </c>
      <c r="S258" s="43">
        <f t="shared" si="59"/>
        <v>0.21220914878258365</v>
      </c>
      <c r="T258" s="43">
        <f t="shared" si="60"/>
        <v>4.8097259408915446E-2</v>
      </c>
      <c r="U258" s="43">
        <f t="shared" si="61"/>
        <v>0.10682339908763912</v>
      </c>
      <c r="V258" s="52">
        <f>IFERROR(IF(Q258="No reported allocations","No reported allocations",(Q258)*1000000/AF258),"NA")</f>
        <v>0.26884478727972094</v>
      </c>
      <c r="W258" s="42">
        <f t="shared" si="53"/>
        <v>0.72433482486791645</v>
      </c>
      <c r="X258" s="43">
        <f t="shared" si="54"/>
        <v>0.72662500203889224</v>
      </c>
      <c r="Y258" s="43">
        <f t="shared" si="55"/>
        <v>0.16386147289234099</v>
      </c>
      <c r="Z258" s="36">
        <f t="shared" si="56"/>
        <v>0.34651946692138835</v>
      </c>
      <c r="AA258" s="44">
        <f t="shared" si="57"/>
        <v>1.0379215269862418</v>
      </c>
      <c r="AB258" s="65">
        <v>6859482</v>
      </c>
      <c r="AC258" s="37">
        <v>7042948</v>
      </c>
      <c r="AD258" s="37">
        <v>7228915</v>
      </c>
      <c r="AE258" s="37">
        <v>7416802</v>
      </c>
      <c r="AF258" s="66">
        <v>7606374</v>
      </c>
    </row>
    <row r="259" spans="1:32" ht="13" x14ac:dyDescent="0.3">
      <c r="A259" s="19"/>
      <c r="B259" s="16" t="s">
        <v>161</v>
      </c>
      <c r="C259" s="15" t="s">
        <v>311</v>
      </c>
      <c r="D259" s="21">
        <v>1.2423649999999999</v>
      </c>
      <c r="E259" s="21">
        <v>1.030891</v>
      </c>
      <c r="F259" s="21">
        <v>3.0548609999999998</v>
      </c>
      <c r="G259" s="21">
        <v>5.8742409999999996</v>
      </c>
      <c r="H259" s="21">
        <v>13.600047</v>
      </c>
      <c r="I259" s="21">
        <v>18.749509</v>
      </c>
      <c r="J259" s="21">
        <v>10.720055</v>
      </c>
      <c r="K259" s="21">
        <v>13.651623000000001</v>
      </c>
      <c r="L259" s="55">
        <v>17.495975000000001</v>
      </c>
      <c r="M259" s="59">
        <f t="shared" si="67"/>
        <v>13.600047</v>
      </c>
      <c r="N259" s="36">
        <f t="shared" si="68"/>
        <v>18.749509</v>
      </c>
      <c r="O259" s="36">
        <f t="shared" si="69"/>
        <v>10.720055</v>
      </c>
      <c r="P259" s="36">
        <f t="shared" si="70"/>
        <v>13.651623000000001</v>
      </c>
      <c r="Q259" s="60">
        <f t="shared" si="71"/>
        <v>17.495975000000001</v>
      </c>
      <c r="R259" s="42">
        <f t="shared" si="58"/>
        <v>0.37458681289310136</v>
      </c>
      <c r="S259" s="43">
        <f t="shared" si="59"/>
        <v>0.49927160356871114</v>
      </c>
      <c r="T259" s="43">
        <f t="shared" si="60"/>
        <v>0.27605288528119831</v>
      </c>
      <c r="U259" s="43">
        <f t="shared" si="61"/>
        <v>0.34005896643830208</v>
      </c>
      <c r="V259" s="52">
        <f>IFERROR(IF(Q259="No reported allocations","No reported allocations",(Q259)*1000000/AF259),"NA")</f>
        <v>0.42171205553224894</v>
      </c>
      <c r="W259" s="42">
        <f t="shared" si="53"/>
        <v>0.88146585065904326</v>
      </c>
      <c r="X259" s="43">
        <f t="shared" si="54"/>
        <v>1.1186839231925585</v>
      </c>
      <c r="Y259" s="43">
        <f t="shared" si="55"/>
        <v>0.67781510492310915</v>
      </c>
      <c r="Z259" s="36">
        <f t="shared" si="56"/>
        <v>0.81048076846085859</v>
      </c>
      <c r="AA259" s="44">
        <f t="shared" si="57"/>
        <v>0.96528288016874098</v>
      </c>
      <c r="AB259" s="65">
        <v>36306796</v>
      </c>
      <c r="AC259" s="37">
        <v>37553726</v>
      </c>
      <c r="AD259" s="37">
        <v>38833338</v>
      </c>
      <c r="AE259" s="37">
        <v>40144870</v>
      </c>
      <c r="AF259" s="66">
        <v>41487965</v>
      </c>
    </row>
    <row r="260" spans="1:32" ht="13" x14ac:dyDescent="0.3">
      <c r="A260" s="19"/>
      <c r="B260" s="16" t="s">
        <v>160</v>
      </c>
      <c r="C260" s="15" t="s">
        <v>312</v>
      </c>
      <c r="D260" s="20">
        <v>0.95873299999999995</v>
      </c>
      <c r="E260" s="20">
        <v>1.805553</v>
      </c>
      <c r="F260" s="20">
        <v>3.1715390000000001</v>
      </c>
      <c r="G260" s="20">
        <v>7.1646729999999996</v>
      </c>
      <c r="H260" s="20">
        <v>7.215776</v>
      </c>
      <c r="I260" s="20">
        <v>12.349636</v>
      </c>
      <c r="J260" s="20">
        <v>9.3561899999999998</v>
      </c>
      <c r="K260" s="20">
        <v>9.5293569999999992</v>
      </c>
      <c r="L260" s="56">
        <v>14.718681</v>
      </c>
      <c r="M260" s="59">
        <f t="shared" si="67"/>
        <v>7.215776</v>
      </c>
      <c r="N260" s="36">
        <f t="shared" si="68"/>
        <v>12.349636</v>
      </c>
      <c r="O260" s="36">
        <f t="shared" si="69"/>
        <v>9.3561899999999998</v>
      </c>
      <c r="P260" s="36">
        <f t="shared" si="70"/>
        <v>9.5293569999999992</v>
      </c>
      <c r="Q260" s="60">
        <f t="shared" si="71"/>
        <v>14.718681</v>
      </c>
      <c r="R260" s="42">
        <f t="shared" si="58"/>
        <v>0.49087121938005585</v>
      </c>
      <c r="S260" s="43">
        <f t="shared" si="59"/>
        <v>0.81498481179895221</v>
      </c>
      <c r="T260" s="43">
        <f t="shared" si="60"/>
        <v>0.59895048797853445</v>
      </c>
      <c r="U260" s="43">
        <f t="shared" si="61"/>
        <v>0.59186394881130733</v>
      </c>
      <c r="V260" s="52">
        <f>IFERROR(IF(Q260="No reported allocations","No reported allocations",(Q260)*1000000/AF260),"NA")</f>
        <v>0.88712766079273653</v>
      </c>
      <c r="W260" s="42">
        <f t="shared" si="53"/>
        <v>0.7742485106063911</v>
      </c>
      <c r="X260" s="43">
        <f t="shared" si="54"/>
        <v>1.1632263262329761</v>
      </c>
      <c r="Y260" s="43">
        <f t="shared" si="55"/>
        <v>0.97731627408728716</v>
      </c>
      <c r="Z260" s="36">
        <f t="shared" si="56"/>
        <v>1.0831658058350184</v>
      </c>
      <c r="AA260" s="44">
        <f t="shared" si="57"/>
        <v>1.4018564171881622</v>
      </c>
      <c r="AB260" s="65">
        <v>14699937</v>
      </c>
      <c r="AC260" s="37">
        <v>15153210</v>
      </c>
      <c r="AD260" s="37">
        <v>15620974</v>
      </c>
      <c r="AE260" s="37">
        <v>16100587</v>
      </c>
      <c r="AF260" s="66">
        <v>16591390</v>
      </c>
    </row>
    <row r="261" spans="1:32" ht="13" x14ac:dyDescent="0.3">
      <c r="A261" s="19"/>
      <c r="B261" s="16" t="s">
        <v>159</v>
      </c>
      <c r="C261" s="15" t="s">
        <v>313</v>
      </c>
      <c r="D261" s="21">
        <v>1.776238</v>
      </c>
      <c r="E261" s="21">
        <v>10.777314000000001</v>
      </c>
      <c r="F261" s="21">
        <v>18.119814000000002</v>
      </c>
      <c r="G261" s="21">
        <v>1.3435010000000001</v>
      </c>
      <c r="H261" s="21">
        <v>2.0125160000000002</v>
      </c>
      <c r="I261" s="21">
        <v>1.4133009999999999</v>
      </c>
      <c r="J261" s="21">
        <v>0.90129800000000004</v>
      </c>
      <c r="K261" s="21">
        <v>0.559033</v>
      </c>
      <c r="L261" s="55">
        <v>12.135365</v>
      </c>
      <c r="M261" s="59">
        <f t="shared" si="67"/>
        <v>2.0125160000000002</v>
      </c>
      <c r="N261" s="36">
        <f t="shared" si="68"/>
        <v>1.4133009999999999</v>
      </c>
      <c r="O261" s="36">
        <f t="shared" si="69"/>
        <v>0.90129800000000004</v>
      </c>
      <c r="P261" s="36">
        <f t="shared" si="70"/>
        <v>0.559033</v>
      </c>
      <c r="Q261" s="60">
        <f t="shared" si="71"/>
        <v>12.135365</v>
      </c>
      <c r="R261" s="42">
        <f t="shared" si="58"/>
        <v>0.13680509850364625</v>
      </c>
      <c r="S261" s="43">
        <f t="shared" si="59"/>
        <v>9.3878935648901402E-2</v>
      </c>
      <c r="T261" s="43">
        <f t="shared" si="60"/>
        <v>5.8481508337023716E-2</v>
      </c>
      <c r="U261" s="43">
        <f t="shared" si="61"/>
        <v>3.5432402864062136E-2</v>
      </c>
      <c r="V261" s="52">
        <f>IFERROR(IF(Q261="No reported allocations","No reported allocations",(Q261)*1000000/AF261),"NA")</f>
        <v>0.75139894697097187</v>
      </c>
      <c r="W261" s="42">
        <f t="shared" si="53"/>
        <v>0.21844493274751062</v>
      </c>
      <c r="X261" s="43">
        <f t="shared" si="54"/>
        <v>0.1839379817007516</v>
      </c>
      <c r="Y261" s="43">
        <f t="shared" si="55"/>
        <v>0.13132954686955384</v>
      </c>
      <c r="Z261" s="36">
        <f t="shared" si="56"/>
        <v>6.9708333744253628E-2</v>
      </c>
      <c r="AA261" s="44">
        <f t="shared" si="57"/>
        <v>1.6112778130466834</v>
      </c>
      <c r="AB261" s="65">
        <v>14710826</v>
      </c>
      <c r="AC261" s="37">
        <v>15054506</v>
      </c>
      <c r="AD261" s="37">
        <v>15411675</v>
      </c>
      <c r="AE261" s="37">
        <v>15777451</v>
      </c>
      <c r="AF261" s="66">
        <v>16150362</v>
      </c>
    </row>
    <row r="262" spans="1:32" ht="13" x14ac:dyDescent="0.3">
      <c r="A262" s="19"/>
      <c r="B262" s="16" t="s">
        <v>158</v>
      </c>
      <c r="C262" s="15" t="s">
        <v>314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56">
        <v>0</v>
      </c>
      <c r="M262" s="59" t="str">
        <f t="shared" si="67"/>
        <v>No reported allocations</v>
      </c>
      <c r="N262" s="36" t="str">
        <f t="shared" si="68"/>
        <v>No reported allocations</v>
      </c>
      <c r="O262" s="36" t="str">
        <f t="shared" si="69"/>
        <v>No reported allocations</v>
      </c>
      <c r="P262" s="36" t="str">
        <f t="shared" si="70"/>
        <v>No reported allocations</v>
      </c>
      <c r="Q262" s="60" t="str">
        <f t="shared" si="71"/>
        <v>No reported allocations</v>
      </c>
      <c r="R262" s="42" t="str">
        <f t="shared" si="58"/>
        <v>No reported allocations</v>
      </c>
      <c r="S262" s="43" t="str">
        <f t="shared" si="59"/>
        <v>No reported allocations</v>
      </c>
      <c r="T262" s="43" t="str">
        <f t="shared" si="60"/>
        <v>No reported allocations</v>
      </c>
      <c r="U262" s="43" t="str">
        <f t="shared" si="61"/>
        <v>No reported allocations</v>
      </c>
      <c r="V262" s="52" t="str">
        <f>IFERROR(IF(Q262="No reported allocations","No reported allocations",(Q262)*1000000/AF262),"NA")</f>
        <v>No reported allocations</v>
      </c>
      <c r="W262" s="42" t="str">
        <f t="shared" si="53"/>
        <v>No reported allocations</v>
      </c>
      <c r="X262" s="43" t="str">
        <f t="shared" si="54"/>
        <v>No reported allocations</v>
      </c>
      <c r="Y262" s="43" t="str">
        <f t="shared" si="55"/>
        <v>No reported allocations</v>
      </c>
      <c r="Z262" s="36" t="str">
        <f t="shared" si="56"/>
        <v>No reported allocations</v>
      </c>
      <c r="AA262" s="44" t="str">
        <f t="shared" si="57"/>
        <v>No reported allocations</v>
      </c>
      <c r="AB262" s="65" t="s">
        <v>495</v>
      </c>
      <c r="AC262" s="37" t="s">
        <v>495</v>
      </c>
      <c r="AD262" s="37" t="s">
        <v>495</v>
      </c>
      <c r="AE262" s="37" t="s">
        <v>495</v>
      </c>
      <c r="AF262" s="66" t="s">
        <v>495</v>
      </c>
    </row>
    <row r="263" spans="1:32" ht="13" x14ac:dyDescent="0.3">
      <c r="A263" s="19"/>
      <c r="B263" s="16" t="s">
        <v>157</v>
      </c>
      <c r="C263" s="15" t="s">
        <v>315</v>
      </c>
      <c r="D263" s="21">
        <v>0</v>
      </c>
      <c r="E263" s="21">
        <v>0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55">
        <v>0</v>
      </c>
      <c r="M263" s="59" t="str">
        <f t="shared" si="67"/>
        <v>No reported allocations</v>
      </c>
      <c r="N263" s="36" t="str">
        <f t="shared" si="68"/>
        <v>No reported allocations</v>
      </c>
      <c r="O263" s="36" t="str">
        <f t="shared" si="69"/>
        <v>No reported allocations</v>
      </c>
      <c r="P263" s="36" t="str">
        <f t="shared" si="70"/>
        <v>No reported allocations</v>
      </c>
      <c r="Q263" s="60" t="str">
        <f t="shared" si="71"/>
        <v>No reported allocations</v>
      </c>
      <c r="R263" s="42" t="str">
        <f t="shared" si="58"/>
        <v>No reported allocations</v>
      </c>
      <c r="S263" s="43" t="str">
        <f t="shared" si="59"/>
        <v>No reported allocations</v>
      </c>
      <c r="T263" s="43" t="str">
        <f t="shared" si="60"/>
        <v>No reported allocations</v>
      </c>
      <c r="U263" s="43" t="str">
        <f t="shared" si="61"/>
        <v>No reported allocations</v>
      </c>
      <c r="V263" s="52" t="str">
        <f>IFERROR(IF(Q263="No reported allocations","No reported allocations",(Q263)*1000000/AF263),"NA")</f>
        <v>No reported allocations</v>
      </c>
      <c r="W263" s="42" t="str">
        <f t="shared" si="53"/>
        <v>No reported allocations</v>
      </c>
      <c r="X263" s="43" t="str">
        <f t="shared" si="54"/>
        <v>No reported allocations</v>
      </c>
      <c r="Y263" s="43" t="str">
        <f t="shared" si="55"/>
        <v>No reported allocations</v>
      </c>
      <c r="Z263" s="36" t="str">
        <f t="shared" si="56"/>
        <v>No reported allocations</v>
      </c>
      <c r="AA263" s="44" t="str">
        <f t="shared" si="57"/>
        <v>No reported allocations</v>
      </c>
      <c r="AB263" s="65">
        <v>96777</v>
      </c>
      <c r="AC263" s="37">
        <v>97824</v>
      </c>
      <c r="AD263" s="37">
        <v>98875</v>
      </c>
      <c r="AE263" s="37">
        <v>99923</v>
      </c>
      <c r="AF263" s="66">
        <v>100963</v>
      </c>
    </row>
    <row r="264" spans="1:32" ht="13" x14ac:dyDescent="0.3">
      <c r="A264" s="19"/>
      <c r="B264" s="16" t="s">
        <v>156</v>
      </c>
      <c r="C264" s="15" t="s">
        <v>316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56">
        <v>0</v>
      </c>
      <c r="M264" s="59" t="str">
        <f t="shared" si="67"/>
        <v>No reported allocations</v>
      </c>
      <c r="N264" s="36" t="str">
        <f t="shared" si="68"/>
        <v>No reported allocations</v>
      </c>
      <c r="O264" s="36" t="str">
        <f t="shared" si="69"/>
        <v>No reported allocations</v>
      </c>
      <c r="P264" s="36" t="str">
        <f t="shared" si="70"/>
        <v>No reported allocations</v>
      </c>
      <c r="Q264" s="60" t="str">
        <f t="shared" si="71"/>
        <v>No reported allocations</v>
      </c>
      <c r="R264" s="42" t="str">
        <f t="shared" si="58"/>
        <v>No reported allocations</v>
      </c>
      <c r="S264" s="43" t="str">
        <f t="shared" si="59"/>
        <v>No reported allocations</v>
      </c>
      <c r="T264" s="43" t="str">
        <f t="shared" si="60"/>
        <v>No reported allocations</v>
      </c>
      <c r="U264" s="43" t="str">
        <f t="shared" si="61"/>
        <v>No reported allocations</v>
      </c>
      <c r="V264" s="52" t="str">
        <f>IFERROR(IF(Q264="No reported allocations","No reported allocations",(Q264)*1000000/AF264),"NA")</f>
        <v>No reported allocations</v>
      </c>
      <c r="W264" s="42" t="str">
        <f t="shared" si="53"/>
        <v>No reported allocations</v>
      </c>
      <c r="X264" s="43" t="str">
        <f t="shared" si="54"/>
        <v>No reported allocations</v>
      </c>
      <c r="Y264" s="43" t="str">
        <f t="shared" si="55"/>
        <v>No reported allocations</v>
      </c>
      <c r="Z264" s="36" t="str">
        <f t="shared" si="56"/>
        <v>No reported allocations</v>
      </c>
      <c r="AA264" s="44" t="str">
        <f t="shared" si="57"/>
        <v>No reported allocations</v>
      </c>
      <c r="AB264" s="65">
        <v>102577</v>
      </c>
      <c r="AC264" s="37">
        <v>103187</v>
      </c>
      <c r="AD264" s="37">
        <v>103795</v>
      </c>
      <c r="AE264" s="37">
        <v>104341</v>
      </c>
      <c r="AF264" s="66">
        <v>104822</v>
      </c>
    </row>
    <row r="265" spans="1:32" ht="13" x14ac:dyDescent="0.3">
      <c r="A265" s="19"/>
      <c r="B265" s="16" t="s">
        <v>155</v>
      </c>
      <c r="C265" s="15" t="s">
        <v>317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55">
        <v>0</v>
      </c>
      <c r="M265" s="59" t="str">
        <f t="shared" si="67"/>
        <v>No reported allocations</v>
      </c>
      <c r="N265" s="36" t="str">
        <f t="shared" si="68"/>
        <v>No reported allocations</v>
      </c>
      <c r="O265" s="36" t="str">
        <f t="shared" si="69"/>
        <v>No reported allocations</v>
      </c>
      <c r="P265" s="36" t="str">
        <f t="shared" si="70"/>
        <v>No reported allocations</v>
      </c>
      <c r="Q265" s="60" t="str">
        <f t="shared" si="71"/>
        <v>No reported allocations</v>
      </c>
      <c r="R265" s="42" t="str">
        <f t="shared" si="58"/>
        <v>No reported allocations</v>
      </c>
      <c r="S265" s="43" t="str">
        <f t="shared" si="59"/>
        <v>No reported allocations</v>
      </c>
      <c r="T265" s="43" t="str">
        <f t="shared" si="60"/>
        <v>No reported allocations</v>
      </c>
      <c r="U265" s="43" t="str">
        <f t="shared" si="61"/>
        <v>No reported allocations</v>
      </c>
      <c r="V265" s="52" t="str">
        <f>IFERROR(IF(Q265="No reported allocations","No reported allocations",(Q265)*1000000/AF265),"NA")</f>
        <v>No reported allocations</v>
      </c>
      <c r="W265" s="42" t="str">
        <f t="shared" ref="W265:W328" si="72">IFERROR(IF($B265=$B86,M265/M86,"ERROR")*100,"No reported allocations")</f>
        <v>No reported allocations</v>
      </c>
      <c r="X265" s="43" t="str">
        <f t="shared" ref="X265:X328" si="73">IFERROR(IF($B265=$B86,N265/N86,"ERROR")*100,"No reported allocations")</f>
        <v>No reported allocations</v>
      </c>
      <c r="Y265" s="43" t="str">
        <f t="shared" ref="Y265:Y328" si="74">IFERROR(IF($B265=$B86,O265/O86,"ERROR")*100,"No reported allocations")</f>
        <v>No reported allocations</v>
      </c>
      <c r="Z265" s="36" t="str">
        <f t="shared" ref="Z265:Z328" si="75">IFERROR(IF($B265=$B86,P265/P86,"ERROR")*100,"No reported allocations")</f>
        <v>No reported allocations</v>
      </c>
      <c r="AA265" s="44" t="str">
        <f t="shared" ref="AA265:AA328" si="76">IFERROR(IF($B265=$B86,Q265/Q86,"ERROR")*100,"No reported allocations")</f>
        <v>No reported allocations</v>
      </c>
      <c r="AB265" s="65">
        <v>372039</v>
      </c>
      <c r="AC265" s="37">
        <v>377240</v>
      </c>
      <c r="AD265" s="37">
        <v>382169</v>
      </c>
      <c r="AE265" s="37">
        <v>386838</v>
      </c>
      <c r="AF265" s="66">
        <v>391232</v>
      </c>
    </row>
    <row r="266" spans="1:32" ht="13" x14ac:dyDescent="0.3">
      <c r="A266" s="19"/>
      <c r="B266" s="16" t="s">
        <v>154</v>
      </c>
      <c r="C266" s="15" t="s">
        <v>318</v>
      </c>
      <c r="D266" s="20">
        <v>0</v>
      </c>
      <c r="E266" s="20">
        <v>4.0569999999999998E-3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56">
        <v>0</v>
      </c>
      <c r="M266" s="59" t="str">
        <f t="shared" si="67"/>
        <v>No reported allocations</v>
      </c>
      <c r="N266" s="36" t="str">
        <f t="shared" si="68"/>
        <v>No reported allocations</v>
      </c>
      <c r="O266" s="36" t="str">
        <f t="shared" si="69"/>
        <v>No reported allocations</v>
      </c>
      <c r="P266" s="36" t="str">
        <f t="shared" si="70"/>
        <v>No reported allocations</v>
      </c>
      <c r="Q266" s="60" t="str">
        <f t="shared" si="71"/>
        <v>No reported allocations</v>
      </c>
      <c r="R266" s="42" t="str">
        <f t="shared" si="58"/>
        <v>No reported allocations</v>
      </c>
      <c r="S266" s="43" t="str">
        <f t="shared" si="59"/>
        <v>No reported allocations</v>
      </c>
      <c r="T266" s="43" t="str">
        <f t="shared" si="60"/>
        <v>No reported allocations</v>
      </c>
      <c r="U266" s="43" t="str">
        <f t="shared" si="61"/>
        <v>No reported allocations</v>
      </c>
      <c r="V266" s="52" t="str">
        <f>IFERROR(IF(Q266="No reported allocations","No reported allocations",(Q266)*1000000/AF266),"NA")</f>
        <v>No reported allocations</v>
      </c>
      <c r="W266" s="42" t="str">
        <f t="shared" si="72"/>
        <v>No reported allocations</v>
      </c>
      <c r="X266" s="43" t="str">
        <f t="shared" si="73"/>
        <v>No reported allocations</v>
      </c>
      <c r="Y266" s="43" t="str">
        <f t="shared" si="74"/>
        <v>No reported allocations</v>
      </c>
      <c r="Z266" s="36" t="str">
        <f t="shared" si="75"/>
        <v>No reported allocations</v>
      </c>
      <c r="AA266" s="44" t="str">
        <f t="shared" si="76"/>
        <v>No reported allocations</v>
      </c>
      <c r="AB266" s="65">
        <v>281585</v>
      </c>
      <c r="AC266" s="37">
        <v>282509</v>
      </c>
      <c r="AD266" s="37">
        <v>283385</v>
      </c>
      <c r="AE266" s="37">
        <v>284217</v>
      </c>
      <c r="AF266" s="66">
        <v>284996</v>
      </c>
    </row>
    <row r="267" spans="1:32" ht="13" x14ac:dyDescent="0.3">
      <c r="A267" s="19"/>
      <c r="B267" s="16" t="s">
        <v>153</v>
      </c>
      <c r="C267" s="15" t="s">
        <v>319</v>
      </c>
      <c r="D267" s="21">
        <v>7.3889999999999997E-3</v>
      </c>
      <c r="E267" s="21">
        <v>7.8200000000000003E-4</v>
      </c>
      <c r="F267" s="21">
        <v>0.206507</v>
      </c>
      <c r="G267" s="21">
        <v>2.6110999999999999E-2</v>
      </c>
      <c r="H267" s="21">
        <v>1.8068000000000001E-2</v>
      </c>
      <c r="I267" s="21">
        <v>7.3831999999999995E-2</v>
      </c>
      <c r="J267" s="21">
        <v>0</v>
      </c>
      <c r="K267" s="21">
        <v>0</v>
      </c>
      <c r="L267" s="55">
        <v>0</v>
      </c>
      <c r="M267" s="59">
        <f t="shared" si="67"/>
        <v>1.8068000000000001E-2</v>
      </c>
      <c r="N267" s="36">
        <f t="shared" si="68"/>
        <v>7.3831999999999995E-2</v>
      </c>
      <c r="O267" s="36" t="str">
        <f t="shared" si="69"/>
        <v>No reported allocations</v>
      </c>
      <c r="P267" s="36" t="str">
        <f t="shared" si="70"/>
        <v>No reported allocations</v>
      </c>
      <c r="Q267" s="60" t="str">
        <f t="shared" si="71"/>
        <v>No reported allocations</v>
      </c>
      <c r="R267" s="42">
        <f t="shared" ref="R267:R330" si="77">IFERROR(IF(M267="No reported allocations","No reported allocations",(M267)*1000000/AB267),"NA")</f>
        <v>5.3661854286147059E-2</v>
      </c>
      <c r="S267" s="43">
        <f t="shared" ref="S267:S330" si="78">IFERROR(IF(N267="No reported allocations","No reported allocations",(N267)*1000000/AC267),"NA")</f>
        <v>0.21451503714615275</v>
      </c>
      <c r="T267" s="43" t="str">
        <f t="shared" ref="T267:T330" si="79">IFERROR(IF(O267="No reported allocations","No reported allocations",(O267)*1000000/AD267),"NA")</f>
        <v>No reported allocations</v>
      </c>
      <c r="U267" s="43" t="str">
        <f t="shared" ref="U267:U330" si="80">IFERROR(IF(P267="No reported allocations","No reported allocations",(P267)*1000000/AE267),"NA")</f>
        <v>No reported allocations</v>
      </c>
      <c r="V267" s="52" t="str">
        <f>IFERROR(IF(Q267="No reported allocations","No reported allocations",(Q267)*1000000/AF267),"NA")</f>
        <v>No reported allocations</v>
      </c>
      <c r="W267" s="42">
        <f t="shared" si="72"/>
        <v>6.9001444684331947E-2</v>
      </c>
      <c r="X267" s="43">
        <f t="shared" si="73"/>
        <v>0.15677047055177379</v>
      </c>
      <c r="Y267" s="43" t="str">
        <f t="shared" si="74"/>
        <v>No reported allocations</v>
      </c>
      <c r="Z267" s="36" t="str">
        <f t="shared" si="75"/>
        <v>No reported allocations</v>
      </c>
      <c r="AA267" s="44" t="str">
        <f t="shared" si="76"/>
        <v>No reported allocations</v>
      </c>
      <c r="AB267" s="65">
        <v>336701</v>
      </c>
      <c r="AC267" s="37">
        <v>344181</v>
      </c>
      <c r="AD267" s="37">
        <v>351694</v>
      </c>
      <c r="AE267" s="37">
        <v>359288</v>
      </c>
      <c r="AF267" s="66">
        <v>366954</v>
      </c>
    </row>
    <row r="268" spans="1:32" ht="13" x14ac:dyDescent="0.3">
      <c r="A268" s="19"/>
      <c r="B268" s="16" t="s">
        <v>152</v>
      </c>
      <c r="C268" s="15" t="s">
        <v>320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56">
        <v>0</v>
      </c>
      <c r="M268" s="59" t="str">
        <f t="shared" si="67"/>
        <v>No reported allocations</v>
      </c>
      <c r="N268" s="36" t="str">
        <f t="shared" si="68"/>
        <v>No reported allocations</v>
      </c>
      <c r="O268" s="36" t="str">
        <f t="shared" si="69"/>
        <v>No reported allocations</v>
      </c>
      <c r="P268" s="36" t="str">
        <f t="shared" si="70"/>
        <v>No reported allocations</v>
      </c>
      <c r="Q268" s="60" t="str">
        <f t="shared" si="71"/>
        <v>No reported allocations</v>
      </c>
      <c r="R268" s="42" t="str">
        <f t="shared" si="77"/>
        <v>No reported allocations</v>
      </c>
      <c r="S268" s="43" t="str">
        <f t="shared" si="78"/>
        <v>No reported allocations</v>
      </c>
      <c r="T268" s="43" t="str">
        <f t="shared" si="79"/>
        <v>No reported allocations</v>
      </c>
      <c r="U268" s="43" t="str">
        <f t="shared" si="80"/>
        <v>No reported allocations</v>
      </c>
      <c r="V268" s="52" t="str">
        <f>IFERROR(IF(Q268="No reported allocations","No reported allocations",(Q268)*1000000/AF268),"NA")</f>
        <v>No reported allocations</v>
      </c>
      <c r="W268" s="42" t="str">
        <f t="shared" si="72"/>
        <v>No reported allocations</v>
      </c>
      <c r="X268" s="43" t="str">
        <f t="shared" si="73"/>
        <v>No reported allocations</v>
      </c>
      <c r="Y268" s="43" t="str">
        <f t="shared" si="74"/>
        <v>No reported allocations</v>
      </c>
      <c r="Z268" s="36" t="str">
        <f t="shared" si="75"/>
        <v>No reported allocations</v>
      </c>
      <c r="AA268" s="44" t="str">
        <f t="shared" si="76"/>
        <v>No reported allocations</v>
      </c>
      <c r="AB268" s="65">
        <v>64798</v>
      </c>
      <c r="AC268" s="37">
        <v>65001</v>
      </c>
      <c r="AD268" s="37">
        <v>65139</v>
      </c>
      <c r="AE268" s="37">
        <v>65235</v>
      </c>
      <c r="AF268" s="66">
        <v>65331</v>
      </c>
    </row>
    <row r="269" spans="1:32" ht="13" x14ac:dyDescent="0.3">
      <c r="A269" s="19"/>
      <c r="B269" s="16" t="s">
        <v>151</v>
      </c>
      <c r="C269" s="15" t="s">
        <v>321</v>
      </c>
      <c r="D269" s="21">
        <v>0</v>
      </c>
      <c r="E269" s="21">
        <v>0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55">
        <v>0</v>
      </c>
      <c r="M269" s="59" t="str">
        <f t="shared" si="67"/>
        <v>No reported allocations</v>
      </c>
      <c r="N269" s="36" t="str">
        <f t="shared" si="68"/>
        <v>No reported allocations</v>
      </c>
      <c r="O269" s="36" t="str">
        <f t="shared" si="69"/>
        <v>No reported allocations</v>
      </c>
      <c r="P269" s="36" t="str">
        <f t="shared" si="70"/>
        <v>No reported allocations</v>
      </c>
      <c r="Q269" s="60" t="str">
        <f t="shared" si="71"/>
        <v>No reported allocations</v>
      </c>
      <c r="R269" s="42" t="str">
        <f t="shared" si="77"/>
        <v>No reported allocations</v>
      </c>
      <c r="S269" s="43" t="str">
        <f t="shared" si="78"/>
        <v>No reported allocations</v>
      </c>
      <c r="T269" s="43" t="str">
        <f t="shared" si="79"/>
        <v>No reported allocations</v>
      </c>
      <c r="U269" s="43" t="str">
        <f t="shared" si="80"/>
        <v>No reported allocations</v>
      </c>
      <c r="V269" s="52" t="str">
        <f>IFERROR(IF(Q269="No reported allocations","No reported allocations",(Q269)*1000000/AF269),"NA")</f>
        <v>No reported allocations</v>
      </c>
      <c r="W269" s="42" t="str">
        <f t="shared" si="72"/>
        <v>No reported allocations</v>
      </c>
      <c r="X269" s="43" t="str">
        <f t="shared" si="73"/>
        <v>No reported allocations</v>
      </c>
      <c r="Y269" s="43" t="str">
        <f t="shared" si="74"/>
        <v>No reported allocations</v>
      </c>
      <c r="Z269" s="36" t="str">
        <f t="shared" si="75"/>
        <v>No reported allocations</v>
      </c>
      <c r="AA269" s="44" t="str">
        <f t="shared" si="76"/>
        <v>No reported allocations</v>
      </c>
      <c r="AB269" s="65">
        <v>28509</v>
      </c>
      <c r="AC269" s="37">
        <v>29056</v>
      </c>
      <c r="AD269" s="37">
        <v>29588</v>
      </c>
      <c r="AE269" s="37">
        <v>30113</v>
      </c>
      <c r="AF269" s="66">
        <v>30661</v>
      </c>
    </row>
    <row r="270" spans="1:32" ht="13" x14ac:dyDescent="0.3">
      <c r="A270" s="19"/>
      <c r="B270" s="16" t="s">
        <v>150</v>
      </c>
      <c r="C270" s="15" t="s">
        <v>322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56">
        <v>0</v>
      </c>
      <c r="M270" s="59" t="str">
        <f t="shared" si="67"/>
        <v>No reported allocations</v>
      </c>
      <c r="N270" s="36" t="str">
        <f t="shared" si="68"/>
        <v>No reported allocations</v>
      </c>
      <c r="O270" s="36" t="str">
        <f t="shared" si="69"/>
        <v>No reported allocations</v>
      </c>
      <c r="P270" s="36" t="str">
        <f t="shared" si="70"/>
        <v>No reported allocations</v>
      </c>
      <c r="Q270" s="60" t="str">
        <f t="shared" si="71"/>
        <v>No reported allocations</v>
      </c>
      <c r="R270" s="42" t="str">
        <f t="shared" si="77"/>
        <v>No reported allocations</v>
      </c>
      <c r="S270" s="43" t="str">
        <f t="shared" si="78"/>
        <v>No reported allocations</v>
      </c>
      <c r="T270" s="43" t="str">
        <f t="shared" si="79"/>
        <v>No reported allocations</v>
      </c>
      <c r="U270" s="43" t="str">
        <f t="shared" si="80"/>
        <v>No reported allocations</v>
      </c>
      <c r="V270" s="52" t="str">
        <f>IFERROR(IF(Q270="No reported allocations","No reported allocations",(Q270)*1000000/AF270),"NA")</f>
        <v>No reported allocations</v>
      </c>
      <c r="W270" s="42" t="str">
        <f t="shared" si="72"/>
        <v>No reported allocations</v>
      </c>
      <c r="X270" s="43" t="str">
        <f t="shared" si="73"/>
        <v>No reported allocations</v>
      </c>
      <c r="Y270" s="43" t="str">
        <f t="shared" si="74"/>
        <v>No reported allocations</v>
      </c>
      <c r="Z270" s="36" t="str">
        <f t="shared" si="75"/>
        <v>No reported allocations</v>
      </c>
      <c r="AA270" s="44" t="str">
        <f t="shared" si="76"/>
        <v>No reported allocations</v>
      </c>
      <c r="AB270" s="65">
        <v>57523</v>
      </c>
      <c r="AC270" s="37">
        <v>58371</v>
      </c>
      <c r="AD270" s="37">
        <v>59172</v>
      </c>
      <c r="AE270" s="37">
        <v>59963</v>
      </c>
      <c r="AF270" s="66">
        <v>60765</v>
      </c>
    </row>
    <row r="271" spans="1:32" ht="13" x14ac:dyDescent="0.3">
      <c r="A271" s="19"/>
      <c r="B271" s="16" t="s">
        <v>149</v>
      </c>
      <c r="C271" s="15" t="s">
        <v>323</v>
      </c>
      <c r="D271" s="21">
        <v>1.7745770000000001</v>
      </c>
      <c r="E271" s="21">
        <v>0.50436999999999999</v>
      </c>
      <c r="F271" s="21">
        <v>0.35111799999999999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55">
        <v>0</v>
      </c>
      <c r="M271" s="59" t="str">
        <f t="shared" si="67"/>
        <v>No reported allocations</v>
      </c>
      <c r="N271" s="36" t="str">
        <f t="shared" si="68"/>
        <v>No reported allocations</v>
      </c>
      <c r="O271" s="36" t="str">
        <f t="shared" si="69"/>
        <v>No reported allocations</v>
      </c>
      <c r="P271" s="36" t="str">
        <f t="shared" si="70"/>
        <v>No reported allocations</v>
      </c>
      <c r="Q271" s="60" t="str">
        <f t="shared" si="71"/>
        <v>No reported allocations</v>
      </c>
      <c r="R271" s="42" t="str">
        <f t="shared" si="77"/>
        <v>No reported allocations</v>
      </c>
      <c r="S271" s="43" t="str">
        <f t="shared" si="78"/>
        <v>No reported allocations</v>
      </c>
      <c r="T271" s="43" t="str">
        <f t="shared" si="79"/>
        <v>No reported allocations</v>
      </c>
      <c r="U271" s="43" t="str">
        <f t="shared" si="80"/>
        <v>No reported allocations</v>
      </c>
      <c r="V271" s="52" t="str">
        <f>IFERROR(IF(Q271="No reported allocations","No reported allocations",(Q271)*1000000/AF271),"NA")</f>
        <v>No reported allocations</v>
      </c>
      <c r="W271" s="42" t="str">
        <f t="shared" si="72"/>
        <v>No reported allocations</v>
      </c>
      <c r="X271" s="43" t="str">
        <f t="shared" si="73"/>
        <v>No reported allocations</v>
      </c>
      <c r="Y271" s="43" t="str">
        <f t="shared" si="74"/>
        <v>No reported allocations</v>
      </c>
      <c r="Z271" s="36" t="str">
        <f t="shared" si="75"/>
        <v>No reported allocations</v>
      </c>
      <c r="AA271" s="44" t="str">
        <f t="shared" si="76"/>
        <v>No reported allocations</v>
      </c>
      <c r="AB271" s="65">
        <v>4654122</v>
      </c>
      <c r="AC271" s="37">
        <v>4706401</v>
      </c>
      <c r="AD271" s="37">
        <v>4757575</v>
      </c>
      <c r="AE271" s="37">
        <v>4807852</v>
      </c>
      <c r="AF271" s="66">
        <v>4857274</v>
      </c>
    </row>
    <row r="272" spans="1:32" ht="13" x14ac:dyDescent="0.3">
      <c r="A272" s="19"/>
      <c r="B272" s="16" t="s">
        <v>148</v>
      </c>
      <c r="C272" s="15" t="s">
        <v>324</v>
      </c>
      <c r="D272" s="20">
        <v>1.36266</v>
      </c>
      <c r="E272" s="20">
        <v>0.349277</v>
      </c>
      <c r="F272" s="20">
        <v>0.201432</v>
      </c>
      <c r="G272" s="20">
        <v>0.27036100000000002</v>
      </c>
      <c r="H272" s="20">
        <v>7.6205999999999996E-2</v>
      </c>
      <c r="I272" s="20">
        <v>0.103549</v>
      </c>
      <c r="J272" s="20">
        <v>0.47362399999999999</v>
      </c>
      <c r="K272" s="20">
        <v>1.5606999999999999E-2</v>
      </c>
      <c r="L272" s="56">
        <v>5.6734E-2</v>
      </c>
      <c r="M272" s="59">
        <f t="shared" si="67"/>
        <v>7.6205999999999996E-2</v>
      </c>
      <c r="N272" s="36">
        <f t="shared" si="68"/>
        <v>0.103549</v>
      </c>
      <c r="O272" s="36">
        <f t="shared" si="69"/>
        <v>0.47362399999999999</v>
      </c>
      <c r="P272" s="36">
        <f t="shared" si="70"/>
        <v>1.5606999999999999E-2</v>
      </c>
      <c r="Q272" s="60">
        <f t="shared" si="71"/>
        <v>5.6734E-2</v>
      </c>
      <c r="R272" s="42">
        <f t="shared" si="77"/>
        <v>6.6952225002209599E-3</v>
      </c>
      <c r="S272" s="43">
        <f t="shared" si="78"/>
        <v>9.0735615768679171E-3</v>
      </c>
      <c r="T272" s="43">
        <f t="shared" si="79"/>
        <v>4.1401542531416945E-2</v>
      </c>
      <c r="U272" s="43">
        <f t="shared" si="80"/>
        <v>1.3616972120063181E-3</v>
      </c>
      <c r="V272" s="52">
        <f>IFERROR(IF(Q272="No reported allocations","No reported allocations",(Q272)*1000000/AF272),"NA")</f>
        <v>4.9437163634449754E-3</v>
      </c>
      <c r="W272" s="42">
        <f t="shared" si="72"/>
        <v>0.10448573926512408</v>
      </c>
      <c r="X272" s="43">
        <f t="shared" si="73"/>
        <v>0.1162750873924361</v>
      </c>
      <c r="Y272" s="43">
        <f t="shared" si="74"/>
        <v>0.50600209764420423</v>
      </c>
      <c r="Z272" s="36">
        <f t="shared" si="75"/>
        <v>2.889234102822871E-3</v>
      </c>
      <c r="AA272" s="44">
        <f t="shared" si="76"/>
        <v>2.1105926658637709E-3</v>
      </c>
      <c r="AB272" s="65">
        <v>11382146</v>
      </c>
      <c r="AC272" s="37">
        <v>11412167</v>
      </c>
      <c r="AD272" s="37">
        <v>11439767</v>
      </c>
      <c r="AE272" s="37">
        <v>11461432</v>
      </c>
      <c r="AF272" s="66">
        <v>11475982</v>
      </c>
    </row>
    <row r="273" spans="1:32" ht="13" x14ac:dyDescent="0.3">
      <c r="A273" s="19"/>
      <c r="B273" s="16" t="s">
        <v>147</v>
      </c>
      <c r="C273" s="15" t="s">
        <v>325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9.0661000000000005E-2</v>
      </c>
      <c r="J273" s="21">
        <v>0</v>
      </c>
      <c r="K273" s="21">
        <v>7.6606999999999995E-2</v>
      </c>
      <c r="L273" s="55">
        <v>0</v>
      </c>
      <c r="M273" s="59" t="str">
        <f t="shared" si="67"/>
        <v>No reported allocations</v>
      </c>
      <c r="N273" s="36">
        <f t="shared" si="68"/>
        <v>9.0661000000000005E-2</v>
      </c>
      <c r="O273" s="36" t="str">
        <f t="shared" si="69"/>
        <v>No reported allocations</v>
      </c>
      <c r="P273" s="36">
        <f t="shared" si="70"/>
        <v>7.6606999999999995E-2</v>
      </c>
      <c r="Q273" s="60" t="str">
        <f t="shared" si="71"/>
        <v>No reported allocations</v>
      </c>
      <c r="R273" s="42" t="str">
        <f t="shared" si="77"/>
        <v>No reported allocations</v>
      </c>
      <c r="S273" s="43">
        <f t="shared" si="78"/>
        <v>1.2522237569060775</v>
      </c>
      <c r="T273" s="43" t="str">
        <f t="shared" si="79"/>
        <v>No reported allocations</v>
      </c>
      <c r="U273" s="43">
        <f t="shared" si="80"/>
        <v>1.0470872857494327</v>
      </c>
      <c r="V273" s="52" t="str">
        <f>IFERROR(IF(Q273="No reported allocations","No reported allocations",(Q273)*1000000/AF273),"NA")</f>
        <v>No reported allocations</v>
      </c>
      <c r="W273" s="42" t="str">
        <f t="shared" si="72"/>
        <v>No reported allocations</v>
      </c>
      <c r="X273" s="43">
        <f t="shared" si="73"/>
        <v>0.44388326694089275</v>
      </c>
      <c r="Y273" s="43" t="str">
        <f t="shared" si="74"/>
        <v>No reported allocations</v>
      </c>
      <c r="Z273" s="36">
        <f t="shared" si="75"/>
        <v>0.35725408078856585</v>
      </c>
      <c r="AA273" s="44" t="str">
        <f t="shared" si="76"/>
        <v>No reported allocations</v>
      </c>
      <c r="AB273" s="65">
        <v>72044</v>
      </c>
      <c r="AC273" s="37">
        <v>72400</v>
      </c>
      <c r="AD273" s="37">
        <v>72778</v>
      </c>
      <c r="AE273" s="37">
        <v>73162</v>
      </c>
      <c r="AF273" s="66">
        <v>73543</v>
      </c>
    </row>
    <row r="274" spans="1:32" ht="13" x14ac:dyDescent="0.3">
      <c r="A274" s="19"/>
      <c r="B274" s="16" t="s">
        <v>146</v>
      </c>
      <c r="C274" s="15" t="s">
        <v>326</v>
      </c>
      <c r="D274" s="20">
        <v>2.0891E-2</v>
      </c>
      <c r="E274" s="20">
        <v>0.104044</v>
      </c>
      <c r="F274" s="20">
        <v>0.23388</v>
      </c>
      <c r="G274" s="20">
        <v>0.14001</v>
      </c>
      <c r="H274" s="20">
        <v>3.1408999999999999E-2</v>
      </c>
      <c r="I274" s="20">
        <v>0</v>
      </c>
      <c r="J274" s="20">
        <v>0</v>
      </c>
      <c r="K274" s="20">
        <v>0</v>
      </c>
      <c r="L274" s="56">
        <v>0</v>
      </c>
      <c r="M274" s="59">
        <f t="shared" si="67"/>
        <v>3.1408999999999999E-2</v>
      </c>
      <c r="N274" s="36" t="str">
        <f t="shared" si="68"/>
        <v>No reported allocations</v>
      </c>
      <c r="O274" s="36" t="str">
        <f t="shared" si="69"/>
        <v>No reported allocations</v>
      </c>
      <c r="P274" s="36" t="str">
        <f t="shared" si="70"/>
        <v>No reported allocations</v>
      </c>
      <c r="Q274" s="60" t="str">
        <f t="shared" si="71"/>
        <v>No reported allocations</v>
      </c>
      <c r="R274" s="42">
        <f t="shared" si="77"/>
        <v>3.0929743622568305E-3</v>
      </c>
      <c r="S274" s="43" t="str">
        <f t="shared" si="78"/>
        <v>No reported allocations</v>
      </c>
      <c r="T274" s="43" t="str">
        <f t="shared" si="79"/>
        <v>No reported allocations</v>
      </c>
      <c r="U274" s="43" t="str">
        <f t="shared" si="80"/>
        <v>No reported allocations</v>
      </c>
      <c r="V274" s="52" t="str">
        <f>IFERROR(IF(Q274="No reported allocations","No reported allocations",(Q274)*1000000/AF274),"NA")</f>
        <v>No reported allocations</v>
      </c>
      <c r="W274" s="42">
        <f t="shared" si="72"/>
        <v>9.8895311442837724E-3</v>
      </c>
      <c r="X274" s="43" t="str">
        <f t="shared" si="73"/>
        <v>No reported allocations</v>
      </c>
      <c r="Y274" s="43" t="str">
        <f t="shared" si="74"/>
        <v>No reported allocations</v>
      </c>
      <c r="Z274" s="36" t="str">
        <f t="shared" si="75"/>
        <v>No reported allocations</v>
      </c>
      <c r="AA274" s="44" t="str">
        <f t="shared" si="76"/>
        <v>No reported allocations</v>
      </c>
      <c r="AB274" s="65">
        <v>10154950</v>
      </c>
      <c r="AC274" s="37">
        <v>10281296</v>
      </c>
      <c r="AD274" s="37">
        <v>10405844</v>
      </c>
      <c r="AE274" s="37">
        <v>10528394</v>
      </c>
      <c r="AF274" s="66">
        <v>10648791</v>
      </c>
    </row>
    <row r="275" spans="1:32" ht="13" x14ac:dyDescent="0.3">
      <c r="A275" s="19"/>
      <c r="B275" s="16" t="s">
        <v>145</v>
      </c>
      <c r="C275" s="15" t="s">
        <v>327</v>
      </c>
      <c r="D275" s="21">
        <v>1.140404</v>
      </c>
      <c r="E275" s="21">
        <v>0.66983400000000004</v>
      </c>
      <c r="F275" s="21">
        <v>9.0761999999999995E-2</v>
      </c>
      <c r="G275" s="21">
        <v>8.6015999999999995E-2</v>
      </c>
      <c r="H275" s="21">
        <v>9.1725000000000001E-2</v>
      </c>
      <c r="I275" s="21">
        <v>6.3966999999999996E-2</v>
      </c>
      <c r="J275" s="21">
        <v>8.5739999999999997E-2</v>
      </c>
      <c r="K275" s="21">
        <v>5.7410999999999997E-2</v>
      </c>
      <c r="L275" s="55">
        <v>3.8560000000000001E-3</v>
      </c>
      <c r="M275" s="59">
        <f t="shared" si="67"/>
        <v>9.1725000000000001E-2</v>
      </c>
      <c r="N275" s="36">
        <f t="shared" si="68"/>
        <v>6.3966999999999996E-2</v>
      </c>
      <c r="O275" s="36">
        <f t="shared" si="69"/>
        <v>8.5739999999999997E-2</v>
      </c>
      <c r="P275" s="36">
        <f t="shared" si="70"/>
        <v>5.7410999999999997E-2</v>
      </c>
      <c r="Q275" s="60">
        <f t="shared" si="71"/>
        <v>3.8560000000000001E-3</v>
      </c>
      <c r="R275" s="42">
        <f t="shared" si="77"/>
        <v>1.4743831058922923E-2</v>
      </c>
      <c r="S275" s="43">
        <f t="shared" si="78"/>
        <v>1.0233447777772266E-2</v>
      </c>
      <c r="T275" s="43">
        <f t="shared" si="79"/>
        <v>1.365028181766223E-2</v>
      </c>
      <c r="U275" s="43">
        <f t="shared" si="80"/>
        <v>9.0948435780687075E-3</v>
      </c>
      <c r="V275" s="52">
        <f>IFERROR(IF(Q275="No reported allocations","No reported allocations",(Q275)*1000000/AF275),"NA")</f>
        <v>6.0774924417492213E-4</v>
      </c>
      <c r="W275" s="42">
        <f t="shared" si="72"/>
        <v>3.1787002375300868E-2</v>
      </c>
      <c r="X275" s="43">
        <f t="shared" si="73"/>
        <v>3.0140509564359215E-2</v>
      </c>
      <c r="Y275" s="43">
        <f t="shared" si="74"/>
        <v>5.8961561469941297E-2</v>
      </c>
      <c r="Z275" s="36">
        <f t="shared" si="75"/>
        <v>3.7955021194247526E-2</v>
      </c>
      <c r="AA275" s="44">
        <f t="shared" si="76"/>
        <v>1.931552172734463E-3</v>
      </c>
      <c r="AB275" s="65">
        <v>6221246</v>
      </c>
      <c r="AC275" s="37">
        <v>6250777</v>
      </c>
      <c r="AD275" s="37">
        <v>6281189</v>
      </c>
      <c r="AE275" s="37">
        <v>6312478</v>
      </c>
      <c r="AF275" s="66">
        <v>6344722</v>
      </c>
    </row>
    <row r="276" spans="1:32" ht="13" x14ac:dyDescent="0.3">
      <c r="A276" s="19"/>
      <c r="B276" s="16" t="s">
        <v>144</v>
      </c>
      <c r="C276" s="15" t="s">
        <v>328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2.4126999999999999E-2</v>
      </c>
      <c r="J276" s="20">
        <v>0</v>
      </c>
      <c r="K276" s="20">
        <v>0</v>
      </c>
      <c r="L276" s="56">
        <v>0</v>
      </c>
      <c r="M276" s="59" t="str">
        <f t="shared" si="67"/>
        <v>No reported allocations</v>
      </c>
      <c r="N276" s="36">
        <f t="shared" si="68"/>
        <v>2.4126999999999999E-2</v>
      </c>
      <c r="O276" s="36" t="str">
        <f t="shared" si="69"/>
        <v>No reported allocations</v>
      </c>
      <c r="P276" s="36" t="str">
        <f t="shared" si="70"/>
        <v>No reported allocations</v>
      </c>
      <c r="Q276" s="60" t="str">
        <f t="shared" si="71"/>
        <v>No reported allocations</v>
      </c>
      <c r="R276" s="42" t="str">
        <f t="shared" si="77"/>
        <v>No reported allocations</v>
      </c>
      <c r="S276" s="43">
        <f t="shared" si="78"/>
        <v>0.22780877923500364</v>
      </c>
      <c r="T276" s="43" t="str">
        <f t="shared" si="79"/>
        <v>No reported allocations</v>
      </c>
      <c r="U276" s="43" t="str">
        <f t="shared" si="80"/>
        <v>No reported allocations</v>
      </c>
      <c r="V276" s="52" t="str">
        <f>IFERROR(IF(Q276="No reported allocations","No reported allocations",(Q276)*1000000/AF276),"NA")</f>
        <v>No reported allocations</v>
      </c>
      <c r="W276" s="42" t="str">
        <f t="shared" si="72"/>
        <v>No reported allocations</v>
      </c>
      <c r="X276" s="43">
        <f t="shared" si="73"/>
        <v>0.16968192533390458</v>
      </c>
      <c r="Y276" s="43" t="str">
        <f t="shared" si="74"/>
        <v>No reported allocations</v>
      </c>
      <c r="Z276" s="36" t="str">
        <f t="shared" si="75"/>
        <v>No reported allocations</v>
      </c>
      <c r="AA276" s="44" t="str">
        <f t="shared" si="76"/>
        <v>No reported allocations</v>
      </c>
      <c r="AB276" s="65">
        <v>105481</v>
      </c>
      <c r="AC276" s="37">
        <v>105909</v>
      </c>
      <c r="AD276" s="37">
        <v>106360</v>
      </c>
      <c r="AE276" s="37">
        <v>106823</v>
      </c>
      <c r="AF276" s="66">
        <v>107317</v>
      </c>
    </row>
    <row r="277" spans="1:32" ht="13" x14ac:dyDescent="0.3">
      <c r="A277" s="19"/>
      <c r="B277" s="16" t="s">
        <v>143</v>
      </c>
      <c r="C277" s="15" t="s">
        <v>329</v>
      </c>
      <c r="D277" s="21">
        <v>2.5850309999999999</v>
      </c>
      <c r="E277" s="21">
        <v>11.179688000000001</v>
      </c>
      <c r="F277" s="21">
        <v>9.0908730000000002</v>
      </c>
      <c r="G277" s="21">
        <v>9.0411049999999999</v>
      </c>
      <c r="H277" s="21">
        <v>10.389272</v>
      </c>
      <c r="I277" s="21">
        <v>18.558914999999999</v>
      </c>
      <c r="J277" s="21">
        <v>16.136412</v>
      </c>
      <c r="K277" s="21">
        <v>36.914118000000002</v>
      </c>
      <c r="L277" s="55">
        <v>8.0538240000000005</v>
      </c>
      <c r="M277" s="59">
        <f t="shared" si="67"/>
        <v>10.389272</v>
      </c>
      <c r="N277" s="36">
        <f t="shared" si="68"/>
        <v>18.558914999999999</v>
      </c>
      <c r="O277" s="36">
        <f t="shared" si="69"/>
        <v>16.136412</v>
      </c>
      <c r="P277" s="36">
        <f t="shared" si="70"/>
        <v>36.914118000000002</v>
      </c>
      <c r="Q277" s="60">
        <f t="shared" si="71"/>
        <v>8.0538240000000005</v>
      </c>
      <c r="R277" s="42">
        <f t="shared" si="77"/>
        <v>0.68032439930807664</v>
      </c>
      <c r="S277" s="43">
        <f t="shared" si="78"/>
        <v>1.1899628332876171</v>
      </c>
      <c r="T277" s="43">
        <f t="shared" si="79"/>
        <v>1.0133671750140782</v>
      </c>
      <c r="U277" s="43">
        <f t="shared" si="80"/>
        <v>2.2712985240544659</v>
      </c>
      <c r="V277" s="52">
        <f>IFERROR(IF(Q277="No reported allocations","No reported allocations",(Q277)*1000000/AF277),"NA")</f>
        <v>0.48568304273627777</v>
      </c>
      <c r="W277" s="42">
        <f t="shared" si="72"/>
        <v>3.2195661096078889</v>
      </c>
      <c r="X277" s="43">
        <f t="shared" si="73"/>
        <v>3.729486829224486</v>
      </c>
      <c r="Y277" s="43">
        <f t="shared" si="74"/>
        <v>5.360625511353442</v>
      </c>
      <c r="Z277" s="36">
        <f t="shared" si="75"/>
        <v>8.0903399795283555</v>
      </c>
      <c r="AA277" s="44">
        <f t="shared" si="76"/>
        <v>2.5933418932230059</v>
      </c>
      <c r="AB277" s="65">
        <v>15271056</v>
      </c>
      <c r="AC277" s="37">
        <v>15596214</v>
      </c>
      <c r="AD277" s="37">
        <v>15923559</v>
      </c>
      <c r="AE277" s="37">
        <v>16252429</v>
      </c>
      <c r="AF277" s="66">
        <v>16582469</v>
      </c>
    </row>
    <row r="278" spans="1:32" ht="13" x14ac:dyDescent="0.3">
      <c r="A278" s="19"/>
      <c r="B278" s="16" t="s">
        <v>142</v>
      </c>
      <c r="C278" s="15" t="s">
        <v>330</v>
      </c>
      <c r="D278" s="20">
        <v>8.3171999999999997</v>
      </c>
      <c r="E278" s="20">
        <v>0.25216699999999997</v>
      </c>
      <c r="F278" s="20">
        <v>7.8553470000000001</v>
      </c>
      <c r="G278" s="20">
        <v>9.9906690000000005</v>
      </c>
      <c r="H278" s="20">
        <v>16.736902000000001</v>
      </c>
      <c r="I278" s="20">
        <v>26.039870000000001</v>
      </c>
      <c r="J278" s="20">
        <v>8.6278980000000001</v>
      </c>
      <c r="K278" s="20">
        <v>22.223092999999999</v>
      </c>
      <c r="L278" s="56">
        <v>13.542082000000001</v>
      </c>
      <c r="M278" s="59">
        <f t="shared" si="67"/>
        <v>16.736902000000001</v>
      </c>
      <c r="N278" s="36">
        <f t="shared" si="68"/>
        <v>26.039870000000001</v>
      </c>
      <c r="O278" s="36">
        <f t="shared" si="69"/>
        <v>8.6278980000000001</v>
      </c>
      <c r="P278" s="36">
        <f t="shared" si="70"/>
        <v>22.223092999999999</v>
      </c>
      <c r="Q278" s="60">
        <f t="shared" si="71"/>
        <v>13.542082000000001</v>
      </c>
      <c r="R278" s="42">
        <f t="shared" si="77"/>
        <v>1.6266459718481787</v>
      </c>
      <c r="S278" s="43">
        <f t="shared" si="78"/>
        <v>2.4962067820474672</v>
      </c>
      <c r="T278" s="43">
        <f t="shared" si="79"/>
        <v>0.81607242813549841</v>
      </c>
      <c r="U278" s="43">
        <f t="shared" si="80"/>
        <v>2.074779800059023</v>
      </c>
      <c r="V278" s="52">
        <f>IFERROR(IF(Q278="No reported allocations","No reported allocations",(Q278)*1000000/AF278),"NA")</f>
        <v>1.248424912517675</v>
      </c>
      <c r="W278" s="42">
        <f t="shared" si="72"/>
        <v>1.411923564130116</v>
      </c>
      <c r="X278" s="43">
        <f t="shared" si="73"/>
        <v>2.4613808433804953</v>
      </c>
      <c r="Y278" s="43">
        <f t="shared" si="74"/>
        <v>0.88852036163840609</v>
      </c>
      <c r="Z278" s="36">
        <f t="shared" si="75"/>
        <v>2.1050623079211501</v>
      </c>
      <c r="AA278" s="44">
        <f t="shared" si="76"/>
        <v>1.2466554851006355</v>
      </c>
      <c r="AB278" s="65">
        <v>10289210</v>
      </c>
      <c r="AC278" s="37">
        <v>10431776</v>
      </c>
      <c r="AD278" s="37">
        <v>10572466</v>
      </c>
      <c r="AE278" s="37">
        <v>10711061</v>
      </c>
      <c r="AF278" s="66">
        <v>10847334</v>
      </c>
    </row>
    <row r="279" spans="1:32" ht="13" x14ac:dyDescent="0.3">
      <c r="A279" s="19"/>
      <c r="B279" s="16" t="s">
        <v>141</v>
      </c>
      <c r="C279" s="15" t="s">
        <v>331</v>
      </c>
      <c r="D279" s="21">
        <v>1.6911830000000001</v>
      </c>
      <c r="E279" s="21">
        <v>4.6522880000000004</v>
      </c>
      <c r="F279" s="21">
        <v>3.6388419999999999</v>
      </c>
      <c r="G279" s="21">
        <v>4.9212449999999999</v>
      </c>
      <c r="H279" s="21">
        <v>14.887622</v>
      </c>
      <c r="I279" s="21">
        <v>6.5064960000000003</v>
      </c>
      <c r="J279" s="21">
        <v>2.7509060000000001</v>
      </c>
      <c r="K279" s="21">
        <v>10.25062</v>
      </c>
      <c r="L279" s="55">
        <v>0.23777400000000001</v>
      </c>
      <c r="M279" s="59">
        <f t="shared" si="67"/>
        <v>14.887622</v>
      </c>
      <c r="N279" s="36">
        <f t="shared" si="68"/>
        <v>6.5064960000000003</v>
      </c>
      <c r="O279" s="36">
        <f t="shared" si="69"/>
        <v>2.7509060000000001</v>
      </c>
      <c r="P279" s="36">
        <f t="shared" si="70"/>
        <v>10.25062</v>
      </c>
      <c r="Q279" s="60">
        <f t="shared" si="71"/>
        <v>0.23777400000000001</v>
      </c>
      <c r="R279" s="42">
        <f t="shared" si="77"/>
        <v>1.7503223153185543</v>
      </c>
      <c r="S279" s="43">
        <f t="shared" si="78"/>
        <v>0.75151970163269244</v>
      </c>
      <c r="T279" s="43">
        <f t="shared" si="79"/>
        <v>0.31227591649472553</v>
      </c>
      <c r="U279" s="43">
        <f t="shared" si="80"/>
        <v>1.1439365710471654</v>
      </c>
      <c r="V279" s="52">
        <f>IFERROR(IF(Q279="No reported allocations","No reported allocations",(Q279)*1000000/AF279),"NA")</f>
        <v>2.6092117881233206E-2</v>
      </c>
      <c r="W279" s="42">
        <f t="shared" si="72"/>
        <v>2.7802286177964151</v>
      </c>
      <c r="X279" s="43">
        <f t="shared" si="73"/>
        <v>1.0955370153502233</v>
      </c>
      <c r="Y279" s="43">
        <f t="shared" si="74"/>
        <v>0.44743289809755948</v>
      </c>
      <c r="Z279" s="36">
        <f t="shared" si="75"/>
        <v>1.7065597922071969</v>
      </c>
      <c r="AA279" s="44">
        <f t="shared" si="76"/>
        <v>4.9610222045062692E-2</v>
      </c>
      <c r="AB279" s="65">
        <v>8505646</v>
      </c>
      <c r="AC279" s="37">
        <v>8657785</v>
      </c>
      <c r="AD279" s="37">
        <v>8809216</v>
      </c>
      <c r="AE279" s="37">
        <v>8960829</v>
      </c>
      <c r="AF279" s="66">
        <v>9112867</v>
      </c>
    </row>
    <row r="280" spans="1:32" ht="13" x14ac:dyDescent="0.3">
      <c r="A280" s="19"/>
      <c r="B280" s="16" t="s">
        <v>140</v>
      </c>
      <c r="C280" s="15" t="s">
        <v>332</v>
      </c>
      <c r="D280" s="20">
        <v>0</v>
      </c>
      <c r="E280" s="20">
        <v>6.4425999999999997E-2</v>
      </c>
      <c r="F280" s="20">
        <v>6.4051999999999998E-2</v>
      </c>
      <c r="G280" s="20">
        <v>1.5245E-2</v>
      </c>
      <c r="H280" s="20">
        <v>1.4109999999999999E-3</v>
      </c>
      <c r="I280" s="20">
        <v>0</v>
      </c>
      <c r="J280" s="20">
        <v>2.5339E-2</v>
      </c>
      <c r="K280" s="20">
        <v>3.8592000000000001E-2</v>
      </c>
      <c r="L280" s="56">
        <v>1.2995E-2</v>
      </c>
      <c r="M280" s="59">
        <f t="shared" si="67"/>
        <v>1.4109999999999999E-3</v>
      </c>
      <c r="N280" s="36" t="str">
        <f t="shared" si="68"/>
        <v>No reported allocations</v>
      </c>
      <c r="O280" s="36">
        <f t="shared" si="69"/>
        <v>2.5339E-2</v>
      </c>
      <c r="P280" s="36">
        <f t="shared" si="70"/>
        <v>3.8592000000000001E-2</v>
      </c>
      <c r="Q280" s="60">
        <f t="shared" si="71"/>
        <v>1.2995E-2</v>
      </c>
      <c r="R280" s="42">
        <f t="shared" si="77"/>
        <v>4.9665750554735806E-4</v>
      </c>
      <c r="S280" s="43" t="str">
        <f t="shared" si="78"/>
        <v>No reported allocations</v>
      </c>
      <c r="T280" s="43">
        <f t="shared" si="79"/>
        <v>8.8533297555245527E-3</v>
      </c>
      <c r="U280" s="43">
        <f t="shared" si="80"/>
        <v>1.3437634708875622E-2</v>
      </c>
      <c r="V280" s="52">
        <f>IFERROR(IF(Q280="No reported allocations","No reported allocations",(Q280)*1000000/AF280),"NA")</f>
        <v>4.5100308708923408E-3</v>
      </c>
      <c r="W280" s="42">
        <f t="shared" si="72"/>
        <v>1.7762938317812727E-3</v>
      </c>
      <c r="X280" s="43" t="str">
        <f t="shared" si="73"/>
        <v>No reported allocations</v>
      </c>
      <c r="Y280" s="43">
        <f t="shared" si="74"/>
        <v>2.2253346129892902E-2</v>
      </c>
      <c r="Z280" s="36">
        <f t="shared" si="75"/>
        <v>3.7104152428842317E-2</v>
      </c>
      <c r="AA280" s="44">
        <f t="shared" si="76"/>
        <v>1.5527638413721312E-2</v>
      </c>
      <c r="AB280" s="65">
        <v>2840992</v>
      </c>
      <c r="AC280" s="37">
        <v>2851807</v>
      </c>
      <c r="AD280" s="37">
        <v>2862087</v>
      </c>
      <c r="AE280" s="37">
        <v>2871934</v>
      </c>
      <c r="AF280" s="66">
        <v>2881355</v>
      </c>
    </row>
    <row r="281" spans="1:32" ht="13" x14ac:dyDescent="0.3">
      <c r="A281" s="19"/>
      <c r="B281" s="16" t="s">
        <v>139</v>
      </c>
      <c r="C281" s="15" t="s">
        <v>333</v>
      </c>
      <c r="D281" s="21">
        <v>0.18948799999999999</v>
      </c>
      <c r="E281" s="21">
        <v>3.1803999999999999E-2</v>
      </c>
      <c r="F281" s="21">
        <v>3.57E-4</v>
      </c>
      <c r="G281" s="21">
        <v>0</v>
      </c>
      <c r="H281" s="21">
        <v>1.6910000000000001E-2</v>
      </c>
      <c r="I281" s="21">
        <v>4.7600000000000002E-4</v>
      </c>
      <c r="J281" s="21">
        <v>5.6432000000000003E-2</v>
      </c>
      <c r="K281" s="21">
        <v>2.964E-2</v>
      </c>
      <c r="L281" s="55">
        <v>1.6102999999999999E-2</v>
      </c>
      <c r="M281" s="59">
        <f t="shared" si="67"/>
        <v>1.6910000000000001E-2</v>
      </c>
      <c r="N281" s="36">
        <f t="shared" si="68"/>
        <v>4.7600000000000002E-4</v>
      </c>
      <c r="O281" s="36">
        <f t="shared" si="69"/>
        <v>5.6432000000000003E-2</v>
      </c>
      <c r="P281" s="36">
        <f t="shared" si="70"/>
        <v>2.964E-2</v>
      </c>
      <c r="Q281" s="60">
        <f t="shared" si="71"/>
        <v>1.6102999999999999E-2</v>
      </c>
      <c r="R281" s="42">
        <f t="shared" si="77"/>
        <v>1.3995064914714065E-4</v>
      </c>
      <c r="S281" s="43">
        <f t="shared" si="78"/>
        <v>3.8845736797494945E-6</v>
      </c>
      <c r="T281" s="43">
        <f t="shared" si="79"/>
        <v>4.5428492307295992E-4</v>
      </c>
      <c r="U281" s="43">
        <f t="shared" si="80"/>
        <v>2.354418664363234E-4</v>
      </c>
      <c r="V281" s="52">
        <f>IFERROR(IF(Q281="No reported allocations","No reported allocations",(Q281)*1000000/AF281),"NA")</f>
        <v>1.2625800998009861E-4</v>
      </c>
      <c r="W281" s="42">
        <f t="shared" si="72"/>
        <v>3.4022352021329098E-3</v>
      </c>
      <c r="X281" s="43">
        <f t="shared" si="73"/>
        <v>6.6418050323025586E-5</v>
      </c>
      <c r="Y281" s="43">
        <f t="shared" si="74"/>
        <v>6.6223702557094283E-3</v>
      </c>
      <c r="Z281" s="36">
        <f t="shared" si="75"/>
        <v>5.8019400305488579E-3</v>
      </c>
      <c r="AA281" s="44">
        <f t="shared" si="76"/>
        <v>1.8364954181315388E-3</v>
      </c>
      <c r="AB281" s="65">
        <v>120828307</v>
      </c>
      <c r="AC281" s="37">
        <v>122535969</v>
      </c>
      <c r="AD281" s="37">
        <v>124221600</v>
      </c>
      <c r="AE281" s="37">
        <v>125890949</v>
      </c>
      <c r="AF281" s="66">
        <v>127540423</v>
      </c>
    </row>
    <row r="282" spans="1:32" ht="13" x14ac:dyDescent="0.3">
      <c r="A282" s="19"/>
      <c r="B282" s="16" t="s">
        <v>138</v>
      </c>
      <c r="C282" s="15" t="s">
        <v>334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56">
        <v>0</v>
      </c>
      <c r="M282" s="59" t="str">
        <f t="shared" si="67"/>
        <v>No reported allocations</v>
      </c>
      <c r="N282" s="36" t="str">
        <f t="shared" si="68"/>
        <v>No reported allocations</v>
      </c>
      <c r="O282" s="36" t="str">
        <f t="shared" si="69"/>
        <v>No reported allocations</v>
      </c>
      <c r="P282" s="36" t="str">
        <f t="shared" si="70"/>
        <v>No reported allocations</v>
      </c>
      <c r="Q282" s="60" t="str">
        <f t="shared" si="71"/>
        <v>No reported allocations</v>
      </c>
      <c r="R282" s="42" t="str">
        <f t="shared" si="77"/>
        <v>No reported allocations</v>
      </c>
      <c r="S282" s="43" t="str">
        <f t="shared" si="78"/>
        <v>No reported allocations</v>
      </c>
      <c r="T282" s="43" t="str">
        <f t="shared" si="79"/>
        <v>No reported allocations</v>
      </c>
      <c r="U282" s="43" t="str">
        <f t="shared" si="80"/>
        <v>No reported allocations</v>
      </c>
      <c r="V282" s="52" t="str">
        <f>IFERROR(IF(Q282="No reported allocations","No reported allocations",(Q282)*1000000/AF282),"NA")</f>
        <v>No reported allocations</v>
      </c>
      <c r="W282" s="42" t="str">
        <f t="shared" si="72"/>
        <v>No reported allocations</v>
      </c>
      <c r="X282" s="43" t="str">
        <f t="shared" si="73"/>
        <v>No reported allocations</v>
      </c>
      <c r="Y282" s="43" t="str">
        <f t="shared" si="74"/>
        <v>No reported allocations</v>
      </c>
      <c r="Z282" s="36" t="str">
        <f t="shared" si="75"/>
        <v>No reported allocations</v>
      </c>
      <c r="AA282" s="44" t="str">
        <f t="shared" si="76"/>
        <v>No reported allocations</v>
      </c>
      <c r="AB282" s="65" t="s">
        <v>495</v>
      </c>
      <c r="AC282" s="37" t="s">
        <v>495</v>
      </c>
      <c r="AD282" s="37" t="s">
        <v>495</v>
      </c>
      <c r="AE282" s="37" t="s">
        <v>495</v>
      </c>
      <c r="AF282" s="66" t="s">
        <v>495</v>
      </c>
    </row>
    <row r="283" spans="1:32" ht="13" x14ac:dyDescent="0.3">
      <c r="A283" s="19"/>
      <c r="B283" s="16" t="s">
        <v>137</v>
      </c>
      <c r="C283" s="15" t="s">
        <v>335</v>
      </c>
      <c r="D283" s="21">
        <v>0</v>
      </c>
      <c r="E283" s="21">
        <v>0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55">
        <v>0</v>
      </c>
      <c r="M283" s="59" t="str">
        <f t="shared" si="67"/>
        <v>No reported allocations</v>
      </c>
      <c r="N283" s="36" t="str">
        <f t="shared" si="68"/>
        <v>No reported allocations</v>
      </c>
      <c r="O283" s="36" t="str">
        <f t="shared" si="69"/>
        <v>No reported allocations</v>
      </c>
      <c r="P283" s="36" t="str">
        <f t="shared" si="70"/>
        <v>No reported allocations</v>
      </c>
      <c r="Q283" s="60" t="str">
        <f t="shared" si="71"/>
        <v>No reported allocations</v>
      </c>
      <c r="R283" s="42" t="str">
        <f t="shared" si="77"/>
        <v>No reported allocations</v>
      </c>
      <c r="S283" s="43" t="str">
        <f t="shared" si="78"/>
        <v>No reported allocations</v>
      </c>
      <c r="T283" s="43" t="str">
        <f t="shared" si="79"/>
        <v>No reported allocations</v>
      </c>
      <c r="U283" s="43" t="str">
        <f t="shared" si="80"/>
        <v>No reported allocations</v>
      </c>
      <c r="V283" s="52" t="str">
        <f>IFERROR(IF(Q283="No reported allocations","No reported allocations",(Q283)*1000000/AF283),"NA")</f>
        <v>No reported allocations</v>
      </c>
      <c r="W283" s="42" t="str">
        <f t="shared" si="72"/>
        <v>No reported allocations</v>
      </c>
      <c r="X283" s="43" t="str">
        <f t="shared" si="73"/>
        <v>No reported allocations</v>
      </c>
      <c r="Y283" s="43" t="str">
        <f t="shared" si="74"/>
        <v>No reported allocations</v>
      </c>
      <c r="Z283" s="36" t="str">
        <f t="shared" si="75"/>
        <v>No reported allocations</v>
      </c>
      <c r="AA283" s="44" t="str">
        <f t="shared" si="76"/>
        <v>No reported allocations</v>
      </c>
      <c r="AB283" s="65" t="s">
        <v>495</v>
      </c>
      <c r="AC283" s="37" t="s">
        <v>495</v>
      </c>
      <c r="AD283" s="37" t="s">
        <v>495</v>
      </c>
      <c r="AE283" s="37" t="s">
        <v>495</v>
      </c>
      <c r="AF283" s="66" t="s">
        <v>495</v>
      </c>
    </row>
    <row r="284" spans="1:32" ht="13" x14ac:dyDescent="0.3">
      <c r="A284" s="19"/>
      <c r="B284" s="16" t="s">
        <v>136</v>
      </c>
      <c r="C284" s="15" t="s">
        <v>336</v>
      </c>
      <c r="D284" s="20">
        <v>2.0469010000000001</v>
      </c>
      <c r="E284" s="20">
        <v>3.2461030000000002</v>
      </c>
      <c r="F284" s="20">
        <v>0.340144</v>
      </c>
      <c r="G284" s="20">
        <v>0.57667400000000002</v>
      </c>
      <c r="H284" s="20">
        <v>5.4807350000000001</v>
      </c>
      <c r="I284" s="20">
        <v>5.5274900000000002</v>
      </c>
      <c r="J284" s="20">
        <v>7.4989439999999998</v>
      </c>
      <c r="K284" s="20">
        <v>11.762159</v>
      </c>
      <c r="L284" s="56">
        <v>0.81076400000000004</v>
      </c>
      <c r="M284" s="59">
        <f t="shared" si="67"/>
        <v>5.4807350000000001</v>
      </c>
      <c r="N284" s="36">
        <f t="shared" si="68"/>
        <v>5.5274900000000002</v>
      </c>
      <c r="O284" s="36">
        <f t="shared" si="69"/>
        <v>7.4989439999999998</v>
      </c>
      <c r="P284" s="36">
        <f t="shared" si="70"/>
        <v>11.762159</v>
      </c>
      <c r="Q284" s="60">
        <f t="shared" si="71"/>
        <v>0.81076400000000004</v>
      </c>
      <c r="R284" s="42">
        <f t="shared" si="77"/>
        <v>0.93255645463721271</v>
      </c>
      <c r="S284" s="43">
        <f t="shared" si="78"/>
        <v>0.92965442357369055</v>
      </c>
      <c r="T284" s="43">
        <f t="shared" si="79"/>
        <v>1.2469151547631301</v>
      </c>
      <c r="U284" s="43">
        <f t="shared" si="80"/>
        <v>1.9339183348994211</v>
      </c>
      <c r="V284" s="52">
        <f>IFERROR(IF(Q284="No reported allocations","No reported allocations",(Q284)*1000000/AF284),"NA")</f>
        <v>0.13183308812721059</v>
      </c>
      <c r="W284" s="42">
        <f t="shared" si="72"/>
        <v>1.1039448580174378</v>
      </c>
      <c r="X284" s="43">
        <f t="shared" si="73"/>
        <v>1.1958040504495184</v>
      </c>
      <c r="Y284" s="43">
        <f t="shared" si="74"/>
        <v>1.8167898158457663</v>
      </c>
      <c r="Z284" s="36">
        <f t="shared" si="75"/>
        <v>2.2785782836966817</v>
      </c>
      <c r="AA284" s="44">
        <f t="shared" si="76"/>
        <v>0.16216678753409197</v>
      </c>
      <c r="AB284" s="65">
        <v>5877108</v>
      </c>
      <c r="AC284" s="37">
        <v>5945747</v>
      </c>
      <c r="AD284" s="37">
        <v>6013997</v>
      </c>
      <c r="AE284" s="37">
        <v>6082035</v>
      </c>
      <c r="AF284" s="66">
        <v>6149928</v>
      </c>
    </row>
    <row r="285" spans="1:32" ht="13" x14ac:dyDescent="0.3">
      <c r="A285" s="19"/>
      <c r="B285" s="16" t="s">
        <v>135</v>
      </c>
      <c r="C285" s="15" t="s">
        <v>337</v>
      </c>
      <c r="D285" s="21">
        <v>2.5603999999999998E-2</v>
      </c>
      <c r="E285" s="21">
        <v>0.16519400000000001</v>
      </c>
      <c r="F285" s="21">
        <v>4.1193E-2</v>
      </c>
      <c r="G285" s="21">
        <v>3.2495000000000003E-2</v>
      </c>
      <c r="H285" s="21">
        <v>0</v>
      </c>
      <c r="I285" s="21">
        <v>9.0664999999999996E-2</v>
      </c>
      <c r="J285" s="21">
        <v>0.141541</v>
      </c>
      <c r="K285" s="21">
        <v>0.16436100000000001</v>
      </c>
      <c r="L285" s="55">
        <v>5.8840000000000003E-2</v>
      </c>
      <c r="M285" s="59" t="str">
        <f t="shared" si="67"/>
        <v>No reported allocations</v>
      </c>
      <c r="N285" s="36">
        <f t="shared" si="68"/>
        <v>9.0664999999999996E-2</v>
      </c>
      <c r="O285" s="36">
        <f t="shared" si="69"/>
        <v>0.141541</v>
      </c>
      <c r="P285" s="36">
        <f t="shared" si="70"/>
        <v>0.16436100000000001</v>
      </c>
      <c r="Q285" s="60">
        <f t="shared" si="71"/>
        <v>5.8840000000000003E-2</v>
      </c>
      <c r="R285" s="42" t="str">
        <f t="shared" si="77"/>
        <v>No reported allocations</v>
      </c>
      <c r="S285" s="43">
        <f t="shared" si="78"/>
        <v>2.3620137440464435E-2</v>
      </c>
      <c r="T285" s="43">
        <f t="shared" si="79"/>
        <v>3.6255509112993745E-2</v>
      </c>
      <c r="U285" s="43">
        <f t="shared" si="80"/>
        <v>4.140858887915573E-2</v>
      </c>
      <c r="V285" s="52">
        <f>IFERROR(IF(Q285="No reported allocations","No reported allocations",(Q285)*1000000/AF285),"NA")</f>
        <v>1.4585588575845184E-2</v>
      </c>
      <c r="W285" s="42" t="str">
        <f t="shared" si="72"/>
        <v>No reported allocations</v>
      </c>
      <c r="X285" s="43">
        <f t="shared" si="73"/>
        <v>0.18314804840619181</v>
      </c>
      <c r="Y285" s="43">
        <f t="shared" si="74"/>
        <v>0.37612541528228166</v>
      </c>
      <c r="Z285" s="36">
        <f t="shared" si="75"/>
        <v>0.51164417673805662</v>
      </c>
      <c r="AA285" s="44">
        <f t="shared" si="76"/>
        <v>0.1288162131536153</v>
      </c>
      <c r="AB285" s="65">
        <v>3772938</v>
      </c>
      <c r="AC285" s="37">
        <v>3838462</v>
      </c>
      <c r="AD285" s="37">
        <v>3903986</v>
      </c>
      <c r="AE285" s="37">
        <v>3969249</v>
      </c>
      <c r="AF285" s="66">
        <v>4034119</v>
      </c>
    </row>
    <row r="286" spans="1:32" ht="13" x14ac:dyDescent="0.3">
      <c r="A286" s="19"/>
      <c r="B286" s="16" t="s">
        <v>134</v>
      </c>
      <c r="C286" s="15" t="s">
        <v>338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56">
        <v>0</v>
      </c>
      <c r="M286" s="59" t="str">
        <f t="shared" si="67"/>
        <v>No reported allocations</v>
      </c>
      <c r="N286" s="36" t="str">
        <f t="shared" si="68"/>
        <v>No reported allocations</v>
      </c>
      <c r="O286" s="36" t="str">
        <f t="shared" si="69"/>
        <v>No reported allocations</v>
      </c>
      <c r="P286" s="36" t="str">
        <f t="shared" si="70"/>
        <v>No reported allocations</v>
      </c>
      <c r="Q286" s="60" t="str">
        <f t="shared" si="71"/>
        <v>No reported allocations</v>
      </c>
      <c r="R286" s="42" t="str">
        <f t="shared" si="77"/>
        <v>No reported allocations</v>
      </c>
      <c r="S286" s="43" t="str">
        <f t="shared" si="78"/>
        <v>No reported allocations</v>
      </c>
      <c r="T286" s="43" t="str">
        <f t="shared" si="79"/>
        <v>No reported allocations</v>
      </c>
      <c r="U286" s="43" t="str">
        <f t="shared" si="80"/>
        <v>No reported allocations</v>
      </c>
      <c r="V286" s="52" t="str">
        <f>IFERROR(IF(Q286="No reported allocations","No reported allocations",(Q286)*1000000/AF286),"NA")</f>
        <v>No reported allocations</v>
      </c>
      <c r="W286" s="42" t="str">
        <f t="shared" si="72"/>
        <v>No reported allocations</v>
      </c>
      <c r="X286" s="43" t="str">
        <f t="shared" si="73"/>
        <v>No reported allocations</v>
      </c>
      <c r="Y286" s="43" t="str">
        <f t="shared" si="74"/>
        <v>No reported allocations</v>
      </c>
      <c r="Z286" s="36" t="str">
        <f t="shared" si="75"/>
        <v>No reported allocations</v>
      </c>
      <c r="AA286" s="44" t="str">
        <f t="shared" si="76"/>
        <v>No reported allocations</v>
      </c>
      <c r="AB286" s="65">
        <v>52591</v>
      </c>
      <c r="AC286" s="37">
        <v>53169</v>
      </c>
      <c r="AD286" s="37">
        <v>53739</v>
      </c>
      <c r="AE286" s="37">
        <v>54288</v>
      </c>
      <c r="AF286" s="66">
        <v>54821</v>
      </c>
    </row>
    <row r="287" spans="1:32" ht="13" x14ac:dyDescent="0.3">
      <c r="A287" s="19"/>
      <c r="B287" s="16" t="s">
        <v>133</v>
      </c>
      <c r="C287" s="15" t="s">
        <v>339</v>
      </c>
      <c r="D287" s="21">
        <v>0</v>
      </c>
      <c r="E287" s="21">
        <v>0</v>
      </c>
      <c r="F287" s="21">
        <v>0</v>
      </c>
      <c r="G287" s="21">
        <v>0</v>
      </c>
      <c r="H287" s="21">
        <v>0</v>
      </c>
      <c r="I287" s="21">
        <v>5.0116000000000001E-2</v>
      </c>
      <c r="J287" s="21">
        <v>0</v>
      </c>
      <c r="K287" s="21">
        <v>0</v>
      </c>
      <c r="L287" s="55">
        <v>0</v>
      </c>
      <c r="M287" s="59" t="str">
        <f t="shared" si="67"/>
        <v>No reported allocations</v>
      </c>
      <c r="N287" s="36">
        <f t="shared" si="68"/>
        <v>5.0116000000000001E-2</v>
      </c>
      <c r="O287" s="36" t="str">
        <f t="shared" si="69"/>
        <v>No reported allocations</v>
      </c>
      <c r="P287" s="36" t="str">
        <f t="shared" si="70"/>
        <v>No reported allocations</v>
      </c>
      <c r="Q287" s="60" t="str">
        <f t="shared" si="71"/>
        <v>No reported allocations</v>
      </c>
      <c r="R287" s="42" t="str">
        <f t="shared" si="77"/>
        <v>No reported allocations</v>
      </c>
      <c r="S287" s="43">
        <f t="shared" si="78"/>
        <v>0.28530114994876465</v>
      </c>
      <c r="T287" s="43" t="str">
        <f t="shared" si="79"/>
        <v>No reported allocations</v>
      </c>
      <c r="U287" s="43" t="str">
        <f t="shared" si="80"/>
        <v>No reported allocations</v>
      </c>
      <c r="V287" s="52" t="str">
        <f>IFERROR(IF(Q287="No reported allocations","No reported allocations",(Q287)*1000000/AF287),"NA")</f>
        <v>No reported allocations</v>
      </c>
      <c r="W287" s="42" t="str">
        <f t="shared" si="72"/>
        <v>No reported allocations</v>
      </c>
      <c r="X287" s="43">
        <f t="shared" si="73"/>
        <v>0.2027826410517021</v>
      </c>
      <c r="Y287" s="43" t="str">
        <f t="shared" si="74"/>
        <v>No reported allocations</v>
      </c>
      <c r="Z287" s="36" t="str">
        <f t="shared" si="75"/>
        <v>No reported allocations</v>
      </c>
      <c r="AA287" s="44" t="str">
        <f t="shared" si="76"/>
        <v>No reported allocations</v>
      </c>
      <c r="AB287" s="65">
        <v>174835</v>
      </c>
      <c r="AC287" s="37">
        <v>175660</v>
      </c>
      <c r="AD287" s="37">
        <v>176421</v>
      </c>
      <c r="AE287" s="37">
        <v>177206</v>
      </c>
      <c r="AF287" s="66">
        <v>178015</v>
      </c>
    </row>
    <row r="288" spans="1:32" ht="20" x14ac:dyDescent="0.3">
      <c r="A288" s="19"/>
      <c r="B288" s="16" t="s">
        <v>132</v>
      </c>
      <c r="C288" s="15" t="s">
        <v>340</v>
      </c>
      <c r="D288" s="20">
        <v>0.10709399999999999</v>
      </c>
      <c r="E288" s="20">
        <v>0.123672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56">
        <v>0</v>
      </c>
      <c r="M288" s="59" t="str">
        <f t="shared" si="67"/>
        <v>No reported allocations</v>
      </c>
      <c r="N288" s="36" t="str">
        <f t="shared" si="68"/>
        <v>No reported allocations</v>
      </c>
      <c r="O288" s="36" t="str">
        <f t="shared" si="69"/>
        <v>No reported allocations</v>
      </c>
      <c r="P288" s="36" t="str">
        <f t="shared" si="70"/>
        <v>No reported allocations</v>
      </c>
      <c r="Q288" s="60" t="str">
        <f t="shared" si="71"/>
        <v>No reported allocations</v>
      </c>
      <c r="R288" s="42" t="str">
        <f t="shared" si="77"/>
        <v>No reported allocations</v>
      </c>
      <c r="S288" s="43" t="str">
        <f t="shared" si="78"/>
        <v>No reported allocations</v>
      </c>
      <c r="T288" s="43" t="str">
        <f t="shared" si="79"/>
        <v>No reported allocations</v>
      </c>
      <c r="U288" s="43" t="str">
        <f t="shared" si="80"/>
        <v>No reported allocations</v>
      </c>
      <c r="V288" s="52" t="str">
        <f>IFERROR(IF(Q288="No reported allocations","No reported allocations",(Q288)*1000000/AF288),"NA")</f>
        <v>No reported allocations</v>
      </c>
      <c r="W288" s="42" t="str">
        <f t="shared" si="72"/>
        <v>No reported allocations</v>
      </c>
      <c r="X288" s="43" t="str">
        <f t="shared" si="73"/>
        <v>No reported allocations</v>
      </c>
      <c r="Y288" s="43" t="str">
        <f t="shared" si="74"/>
        <v>No reported allocations</v>
      </c>
      <c r="Z288" s="36" t="str">
        <f t="shared" si="75"/>
        <v>No reported allocations</v>
      </c>
      <c r="AA288" s="44" t="str">
        <f t="shared" si="76"/>
        <v>No reported allocations</v>
      </c>
      <c r="AB288" s="65">
        <v>109328</v>
      </c>
      <c r="AC288" s="37">
        <v>109320</v>
      </c>
      <c r="AD288" s="37">
        <v>109357</v>
      </c>
      <c r="AE288" s="37">
        <v>109455</v>
      </c>
      <c r="AF288" s="66">
        <v>109643</v>
      </c>
    </row>
    <row r="289" spans="1:32" ht="13" x14ac:dyDescent="0.3">
      <c r="A289" s="19"/>
      <c r="B289" s="16" t="s">
        <v>131</v>
      </c>
      <c r="C289" s="15" t="s">
        <v>341</v>
      </c>
      <c r="D289" s="21">
        <v>0</v>
      </c>
      <c r="E289" s="21">
        <v>0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55">
        <v>0</v>
      </c>
      <c r="M289" s="59" t="str">
        <f t="shared" si="67"/>
        <v>No reported allocations</v>
      </c>
      <c r="N289" s="36" t="str">
        <f t="shared" si="68"/>
        <v>No reported allocations</v>
      </c>
      <c r="O289" s="36" t="str">
        <f t="shared" si="69"/>
        <v>No reported allocations</v>
      </c>
      <c r="P289" s="36" t="str">
        <f t="shared" si="70"/>
        <v>No reported allocations</v>
      </c>
      <c r="Q289" s="60" t="str">
        <f t="shared" si="71"/>
        <v>No reported allocations</v>
      </c>
      <c r="R289" s="42" t="str">
        <f t="shared" si="77"/>
        <v>No reported allocations</v>
      </c>
      <c r="S289" s="43" t="str">
        <f t="shared" si="78"/>
        <v>No reported allocations</v>
      </c>
      <c r="T289" s="43" t="str">
        <f t="shared" si="79"/>
        <v>No reported allocations</v>
      </c>
      <c r="U289" s="43" t="str">
        <f t="shared" si="80"/>
        <v>No reported allocations</v>
      </c>
      <c r="V289" s="52" t="str">
        <f>IFERROR(IF(Q289="No reported allocations","No reported allocations",(Q289)*1000000/AF289),"NA")</f>
        <v>No reported allocations</v>
      </c>
      <c r="W289" s="42" t="str">
        <f t="shared" si="72"/>
        <v>No reported allocations</v>
      </c>
      <c r="X289" s="43" t="str">
        <f t="shared" si="73"/>
        <v>No reported allocations</v>
      </c>
      <c r="Y289" s="43" t="str">
        <f t="shared" si="74"/>
        <v>No reported allocations</v>
      </c>
      <c r="Z289" s="36" t="str">
        <f t="shared" si="75"/>
        <v>No reported allocations</v>
      </c>
      <c r="AA289" s="44" t="str">
        <f t="shared" si="76"/>
        <v>No reported allocations</v>
      </c>
      <c r="AB289" s="65">
        <v>1341588</v>
      </c>
      <c r="AC289" s="37">
        <v>1348248</v>
      </c>
      <c r="AD289" s="37">
        <v>1354493</v>
      </c>
      <c r="AE289" s="37">
        <v>1360092</v>
      </c>
      <c r="AF289" s="66">
        <v>1364962</v>
      </c>
    </row>
    <row r="290" spans="1:32" ht="13" x14ac:dyDescent="0.3">
      <c r="A290" s="19"/>
      <c r="B290" s="16" t="s">
        <v>130</v>
      </c>
      <c r="C290" s="15" t="s">
        <v>342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56">
        <v>0</v>
      </c>
      <c r="M290" s="59" t="str">
        <f t="shared" si="67"/>
        <v>No reported allocations</v>
      </c>
      <c r="N290" s="36" t="str">
        <f t="shared" si="68"/>
        <v>No reported allocations</v>
      </c>
      <c r="O290" s="36" t="str">
        <f t="shared" si="69"/>
        <v>No reported allocations</v>
      </c>
      <c r="P290" s="36" t="str">
        <f t="shared" si="70"/>
        <v>No reported allocations</v>
      </c>
      <c r="Q290" s="60" t="str">
        <f t="shared" si="71"/>
        <v>No reported allocations</v>
      </c>
      <c r="R290" s="42" t="str">
        <f t="shared" si="77"/>
        <v>No reported allocations</v>
      </c>
      <c r="S290" s="43" t="str">
        <f t="shared" si="78"/>
        <v>No reported allocations</v>
      </c>
      <c r="T290" s="43" t="str">
        <f t="shared" si="79"/>
        <v>No reported allocations</v>
      </c>
      <c r="U290" s="43" t="str">
        <f t="shared" si="80"/>
        <v>No reported allocations</v>
      </c>
      <c r="V290" s="52" t="str">
        <f>IFERROR(IF(Q290="No reported allocations","No reported allocations",(Q290)*1000000/AF290),"NA")</f>
        <v>No reported allocations</v>
      </c>
      <c r="W290" s="42" t="str">
        <f t="shared" si="72"/>
        <v>No reported allocations</v>
      </c>
      <c r="X290" s="43" t="str">
        <f t="shared" si="73"/>
        <v>No reported allocations</v>
      </c>
      <c r="Y290" s="43" t="str">
        <f t="shared" si="74"/>
        <v>No reported allocations</v>
      </c>
      <c r="Z290" s="36" t="str">
        <f t="shared" si="75"/>
        <v>No reported allocations</v>
      </c>
      <c r="AA290" s="44" t="str">
        <f t="shared" si="76"/>
        <v>No reported allocations</v>
      </c>
      <c r="AB290" s="65">
        <v>32431</v>
      </c>
      <c r="AC290" s="37">
        <v>33108</v>
      </c>
      <c r="AD290" s="37">
        <v>33739</v>
      </c>
      <c r="AE290" s="37">
        <v>34339</v>
      </c>
      <c r="AF290" s="66">
        <v>34900</v>
      </c>
    </row>
    <row r="291" spans="1:32" ht="13" x14ac:dyDescent="0.3">
      <c r="A291" s="19"/>
      <c r="B291" s="16" t="s">
        <v>129</v>
      </c>
      <c r="C291" s="15" t="s">
        <v>343</v>
      </c>
      <c r="D291" s="21">
        <v>5.407E-2</v>
      </c>
      <c r="E291" s="21">
        <v>6.8107000000000001E-2</v>
      </c>
      <c r="F291" s="21">
        <v>2.5062999999999998E-2</v>
      </c>
      <c r="G291" s="21">
        <v>6.6374000000000002E-2</v>
      </c>
      <c r="H291" s="21">
        <v>2.9911E-2</v>
      </c>
      <c r="I291" s="21">
        <v>7.5346999999999997E-2</v>
      </c>
      <c r="J291" s="21">
        <v>2.4416E-2</v>
      </c>
      <c r="K291" s="21">
        <v>4.2561000000000002E-2</v>
      </c>
      <c r="L291" s="55">
        <v>6.3573000000000005E-2</v>
      </c>
      <c r="M291" s="59">
        <f t="shared" si="67"/>
        <v>2.9911E-2</v>
      </c>
      <c r="N291" s="36">
        <f t="shared" si="68"/>
        <v>7.5346999999999997E-2</v>
      </c>
      <c r="O291" s="36">
        <f t="shared" si="69"/>
        <v>2.4416E-2</v>
      </c>
      <c r="P291" s="36">
        <f t="shared" si="70"/>
        <v>4.2561000000000002E-2</v>
      </c>
      <c r="Q291" s="60">
        <f t="shared" si="71"/>
        <v>6.3573000000000005E-2</v>
      </c>
      <c r="R291" s="42">
        <f t="shared" si="77"/>
        <v>7.105300959297584E-4</v>
      </c>
      <c r="S291" s="43">
        <f t="shared" si="78"/>
        <v>1.771206695827508E-3</v>
      </c>
      <c r="T291" s="43">
        <f t="shared" si="79"/>
        <v>5.6805815244064808E-4</v>
      </c>
      <c r="U291" s="43">
        <f t="shared" si="80"/>
        <v>9.8026694833324552E-4</v>
      </c>
      <c r="V291" s="52">
        <f>IFERROR(IF(Q291="No reported allocations","No reported allocations",(Q291)*1000000/AF291),"NA")</f>
        <v>1.4498683275165729E-3</v>
      </c>
      <c r="W291" s="42">
        <f t="shared" si="72"/>
        <v>1.7351881307725164E-2</v>
      </c>
      <c r="X291" s="43">
        <f t="shared" si="73"/>
        <v>0.10133558763222467</v>
      </c>
      <c r="Y291" s="43">
        <f t="shared" si="74"/>
        <v>3.4499445975578732E-2</v>
      </c>
      <c r="Z291" s="36">
        <f t="shared" si="75"/>
        <v>2.7920256922780176E-2</v>
      </c>
      <c r="AA291" s="44">
        <f t="shared" si="76"/>
        <v>8.4436099724515157E-2</v>
      </c>
      <c r="AB291" s="65">
        <v>42096739</v>
      </c>
      <c r="AC291" s="37">
        <v>42539925</v>
      </c>
      <c r="AD291" s="37">
        <v>42981515</v>
      </c>
      <c r="AE291" s="37">
        <v>43417765</v>
      </c>
      <c r="AF291" s="66">
        <v>43847430</v>
      </c>
    </row>
    <row r="292" spans="1:32" ht="13" x14ac:dyDescent="0.3">
      <c r="A292" s="19"/>
      <c r="B292" s="16" t="s">
        <v>128</v>
      </c>
      <c r="C292" s="15" t="s">
        <v>344</v>
      </c>
      <c r="D292" s="20">
        <v>3.1588569999999998</v>
      </c>
      <c r="E292" s="20">
        <v>2.5139320000000001</v>
      </c>
      <c r="F292" s="20">
        <v>7.814673</v>
      </c>
      <c r="G292" s="20">
        <v>12.959013000000001</v>
      </c>
      <c r="H292" s="20">
        <v>8.5534140000000001</v>
      </c>
      <c r="I292" s="20">
        <v>3.3525040000000002</v>
      </c>
      <c r="J292" s="20">
        <v>4.5098029999999998</v>
      </c>
      <c r="K292" s="20">
        <v>5.3925879999999999</v>
      </c>
      <c r="L292" s="56">
        <v>1.4161820000000001</v>
      </c>
      <c r="M292" s="59">
        <f t="shared" si="67"/>
        <v>8.5534140000000001</v>
      </c>
      <c r="N292" s="36">
        <f t="shared" si="68"/>
        <v>3.3525040000000002</v>
      </c>
      <c r="O292" s="36">
        <f t="shared" si="69"/>
        <v>4.5098029999999998</v>
      </c>
      <c r="P292" s="36">
        <f t="shared" si="70"/>
        <v>5.3925879999999999</v>
      </c>
      <c r="Q292" s="60">
        <f t="shared" si="71"/>
        <v>1.4161820000000001</v>
      </c>
      <c r="R292" s="42">
        <f t="shared" si="77"/>
        <v>0.83537558926629973</v>
      </c>
      <c r="S292" s="43">
        <f t="shared" si="78"/>
        <v>0.32234797116688574</v>
      </c>
      <c r="T292" s="43">
        <f t="shared" si="79"/>
        <v>0.42697738218104841</v>
      </c>
      <c r="U292" s="43">
        <f t="shared" si="80"/>
        <v>0.50281923838464559</v>
      </c>
      <c r="V292" s="52">
        <f>IFERROR(IF(Q292="No reported allocations","No reported allocations",(Q292)*1000000/AF292),"NA")</f>
        <v>0.13006955806464471</v>
      </c>
      <c r="W292" s="42">
        <f t="shared" si="72"/>
        <v>1.3760429882500498</v>
      </c>
      <c r="X292" s="43">
        <f t="shared" si="73"/>
        <v>0.51866590099655208</v>
      </c>
      <c r="Y292" s="43">
        <f t="shared" si="74"/>
        <v>0.70645308323471745</v>
      </c>
      <c r="Z292" s="36">
        <f t="shared" si="75"/>
        <v>0.64221305582366461</v>
      </c>
      <c r="AA292" s="44">
        <f t="shared" si="76"/>
        <v>0.18840235341237224</v>
      </c>
      <c r="AB292" s="65">
        <v>10239004</v>
      </c>
      <c r="AC292" s="37">
        <v>10400264</v>
      </c>
      <c r="AD292" s="37">
        <v>10562159</v>
      </c>
      <c r="AE292" s="37">
        <v>10724705</v>
      </c>
      <c r="AF292" s="66">
        <v>10887882</v>
      </c>
    </row>
    <row r="293" spans="1:32" ht="13" x14ac:dyDescent="0.3">
      <c r="A293" s="19"/>
      <c r="B293" s="16" t="s">
        <v>127</v>
      </c>
      <c r="C293" s="15" t="s">
        <v>345</v>
      </c>
      <c r="D293" s="21">
        <v>1.349396</v>
      </c>
      <c r="E293" s="21">
        <v>0.241031</v>
      </c>
      <c r="F293" s="21">
        <v>0.17450099999999999</v>
      </c>
      <c r="G293" s="21">
        <v>0.24893199999999999</v>
      </c>
      <c r="H293" s="21">
        <v>0.13136</v>
      </c>
      <c r="I293" s="21">
        <v>1.1768130000000001</v>
      </c>
      <c r="J293" s="21">
        <v>0.217473</v>
      </c>
      <c r="K293" s="21">
        <v>5.3311999999999998E-2</v>
      </c>
      <c r="L293" s="55">
        <v>1.2959E-2</v>
      </c>
      <c r="M293" s="59">
        <f t="shared" si="67"/>
        <v>0.13136</v>
      </c>
      <c r="N293" s="36">
        <f t="shared" si="68"/>
        <v>1.1768130000000001</v>
      </c>
      <c r="O293" s="36">
        <f t="shared" si="69"/>
        <v>0.217473</v>
      </c>
      <c r="P293" s="36">
        <f t="shared" si="70"/>
        <v>5.3311999999999998E-2</v>
      </c>
      <c r="Q293" s="60">
        <f t="shared" si="71"/>
        <v>1.2959E-2</v>
      </c>
      <c r="R293" s="42">
        <f t="shared" si="77"/>
        <v>6.5496288478003725E-4</v>
      </c>
      <c r="S293" s="43">
        <f t="shared" si="78"/>
        <v>5.8140455195606483E-3</v>
      </c>
      <c r="T293" s="43">
        <f t="shared" si="79"/>
        <v>1.064931509571424E-3</v>
      </c>
      <c r="U293" s="43">
        <f t="shared" si="80"/>
        <v>2.5884372867265469E-4</v>
      </c>
      <c r="V293" s="52">
        <f>IFERROR(IF(Q293="No reported allocations","No reported allocations",(Q293)*1000000/AF293),"NA")</f>
        <v>6.2407036859327711E-5</v>
      </c>
      <c r="W293" s="42">
        <f t="shared" si="72"/>
        <v>9.142843365751949E-3</v>
      </c>
      <c r="X293" s="43">
        <f t="shared" si="73"/>
        <v>0.10819273523375514</v>
      </c>
      <c r="Y293" s="43">
        <f t="shared" si="74"/>
        <v>2.2344775637427407E-2</v>
      </c>
      <c r="Z293" s="36">
        <f t="shared" si="75"/>
        <v>4.4930335086472949E-3</v>
      </c>
      <c r="AA293" s="44">
        <f t="shared" si="76"/>
        <v>1.4718188408094281E-3</v>
      </c>
      <c r="AB293" s="65">
        <v>200560983</v>
      </c>
      <c r="AC293" s="37">
        <v>202408632</v>
      </c>
      <c r="AD293" s="37">
        <v>204213133</v>
      </c>
      <c r="AE293" s="37">
        <v>205962108</v>
      </c>
      <c r="AF293" s="66">
        <v>207652865</v>
      </c>
    </row>
    <row r="294" spans="1:32" ht="13" x14ac:dyDescent="0.3">
      <c r="A294" s="19"/>
      <c r="B294" s="16" t="s">
        <v>126</v>
      </c>
      <c r="C294" s="15" t="s">
        <v>346</v>
      </c>
      <c r="D294" s="20">
        <v>0</v>
      </c>
      <c r="E294" s="20">
        <v>2.6742999999999999E-2</v>
      </c>
      <c r="F294" s="20">
        <v>0</v>
      </c>
      <c r="G294" s="20">
        <v>1.153E-2</v>
      </c>
      <c r="H294" s="20">
        <v>0</v>
      </c>
      <c r="I294" s="20">
        <v>0</v>
      </c>
      <c r="J294" s="20">
        <v>0</v>
      </c>
      <c r="K294" s="20">
        <v>0</v>
      </c>
      <c r="L294" s="56">
        <v>0</v>
      </c>
      <c r="M294" s="59" t="str">
        <f t="shared" si="67"/>
        <v>No reported allocations</v>
      </c>
      <c r="N294" s="36" t="str">
        <f t="shared" si="68"/>
        <v>No reported allocations</v>
      </c>
      <c r="O294" s="36" t="str">
        <f t="shared" si="69"/>
        <v>No reported allocations</v>
      </c>
      <c r="P294" s="36" t="str">
        <f t="shared" si="70"/>
        <v>No reported allocations</v>
      </c>
      <c r="Q294" s="60" t="str">
        <f t="shared" si="71"/>
        <v>No reported allocations</v>
      </c>
      <c r="R294" s="42" t="str">
        <f t="shared" si="77"/>
        <v>No reported allocations</v>
      </c>
      <c r="S294" s="43" t="str">
        <f t="shared" si="78"/>
        <v>No reported allocations</v>
      </c>
      <c r="T294" s="43" t="str">
        <f t="shared" si="79"/>
        <v>No reported allocations</v>
      </c>
      <c r="U294" s="43" t="str">
        <f t="shared" si="80"/>
        <v>No reported allocations</v>
      </c>
      <c r="V294" s="52" t="str">
        <f>IFERROR(IF(Q294="No reported allocations","No reported allocations",(Q294)*1000000/AF294),"NA")</f>
        <v>No reported allocations</v>
      </c>
      <c r="W294" s="42" t="str">
        <f t="shared" si="72"/>
        <v>No reported allocations</v>
      </c>
      <c r="X294" s="43" t="str">
        <f t="shared" si="73"/>
        <v>No reported allocations</v>
      </c>
      <c r="Y294" s="43" t="str">
        <f t="shared" si="74"/>
        <v>No reported allocations</v>
      </c>
      <c r="Z294" s="36" t="str">
        <f t="shared" si="75"/>
        <v>No reported allocations</v>
      </c>
      <c r="AA294" s="44" t="str">
        <f t="shared" si="76"/>
        <v>No reported allocations</v>
      </c>
      <c r="AB294" s="65">
        <v>17309746</v>
      </c>
      <c r="AC294" s="37">
        <v>17462982</v>
      </c>
      <c r="AD294" s="37">
        <v>17613798</v>
      </c>
      <c r="AE294" s="37">
        <v>17762681</v>
      </c>
      <c r="AF294" s="66">
        <v>17909754</v>
      </c>
    </row>
    <row r="295" spans="1:32" ht="13" x14ac:dyDescent="0.3">
      <c r="A295" s="19"/>
      <c r="B295" s="16" t="s">
        <v>125</v>
      </c>
      <c r="C295" s="15" t="s">
        <v>347</v>
      </c>
      <c r="D295" s="21">
        <v>2.2789739999999998</v>
      </c>
      <c r="E295" s="21">
        <v>0.75287199999999999</v>
      </c>
      <c r="F295" s="21">
        <v>0.178115</v>
      </c>
      <c r="G295" s="21">
        <v>0.224327</v>
      </c>
      <c r="H295" s="21">
        <v>0.184833</v>
      </c>
      <c r="I295" s="21">
        <v>0.27164199999999999</v>
      </c>
      <c r="J295" s="21">
        <v>1.738475</v>
      </c>
      <c r="K295" s="21">
        <v>1.7575510000000001</v>
      </c>
      <c r="L295" s="55">
        <v>0.24273500000000001</v>
      </c>
      <c r="M295" s="59">
        <f t="shared" si="67"/>
        <v>0.184833</v>
      </c>
      <c r="N295" s="36">
        <f t="shared" si="68"/>
        <v>0.27164199999999999</v>
      </c>
      <c r="O295" s="36">
        <f t="shared" si="69"/>
        <v>1.738475</v>
      </c>
      <c r="P295" s="36">
        <f t="shared" si="70"/>
        <v>1.7575510000000001</v>
      </c>
      <c r="Q295" s="60">
        <f t="shared" si="71"/>
        <v>0.24273500000000001</v>
      </c>
      <c r="R295" s="42">
        <f t="shared" si="77"/>
        <v>3.9425594011280578E-3</v>
      </c>
      <c r="S295" s="43">
        <f t="shared" si="78"/>
        <v>5.7377460029396964E-3</v>
      </c>
      <c r="T295" s="43">
        <f t="shared" si="79"/>
        <v>3.6375925624735954E-2</v>
      </c>
      <c r="U295" s="43">
        <f t="shared" si="80"/>
        <v>3.6442017083729218E-2</v>
      </c>
      <c r="V295" s="52">
        <f>IFERROR(IF(Q295="No reported allocations","No reported allocations",(Q295)*1000000/AF295),"NA")</f>
        <v>4.9890635640631956E-3</v>
      </c>
      <c r="W295" s="42">
        <f t="shared" si="72"/>
        <v>2.4154773119171507E-2</v>
      </c>
      <c r="X295" s="43">
        <f t="shared" si="73"/>
        <v>3.2824740339413148E-2</v>
      </c>
      <c r="Y295" s="43">
        <f t="shared" si="74"/>
        <v>0.15103367858816916</v>
      </c>
      <c r="Z295" s="36">
        <f t="shared" si="75"/>
        <v>0.12375218135319231</v>
      </c>
      <c r="AA295" s="44">
        <f t="shared" si="76"/>
        <v>2.0793584311937386E-2</v>
      </c>
      <c r="AB295" s="65">
        <v>46881475</v>
      </c>
      <c r="AC295" s="37">
        <v>47342981</v>
      </c>
      <c r="AD295" s="37">
        <v>47791911</v>
      </c>
      <c r="AE295" s="37">
        <v>48228697</v>
      </c>
      <c r="AF295" s="66">
        <v>48653419</v>
      </c>
    </row>
    <row r="296" spans="1:32" ht="13" x14ac:dyDescent="0.3">
      <c r="A296" s="19"/>
      <c r="B296" s="16" t="s">
        <v>124</v>
      </c>
      <c r="C296" s="15" t="s">
        <v>348</v>
      </c>
      <c r="D296" s="20">
        <v>0.57994900000000005</v>
      </c>
      <c r="E296" s="20">
        <v>0.45085599999999998</v>
      </c>
      <c r="F296" s="20">
        <v>0.47259400000000001</v>
      </c>
      <c r="G296" s="20">
        <v>0.16785600000000001</v>
      </c>
      <c r="H296" s="20">
        <v>5.4292E-2</v>
      </c>
      <c r="I296" s="20">
        <v>0.15009800000000001</v>
      </c>
      <c r="J296" s="20">
        <v>0.50583</v>
      </c>
      <c r="K296" s="20">
        <v>0.397559</v>
      </c>
      <c r="L296" s="56">
        <v>0.58803799999999995</v>
      </c>
      <c r="M296" s="59">
        <f t="shared" si="67"/>
        <v>5.4292E-2</v>
      </c>
      <c r="N296" s="36">
        <f t="shared" si="68"/>
        <v>0.15009800000000001</v>
      </c>
      <c r="O296" s="36">
        <f t="shared" si="69"/>
        <v>0.50583</v>
      </c>
      <c r="P296" s="36">
        <f t="shared" si="70"/>
        <v>0.397559</v>
      </c>
      <c r="Q296" s="60">
        <f t="shared" si="71"/>
        <v>0.58803799999999995</v>
      </c>
      <c r="R296" s="42">
        <f t="shared" si="77"/>
        <v>3.5209582360603659E-3</v>
      </c>
      <c r="S296" s="43">
        <f t="shared" si="78"/>
        <v>9.5838552858156355E-3</v>
      </c>
      <c r="T296" s="43">
        <f t="shared" si="79"/>
        <v>3.1806982180594592E-2</v>
      </c>
      <c r="U296" s="43">
        <f t="shared" si="80"/>
        <v>2.4625243924073087E-2</v>
      </c>
      <c r="V296" s="52">
        <f>IFERROR(IF(Q296="No reported allocations","No reported allocations",(Q296)*1000000/AF296),"NA")</f>
        <v>3.5888651789543993E-2</v>
      </c>
      <c r="W296" s="42">
        <f t="shared" si="72"/>
        <v>2.5992247787681121E-2</v>
      </c>
      <c r="X296" s="43">
        <f t="shared" si="73"/>
        <v>7.3431048188023415E-2</v>
      </c>
      <c r="Y296" s="43">
        <f t="shared" si="74"/>
        <v>0.24330711352019288</v>
      </c>
      <c r="Z296" s="36">
        <f t="shared" si="75"/>
        <v>0.10228405742477509</v>
      </c>
      <c r="AA296" s="44">
        <f t="shared" si="76"/>
        <v>0.19186921327178386</v>
      </c>
      <c r="AB296" s="65">
        <v>15419666</v>
      </c>
      <c r="AC296" s="37">
        <v>15661547</v>
      </c>
      <c r="AD296" s="37">
        <v>15903112</v>
      </c>
      <c r="AE296" s="37">
        <v>16144368</v>
      </c>
      <c r="AF296" s="66">
        <v>16385068</v>
      </c>
    </row>
    <row r="297" spans="1:32" ht="13" x14ac:dyDescent="0.3">
      <c r="A297" s="19"/>
      <c r="B297" s="16" t="s">
        <v>123</v>
      </c>
      <c r="C297" s="15" t="s">
        <v>349</v>
      </c>
      <c r="D297" s="21">
        <v>2.2696999999999998E-2</v>
      </c>
      <c r="E297" s="21">
        <v>0.287526</v>
      </c>
      <c r="F297" s="21">
        <v>1.3655679999999999</v>
      </c>
      <c r="G297" s="21">
        <v>0.117325</v>
      </c>
      <c r="H297" s="21">
        <v>0.50054500000000002</v>
      </c>
      <c r="I297" s="21">
        <v>0.27791100000000002</v>
      </c>
      <c r="J297" s="21">
        <v>0.27413300000000002</v>
      </c>
      <c r="K297" s="21">
        <v>9.6450999999999995E-2</v>
      </c>
      <c r="L297" s="55">
        <v>0.45098300000000002</v>
      </c>
      <c r="M297" s="59">
        <f t="shared" si="67"/>
        <v>0.50054500000000002</v>
      </c>
      <c r="N297" s="36">
        <f t="shared" si="68"/>
        <v>0.27791100000000002</v>
      </c>
      <c r="O297" s="36">
        <f t="shared" si="69"/>
        <v>0.27413300000000002</v>
      </c>
      <c r="P297" s="36">
        <f t="shared" si="70"/>
        <v>9.6450999999999995E-2</v>
      </c>
      <c r="Q297" s="60">
        <f t="shared" si="71"/>
        <v>0.45098300000000002</v>
      </c>
      <c r="R297" s="42">
        <f t="shared" si="77"/>
        <v>0.66465407234982221</v>
      </c>
      <c r="S297" s="43">
        <f t="shared" si="78"/>
        <v>0.36659802844287087</v>
      </c>
      <c r="T297" s="43">
        <f t="shared" si="79"/>
        <v>0.35909813163075899</v>
      </c>
      <c r="U297" s="43">
        <f t="shared" si="80"/>
        <v>0.12550324392268716</v>
      </c>
      <c r="V297" s="52">
        <f>IFERROR(IF(Q297="No reported allocations","No reported allocations",(Q297)*1000000/AF297),"NA")</f>
        <v>0.58319054756027067</v>
      </c>
      <c r="W297" s="42">
        <f t="shared" si="72"/>
        <v>0.44534860124531944</v>
      </c>
      <c r="X297" s="43">
        <f t="shared" si="73"/>
        <v>0.26339597729796621</v>
      </c>
      <c r="Y297" s="43">
        <f t="shared" si="74"/>
        <v>0.20099802975254466</v>
      </c>
      <c r="Z297" s="36">
        <f t="shared" si="75"/>
        <v>0.15781278492827444</v>
      </c>
      <c r="AA297" s="44">
        <f t="shared" si="76"/>
        <v>0.51402944669984474</v>
      </c>
      <c r="AB297" s="65">
        <v>753091</v>
      </c>
      <c r="AC297" s="37">
        <v>758081</v>
      </c>
      <c r="AD297" s="37">
        <v>763393</v>
      </c>
      <c r="AE297" s="37">
        <v>768514</v>
      </c>
      <c r="AF297" s="66">
        <v>773303</v>
      </c>
    </row>
    <row r="298" spans="1:32" ht="13" x14ac:dyDescent="0.3">
      <c r="A298" s="19"/>
      <c r="B298" s="16" t="s">
        <v>122</v>
      </c>
      <c r="C298" s="15" t="s">
        <v>350</v>
      </c>
      <c r="D298" s="20">
        <v>4.4929999999999996E-3</v>
      </c>
      <c r="E298" s="20">
        <v>9.5930000000000008E-3</v>
      </c>
      <c r="F298" s="20">
        <v>0.130222</v>
      </c>
      <c r="G298" s="20">
        <v>3.5166000000000003E-2</v>
      </c>
      <c r="H298" s="20">
        <v>2.3290000000000002E-2</v>
      </c>
      <c r="I298" s="20">
        <v>2.3480999999999998E-2</v>
      </c>
      <c r="J298" s="20">
        <v>0</v>
      </c>
      <c r="K298" s="20">
        <v>1.0021E-2</v>
      </c>
      <c r="L298" s="56">
        <v>0.35109699999999999</v>
      </c>
      <c r="M298" s="59">
        <f t="shared" si="67"/>
        <v>2.3290000000000002E-2</v>
      </c>
      <c r="N298" s="36">
        <f t="shared" si="68"/>
        <v>2.3480999999999998E-2</v>
      </c>
      <c r="O298" s="36" t="str">
        <f t="shared" si="69"/>
        <v>No reported allocations</v>
      </c>
      <c r="P298" s="36">
        <f t="shared" si="70"/>
        <v>1.0021E-2</v>
      </c>
      <c r="Q298" s="60">
        <f t="shared" si="71"/>
        <v>0.35109699999999999</v>
      </c>
      <c r="R298" s="42">
        <f t="shared" si="77"/>
        <v>3.6509171420514015E-3</v>
      </c>
      <c r="S298" s="43">
        <f t="shared" si="78"/>
        <v>3.6316028791754697E-3</v>
      </c>
      <c r="T298" s="43" t="str">
        <f t="shared" si="79"/>
        <v>No reported allocations</v>
      </c>
      <c r="U298" s="43">
        <f t="shared" si="80"/>
        <v>1.5093870135480325E-3</v>
      </c>
      <c r="V298" s="52">
        <f>IFERROR(IF(Q298="No reported allocations","No reported allocations",(Q298)*1000000/AF298),"NA")</f>
        <v>5.2205341376186785E-2</v>
      </c>
      <c r="W298" s="42">
        <f t="shared" si="72"/>
        <v>1.5158733680653399E-2</v>
      </c>
      <c r="X298" s="43">
        <f t="shared" si="73"/>
        <v>1.376160233742231E-2</v>
      </c>
      <c r="Y298" s="43" t="str">
        <f t="shared" si="74"/>
        <v>No reported allocations</v>
      </c>
      <c r="Z298" s="36">
        <f t="shared" si="75"/>
        <v>7.6048358803032373E-3</v>
      </c>
      <c r="AA298" s="44">
        <f t="shared" si="76"/>
        <v>0.22228484012730604</v>
      </c>
      <c r="AB298" s="65">
        <v>6379219</v>
      </c>
      <c r="AC298" s="37">
        <v>6465740</v>
      </c>
      <c r="AD298" s="37">
        <v>6552584</v>
      </c>
      <c r="AE298" s="37">
        <v>6639119</v>
      </c>
      <c r="AF298" s="66">
        <v>6725308</v>
      </c>
    </row>
    <row r="299" spans="1:32" ht="13" x14ac:dyDescent="0.3">
      <c r="A299" s="19"/>
      <c r="B299" s="16" t="s">
        <v>121</v>
      </c>
      <c r="C299" s="15" t="s">
        <v>351</v>
      </c>
      <c r="D299" s="21">
        <v>3.079834</v>
      </c>
      <c r="E299" s="21">
        <v>32.240115000000003</v>
      </c>
      <c r="F299" s="21">
        <v>2.713333</v>
      </c>
      <c r="G299" s="21">
        <v>2.5368750000000002</v>
      </c>
      <c r="H299" s="21">
        <v>21.643122000000002</v>
      </c>
      <c r="I299" s="21">
        <v>19.745901</v>
      </c>
      <c r="J299" s="21">
        <v>0.73081200000000002</v>
      </c>
      <c r="K299" s="21">
        <v>0.52405500000000005</v>
      </c>
      <c r="L299" s="55">
        <v>0.78664699999999999</v>
      </c>
      <c r="M299" s="59">
        <f t="shared" si="67"/>
        <v>21.643122000000002</v>
      </c>
      <c r="N299" s="36">
        <f t="shared" si="68"/>
        <v>19.745901</v>
      </c>
      <c r="O299" s="36">
        <f t="shared" si="69"/>
        <v>0.73081200000000002</v>
      </c>
      <c r="P299" s="36">
        <f t="shared" si="70"/>
        <v>0.52405500000000005</v>
      </c>
      <c r="Q299" s="60">
        <f t="shared" si="71"/>
        <v>0.78664699999999999</v>
      </c>
      <c r="R299" s="42">
        <f t="shared" si="77"/>
        <v>0.71763474914889325</v>
      </c>
      <c r="S299" s="43">
        <f t="shared" si="78"/>
        <v>0.64601467212480812</v>
      </c>
      <c r="T299" s="43">
        <f t="shared" si="79"/>
        <v>2.3594861570367873E-2</v>
      </c>
      <c r="U299" s="43">
        <f t="shared" si="80"/>
        <v>1.6702058672827338E-2</v>
      </c>
      <c r="V299" s="52">
        <f>IFERROR(IF(Q299="No reported allocations","No reported allocations",(Q299)*1000000/AF299),"NA")</f>
        <v>2.4757694529767085E-2</v>
      </c>
      <c r="W299" s="42">
        <f t="shared" si="72"/>
        <v>4.2615566437282748</v>
      </c>
      <c r="X299" s="43">
        <f t="shared" si="73"/>
        <v>4.0799702055303664</v>
      </c>
      <c r="Y299" s="43">
        <f t="shared" si="74"/>
        <v>0.15186909318570702</v>
      </c>
      <c r="Z299" s="36">
        <f t="shared" si="75"/>
        <v>9.8888286805034656E-2</v>
      </c>
      <c r="AA299" s="44">
        <f t="shared" si="76"/>
        <v>0.16617217835855916</v>
      </c>
      <c r="AB299" s="65">
        <v>30158966</v>
      </c>
      <c r="AC299" s="37">
        <v>30565716</v>
      </c>
      <c r="AD299" s="37">
        <v>30973354</v>
      </c>
      <c r="AE299" s="37">
        <v>31376671</v>
      </c>
      <c r="AF299" s="66">
        <v>31773839</v>
      </c>
    </row>
    <row r="300" spans="1:32" ht="13" x14ac:dyDescent="0.3">
      <c r="A300" s="19"/>
      <c r="B300" s="16" t="s">
        <v>120</v>
      </c>
      <c r="C300" s="15" t="s">
        <v>352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56">
        <v>1.9428000000000001E-2</v>
      </c>
      <c r="M300" s="59" t="str">
        <f t="shared" si="67"/>
        <v>No reported allocations</v>
      </c>
      <c r="N300" s="36" t="str">
        <f t="shared" si="68"/>
        <v>No reported allocations</v>
      </c>
      <c r="O300" s="36" t="str">
        <f t="shared" si="69"/>
        <v>No reported allocations</v>
      </c>
      <c r="P300" s="36" t="str">
        <f t="shared" si="70"/>
        <v>No reported allocations</v>
      </c>
      <c r="Q300" s="60">
        <f t="shared" si="71"/>
        <v>1.9428000000000001E-2</v>
      </c>
      <c r="R300" s="42" t="str">
        <f t="shared" si="77"/>
        <v>No reported allocations</v>
      </c>
      <c r="S300" s="43" t="str">
        <f t="shared" si="78"/>
        <v>No reported allocations</v>
      </c>
      <c r="T300" s="43" t="str">
        <f t="shared" si="79"/>
        <v>No reported allocations</v>
      </c>
      <c r="U300" s="43" t="str">
        <f t="shared" si="80"/>
        <v>No reported allocations</v>
      </c>
      <c r="V300" s="52">
        <f>IFERROR(IF(Q300="No reported allocations","No reported allocations",(Q300)*1000000/AF300),"NA")</f>
        <v>3.4794257550575962E-2</v>
      </c>
      <c r="W300" s="42" t="str">
        <f t="shared" si="72"/>
        <v>No reported allocations</v>
      </c>
      <c r="X300" s="43" t="str">
        <f t="shared" si="73"/>
        <v>No reported allocations</v>
      </c>
      <c r="Y300" s="43" t="str">
        <f t="shared" si="74"/>
        <v>No reported allocations</v>
      </c>
      <c r="Z300" s="36" t="str">
        <f t="shared" si="75"/>
        <v>No reported allocations</v>
      </c>
      <c r="AA300" s="44">
        <f t="shared" si="76"/>
        <v>0.10311224033792452</v>
      </c>
      <c r="AB300" s="65">
        <v>537077</v>
      </c>
      <c r="AC300" s="37">
        <v>542540</v>
      </c>
      <c r="AD300" s="37">
        <v>547928</v>
      </c>
      <c r="AE300" s="37">
        <v>553208</v>
      </c>
      <c r="AF300" s="66">
        <v>558368</v>
      </c>
    </row>
    <row r="301" spans="1:32" ht="13" x14ac:dyDescent="0.3">
      <c r="A301" s="19"/>
      <c r="B301" s="16" t="s">
        <v>119</v>
      </c>
      <c r="C301" s="15" t="s">
        <v>353</v>
      </c>
      <c r="D301" s="21">
        <v>0</v>
      </c>
      <c r="E301" s="21">
        <v>6.2189999999999997E-3</v>
      </c>
      <c r="F301" s="21">
        <v>1.2716E-2</v>
      </c>
      <c r="G301" s="21">
        <v>9.3213000000000004E-2</v>
      </c>
      <c r="H301" s="21">
        <v>0</v>
      </c>
      <c r="I301" s="21">
        <v>2.2161E-2</v>
      </c>
      <c r="J301" s="21">
        <v>0</v>
      </c>
      <c r="K301" s="21">
        <v>0</v>
      </c>
      <c r="L301" s="55">
        <v>0</v>
      </c>
      <c r="M301" s="59" t="str">
        <f t="shared" si="67"/>
        <v>No reported allocations</v>
      </c>
      <c r="N301" s="36">
        <f t="shared" si="68"/>
        <v>2.2161E-2</v>
      </c>
      <c r="O301" s="36" t="str">
        <f t="shared" si="69"/>
        <v>No reported allocations</v>
      </c>
      <c r="P301" s="36" t="str">
        <f t="shared" si="70"/>
        <v>No reported allocations</v>
      </c>
      <c r="Q301" s="60" t="str">
        <f t="shared" si="71"/>
        <v>No reported allocations</v>
      </c>
      <c r="R301" s="42" t="str">
        <f t="shared" si="77"/>
        <v>No reported allocations</v>
      </c>
      <c r="S301" s="43">
        <f t="shared" si="78"/>
        <v>6.5026313048249639E-3</v>
      </c>
      <c r="T301" s="43" t="str">
        <f t="shared" si="79"/>
        <v>No reported allocations</v>
      </c>
      <c r="U301" s="43" t="str">
        <f t="shared" si="80"/>
        <v>No reported allocations</v>
      </c>
      <c r="V301" s="52" t="str">
        <f>IFERROR(IF(Q301="No reported allocations","No reported allocations",(Q301)*1000000/AF301),"NA")</f>
        <v>No reported allocations</v>
      </c>
      <c r="W301" s="42" t="str">
        <f t="shared" si="72"/>
        <v>No reported allocations</v>
      </c>
      <c r="X301" s="43">
        <f t="shared" si="73"/>
        <v>5.5063340109760939E-2</v>
      </c>
      <c r="Y301" s="43" t="str">
        <f t="shared" si="74"/>
        <v>No reported allocations</v>
      </c>
      <c r="Z301" s="36" t="str">
        <f t="shared" si="75"/>
        <v>No reported allocations</v>
      </c>
      <c r="AA301" s="44" t="str">
        <f t="shared" si="76"/>
        <v>No reported allocations</v>
      </c>
      <c r="AB301" s="65">
        <v>3396777</v>
      </c>
      <c r="AC301" s="37">
        <v>3408005</v>
      </c>
      <c r="AD301" s="37">
        <v>3419546</v>
      </c>
      <c r="AE301" s="37">
        <v>3431552</v>
      </c>
      <c r="AF301" s="66">
        <v>3444006</v>
      </c>
    </row>
    <row r="302" spans="1:32" ht="13" x14ac:dyDescent="0.3">
      <c r="A302" s="19"/>
      <c r="B302" s="16" t="s">
        <v>118</v>
      </c>
      <c r="C302" s="15" t="s">
        <v>354</v>
      </c>
      <c r="D302" s="20">
        <v>2.225E-3</v>
      </c>
      <c r="E302" s="20">
        <v>2.2202E-2</v>
      </c>
      <c r="F302" s="20">
        <v>1.5206000000000001E-2</v>
      </c>
      <c r="G302" s="20">
        <v>7.5505000000000003E-2</v>
      </c>
      <c r="H302" s="20">
        <v>2.7192999999999998E-2</v>
      </c>
      <c r="I302" s="20">
        <v>1.9167E-2</v>
      </c>
      <c r="J302" s="20">
        <v>3.9508000000000001E-2</v>
      </c>
      <c r="K302" s="20">
        <v>0</v>
      </c>
      <c r="L302" s="56">
        <v>1.6677999999999998E-2</v>
      </c>
      <c r="M302" s="59">
        <f t="shared" si="67"/>
        <v>2.7192999999999998E-2</v>
      </c>
      <c r="N302" s="36">
        <f t="shared" si="68"/>
        <v>1.9167E-2</v>
      </c>
      <c r="O302" s="36">
        <f t="shared" si="69"/>
        <v>3.9508000000000001E-2</v>
      </c>
      <c r="P302" s="36" t="str">
        <f t="shared" si="70"/>
        <v>No reported allocations</v>
      </c>
      <c r="Q302" s="60">
        <f t="shared" si="71"/>
        <v>1.6677999999999998E-2</v>
      </c>
      <c r="R302" s="42">
        <f t="shared" si="77"/>
        <v>9.0967541651780276E-4</v>
      </c>
      <c r="S302" s="43">
        <f t="shared" si="78"/>
        <v>6.3220186340402524E-4</v>
      </c>
      <c r="T302" s="43">
        <f t="shared" si="79"/>
        <v>1.2852987883745851E-3</v>
      </c>
      <c r="U302" s="43" t="str">
        <f t="shared" si="80"/>
        <v>No reported allocations</v>
      </c>
      <c r="V302" s="52">
        <f>IFERROR(IF(Q302="No reported allocations","No reported allocations",(Q302)*1000000/AF302),"NA")</f>
        <v>5.2831682182238003E-4</v>
      </c>
      <c r="W302" s="42">
        <f t="shared" si="72"/>
        <v>5.9019299482391208E-2</v>
      </c>
      <c r="X302" s="43">
        <f t="shared" si="73"/>
        <v>5.093546853230034E-2</v>
      </c>
      <c r="Y302" s="43">
        <f t="shared" si="74"/>
        <v>0.10388511612477488</v>
      </c>
      <c r="Z302" s="36" t="str">
        <f t="shared" si="75"/>
        <v>No reported allocations</v>
      </c>
      <c r="AA302" s="44">
        <f t="shared" si="76"/>
        <v>3.5524697524602945E-2</v>
      </c>
      <c r="AB302" s="65">
        <v>29893080</v>
      </c>
      <c r="AC302" s="37">
        <v>30317848</v>
      </c>
      <c r="AD302" s="37">
        <v>30738378</v>
      </c>
      <c r="AE302" s="37">
        <v>31155134</v>
      </c>
      <c r="AF302" s="66">
        <v>31568179</v>
      </c>
    </row>
    <row r="303" spans="1:32" ht="13" x14ac:dyDescent="0.3">
      <c r="A303" s="19"/>
      <c r="B303" s="16" t="s">
        <v>117</v>
      </c>
      <c r="C303" s="15" t="s">
        <v>355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55">
        <v>0</v>
      </c>
      <c r="M303" s="59" t="str">
        <f t="shared" si="67"/>
        <v>No reported allocations</v>
      </c>
      <c r="N303" s="36" t="str">
        <f t="shared" si="68"/>
        <v>No reported allocations</v>
      </c>
      <c r="O303" s="36" t="str">
        <f t="shared" si="69"/>
        <v>No reported allocations</v>
      </c>
      <c r="P303" s="36" t="str">
        <f t="shared" si="70"/>
        <v>No reported allocations</v>
      </c>
      <c r="Q303" s="60" t="str">
        <f t="shared" si="71"/>
        <v>No reported allocations</v>
      </c>
      <c r="R303" s="42" t="str">
        <f t="shared" si="77"/>
        <v>No reported allocations</v>
      </c>
      <c r="S303" s="43" t="str">
        <f t="shared" si="78"/>
        <v>No reported allocations</v>
      </c>
      <c r="T303" s="43" t="str">
        <f t="shared" si="79"/>
        <v>No reported allocations</v>
      </c>
      <c r="U303" s="43" t="str">
        <f t="shared" si="80"/>
        <v>No reported allocations</v>
      </c>
      <c r="V303" s="52" t="str">
        <f>IFERROR(IF(Q303="No reported allocations","No reported allocations",(Q303)*1000000/AF303),"NA")</f>
        <v>No reported allocations</v>
      </c>
      <c r="W303" s="42" t="str">
        <f t="shared" si="72"/>
        <v>No reported allocations</v>
      </c>
      <c r="X303" s="43" t="str">
        <f t="shared" si="73"/>
        <v>No reported allocations</v>
      </c>
      <c r="Y303" s="43" t="str">
        <f t="shared" si="74"/>
        <v>No reported allocations</v>
      </c>
      <c r="Z303" s="36" t="str">
        <f t="shared" si="75"/>
        <v>No reported allocations</v>
      </c>
      <c r="AA303" s="44" t="str">
        <f t="shared" si="76"/>
        <v>No reported allocations</v>
      </c>
      <c r="AB303" s="65">
        <v>399748</v>
      </c>
      <c r="AC303" s="37">
        <v>405716</v>
      </c>
      <c r="AD303" s="37">
        <v>411704</v>
      </c>
      <c r="AE303" s="37">
        <v>417542</v>
      </c>
      <c r="AF303" s="66">
        <v>423196</v>
      </c>
    </row>
    <row r="304" spans="1:32" ht="13" x14ac:dyDescent="0.3">
      <c r="A304" s="19"/>
      <c r="B304" s="16" t="s">
        <v>116</v>
      </c>
      <c r="C304" s="15" t="s">
        <v>356</v>
      </c>
      <c r="D304" s="20">
        <v>2.7564790000000001</v>
      </c>
      <c r="E304" s="20">
        <v>3.302826</v>
      </c>
      <c r="F304" s="20">
        <v>8.0508839999999999</v>
      </c>
      <c r="G304" s="20">
        <v>3.1072570000000002</v>
      </c>
      <c r="H304" s="20">
        <v>6.9757579999999999</v>
      </c>
      <c r="I304" s="20">
        <v>5.365901</v>
      </c>
      <c r="J304" s="20">
        <v>12.834116</v>
      </c>
      <c r="K304" s="20">
        <v>9.2410899999999998</v>
      </c>
      <c r="L304" s="56">
        <v>3.8322669999999999</v>
      </c>
      <c r="M304" s="59">
        <f t="shared" si="67"/>
        <v>6.9757579999999999</v>
      </c>
      <c r="N304" s="36">
        <f t="shared" si="68"/>
        <v>5.365901</v>
      </c>
      <c r="O304" s="36">
        <f t="shared" si="69"/>
        <v>12.834116</v>
      </c>
      <c r="P304" s="36">
        <f t="shared" si="70"/>
        <v>9.2410899999999998</v>
      </c>
      <c r="Q304" s="60">
        <f t="shared" si="71"/>
        <v>3.8322669999999999</v>
      </c>
      <c r="R304" s="42">
        <f t="shared" si="77"/>
        <v>0.47207290097913862</v>
      </c>
      <c r="S304" s="43">
        <f t="shared" si="78"/>
        <v>0.35718638177498413</v>
      </c>
      <c r="T304" s="43">
        <f t="shared" si="79"/>
        <v>0.84043562906699654</v>
      </c>
      <c r="U304" s="43">
        <f t="shared" si="80"/>
        <v>0.59552180470799831</v>
      </c>
      <c r="V304" s="52">
        <f>IFERROR(IF(Q304="No reported allocations","No reported allocations",(Q304)*1000000/AF304),"NA")</f>
        <v>0.24312758804672141</v>
      </c>
      <c r="W304" s="42">
        <f t="shared" si="72"/>
        <v>0.93941122182520165</v>
      </c>
      <c r="X304" s="43">
        <f t="shared" si="73"/>
        <v>0.69158063876110165</v>
      </c>
      <c r="Y304" s="43">
        <f t="shared" si="74"/>
        <v>1.6505181884521589</v>
      </c>
      <c r="Z304" s="36">
        <f t="shared" si="75"/>
        <v>1.2002340154293833</v>
      </c>
      <c r="AA304" s="44">
        <f t="shared" si="76"/>
        <v>0.47468853423207519</v>
      </c>
      <c r="AB304" s="65">
        <v>14776866</v>
      </c>
      <c r="AC304" s="37">
        <v>15022692</v>
      </c>
      <c r="AD304" s="37">
        <v>15270790</v>
      </c>
      <c r="AE304" s="37">
        <v>15517635</v>
      </c>
      <c r="AF304" s="66">
        <v>15762370</v>
      </c>
    </row>
    <row r="305" spans="1:32" ht="13" x14ac:dyDescent="0.3">
      <c r="A305" s="19"/>
      <c r="B305" s="16" t="s">
        <v>115</v>
      </c>
      <c r="C305" s="15" t="s">
        <v>357</v>
      </c>
      <c r="D305" s="21">
        <v>2.346568</v>
      </c>
      <c r="E305" s="21">
        <v>1.121734</v>
      </c>
      <c r="F305" s="21">
        <v>0.83366799999999996</v>
      </c>
      <c r="G305" s="21">
        <v>0.26989099999999999</v>
      </c>
      <c r="H305" s="21">
        <v>0.39223799999999998</v>
      </c>
      <c r="I305" s="21">
        <v>0.30073800000000001</v>
      </c>
      <c r="J305" s="21">
        <v>0.41917399999999999</v>
      </c>
      <c r="K305" s="21">
        <v>0.36549900000000002</v>
      </c>
      <c r="L305" s="55">
        <v>0.26347599999999999</v>
      </c>
      <c r="M305" s="59">
        <f t="shared" si="67"/>
        <v>0.39223799999999998</v>
      </c>
      <c r="N305" s="36">
        <f t="shared" si="68"/>
        <v>0.30073800000000001</v>
      </c>
      <c r="O305" s="36">
        <f t="shared" si="69"/>
        <v>0.41917399999999999</v>
      </c>
      <c r="P305" s="36">
        <f t="shared" si="70"/>
        <v>0.36549900000000002</v>
      </c>
      <c r="Q305" s="60">
        <f t="shared" si="71"/>
        <v>0.26347599999999999</v>
      </c>
      <c r="R305" s="42">
        <f t="shared" si="77"/>
        <v>2.9039716590347934E-4</v>
      </c>
      <c r="S305" s="43">
        <f t="shared" si="78"/>
        <v>2.215577067586085E-4</v>
      </c>
      <c r="T305" s="43">
        <f t="shared" si="79"/>
        <v>3.0725149713766337E-4</v>
      </c>
      <c r="U305" s="43">
        <f t="shared" si="80"/>
        <v>2.6655022534677146E-4</v>
      </c>
      <c r="V305" s="52">
        <f>IFERROR(IF(Q305="No reported allocations","No reported allocations",(Q305)*1000000/AF305),"NA")</f>
        <v>1.9110951536450117E-4</v>
      </c>
      <c r="W305" s="42">
        <f t="shared" si="72"/>
        <v>1.9420301788354719E-2</v>
      </c>
      <c r="X305" s="43">
        <f t="shared" si="73"/>
        <v>1.9621048422183193E-2</v>
      </c>
      <c r="Y305" s="43">
        <f t="shared" si="74"/>
        <v>3.4097363353745053E-2</v>
      </c>
      <c r="Z305" s="36">
        <f t="shared" si="75"/>
        <v>2.423413131064929E-2</v>
      </c>
      <c r="AA305" s="44">
        <f t="shared" si="76"/>
        <v>1.7676551439235324E-2</v>
      </c>
      <c r="AB305" s="65">
        <v>1350695000</v>
      </c>
      <c r="AC305" s="37">
        <v>1357380000</v>
      </c>
      <c r="AD305" s="37">
        <v>1364270000</v>
      </c>
      <c r="AE305" s="37">
        <v>1371220000</v>
      </c>
      <c r="AF305" s="66">
        <v>1378665000</v>
      </c>
    </row>
    <row r="306" spans="1:32" ht="20" x14ac:dyDescent="0.3">
      <c r="A306" s="19"/>
      <c r="B306" s="16" t="s">
        <v>114</v>
      </c>
      <c r="C306" s="15" t="s">
        <v>358</v>
      </c>
      <c r="D306" s="20">
        <v>0.44228699999999999</v>
      </c>
      <c r="E306" s="20">
        <v>5.898612</v>
      </c>
      <c r="F306" s="20">
        <v>5.6469860000000001</v>
      </c>
      <c r="G306" s="20">
        <v>0.84188799999999997</v>
      </c>
      <c r="H306" s="20">
        <v>2.1895340000000001</v>
      </c>
      <c r="I306" s="20">
        <v>9.6045850000000002</v>
      </c>
      <c r="J306" s="20">
        <v>3.4604430000000002</v>
      </c>
      <c r="K306" s="20">
        <v>1.2025110000000001</v>
      </c>
      <c r="L306" s="56">
        <v>2.709562</v>
      </c>
      <c r="M306" s="59">
        <f t="shared" si="67"/>
        <v>2.1895340000000001</v>
      </c>
      <c r="N306" s="36">
        <f t="shared" si="68"/>
        <v>9.6045850000000002</v>
      </c>
      <c r="O306" s="36">
        <f t="shared" si="69"/>
        <v>3.4604430000000002</v>
      </c>
      <c r="P306" s="36">
        <f t="shared" si="70"/>
        <v>1.2025110000000001</v>
      </c>
      <c r="Q306" s="60">
        <f t="shared" si="71"/>
        <v>2.709562</v>
      </c>
      <c r="R306" s="42">
        <f t="shared" si="77"/>
        <v>8.809571918989087E-2</v>
      </c>
      <c r="S306" s="43">
        <f t="shared" si="78"/>
        <v>0.38439903248126067</v>
      </c>
      <c r="T306" s="43">
        <f t="shared" si="79"/>
        <v>0.13777643681929586</v>
      </c>
      <c r="U306" s="43">
        <f t="shared" si="80"/>
        <v>4.7635673972466319E-2</v>
      </c>
      <c r="V306" s="52">
        <f>IFERROR(IF(Q306="No reported allocations","No reported allocations",(Q306)*1000000/AF306),"NA")</f>
        <v>0.10680762296096516</v>
      </c>
      <c r="W306" s="42">
        <f t="shared" si="72"/>
        <v>2.998535033985974</v>
      </c>
      <c r="X306" s="43">
        <f t="shared" si="73"/>
        <v>13.944958084552203</v>
      </c>
      <c r="Y306" s="43">
        <f t="shared" si="74"/>
        <v>4.4848029937644984</v>
      </c>
      <c r="Z306" s="36">
        <f t="shared" si="75"/>
        <v>0.92476501359184515</v>
      </c>
      <c r="AA306" s="44">
        <f t="shared" si="76"/>
        <v>2.2228736230958432</v>
      </c>
      <c r="AB306" s="65">
        <v>24854034</v>
      </c>
      <c r="AC306" s="37">
        <v>24985976</v>
      </c>
      <c r="AD306" s="37">
        <v>25116363</v>
      </c>
      <c r="AE306" s="37">
        <v>25243917</v>
      </c>
      <c r="AF306" s="66">
        <v>25368620</v>
      </c>
    </row>
    <row r="307" spans="1:32" ht="13" x14ac:dyDescent="0.3">
      <c r="A307" s="19"/>
      <c r="B307" s="16" t="s">
        <v>113</v>
      </c>
      <c r="C307" s="15" t="s">
        <v>359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55">
        <v>0</v>
      </c>
      <c r="M307" s="59" t="str">
        <f t="shared" si="67"/>
        <v>No reported allocations</v>
      </c>
      <c r="N307" s="36" t="str">
        <f t="shared" si="68"/>
        <v>No reported allocations</v>
      </c>
      <c r="O307" s="36" t="str">
        <f t="shared" si="69"/>
        <v>No reported allocations</v>
      </c>
      <c r="P307" s="36" t="str">
        <f t="shared" si="70"/>
        <v>No reported allocations</v>
      </c>
      <c r="Q307" s="60" t="str">
        <f t="shared" si="71"/>
        <v>No reported allocations</v>
      </c>
      <c r="R307" s="42" t="str">
        <f t="shared" si="77"/>
        <v>No reported allocations</v>
      </c>
      <c r="S307" s="43" t="str">
        <f t="shared" si="78"/>
        <v>No reported allocations</v>
      </c>
      <c r="T307" s="43" t="str">
        <f t="shared" si="79"/>
        <v>No reported allocations</v>
      </c>
      <c r="U307" s="43" t="str">
        <f t="shared" si="80"/>
        <v>No reported allocations</v>
      </c>
      <c r="V307" s="52" t="str">
        <f>IFERROR(IF(Q307="No reported allocations","No reported allocations",(Q307)*1000000/AF307),"NA")</f>
        <v>No reported allocations</v>
      </c>
      <c r="W307" s="42" t="str">
        <f t="shared" si="72"/>
        <v>No reported allocations</v>
      </c>
      <c r="X307" s="43" t="str">
        <f t="shared" si="73"/>
        <v>No reported allocations</v>
      </c>
      <c r="Y307" s="43" t="str">
        <f t="shared" si="74"/>
        <v>No reported allocations</v>
      </c>
      <c r="Z307" s="36" t="str">
        <f t="shared" si="75"/>
        <v>No reported allocations</v>
      </c>
      <c r="AA307" s="44" t="str">
        <f t="shared" si="76"/>
        <v>No reported allocations</v>
      </c>
      <c r="AB307" s="65">
        <v>7154600</v>
      </c>
      <c r="AC307" s="37">
        <v>7187500</v>
      </c>
      <c r="AD307" s="37">
        <v>7241700</v>
      </c>
      <c r="AE307" s="37">
        <v>7305700</v>
      </c>
      <c r="AF307" s="66">
        <v>7346700</v>
      </c>
    </row>
    <row r="308" spans="1:32" ht="13" x14ac:dyDescent="0.3">
      <c r="A308" s="19"/>
      <c r="B308" s="16" t="s">
        <v>112</v>
      </c>
      <c r="C308" s="15" t="s">
        <v>360</v>
      </c>
      <c r="D308" s="20">
        <v>0.61592800000000003</v>
      </c>
      <c r="E308" s="20">
        <v>1.7962659999999999</v>
      </c>
      <c r="F308" s="20">
        <v>13.710758999999999</v>
      </c>
      <c r="G308" s="20">
        <v>11.900558</v>
      </c>
      <c r="H308" s="20">
        <v>12.116320999999999</v>
      </c>
      <c r="I308" s="20">
        <v>3.5302440000000002</v>
      </c>
      <c r="J308" s="20">
        <v>14.306641000000001</v>
      </c>
      <c r="K308" s="20">
        <v>15.734831</v>
      </c>
      <c r="L308" s="56">
        <v>29.056059999999999</v>
      </c>
      <c r="M308" s="59">
        <f t="shared" si="67"/>
        <v>12.116320999999999</v>
      </c>
      <c r="N308" s="36">
        <f t="shared" si="68"/>
        <v>3.5302440000000002</v>
      </c>
      <c r="O308" s="36">
        <f t="shared" si="69"/>
        <v>14.306641000000001</v>
      </c>
      <c r="P308" s="36">
        <f t="shared" si="70"/>
        <v>15.734831</v>
      </c>
      <c r="Q308" s="60">
        <f t="shared" si="71"/>
        <v>29.056059999999999</v>
      </c>
      <c r="R308" s="42">
        <f t="shared" si="77"/>
        <v>4.8682753364437184E-2</v>
      </c>
      <c r="S308" s="43">
        <f t="shared" si="78"/>
        <v>1.4007111462551125E-2</v>
      </c>
      <c r="T308" s="43">
        <f t="shared" si="79"/>
        <v>5.6075641514459568E-2</v>
      </c>
      <c r="U308" s="43">
        <f t="shared" si="80"/>
        <v>6.0949419793445835E-2</v>
      </c>
      <c r="V308" s="52">
        <f>IFERROR(IF(Q308="No reported allocations","No reported allocations",(Q308)*1000000/AF308),"NA")</f>
        <v>0.11127667601568557</v>
      </c>
      <c r="W308" s="42">
        <f t="shared" si="72"/>
        <v>0.63884485139205771</v>
      </c>
      <c r="X308" s="43">
        <f t="shared" si="73"/>
        <v>0.16337246863665328</v>
      </c>
      <c r="Y308" s="43">
        <f t="shared" si="74"/>
        <v>0.74786465026835791</v>
      </c>
      <c r="Z308" s="36">
        <f t="shared" si="75"/>
        <v>0.75210164107582711</v>
      </c>
      <c r="AA308" s="44">
        <f t="shared" si="76"/>
        <v>1.3707025683220273</v>
      </c>
      <c r="AB308" s="65">
        <v>248883232</v>
      </c>
      <c r="AC308" s="37">
        <v>252032263</v>
      </c>
      <c r="AD308" s="37">
        <v>255131116</v>
      </c>
      <c r="AE308" s="37">
        <v>258162113</v>
      </c>
      <c r="AF308" s="66">
        <v>261115456</v>
      </c>
    </row>
    <row r="309" spans="1:32" ht="13" x14ac:dyDescent="0.3">
      <c r="A309" s="19"/>
      <c r="B309" s="16" t="s">
        <v>31</v>
      </c>
      <c r="C309" s="15" t="s">
        <v>361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55">
        <v>0</v>
      </c>
      <c r="M309" s="59" t="str">
        <f t="shared" si="67"/>
        <v>No reported allocations</v>
      </c>
      <c r="N309" s="36" t="str">
        <f t="shared" si="68"/>
        <v>No reported allocations</v>
      </c>
      <c r="O309" s="36" t="str">
        <f t="shared" si="69"/>
        <v>No reported allocations</v>
      </c>
      <c r="P309" s="36" t="str">
        <f t="shared" si="70"/>
        <v>No reported allocations</v>
      </c>
      <c r="Q309" s="60" t="str">
        <f t="shared" si="71"/>
        <v>No reported allocations</v>
      </c>
      <c r="R309" s="42" t="str">
        <f t="shared" si="77"/>
        <v>No reported allocations</v>
      </c>
      <c r="S309" s="43" t="str">
        <f t="shared" si="78"/>
        <v>No reported allocations</v>
      </c>
      <c r="T309" s="43" t="str">
        <f t="shared" si="79"/>
        <v>No reported allocations</v>
      </c>
      <c r="U309" s="43" t="str">
        <f t="shared" si="80"/>
        <v>No reported allocations</v>
      </c>
      <c r="V309" s="52" t="str">
        <f>IFERROR(IF(Q309="No reported allocations","No reported allocations",(Q309)*1000000/AF309),"NA")</f>
        <v>No reported allocations</v>
      </c>
      <c r="W309" s="42" t="str">
        <f t="shared" si="72"/>
        <v>No reported allocations</v>
      </c>
      <c r="X309" s="43" t="str">
        <f t="shared" si="73"/>
        <v>No reported allocations</v>
      </c>
      <c r="Y309" s="43" t="str">
        <f t="shared" si="74"/>
        <v>No reported allocations</v>
      </c>
      <c r="Z309" s="36" t="str">
        <f t="shared" si="75"/>
        <v>No reported allocations</v>
      </c>
      <c r="AA309" s="44" t="str">
        <f t="shared" si="76"/>
        <v>No reported allocations</v>
      </c>
      <c r="AB309" s="65">
        <v>50199853</v>
      </c>
      <c r="AC309" s="37">
        <v>50428893</v>
      </c>
      <c r="AD309" s="37">
        <v>50746659</v>
      </c>
      <c r="AE309" s="37">
        <v>51014947</v>
      </c>
      <c r="AF309" s="66">
        <v>51245707</v>
      </c>
    </row>
    <row r="310" spans="1:32" ht="20" x14ac:dyDescent="0.3">
      <c r="A310" s="19"/>
      <c r="B310" s="16" t="s">
        <v>111</v>
      </c>
      <c r="C310" s="15" t="s">
        <v>362</v>
      </c>
      <c r="D310" s="20">
        <v>0.485346</v>
      </c>
      <c r="E310" s="20">
        <v>1.0058940000000001</v>
      </c>
      <c r="F310" s="20">
        <v>2.9076849999999999</v>
      </c>
      <c r="G310" s="20">
        <v>2.1625160000000001</v>
      </c>
      <c r="H310" s="20">
        <v>2.1203259999999999</v>
      </c>
      <c r="I310" s="20">
        <v>9.9748660000000005</v>
      </c>
      <c r="J310" s="20">
        <v>8.3459990000000008</v>
      </c>
      <c r="K310" s="20">
        <v>15.866914</v>
      </c>
      <c r="L310" s="56">
        <v>5.7993569999999997</v>
      </c>
      <c r="M310" s="59">
        <f t="shared" si="67"/>
        <v>2.1203259999999999</v>
      </c>
      <c r="N310" s="36">
        <f t="shared" si="68"/>
        <v>9.9748660000000005</v>
      </c>
      <c r="O310" s="36">
        <f t="shared" si="69"/>
        <v>8.3459990000000008</v>
      </c>
      <c r="P310" s="36">
        <f t="shared" si="70"/>
        <v>15.866914</v>
      </c>
      <c r="Q310" s="60">
        <f t="shared" si="71"/>
        <v>5.7993569999999997</v>
      </c>
      <c r="R310" s="42">
        <f t="shared" si="77"/>
        <v>0.33051755924122966</v>
      </c>
      <c r="S310" s="43">
        <f t="shared" si="78"/>
        <v>1.5358808922610119</v>
      </c>
      <c r="T310" s="43">
        <f t="shared" si="79"/>
        <v>1.2690838159557583</v>
      </c>
      <c r="U310" s="43">
        <f t="shared" si="80"/>
        <v>2.3810012864709562</v>
      </c>
      <c r="V310" s="52">
        <f>IFERROR(IF(Q310="No reported allocations","No reported allocations",(Q310)*1000000/AF310),"NA")</f>
        <v>0.85810211452405638</v>
      </c>
      <c r="W310" s="42">
        <f t="shared" si="72"/>
        <v>0.52509411149601137</v>
      </c>
      <c r="X310" s="43">
        <f t="shared" si="73"/>
        <v>2.4361641084125027</v>
      </c>
      <c r="Y310" s="43">
        <f t="shared" si="74"/>
        <v>1.8760280715423325</v>
      </c>
      <c r="Z310" s="36">
        <f t="shared" si="75"/>
        <v>2.8918846698624012</v>
      </c>
      <c r="AA310" s="44">
        <f t="shared" si="76"/>
        <v>1.2115565806163544</v>
      </c>
      <c r="AB310" s="65">
        <v>6415169</v>
      </c>
      <c r="AC310" s="37">
        <v>6494557</v>
      </c>
      <c r="AD310" s="37">
        <v>6576397</v>
      </c>
      <c r="AE310" s="37">
        <v>6663967</v>
      </c>
      <c r="AF310" s="66">
        <v>6758353</v>
      </c>
    </row>
    <row r="311" spans="1:32" ht="13" x14ac:dyDescent="0.3">
      <c r="A311" s="19"/>
      <c r="B311" s="16" t="s">
        <v>110</v>
      </c>
      <c r="C311" s="15" t="e">
        <v>#N/A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55">
        <v>0</v>
      </c>
      <c r="M311" s="59" t="str">
        <f t="shared" si="67"/>
        <v>No reported allocations</v>
      </c>
      <c r="N311" s="36" t="str">
        <f t="shared" si="68"/>
        <v>No reported allocations</v>
      </c>
      <c r="O311" s="36" t="str">
        <f t="shared" si="69"/>
        <v>No reported allocations</v>
      </c>
      <c r="P311" s="36" t="str">
        <f t="shared" si="70"/>
        <v>No reported allocations</v>
      </c>
      <c r="Q311" s="60" t="str">
        <f t="shared" si="71"/>
        <v>No reported allocations</v>
      </c>
      <c r="R311" s="42" t="str">
        <f t="shared" si="77"/>
        <v>No reported allocations</v>
      </c>
      <c r="S311" s="43" t="str">
        <f t="shared" si="78"/>
        <v>No reported allocations</v>
      </c>
      <c r="T311" s="43" t="str">
        <f t="shared" si="79"/>
        <v>No reported allocations</v>
      </c>
      <c r="U311" s="43" t="str">
        <f t="shared" si="80"/>
        <v>No reported allocations</v>
      </c>
      <c r="V311" s="52" t="str">
        <f>IFERROR(IF(Q311="No reported allocations","No reported allocations",(Q311)*1000000/AF311),"NA")</f>
        <v>No reported allocations</v>
      </c>
      <c r="W311" s="42" t="str">
        <f t="shared" si="72"/>
        <v>No reported allocations</v>
      </c>
      <c r="X311" s="43" t="str">
        <f t="shared" si="73"/>
        <v>No reported allocations</v>
      </c>
      <c r="Y311" s="43" t="str">
        <f t="shared" si="74"/>
        <v>No reported allocations</v>
      </c>
      <c r="Z311" s="36" t="str">
        <f t="shared" si="75"/>
        <v>No reported allocations</v>
      </c>
      <c r="AA311" s="44" t="str">
        <f t="shared" si="76"/>
        <v>No reported allocations</v>
      </c>
      <c r="AB311" s="65" t="s">
        <v>495</v>
      </c>
      <c r="AC311" s="37" t="s">
        <v>495</v>
      </c>
      <c r="AD311" s="37" t="s">
        <v>495</v>
      </c>
      <c r="AE311" s="37" t="s">
        <v>495</v>
      </c>
      <c r="AF311" s="66" t="s">
        <v>495</v>
      </c>
    </row>
    <row r="312" spans="1:32" ht="13" x14ac:dyDescent="0.3">
      <c r="A312" s="19"/>
      <c r="B312" s="16" t="s">
        <v>109</v>
      </c>
      <c r="C312" s="15" t="s">
        <v>363</v>
      </c>
      <c r="D312" s="20">
        <v>0</v>
      </c>
      <c r="E312" s="20">
        <v>0</v>
      </c>
      <c r="F312" s="20">
        <v>0</v>
      </c>
      <c r="G312" s="20">
        <v>6.7715999999999998E-2</v>
      </c>
      <c r="H312" s="20">
        <v>2.6356000000000001E-2</v>
      </c>
      <c r="I312" s="20">
        <v>1.6590000000000001E-3</v>
      </c>
      <c r="J312" s="20">
        <v>0</v>
      </c>
      <c r="K312" s="20">
        <v>0</v>
      </c>
      <c r="L312" s="56">
        <v>0</v>
      </c>
      <c r="M312" s="59">
        <f t="shared" si="67"/>
        <v>2.6356000000000001E-2</v>
      </c>
      <c r="N312" s="36">
        <f t="shared" si="68"/>
        <v>1.6590000000000001E-3</v>
      </c>
      <c r="O312" s="36" t="str">
        <f t="shared" si="69"/>
        <v>No reported allocations</v>
      </c>
      <c r="P312" s="36" t="str">
        <f t="shared" si="70"/>
        <v>No reported allocations</v>
      </c>
      <c r="Q312" s="60" t="str">
        <f t="shared" si="71"/>
        <v>No reported allocations</v>
      </c>
      <c r="R312" s="42">
        <f t="shared" si="77"/>
        <v>9.03516900798534E-4</v>
      </c>
      <c r="S312" s="43">
        <f t="shared" si="78"/>
        <v>5.5845942487633441E-5</v>
      </c>
      <c r="T312" s="43" t="str">
        <f t="shared" si="79"/>
        <v>No reported allocations</v>
      </c>
      <c r="U312" s="43" t="str">
        <f t="shared" si="80"/>
        <v>No reported allocations</v>
      </c>
      <c r="V312" s="52" t="str">
        <f>IFERROR(IF(Q312="No reported allocations","No reported allocations",(Q312)*1000000/AF312),"NA")</f>
        <v>No reported allocations</v>
      </c>
      <c r="W312" s="42">
        <f t="shared" si="72"/>
        <v>1.2983505465193222E-2</v>
      </c>
      <c r="X312" s="43">
        <f t="shared" si="73"/>
        <v>8.9648699170626338E-4</v>
      </c>
      <c r="Y312" s="43" t="str">
        <f t="shared" si="74"/>
        <v>No reported allocations</v>
      </c>
      <c r="Z312" s="36" t="str">
        <f t="shared" si="75"/>
        <v>No reported allocations</v>
      </c>
      <c r="AA312" s="44" t="str">
        <f t="shared" si="76"/>
        <v>No reported allocations</v>
      </c>
      <c r="AB312" s="65">
        <v>29170456</v>
      </c>
      <c r="AC312" s="37">
        <v>29706724</v>
      </c>
      <c r="AD312" s="37">
        <v>30228017</v>
      </c>
      <c r="AE312" s="37">
        <v>30723155</v>
      </c>
      <c r="AF312" s="66">
        <v>31187265</v>
      </c>
    </row>
    <row r="313" spans="1:32" ht="13" x14ac:dyDescent="0.3">
      <c r="A313" s="19"/>
      <c r="B313" s="16" t="s">
        <v>108</v>
      </c>
      <c r="C313" s="15" t="s">
        <v>364</v>
      </c>
      <c r="D313" s="21">
        <v>6.0299999999999999E-2</v>
      </c>
      <c r="E313" s="21">
        <v>8.4890999999999994E-2</v>
      </c>
      <c r="F313" s="21">
        <v>0.386681</v>
      </c>
      <c r="G313" s="21">
        <v>0.68572100000000002</v>
      </c>
      <c r="H313" s="21">
        <v>0.66022800000000004</v>
      </c>
      <c r="I313" s="21">
        <v>1.07497</v>
      </c>
      <c r="J313" s="21">
        <v>0.497062</v>
      </c>
      <c r="K313" s="21">
        <v>0.30604100000000001</v>
      </c>
      <c r="L313" s="55">
        <v>0.213583</v>
      </c>
      <c r="M313" s="59">
        <f t="shared" si="67"/>
        <v>0.66022800000000004</v>
      </c>
      <c r="N313" s="36">
        <f t="shared" si="68"/>
        <v>1.07497</v>
      </c>
      <c r="O313" s="36">
        <f t="shared" si="69"/>
        <v>0.497062</v>
      </c>
      <c r="P313" s="36">
        <f t="shared" si="70"/>
        <v>0.30604100000000001</v>
      </c>
      <c r="Q313" s="60">
        <f t="shared" si="71"/>
        <v>0.213583</v>
      </c>
      <c r="R313" s="42">
        <f t="shared" si="77"/>
        <v>0.23460375961276742</v>
      </c>
      <c r="S313" s="43">
        <f t="shared" si="78"/>
        <v>0.3746705856560944</v>
      </c>
      <c r="T313" s="43">
        <f t="shared" si="79"/>
        <v>0.16999989055698286</v>
      </c>
      <c r="U313" s="43">
        <f t="shared" si="80"/>
        <v>0.10280606152017702</v>
      </c>
      <c r="V313" s="52">
        <f>IFERROR(IF(Q313="No reported allocations","No reported allocations",(Q313)*1000000/AF313),"NA")</f>
        <v>7.0550023485514618E-2</v>
      </c>
      <c r="W313" s="42">
        <f t="shared" si="72"/>
        <v>0.14754726538876237</v>
      </c>
      <c r="X313" s="43">
        <f t="shared" si="73"/>
        <v>0.23869974263430474</v>
      </c>
      <c r="Y313" s="43">
        <f t="shared" si="74"/>
        <v>0.14796458778061042</v>
      </c>
      <c r="Z313" s="36">
        <f t="shared" si="75"/>
        <v>0.10031468532671926</v>
      </c>
      <c r="AA313" s="44">
        <f t="shared" si="76"/>
        <v>5.5222037342660735E-2</v>
      </c>
      <c r="AB313" s="65">
        <v>2814226</v>
      </c>
      <c r="AC313" s="37">
        <v>2869107</v>
      </c>
      <c r="AD313" s="37">
        <v>2923896</v>
      </c>
      <c r="AE313" s="37">
        <v>2976877</v>
      </c>
      <c r="AF313" s="66">
        <v>3027398</v>
      </c>
    </row>
    <row r="314" spans="1:32" ht="13" x14ac:dyDescent="0.3">
      <c r="A314" s="19"/>
      <c r="B314" s="16" t="s">
        <v>107</v>
      </c>
      <c r="C314" s="15" t="s">
        <v>365</v>
      </c>
      <c r="D314" s="20">
        <v>0.77870600000000001</v>
      </c>
      <c r="E314" s="20">
        <v>0.22034500000000001</v>
      </c>
      <c r="F314" s="20">
        <v>0.446268</v>
      </c>
      <c r="G314" s="20">
        <v>1.014464</v>
      </c>
      <c r="H314" s="20">
        <v>0.12087299999999999</v>
      </c>
      <c r="I314" s="20">
        <v>0.13595499999999999</v>
      </c>
      <c r="J314" s="20">
        <v>2.078E-2</v>
      </c>
      <c r="K314" s="20">
        <v>0.22010099999999999</v>
      </c>
      <c r="L314" s="56">
        <v>0.91227899999999995</v>
      </c>
      <c r="M314" s="59">
        <f t="shared" si="67"/>
        <v>0.12087299999999999</v>
      </c>
      <c r="N314" s="36">
        <f t="shared" si="68"/>
        <v>0.13595499999999999</v>
      </c>
      <c r="O314" s="36">
        <f t="shared" si="69"/>
        <v>2.078E-2</v>
      </c>
      <c r="P314" s="36">
        <f t="shared" si="70"/>
        <v>0.22010099999999999</v>
      </c>
      <c r="Q314" s="60">
        <f t="shared" si="71"/>
        <v>0.91227899999999995</v>
      </c>
      <c r="R314" s="42">
        <f t="shared" si="77"/>
        <v>1.2478289481739236E-3</v>
      </c>
      <c r="S314" s="43">
        <f t="shared" si="78"/>
        <v>1.3805196517436983E-3</v>
      </c>
      <c r="T314" s="43">
        <f t="shared" si="79"/>
        <v>2.0758774360803823E-4</v>
      </c>
      <c r="U314" s="43">
        <f t="shared" si="80"/>
        <v>2.163870218752128E-3</v>
      </c>
      <c r="V314" s="52">
        <f>IFERROR(IF(Q314="No reported allocations","No reported allocations",(Q314)*1000000/AF314),"NA")</f>
        <v>8.8296267888390723E-3</v>
      </c>
      <c r="W314" s="42">
        <f t="shared" si="72"/>
        <v>1.4411426500338824E-2</v>
      </c>
      <c r="X314" s="43">
        <f t="shared" si="73"/>
        <v>1.451133740782755E-2</v>
      </c>
      <c r="Y314" s="43">
        <f t="shared" si="74"/>
        <v>1.4466235873347353E-3</v>
      </c>
      <c r="Z314" s="36">
        <f t="shared" si="75"/>
        <v>1.7410100375037409E-2</v>
      </c>
      <c r="AA314" s="44">
        <f t="shared" si="76"/>
        <v>9.4262535273577808E-2</v>
      </c>
      <c r="AB314" s="65">
        <v>96866642</v>
      </c>
      <c r="AC314" s="37">
        <v>98481032</v>
      </c>
      <c r="AD314" s="37">
        <v>100102249</v>
      </c>
      <c r="AE314" s="37">
        <v>101716359</v>
      </c>
      <c r="AF314" s="66">
        <v>103320222</v>
      </c>
    </row>
    <row r="315" spans="1:32" ht="13" x14ac:dyDescent="0.3">
      <c r="A315" s="19"/>
      <c r="B315" s="16" t="s">
        <v>106</v>
      </c>
      <c r="C315" s="15" t="s">
        <v>366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55">
        <v>0</v>
      </c>
      <c r="M315" s="59" t="str">
        <f t="shared" si="67"/>
        <v>No reported allocations</v>
      </c>
      <c r="N315" s="36" t="str">
        <f t="shared" si="68"/>
        <v>No reported allocations</v>
      </c>
      <c r="O315" s="36" t="str">
        <f t="shared" si="69"/>
        <v>No reported allocations</v>
      </c>
      <c r="P315" s="36" t="str">
        <f t="shared" si="70"/>
        <v>No reported allocations</v>
      </c>
      <c r="Q315" s="60" t="str">
        <f t="shared" si="71"/>
        <v>No reported allocations</v>
      </c>
      <c r="R315" s="42" t="str">
        <f t="shared" si="77"/>
        <v>No reported allocations</v>
      </c>
      <c r="S315" s="43" t="str">
        <f t="shared" si="78"/>
        <v>No reported allocations</v>
      </c>
      <c r="T315" s="43" t="str">
        <f t="shared" si="79"/>
        <v>No reported allocations</v>
      </c>
      <c r="U315" s="43" t="str">
        <f t="shared" si="80"/>
        <v>No reported allocations</v>
      </c>
      <c r="V315" s="52" t="str">
        <f>IFERROR(IF(Q315="No reported allocations","No reported allocations",(Q315)*1000000/AF315),"NA")</f>
        <v>No reported allocations</v>
      </c>
      <c r="W315" s="42" t="str">
        <f t="shared" si="72"/>
        <v>No reported allocations</v>
      </c>
      <c r="X315" s="43" t="str">
        <f t="shared" si="73"/>
        <v>No reported allocations</v>
      </c>
      <c r="Y315" s="43" t="str">
        <f t="shared" si="74"/>
        <v>No reported allocations</v>
      </c>
      <c r="Z315" s="36" t="str">
        <f t="shared" si="75"/>
        <v>No reported allocations</v>
      </c>
      <c r="AA315" s="44" t="str">
        <f t="shared" si="76"/>
        <v>No reported allocations</v>
      </c>
      <c r="AB315" s="65">
        <v>5312437</v>
      </c>
      <c r="AC315" s="37">
        <v>5399162</v>
      </c>
      <c r="AD315" s="37">
        <v>5469724</v>
      </c>
      <c r="AE315" s="37">
        <v>5535002</v>
      </c>
      <c r="AF315" s="66">
        <v>5607283</v>
      </c>
    </row>
    <row r="316" spans="1:32" ht="13" x14ac:dyDescent="0.3">
      <c r="A316" s="19"/>
      <c r="B316" s="16" t="s">
        <v>56</v>
      </c>
      <c r="C316" s="15" t="s">
        <v>367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56">
        <v>0</v>
      </c>
      <c r="M316" s="59" t="str">
        <f t="shared" si="67"/>
        <v>No reported allocations</v>
      </c>
      <c r="N316" s="36" t="str">
        <f t="shared" si="68"/>
        <v>No reported allocations</v>
      </c>
      <c r="O316" s="36" t="str">
        <f t="shared" si="69"/>
        <v>No reported allocations</v>
      </c>
      <c r="P316" s="36" t="str">
        <f t="shared" si="70"/>
        <v>No reported allocations</v>
      </c>
      <c r="Q316" s="60" t="str">
        <f t="shared" si="71"/>
        <v>No reported allocations</v>
      </c>
      <c r="R316" s="42" t="str">
        <f t="shared" si="77"/>
        <v>No reported allocations</v>
      </c>
      <c r="S316" s="43" t="str">
        <f t="shared" si="78"/>
        <v>No reported allocations</v>
      </c>
      <c r="T316" s="43" t="str">
        <f t="shared" si="79"/>
        <v>No reported allocations</v>
      </c>
      <c r="U316" s="43" t="str">
        <f t="shared" si="80"/>
        <v>No reported allocations</v>
      </c>
      <c r="V316" s="52" t="str">
        <f>IFERROR(IF(Q316="No reported allocations","No reported allocations",(Q316)*1000000/AF316),"NA")</f>
        <v>No reported allocations</v>
      </c>
      <c r="W316" s="42" t="str">
        <f t="shared" si="72"/>
        <v>No reported allocations</v>
      </c>
      <c r="X316" s="43" t="str">
        <f t="shared" si="73"/>
        <v>No reported allocations</v>
      </c>
      <c r="Y316" s="43" t="str">
        <f t="shared" si="74"/>
        <v>No reported allocations</v>
      </c>
      <c r="Z316" s="36" t="str">
        <f t="shared" si="75"/>
        <v>No reported allocations</v>
      </c>
      <c r="AA316" s="44" t="str">
        <f t="shared" si="76"/>
        <v>No reported allocations</v>
      </c>
      <c r="AB316" s="65" t="s">
        <v>495</v>
      </c>
      <c r="AC316" s="37" t="s">
        <v>495</v>
      </c>
      <c r="AD316" s="37" t="s">
        <v>495</v>
      </c>
      <c r="AE316" s="37" t="s">
        <v>495</v>
      </c>
      <c r="AF316" s="66" t="s">
        <v>495</v>
      </c>
    </row>
    <row r="317" spans="1:32" ht="13" x14ac:dyDescent="0.3">
      <c r="A317" s="19"/>
      <c r="B317" s="16" t="s">
        <v>57</v>
      </c>
      <c r="C317" s="15" t="s">
        <v>368</v>
      </c>
      <c r="D317" s="21">
        <v>0.120196</v>
      </c>
      <c r="E317" s="21">
        <v>4.8434999999999999E-2</v>
      </c>
      <c r="F317" s="21">
        <v>7.4970000000000002E-3</v>
      </c>
      <c r="G317" s="21">
        <v>3.764E-2</v>
      </c>
      <c r="H317" s="21">
        <v>0.12195499999999999</v>
      </c>
      <c r="I317" s="21">
        <v>1.7250999999999999E-2</v>
      </c>
      <c r="J317" s="21">
        <v>4.4889999999999999E-3</v>
      </c>
      <c r="K317" s="21">
        <v>7.1799999999999998E-3</v>
      </c>
      <c r="L317" s="55">
        <v>2.7949000000000002E-2</v>
      </c>
      <c r="M317" s="59">
        <f t="shared" si="67"/>
        <v>0.12195499999999999</v>
      </c>
      <c r="N317" s="36">
        <f t="shared" si="68"/>
        <v>1.7250999999999999E-2</v>
      </c>
      <c r="O317" s="36">
        <f t="shared" si="69"/>
        <v>4.4889999999999999E-3</v>
      </c>
      <c r="P317" s="36">
        <f t="shared" si="70"/>
        <v>7.1799999999999998E-3</v>
      </c>
      <c r="Q317" s="60">
        <f t="shared" si="71"/>
        <v>2.7949000000000002E-2</v>
      </c>
      <c r="R317" s="42">
        <f t="shared" si="77"/>
        <v>1.7975802981720751E-3</v>
      </c>
      <c r="S317" s="43">
        <f t="shared" si="78"/>
        <v>2.5315855692725298E-4</v>
      </c>
      <c r="T317" s="43">
        <f t="shared" si="79"/>
        <v>6.5612566462504258E-5</v>
      </c>
      <c r="U317" s="43">
        <f t="shared" si="80"/>
        <v>1.0457691501013726E-4</v>
      </c>
      <c r="V317" s="52">
        <f>IFERROR(IF(Q317="No reported allocations","No reported allocations",(Q317)*1000000/AF317),"NA")</f>
        <v>4.0586078717969574E-4</v>
      </c>
      <c r="W317" s="42">
        <f t="shared" si="72"/>
        <v>2.9966080058402147E-2</v>
      </c>
      <c r="X317" s="43">
        <f t="shared" si="73"/>
        <v>2.1568620733777204E-3</v>
      </c>
      <c r="Y317" s="43">
        <f t="shared" si="74"/>
        <v>7.3619512534129543E-4</v>
      </c>
      <c r="Z317" s="36">
        <f t="shared" si="75"/>
        <v>2.0702197908525565E-3</v>
      </c>
      <c r="AA317" s="44">
        <f t="shared" si="76"/>
        <v>4.8088930850013539E-3</v>
      </c>
      <c r="AB317" s="65">
        <v>67843979</v>
      </c>
      <c r="AC317" s="37">
        <v>68143065</v>
      </c>
      <c r="AD317" s="37">
        <v>68416772</v>
      </c>
      <c r="AE317" s="37">
        <v>68657600</v>
      </c>
      <c r="AF317" s="66">
        <v>68863514</v>
      </c>
    </row>
    <row r="318" spans="1:32" ht="13" x14ac:dyDescent="0.3">
      <c r="A318" s="19"/>
      <c r="B318" s="16" t="s">
        <v>58</v>
      </c>
      <c r="C318" s="15" t="s">
        <v>369</v>
      </c>
      <c r="D318" s="20">
        <v>1.353507</v>
      </c>
      <c r="E318" s="20">
        <v>0.31239400000000001</v>
      </c>
      <c r="F318" s="20">
        <v>1.4459E-2</v>
      </c>
      <c r="G318" s="20">
        <v>2.0549999999999999E-2</v>
      </c>
      <c r="H318" s="20">
        <v>1.385149</v>
      </c>
      <c r="I318" s="20">
        <v>1.3996789999999999</v>
      </c>
      <c r="J318" s="20">
        <v>4.0192069999999998</v>
      </c>
      <c r="K318" s="20">
        <v>4.1821390000000003</v>
      </c>
      <c r="L318" s="56">
        <v>7.0031309999999998</v>
      </c>
      <c r="M318" s="59">
        <f t="shared" si="67"/>
        <v>1.385149</v>
      </c>
      <c r="N318" s="36">
        <f t="shared" si="68"/>
        <v>1.3996789999999999</v>
      </c>
      <c r="O318" s="36">
        <f t="shared" si="69"/>
        <v>4.0192069999999998</v>
      </c>
      <c r="P318" s="36">
        <f t="shared" si="70"/>
        <v>4.1821390000000003</v>
      </c>
      <c r="Q318" s="60">
        <f t="shared" si="71"/>
        <v>7.0031309999999998</v>
      </c>
      <c r="R318" s="42">
        <f t="shared" si="77"/>
        <v>1.1974385352190602</v>
      </c>
      <c r="S318" s="43">
        <f t="shared" si="78"/>
        <v>1.1817959988719704</v>
      </c>
      <c r="T318" s="43">
        <f t="shared" si="79"/>
        <v>3.3139516859139153</v>
      </c>
      <c r="U318" s="43">
        <f t="shared" si="80"/>
        <v>3.3700374785350578</v>
      </c>
      <c r="V318" s="52">
        <f>IFERROR(IF(Q318="No reported allocations","No reported allocations",(Q318)*1000000/AF318),"NA")</f>
        <v>5.5200528742282282</v>
      </c>
      <c r="W318" s="42">
        <f t="shared" si="72"/>
        <v>0.58164718166447549</v>
      </c>
      <c r="X318" s="43">
        <f t="shared" si="73"/>
        <v>0.63722502072423715</v>
      </c>
      <c r="Y318" s="43">
        <f t="shared" si="74"/>
        <v>1.8328019150338917</v>
      </c>
      <c r="Z318" s="36">
        <f t="shared" si="75"/>
        <v>1.9440075543984101</v>
      </c>
      <c r="AA318" s="44">
        <f t="shared" si="76"/>
        <v>3.129257574002184</v>
      </c>
      <c r="AB318" s="65">
        <v>1156760</v>
      </c>
      <c r="AC318" s="37">
        <v>1184366</v>
      </c>
      <c r="AD318" s="37">
        <v>1212814</v>
      </c>
      <c r="AE318" s="37">
        <v>1240977</v>
      </c>
      <c r="AF318" s="66">
        <v>1268671</v>
      </c>
    </row>
    <row r="319" spans="1:32" ht="13" x14ac:dyDescent="0.3">
      <c r="A319" s="19"/>
      <c r="B319" s="16" t="s">
        <v>105</v>
      </c>
      <c r="C319" s="15" t="s">
        <v>370</v>
      </c>
      <c r="D319" s="21">
        <v>2.7387100000000002</v>
      </c>
      <c r="E319" s="21">
        <v>1.138919</v>
      </c>
      <c r="F319" s="21">
        <v>0.40931099999999998</v>
      </c>
      <c r="G319" s="21">
        <v>0.466221</v>
      </c>
      <c r="H319" s="21">
        <v>1.1295580000000001</v>
      </c>
      <c r="I319" s="21">
        <v>0.97997500000000004</v>
      </c>
      <c r="J319" s="21">
        <v>1.4919290000000001</v>
      </c>
      <c r="K319" s="21">
        <v>0.43463800000000002</v>
      </c>
      <c r="L319" s="55">
        <v>0.55753299999999995</v>
      </c>
      <c r="M319" s="59">
        <f t="shared" si="67"/>
        <v>1.1295580000000001</v>
      </c>
      <c r="N319" s="36">
        <f t="shared" si="68"/>
        <v>0.97997500000000004</v>
      </c>
      <c r="O319" s="36">
        <f t="shared" si="69"/>
        <v>1.4919290000000001</v>
      </c>
      <c r="P319" s="36">
        <f t="shared" si="70"/>
        <v>0.43463800000000002</v>
      </c>
      <c r="Q319" s="60">
        <f t="shared" si="71"/>
        <v>0.55753299999999995</v>
      </c>
      <c r="R319" s="42">
        <f t="shared" si="77"/>
        <v>1.2718930020763615E-2</v>
      </c>
      <c r="S319" s="43">
        <f t="shared" si="78"/>
        <v>1.0917785861106625E-2</v>
      </c>
      <c r="T319" s="43">
        <f t="shared" si="79"/>
        <v>1.6443812280320824E-2</v>
      </c>
      <c r="U319" s="43">
        <f t="shared" si="80"/>
        <v>4.7390945479009045E-3</v>
      </c>
      <c r="V319" s="52">
        <f>IFERROR(IF(Q319="No reported allocations","No reported allocations",(Q319)*1000000/AF319),"NA")</f>
        <v>6.0143083523280742E-3</v>
      </c>
      <c r="W319" s="42">
        <f t="shared" si="72"/>
        <v>2.8149155467806983E-2</v>
      </c>
      <c r="X319" s="43">
        <f t="shared" si="73"/>
        <v>2.2757922884309841E-2</v>
      </c>
      <c r="Y319" s="43">
        <f t="shared" si="74"/>
        <v>3.2550541502695637E-2</v>
      </c>
      <c r="Z319" s="36">
        <f t="shared" si="75"/>
        <v>1.073480867146186E-2</v>
      </c>
      <c r="AA319" s="44">
        <f t="shared" si="76"/>
        <v>1.4794986835499352E-2</v>
      </c>
      <c r="AB319" s="65">
        <v>88809200</v>
      </c>
      <c r="AC319" s="37">
        <v>89759500</v>
      </c>
      <c r="AD319" s="37">
        <v>90728900</v>
      </c>
      <c r="AE319" s="37">
        <v>91713300</v>
      </c>
      <c r="AF319" s="66">
        <v>92701100</v>
      </c>
    </row>
    <row r="320" spans="1:32" ht="13" x14ac:dyDescent="0.3">
      <c r="A320" s="19"/>
      <c r="B320" s="16" t="s">
        <v>104</v>
      </c>
      <c r="C320" s="15" t="s">
        <v>371</v>
      </c>
      <c r="D320" s="20">
        <v>2.7865009999999999</v>
      </c>
      <c r="E320" s="20">
        <v>14.413378</v>
      </c>
      <c r="F320" s="20">
        <v>3.4119980000000001</v>
      </c>
      <c r="G320" s="20">
        <v>1.823896</v>
      </c>
      <c r="H320" s="20">
        <v>6.8485100000000001</v>
      </c>
      <c r="I320" s="20">
        <v>19.467338999999999</v>
      </c>
      <c r="J320" s="20">
        <v>14.649260999999999</v>
      </c>
      <c r="K320" s="20">
        <v>15.890452</v>
      </c>
      <c r="L320" s="56">
        <v>15.607517</v>
      </c>
      <c r="M320" s="59">
        <f t="shared" si="67"/>
        <v>6.8485100000000001</v>
      </c>
      <c r="N320" s="36">
        <f t="shared" si="68"/>
        <v>19.467338999999999</v>
      </c>
      <c r="O320" s="36">
        <f t="shared" si="69"/>
        <v>14.649260999999999</v>
      </c>
      <c r="P320" s="36">
        <f t="shared" si="70"/>
        <v>15.890452</v>
      </c>
      <c r="Q320" s="60">
        <f t="shared" si="71"/>
        <v>15.607517</v>
      </c>
      <c r="R320" s="42">
        <f t="shared" si="77"/>
        <v>0.22310060821010341</v>
      </c>
      <c r="S320" s="43">
        <f t="shared" si="78"/>
        <v>0.61349837424343767</v>
      </c>
      <c r="T320" s="43">
        <f t="shared" si="79"/>
        <v>0.44719616753393521</v>
      </c>
      <c r="U320" s="43">
        <f t="shared" si="80"/>
        <v>0.47101669782283839</v>
      </c>
      <c r="V320" s="52">
        <f>IFERROR(IF(Q320="No reported allocations","No reported allocations",(Q320)*1000000/AF320),"NA")</f>
        <v>0.45035499159280556</v>
      </c>
      <c r="W320" s="42">
        <f t="shared" si="72"/>
        <v>0.11222047068802284</v>
      </c>
      <c r="X320" s="43">
        <f t="shared" si="73"/>
        <v>0.41103012520093396</v>
      </c>
      <c r="Y320" s="43">
        <f t="shared" si="74"/>
        <v>0.31766186784567046</v>
      </c>
      <c r="Z320" s="36">
        <f t="shared" si="75"/>
        <v>0.36930499197007016</v>
      </c>
      <c r="AA320" s="44">
        <f t="shared" si="76"/>
        <v>0.37409203417132658</v>
      </c>
      <c r="AB320" s="65">
        <v>30696958</v>
      </c>
      <c r="AC320" s="37">
        <v>31731688</v>
      </c>
      <c r="AD320" s="37">
        <v>32758020</v>
      </c>
      <c r="AE320" s="37">
        <v>33736494</v>
      </c>
      <c r="AF320" s="66">
        <v>34656032</v>
      </c>
    </row>
    <row r="321" spans="1:32" ht="13" x14ac:dyDescent="0.3">
      <c r="A321" s="19"/>
      <c r="B321" s="16" t="s">
        <v>103</v>
      </c>
      <c r="C321" s="15" t="s">
        <v>372</v>
      </c>
      <c r="D321" s="21">
        <v>0.119842</v>
      </c>
      <c r="E321" s="21">
        <v>9.0469999999999995E-3</v>
      </c>
      <c r="F321" s="21">
        <v>0</v>
      </c>
      <c r="G321" s="21">
        <v>2.2469999999999999E-3</v>
      </c>
      <c r="H321" s="21">
        <v>1.4599999999999999E-3</v>
      </c>
      <c r="I321" s="21">
        <v>1.9396E-2</v>
      </c>
      <c r="J321" s="21">
        <v>0.24523200000000001</v>
      </c>
      <c r="K321" s="21">
        <v>9.3599000000000002E-2</v>
      </c>
      <c r="L321" s="55">
        <v>6.2843999999999997E-2</v>
      </c>
      <c r="M321" s="59">
        <f t="shared" ref="M321:M369" si="81">IF(H321=0,"No reported allocations",H321)</f>
        <v>1.4599999999999999E-3</v>
      </c>
      <c r="N321" s="36">
        <f t="shared" ref="N321:N369" si="82">IF(I321=0,"No reported allocations",I321)</f>
        <v>1.9396E-2</v>
      </c>
      <c r="O321" s="36">
        <f t="shared" ref="O321:O369" si="83">IF(J321=0,"No reported allocations",J321)</f>
        <v>0.24523200000000001</v>
      </c>
      <c r="P321" s="36">
        <f t="shared" ref="P321:P369" si="84">IF(K321=0,"No reported allocations",K321)</f>
        <v>9.3599000000000002E-2</v>
      </c>
      <c r="Q321" s="60">
        <f t="shared" ref="Q321:Q369" si="85">IF(L321=0,"No reported allocations",L321)</f>
        <v>6.2843999999999997E-2</v>
      </c>
      <c r="R321" s="42">
        <f t="shared" si="77"/>
        <v>5.0660635506443266E-4</v>
      </c>
      <c r="S321" s="43">
        <f t="shared" si="78"/>
        <v>6.7032796511087402E-3</v>
      </c>
      <c r="T321" s="43">
        <f t="shared" si="79"/>
        <v>8.4381774263476261E-2</v>
      </c>
      <c r="U321" s="43">
        <f t="shared" si="80"/>
        <v>3.2087968597336258E-2</v>
      </c>
      <c r="V321" s="52">
        <f>IFERROR(IF(Q321="No reported allocations","No reported allocations",(Q321)*1000000/AF321),"NA")</f>
        <v>2.1486479833261306E-2</v>
      </c>
      <c r="W321" s="42">
        <f t="shared" si="72"/>
        <v>4.7757774608340699E-4</v>
      </c>
      <c r="X321" s="43">
        <f t="shared" si="73"/>
        <v>6.6093876469474882E-3</v>
      </c>
      <c r="Y321" s="43">
        <f t="shared" si="74"/>
        <v>8.8632705525443861E-2</v>
      </c>
      <c r="Z321" s="36">
        <f t="shared" si="75"/>
        <v>2.2951407452475186E-2</v>
      </c>
      <c r="AA321" s="44">
        <f t="shared" si="76"/>
        <v>1.5402860198198223E-2</v>
      </c>
      <c r="AB321" s="65">
        <v>2881922</v>
      </c>
      <c r="AC321" s="37">
        <v>2893509</v>
      </c>
      <c r="AD321" s="37">
        <v>2906220</v>
      </c>
      <c r="AE321" s="37">
        <v>2916950</v>
      </c>
      <c r="AF321" s="66">
        <v>2924816</v>
      </c>
    </row>
    <row r="322" spans="1:32" ht="13" x14ac:dyDescent="0.3">
      <c r="A322" s="19"/>
      <c r="B322" s="16" t="s">
        <v>41</v>
      </c>
      <c r="C322" s="15" t="s">
        <v>373</v>
      </c>
      <c r="D322" s="20">
        <v>2.5179999999999998E-3</v>
      </c>
      <c r="E322" s="20">
        <v>5.476E-3</v>
      </c>
      <c r="F322" s="20">
        <v>4.0961999999999998E-2</v>
      </c>
      <c r="G322" s="20">
        <v>1.6246E-2</v>
      </c>
      <c r="H322" s="20">
        <v>3.4999999999999997E-5</v>
      </c>
      <c r="I322" s="20">
        <v>2.3251999999999998E-2</v>
      </c>
      <c r="J322" s="20">
        <v>5.7320000000000001E-3</v>
      </c>
      <c r="K322" s="20">
        <v>0</v>
      </c>
      <c r="L322" s="56">
        <v>0</v>
      </c>
      <c r="M322" s="59">
        <f t="shared" si="81"/>
        <v>3.4999999999999997E-5</v>
      </c>
      <c r="N322" s="36">
        <f t="shared" si="82"/>
        <v>2.3251999999999998E-2</v>
      </c>
      <c r="O322" s="36">
        <f t="shared" si="83"/>
        <v>5.7320000000000001E-3</v>
      </c>
      <c r="P322" s="36" t="str">
        <f t="shared" si="84"/>
        <v>No reported allocations</v>
      </c>
      <c r="Q322" s="60" t="str">
        <f t="shared" si="85"/>
        <v>No reported allocations</v>
      </c>
      <c r="R322" s="42">
        <f t="shared" si="77"/>
        <v>3.765147727184711E-6</v>
      </c>
      <c r="S322" s="43">
        <f t="shared" si="78"/>
        <v>2.4692037136602972E-3</v>
      </c>
      <c r="T322" s="43">
        <f t="shared" si="79"/>
        <v>6.0114866379187837E-4</v>
      </c>
      <c r="U322" s="43" t="str">
        <f t="shared" si="80"/>
        <v>No reported allocations</v>
      </c>
      <c r="V322" s="52" t="str">
        <f>IFERROR(IF(Q322="No reported allocations","No reported allocations",(Q322)*1000000/AF322),"NA")</f>
        <v>No reported allocations</v>
      </c>
      <c r="W322" s="42">
        <f t="shared" si="72"/>
        <v>1.2527250079696576E-5</v>
      </c>
      <c r="X322" s="43">
        <f t="shared" si="73"/>
        <v>9.1473896405914589E-3</v>
      </c>
      <c r="Y322" s="43">
        <f t="shared" si="74"/>
        <v>2.292252527575324E-3</v>
      </c>
      <c r="Z322" s="36" t="str">
        <f t="shared" si="75"/>
        <v>No reported allocations</v>
      </c>
      <c r="AA322" s="44" t="str">
        <f t="shared" si="76"/>
        <v>No reported allocations</v>
      </c>
      <c r="AB322" s="65">
        <v>9295784</v>
      </c>
      <c r="AC322" s="37">
        <v>9416801</v>
      </c>
      <c r="AD322" s="37">
        <v>9535079</v>
      </c>
      <c r="AE322" s="37">
        <v>9649341</v>
      </c>
      <c r="AF322" s="66">
        <v>9762274</v>
      </c>
    </row>
    <row r="323" spans="1:32" ht="13" x14ac:dyDescent="0.3">
      <c r="A323" s="19"/>
      <c r="B323" s="16" t="s">
        <v>102</v>
      </c>
      <c r="C323" s="15" t="s">
        <v>374</v>
      </c>
      <c r="D323" s="21">
        <v>2.4245809999999999</v>
      </c>
      <c r="E323" s="21">
        <v>22.098790999999999</v>
      </c>
      <c r="F323" s="21">
        <v>17.383206999999999</v>
      </c>
      <c r="G323" s="21">
        <v>13.019563</v>
      </c>
      <c r="H323" s="21">
        <v>13.608376</v>
      </c>
      <c r="I323" s="21">
        <v>27.49859</v>
      </c>
      <c r="J323" s="21">
        <v>32.076644000000002</v>
      </c>
      <c r="K323" s="21">
        <v>29.383659000000002</v>
      </c>
      <c r="L323" s="55">
        <v>27.454084000000002</v>
      </c>
      <c r="M323" s="59">
        <f t="shared" si="81"/>
        <v>13.608376</v>
      </c>
      <c r="N323" s="36">
        <f t="shared" si="82"/>
        <v>27.49859</v>
      </c>
      <c r="O323" s="36">
        <f t="shared" si="83"/>
        <v>32.076644000000002</v>
      </c>
      <c r="P323" s="36">
        <f t="shared" si="84"/>
        <v>29.383659000000002</v>
      </c>
      <c r="Q323" s="60">
        <f t="shared" si="85"/>
        <v>27.454084000000002</v>
      </c>
      <c r="R323" s="42">
        <f t="shared" si="77"/>
        <v>8.738607543032359E-2</v>
      </c>
      <c r="S323" s="43">
        <f t="shared" si="78"/>
        <v>0.17451522831963578</v>
      </c>
      <c r="T323" s="43">
        <f t="shared" si="79"/>
        <v>0.20122698696822958</v>
      </c>
      <c r="U323" s="43">
        <f t="shared" si="80"/>
        <v>0.18227976116706951</v>
      </c>
      <c r="V323" s="52">
        <f>IFERROR(IF(Q323="No reported allocations","No reported allocations",(Q323)*1000000/AF323),"NA")</f>
        <v>0.1684800317345842</v>
      </c>
      <c r="W323" s="42">
        <f t="shared" si="72"/>
        <v>0.51914584420891985</v>
      </c>
      <c r="X323" s="43">
        <f t="shared" si="73"/>
        <v>0.89410242431363296</v>
      </c>
      <c r="Y323" s="43">
        <f t="shared" si="74"/>
        <v>1.1168364954939973</v>
      </c>
      <c r="Z323" s="36">
        <f t="shared" si="75"/>
        <v>0.91531738122258344</v>
      </c>
      <c r="AA323" s="44">
        <f t="shared" si="76"/>
        <v>0.84060085442268573</v>
      </c>
      <c r="AB323" s="65">
        <v>155727053</v>
      </c>
      <c r="AC323" s="37">
        <v>157571292</v>
      </c>
      <c r="AD323" s="37">
        <v>159405279</v>
      </c>
      <c r="AE323" s="37">
        <v>161200886</v>
      </c>
      <c r="AF323" s="66">
        <v>162951560</v>
      </c>
    </row>
    <row r="324" spans="1:32" ht="13" x14ac:dyDescent="0.3">
      <c r="A324" s="19"/>
      <c r="B324" s="16" t="s">
        <v>101</v>
      </c>
      <c r="C324" s="15" t="s">
        <v>375</v>
      </c>
      <c r="D324" s="20">
        <v>1.3715E-2</v>
      </c>
      <c r="E324" s="20">
        <v>0.13940900000000001</v>
      </c>
      <c r="F324" s="20">
        <v>6.9032999999999997E-2</v>
      </c>
      <c r="G324" s="20">
        <v>0.17186000000000001</v>
      </c>
      <c r="H324" s="20">
        <v>0.15958</v>
      </c>
      <c r="I324" s="20">
        <v>0.26580799999999999</v>
      </c>
      <c r="J324" s="20">
        <v>1.2193369999999999</v>
      </c>
      <c r="K324" s="20">
        <v>1.276993</v>
      </c>
      <c r="L324" s="56">
        <v>0.108374</v>
      </c>
      <c r="M324" s="59">
        <f t="shared" si="81"/>
        <v>0.15958</v>
      </c>
      <c r="N324" s="36">
        <f t="shared" si="82"/>
        <v>0.26580799999999999</v>
      </c>
      <c r="O324" s="36">
        <f t="shared" si="83"/>
        <v>1.2193369999999999</v>
      </c>
      <c r="P324" s="36">
        <f t="shared" si="84"/>
        <v>1.276993</v>
      </c>
      <c r="Q324" s="60">
        <f t="shared" si="85"/>
        <v>0.108374</v>
      </c>
      <c r="R324" s="42">
        <f t="shared" si="77"/>
        <v>0.21193491879458196</v>
      </c>
      <c r="S324" s="43">
        <f t="shared" si="78"/>
        <v>0.34747915253195916</v>
      </c>
      <c r="T324" s="43">
        <f t="shared" si="79"/>
        <v>1.5704039420540719</v>
      </c>
      <c r="U324" s="43">
        <f t="shared" si="80"/>
        <v>1.6218131894648875</v>
      </c>
      <c r="V324" s="52">
        <f>IFERROR(IF(Q324="No reported allocations","No reported allocations",(Q324)*1000000/AF324),"NA")</f>
        <v>0.13584702261944306</v>
      </c>
      <c r="W324" s="42">
        <f t="shared" si="72"/>
        <v>0.11063317122040346</v>
      </c>
      <c r="X324" s="43">
        <f t="shared" si="73"/>
        <v>0.21280498397649913</v>
      </c>
      <c r="Y324" s="43">
        <f t="shared" si="74"/>
        <v>0.92234019282580737</v>
      </c>
      <c r="Z324" s="36">
        <f t="shared" si="75"/>
        <v>1.171251178641016</v>
      </c>
      <c r="AA324" s="44">
        <f t="shared" si="76"/>
        <v>0.17234575350059919</v>
      </c>
      <c r="AB324" s="65">
        <v>752967</v>
      </c>
      <c r="AC324" s="37">
        <v>764961</v>
      </c>
      <c r="AD324" s="37">
        <v>776448</v>
      </c>
      <c r="AE324" s="37">
        <v>787386</v>
      </c>
      <c r="AF324" s="66">
        <v>797765</v>
      </c>
    </row>
    <row r="325" spans="1:32" ht="13" x14ac:dyDescent="0.3">
      <c r="A325" s="19"/>
      <c r="B325" s="16" t="s">
        <v>100</v>
      </c>
      <c r="C325" s="15" t="s">
        <v>376</v>
      </c>
      <c r="D325" s="21">
        <v>2.2889999999999998E-3</v>
      </c>
      <c r="E325" s="21">
        <v>5.8383999999999998E-2</v>
      </c>
      <c r="F325" s="21">
        <v>9.1330000000000005E-3</v>
      </c>
      <c r="G325" s="21">
        <v>0</v>
      </c>
      <c r="H325" s="21">
        <v>0</v>
      </c>
      <c r="I325" s="21">
        <v>0.19220899999999999</v>
      </c>
      <c r="J325" s="21">
        <v>0</v>
      </c>
      <c r="K325" s="21">
        <v>4.8495000000000003E-2</v>
      </c>
      <c r="L325" s="55">
        <v>4.0249999999999999E-3</v>
      </c>
      <c r="M325" s="59" t="str">
        <f t="shared" si="81"/>
        <v>No reported allocations</v>
      </c>
      <c r="N325" s="36">
        <f t="shared" si="82"/>
        <v>0.19220899999999999</v>
      </c>
      <c r="O325" s="36" t="str">
        <f t="shared" si="83"/>
        <v>No reported allocations</v>
      </c>
      <c r="P325" s="36">
        <f t="shared" si="84"/>
        <v>4.8495000000000003E-2</v>
      </c>
      <c r="Q325" s="60">
        <f t="shared" si="85"/>
        <v>4.0249999999999999E-3</v>
      </c>
      <c r="R325" s="42" t="str">
        <f t="shared" si="77"/>
        <v>No reported allocations</v>
      </c>
      <c r="S325" s="43">
        <f t="shared" si="78"/>
        <v>5.0902807203389827E-2</v>
      </c>
      <c r="T325" s="43" t="str">
        <f t="shared" si="79"/>
        <v>No reported allocations</v>
      </c>
      <c r="U325" s="43">
        <f t="shared" si="80"/>
        <v>1.3046460950741169E-2</v>
      </c>
      <c r="V325" s="52">
        <f>IFERROR(IF(Q325="No reported allocations","No reported allocations",(Q325)*1000000/AF325),"NA")</f>
        <v>1.0821928857580728E-3</v>
      </c>
      <c r="W325" s="42" t="str">
        <f t="shared" si="72"/>
        <v>No reported allocations</v>
      </c>
      <c r="X325" s="43">
        <f t="shared" si="73"/>
        <v>2.9533180034317114E-2</v>
      </c>
      <c r="Y325" s="43" t="str">
        <f t="shared" si="74"/>
        <v>No reported allocations</v>
      </c>
      <c r="Z325" s="36">
        <f t="shared" si="75"/>
        <v>8.5893666121002639E-3</v>
      </c>
      <c r="AA325" s="44">
        <f t="shared" si="76"/>
        <v>7.1604529107259767E-4</v>
      </c>
      <c r="AB325" s="65">
        <v>3825000</v>
      </c>
      <c r="AC325" s="37">
        <v>3776000</v>
      </c>
      <c r="AD325" s="37">
        <v>3727000</v>
      </c>
      <c r="AE325" s="37">
        <v>3717100</v>
      </c>
      <c r="AF325" s="66">
        <v>3719300</v>
      </c>
    </row>
    <row r="326" spans="1:32" ht="13" x14ac:dyDescent="0.3">
      <c r="A326" s="19"/>
      <c r="B326" s="16" t="s">
        <v>99</v>
      </c>
      <c r="C326" s="15" t="s">
        <v>377</v>
      </c>
      <c r="D326" s="20">
        <v>3.1144799999999999</v>
      </c>
      <c r="E326" s="20">
        <v>3.3207770000000001</v>
      </c>
      <c r="F326" s="20">
        <v>21.821688000000002</v>
      </c>
      <c r="G326" s="20">
        <v>34.225982999999999</v>
      </c>
      <c r="H326" s="20">
        <v>37.079403999999997</v>
      </c>
      <c r="I326" s="20">
        <v>27.508890000000001</v>
      </c>
      <c r="J326" s="20">
        <v>22.615015</v>
      </c>
      <c r="K326" s="20">
        <v>23.146858000000002</v>
      </c>
      <c r="L326" s="56">
        <v>50.324345999999998</v>
      </c>
      <c r="M326" s="59">
        <f t="shared" si="81"/>
        <v>37.079403999999997</v>
      </c>
      <c r="N326" s="36">
        <f t="shared" si="82"/>
        <v>27.508890000000001</v>
      </c>
      <c r="O326" s="36">
        <f t="shared" si="83"/>
        <v>22.615015</v>
      </c>
      <c r="P326" s="36">
        <f t="shared" si="84"/>
        <v>23.146858000000002</v>
      </c>
      <c r="Q326" s="60">
        <f t="shared" si="85"/>
        <v>50.324345999999998</v>
      </c>
      <c r="R326" s="42">
        <f t="shared" si="77"/>
        <v>2.9356667303835873E-2</v>
      </c>
      <c r="S326" s="43">
        <f t="shared" si="78"/>
        <v>2.1515488139248591E-2</v>
      </c>
      <c r="T326" s="43">
        <f t="shared" si="79"/>
        <v>1.7478728254975151E-2</v>
      </c>
      <c r="U326" s="43">
        <f t="shared" si="80"/>
        <v>1.768212644676425E-2</v>
      </c>
      <c r="V326" s="52">
        <f>IFERROR(IF(Q326="No reported allocations","No reported allocations",(Q326)*1000000/AF326),"NA")</f>
        <v>3.8004406188052911E-2</v>
      </c>
      <c r="W326" s="42">
        <f t="shared" si="72"/>
        <v>1.1513504593836414</v>
      </c>
      <c r="X326" s="43">
        <f t="shared" si="73"/>
        <v>0.66519606846412394</v>
      </c>
      <c r="Y326" s="43">
        <f t="shared" si="74"/>
        <v>0.47690880250760559</v>
      </c>
      <c r="Z326" s="36">
        <f t="shared" si="75"/>
        <v>0.42124888493865287</v>
      </c>
      <c r="AA326" s="44">
        <f t="shared" si="76"/>
        <v>0.95033331651553554</v>
      </c>
      <c r="AB326" s="65">
        <v>1263065852</v>
      </c>
      <c r="AC326" s="37">
        <v>1278562207</v>
      </c>
      <c r="AD326" s="37">
        <v>1293859294</v>
      </c>
      <c r="AE326" s="37">
        <v>1309053980</v>
      </c>
      <c r="AF326" s="66">
        <v>1324171354</v>
      </c>
    </row>
    <row r="327" spans="1:32" ht="13" x14ac:dyDescent="0.3">
      <c r="A327" s="19"/>
      <c r="B327" s="16" t="s">
        <v>47</v>
      </c>
      <c r="C327" s="15" t="s">
        <v>378</v>
      </c>
      <c r="D327" s="21">
        <v>2.875E-3</v>
      </c>
      <c r="E327" s="21">
        <v>1.5328E-2</v>
      </c>
      <c r="F327" s="21">
        <v>3.5200000000000001E-3</v>
      </c>
      <c r="G327" s="21">
        <v>1.044E-3</v>
      </c>
      <c r="H327" s="21">
        <v>2.091E-3</v>
      </c>
      <c r="I327" s="21">
        <v>1.057E-3</v>
      </c>
      <c r="J327" s="21">
        <v>0</v>
      </c>
      <c r="K327" s="21">
        <v>0</v>
      </c>
      <c r="L327" s="55">
        <v>6.463E-3</v>
      </c>
      <c r="M327" s="59">
        <f t="shared" si="81"/>
        <v>2.091E-3</v>
      </c>
      <c r="N327" s="36">
        <f t="shared" si="82"/>
        <v>1.057E-3</v>
      </c>
      <c r="O327" s="36" t="str">
        <f t="shared" si="83"/>
        <v>No reported allocations</v>
      </c>
      <c r="P327" s="36" t="str">
        <f t="shared" si="84"/>
        <v>No reported allocations</v>
      </c>
      <c r="Q327" s="60">
        <f t="shared" si="85"/>
        <v>6.463E-3</v>
      </c>
      <c r="R327" s="42">
        <f t="shared" si="77"/>
        <v>1.2452784680275794E-4</v>
      </c>
      <c r="S327" s="43">
        <f t="shared" si="78"/>
        <v>6.2047721565985873E-5</v>
      </c>
      <c r="T327" s="43" t="str">
        <f t="shared" si="79"/>
        <v>No reported allocations</v>
      </c>
      <c r="U327" s="43" t="str">
        <f t="shared" si="80"/>
        <v>No reported allocations</v>
      </c>
      <c r="V327" s="52">
        <f>IFERROR(IF(Q327="No reported allocations","No reported allocations",(Q327)*1000000/AF327),"NA")</f>
        <v>3.6315043991604892E-4</v>
      </c>
      <c r="W327" s="42">
        <f t="shared" si="72"/>
        <v>1.7736092992498495E-3</v>
      </c>
      <c r="X327" s="43">
        <f t="shared" si="73"/>
        <v>8.2340499966374384E-4</v>
      </c>
      <c r="Y327" s="43" t="str">
        <f t="shared" si="74"/>
        <v>No reported allocations</v>
      </c>
      <c r="Z327" s="36" t="str">
        <f t="shared" si="75"/>
        <v>No reported allocations</v>
      </c>
      <c r="AA327" s="44">
        <f t="shared" si="76"/>
        <v>5.0619106605115146E-3</v>
      </c>
      <c r="AB327" s="65">
        <v>16791425</v>
      </c>
      <c r="AC327" s="37">
        <v>17035275</v>
      </c>
      <c r="AD327" s="37">
        <v>17289224</v>
      </c>
      <c r="AE327" s="37">
        <v>17544126</v>
      </c>
      <c r="AF327" s="66">
        <v>17797032</v>
      </c>
    </row>
    <row r="328" spans="1:32" ht="13" x14ac:dyDescent="0.3">
      <c r="A328" s="19"/>
      <c r="B328" s="16" t="s">
        <v>98</v>
      </c>
      <c r="C328" s="15" t="s">
        <v>379</v>
      </c>
      <c r="D328" s="20">
        <v>2.1011999999999999E-2</v>
      </c>
      <c r="E328" s="20">
        <v>0.12506600000000001</v>
      </c>
      <c r="F328" s="20">
        <v>2.4882999999999999E-2</v>
      </c>
      <c r="G328" s="20">
        <v>0.94458200000000003</v>
      </c>
      <c r="H328" s="20">
        <v>0.79949499999999996</v>
      </c>
      <c r="I328" s="20">
        <v>2.320954</v>
      </c>
      <c r="J328" s="20">
        <v>4.6977799999999998</v>
      </c>
      <c r="K328" s="20">
        <v>1.7203919999999999</v>
      </c>
      <c r="L328" s="56">
        <v>1.817E-3</v>
      </c>
      <c r="M328" s="59">
        <f t="shared" si="81"/>
        <v>0.79949499999999996</v>
      </c>
      <c r="N328" s="36">
        <f t="shared" si="82"/>
        <v>2.320954</v>
      </c>
      <c r="O328" s="36">
        <f t="shared" si="83"/>
        <v>4.6977799999999998</v>
      </c>
      <c r="P328" s="36">
        <f t="shared" si="84"/>
        <v>1.7203919999999999</v>
      </c>
      <c r="Q328" s="60">
        <f t="shared" si="85"/>
        <v>1.817E-3</v>
      </c>
      <c r="R328" s="42">
        <f t="shared" si="77"/>
        <v>0.14258364245969468</v>
      </c>
      <c r="S328" s="43">
        <f t="shared" si="78"/>
        <v>0.40578956570389535</v>
      </c>
      <c r="T328" s="43">
        <f t="shared" si="79"/>
        <v>0.80503470139662414</v>
      </c>
      <c r="U328" s="43">
        <f t="shared" si="80"/>
        <v>0.28880659403380954</v>
      </c>
      <c r="V328" s="52">
        <f>IFERROR(IF(Q328="No reported allocations","No reported allocations",(Q328)*1000000/AF328),"NA")</f>
        <v>2.9871603071004652E-4</v>
      </c>
      <c r="W328" s="42">
        <f t="shared" si="72"/>
        <v>0.22578576677613985</v>
      </c>
      <c r="X328" s="43">
        <f t="shared" si="73"/>
        <v>0.648401089028114</v>
      </c>
      <c r="Y328" s="43">
        <f t="shared" si="74"/>
        <v>1.2814253774842566</v>
      </c>
      <c r="Z328" s="36">
        <f t="shared" si="75"/>
        <v>0.21075087422543348</v>
      </c>
      <c r="AA328" s="44">
        <f t="shared" si="76"/>
        <v>2.969296464635354E-4</v>
      </c>
      <c r="AB328" s="65">
        <v>5607200</v>
      </c>
      <c r="AC328" s="37">
        <v>5719600</v>
      </c>
      <c r="AD328" s="37">
        <v>5835500</v>
      </c>
      <c r="AE328" s="37">
        <v>5956900</v>
      </c>
      <c r="AF328" s="66">
        <v>6082700</v>
      </c>
    </row>
    <row r="329" spans="1:32" ht="13" x14ac:dyDescent="0.3">
      <c r="A329" s="19"/>
      <c r="B329" s="16" t="s">
        <v>97</v>
      </c>
      <c r="C329" s="15" t="s">
        <v>380</v>
      </c>
      <c r="D329" s="21">
        <v>0.25372899999999998</v>
      </c>
      <c r="E329" s="21">
        <v>0.10052899999999999</v>
      </c>
      <c r="F329" s="21">
        <v>3.3953999999999998E-2</v>
      </c>
      <c r="G329" s="21">
        <v>0.165131</v>
      </c>
      <c r="H329" s="21">
        <v>1.9088999999999998E-2</v>
      </c>
      <c r="I329" s="21">
        <v>4.7183999999999997E-2</v>
      </c>
      <c r="J329" s="21">
        <v>6.9620000000000003E-3</v>
      </c>
      <c r="K329" s="21">
        <v>8.5532999999999998E-2</v>
      </c>
      <c r="L329" s="55">
        <v>0.12515499999999999</v>
      </c>
      <c r="M329" s="59">
        <f t="shared" si="81"/>
        <v>1.9088999999999998E-2</v>
      </c>
      <c r="N329" s="36">
        <f t="shared" si="82"/>
        <v>4.7183999999999997E-2</v>
      </c>
      <c r="O329" s="36">
        <f t="shared" si="83"/>
        <v>6.9620000000000003E-3</v>
      </c>
      <c r="P329" s="36">
        <f t="shared" si="84"/>
        <v>8.5532999999999998E-2</v>
      </c>
      <c r="Q329" s="60">
        <f t="shared" si="85"/>
        <v>0.12515499999999999</v>
      </c>
      <c r="R329" s="42">
        <f t="shared" si="77"/>
        <v>4.9581818181818185E-2</v>
      </c>
      <c r="S329" s="43">
        <f t="shared" si="78"/>
        <v>0.12006106870229008</v>
      </c>
      <c r="T329" s="43">
        <f t="shared" si="79"/>
        <v>1.7361596009975062E-2</v>
      </c>
      <c r="U329" s="43">
        <f t="shared" si="80"/>
        <v>0.20904382849866679</v>
      </c>
      <c r="V329" s="52">
        <f>IFERROR(IF(Q329="No reported allocations","No reported allocations",(Q329)*1000000/AF329),"NA")</f>
        <v>0.29977819934274186</v>
      </c>
      <c r="W329" s="42">
        <f t="shared" ref="W329:W369" si="86">IFERROR(IF($B329=$B150,M329/M150,"ERROR")*100,"No reported allocations")</f>
        <v>3.2488689250648524E-2</v>
      </c>
      <c r="X329" s="43">
        <f t="shared" ref="X329:X369" si="87">IFERROR(IF($B329=$B150,N329/N150,"ERROR")*100,"No reported allocations")</f>
        <v>0.16501893709814142</v>
      </c>
      <c r="Y329" s="43">
        <f t="shared" ref="Y329:Y369" si="88">IFERROR(IF($B329=$B150,O329/O150,"ERROR")*100,"No reported allocations")</f>
        <v>2.2734208884471363E-2</v>
      </c>
      <c r="Z329" s="36">
        <f t="shared" ref="Z329:Z369" si="89">IFERROR(IF($B329=$B150,P329/P150,"ERROR")*100,"No reported allocations")</f>
        <v>0.2158050553178803</v>
      </c>
      <c r="AA329" s="44">
        <f t="shared" ref="AA329:AA369" si="90">IFERROR(IF($B329=$B150,Q329/Q150,"ERROR")*100,"No reported allocations")</f>
        <v>0.29618356863820799</v>
      </c>
      <c r="AB329" s="65">
        <v>385000</v>
      </c>
      <c r="AC329" s="37">
        <v>393000</v>
      </c>
      <c r="AD329" s="37">
        <v>401000</v>
      </c>
      <c r="AE329" s="37">
        <v>409163</v>
      </c>
      <c r="AF329" s="66">
        <v>417492</v>
      </c>
    </row>
    <row r="330" spans="1:32" ht="13" x14ac:dyDescent="0.3">
      <c r="A330" s="19"/>
      <c r="B330" s="16" t="s">
        <v>96</v>
      </c>
      <c r="C330" s="15" t="s">
        <v>381</v>
      </c>
      <c r="D330" s="20">
        <v>0.93059499999999995</v>
      </c>
      <c r="E330" s="20">
        <v>4.4398410000000004</v>
      </c>
      <c r="F330" s="20">
        <v>3.9122439999999998</v>
      </c>
      <c r="G330" s="20">
        <v>2.540508</v>
      </c>
      <c r="H330" s="20">
        <v>4.9804870000000001</v>
      </c>
      <c r="I330" s="20">
        <v>1.7282869999999999</v>
      </c>
      <c r="J330" s="20">
        <v>0.54023100000000002</v>
      </c>
      <c r="K330" s="20">
        <v>0.72198200000000001</v>
      </c>
      <c r="L330" s="56">
        <v>2.8340160000000001</v>
      </c>
      <c r="M330" s="59">
        <f t="shared" si="81"/>
        <v>4.9804870000000001</v>
      </c>
      <c r="N330" s="36">
        <f t="shared" si="82"/>
        <v>1.7282869999999999</v>
      </c>
      <c r="O330" s="36">
        <f t="shared" si="83"/>
        <v>0.54023100000000002</v>
      </c>
      <c r="P330" s="36">
        <f t="shared" si="84"/>
        <v>0.72198200000000001</v>
      </c>
      <c r="Q330" s="60">
        <f t="shared" si="85"/>
        <v>2.8340160000000001</v>
      </c>
      <c r="R330" s="42">
        <f t="shared" si="77"/>
        <v>9.7682438144329697E-2</v>
      </c>
      <c r="S330" s="43">
        <f t="shared" si="78"/>
        <v>3.3592761930855648E-2</v>
      </c>
      <c r="T330" s="43">
        <f t="shared" si="79"/>
        <v>1.0404227456101282E-2</v>
      </c>
      <c r="U330" s="43">
        <f t="shared" si="80"/>
        <v>1.3777317767578449E-2</v>
      </c>
      <c r="V330" s="52">
        <f>IFERROR(IF(Q330="No reported allocations","No reported allocations",(Q330)*1000000/AF330),"NA")</f>
        <v>5.3588050484347963E-2</v>
      </c>
      <c r="W330" s="42">
        <f t="shared" si="86"/>
        <v>1.1228579045415705</v>
      </c>
      <c r="X330" s="43">
        <f t="shared" si="87"/>
        <v>2.4689194576349334E-2</v>
      </c>
      <c r="Y330" s="43">
        <f t="shared" si="88"/>
        <v>2.8812592175270726E-2</v>
      </c>
      <c r="Z330" s="36">
        <f t="shared" si="89"/>
        <v>5.8026944226308642E-2</v>
      </c>
      <c r="AA330" s="44">
        <f t="shared" si="90"/>
        <v>0.17654307880777123</v>
      </c>
      <c r="AB330" s="65">
        <v>50986514</v>
      </c>
      <c r="AC330" s="37">
        <v>51448196</v>
      </c>
      <c r="AD330" s="37">
        <v>51924182</v>
      </c>
      <c r="AE330" s="37">
        <v>52403669</v>
      </c>
      <c r="AF330" s="66">
        <v>52885223</v>
      </c>
    </row>
    <row r="331" spans="1:32" ht="13" x14ac:dyDescent="0.3">
      <c r="A331" s="19"/>
      <c r="B331" s="16" t="s">
        <v>95</v>
      </c>
      <c r="C331" s="15" t="s">
        <v>382</v>
      </c>
      <c r="D331" s="21">
        <v>0.37046499999999999</v>
      </c>
      <c r="E331" s="21">
        <v>2.313828</v>
      </c>
      <c r="F331" s="21">
        <v>3.5079410000000002</v>
      </c>
      <c r="G331" s="21">
        <v>8.7595469999999995</v>
      </c>
      <c r="H331" s="21">
        <v>11.502875</v>
      </c>
      <c r="I331" s="21">
        <v>23.654451000000002</v>
      </c>
      <c r="J331" s="21">
        <v>17.148502000000001</v>
      </c>
      <c r="K331" s="21">
        <v>34.426746000000001</v>
      </c>
      <c r="L331" s="55">
        <v>26.977481999999998</v>
      </c>
      <c r="M331" s="59">
        <f t="shared" si="81"/>
        <v>11.502875</v>
      </c>
      <c r="N331" s="36">
        <f t="shared" si="82"/>
        <v>23.654451000000002</v>
      </c>
      <c r="O331" s="36">
        <f t="shared" si="83"/>
        <v>17.148502000000001</v>
      </c>
      <c r="P331" s="36">
        <f t="shared" si="84"/>
        <v>34.426746000000001</v>
      </c>
      <c r="Q331" s="60">
        <f t="shared" si="85"/>
        <v>26.977481999999998</v>
      </c>
      <c r="R331" s="42">
        <f t="shared" ref="R331:R369" si="91">IFERROR(IF(M331="No reported allocations","No reported allocations",(M331)*1000000/AB331),"NA")</f>
        <v>0.41601830746376345</v>
      </c>
      <c r="S331" s="43">
        <f t="shared" ref="S331:S369" si="92">IFERROR(IF(N331="No reported allocations","No reported allocations",(N331)*1000000/AC331),"NA")</f>
        <v>0.84524527332375454</v>
      </c>
      <c r="T331" s="43">
        <f t="shared" ref="T331:T369" si="93">IFERROR(IF(O331="No reported allocations","No reported allocations",(O331)*1000000/AD331),"NA")</f>
        <v>0.60545691081045416</v>
      </c>
      <c r="U331" s="43">
        <f t="shared" ref="U331:U369" si="94">IFERROR(IF(P331="No reported allocations","No reported allocations",(P331)*1000000/AE331),"NA")</f>
        <v>1.2013682026160966</v>
      </c>
      <c r="V331" s="52">
        <f>IFERROR(IF(Q331="No reported allocations","No reported allocations",(Q331)*1000000/AF331),"NA")</f>
        <v>0.93081099802361889</v>
      </c>
      <c r="W331" s="42">
        <f t="shared" si="86"/>
        <v>1.3942385818915954</v>
      </c>
      <c r="X331" s="43">
        <f t="shared" si="87"/>
        <v>2.5461669012142125</v>
      </c>
      <c r="Y331" s="43">
        <f t="shared" si="88"/>
        <v>1.8460453417059726</v>
      </c>
      <c r="Z331" s="36">
        <f t="shared" si="89"/>
        <v>2.5448389186022298</v>
      </c>
      <c r="AA331" s="44">
        <f t="shared" si="90"/>
        <v>2.1857882507754383</v>
      </c>
      <c r="AB331" s="65">
        <v>27649925</v>
      </c>
      <c r="AC331" s="37">
        <v>27985310</v>
      </c>
      <c r="AD331" s="37">
        <v>28323241</v>
      </c>
      <c r="AE331" s="37">
        <v>28656282</v>
      </c>
      <c r="AF331" s="66">
        <v>28982771</v>
      </c>
    </row>
    <row r="332" spans="1:32" ht="13" x14ac:dyDescent="0.3">
      <c r="A332" s="19"/>
      <c r="B332" s="16" t="s">
        <v>94</v>
      </c>
      <c r="C332" s="15" t="s">
        <v>383</v>
      </c>
      <c r="D332" s="20">
        <v>7.7590130000000004</v>
      </c>
      <c r="E332" s="20">
        <v>6.3940039999999998</v>
      </c>
      <c r="F332" s="20">
        <v>11.216480000000001</v>
      </c>
      <c r="G332" s="20">
        <v>8.2633010000000002</v>
      </c>
      <c r="H332" s="20">
        <v>11.100947</v>
      </c>
      <c r="I332" s="20">
        <v>10.964743</v>
      </c>
      <c r="J332" s="20">
        <v>7.9689610000000002</v>
      </c>
      <c r="K332" s="20">
        <v>20.595534000000001</v>
      </c>
      <c r="L332" s="56">
        <v>18.741979000000001</v>
      </c>
      <c r="M332" s="59">
        <f t="shared" si="81"/>
        <v>11.100947</v>
      </c>
      <c r="N332" s="36">
        <f t="shared" si="82"/>
        <v>10.964743</v>
      </c>
      <c r="O332" s="36">
        <f t="shared" si="83"/>
        <v>7.9689610000000002</v>
      </c>
      <c r="P332" s="36">
        <f t="shared" si="84"/>
        <v>20.595534000000001</v>
      </c>
      <c r="Q332" s="60">
        <f t="shared" si="85"/>
        <v>18.741979000000001</v>
      </c>
      <c r="R332" s="42">
        <f t="shared" si="91"/>
        <v>6.2395881890355026E-2</v>
      </c>
      <c r="S332" s="43">
        <f t="shared" si="92"/>
        <v>6.0341128252557288E-2</v>
      </c>
      <c r="T332" s="43">
        <f t="shared" si="93"/>
        <v>4.294864864883801E-2</v>
      </c>
      <c r="U332" s="43">
        <f t="shared" si="94"/>
        <v>0.10875212910633525</v>
      </c>
      <c r="V332" s="52">
        <f>IFERROR(IF(Q332="No reported allocations","No reported allocations",(Q332)*1000000/AF332),"NA")</f>
        <v>9.7006427565516473E-2</v>
      </c>
      <c r="W332" s="42">
        <f t="shared" si="86"/>
        <v>0.41989137053136022</v>
      </c>
      <c r="X332" s="43">
        <f t="shared" si="87"/>
        <v>0.402274973363141</v>
      </c>
      <c r="Y332" s="43">
        <f t="shared" si="88"/>
        <v>0.20050686324928438</v>
      </c>
      <c r="Z332" s="36">
        <f t="shared" si="89"/>
        <v>0.47660106149973813</v>
      </c>
      <c r="AA332" s="44">
        <f t="shared" si="90"/>
        <v>0.51899361341090344</v>
      </c>
      <c r="AB332" s="65">
        <v>177911533</v>
      </c>
      <c r="AC332" s="37">
        <v>181712595</v>
      </c>
      <c r="AD332" s="37">
        <v>185546257</v>
      </c>
      <c r="AE332" s="37">
        <v>189380513</v>
      </c>
      <c r="AF332" s="66">
        <v>193203476</v>
      </c>
    </row>
    <row r="333" spans="1:32" ht="13" x14ac:dyDescent="0.3">
      <c r="A333" s="19"/>
      <c r="B333" s="16" t="s">
        <v>93</v>
      </c>
      <c r="C333" s="15" t="s">
        <v>384</v>
      </c>
      <c r="D333" s="21">
        <v>5.3099999999999996E-3</v>
      </c>
      <c r="E333" s="21">
        <v>0.611954</v>
      </c>
      <c r="F333" s="21">
        <v>0.71965500000000004</v>
      </c>
      <c r="G333" s="21">
        <v>5.7615E-2</v>
      </c>
      <c r="H333" s="21">
        <v>1.0701670000000001</v>
      </c>
      <c r="I333" s="21">
        <v>5.4045899999999998</v>
      </c>
      <c r="J333" s="21">
        <v>9.0685699999999994</v>
      </c>
      <c r="K333" s="21">
        <v>12.380223000000001</v>
      </c>
      <c r="L333" s="55">
        <v>6.4277540000000002</v>
      </c>
      <c r="M333" s="59">
        <f t="shared" si="81"/>
        <v>1.0701670000000001</v>
      </c>
      <c r="N333" s="36">
        <f t="shared" si="82"/>
        <v>5.4045899999999998</v>
      </c>
      <c r="O333" s="36">
        <f t="shared" si="83"/>
        <v>9.0685699999999994</v>
      </c>
      <c r="P333" s="36">
        <f t="shared" si="84"/>
        <v>12.380223000000001</v>
      </c>
      <c r="Q333" s="60">
        <f t="shared" si="85"/>
        <v>6.4277540000000002</v>
      </c>
      <c r="R333" s="42">
        <f t="shared" si="91"/>
        <v>5.2394957160342717E-2</v>
      </c>
      <c r="S333" s="43">
        <f t="shared" si="92"/>
        <v>0.26254991498664076</v>
      </c>
      <c r="T333" s="43">
        <f t="shared" si="93"/>
        <v>0.43659766019931634</v>
      </c>
      <c r="U333" s="43">
        <f t="shared" si="94"/>
        <v>0.59049046074596967</v>
      </c>
      <c r="V333" s="52">
        <f>IFERROR(IF(Q333="No reported allocations","No reported allocations",(Q333)*1000000/AF333),"NA")</f>
        <v>0.30315304438051222</v>
      </c>
      <c r="W333" s="42">
        <f t="shared" si="86"/>
        <v>0.12738021138696845</v>
      </c>
      <c r="X333" s="43">
        <f t="shared" si="87"/>
        <v>0.67019605496768575</v>
      </c>
      <c r="Y333" s="43">
        <f t="shared" si="88"/>
        <v>1.0244735713401274</v>
      </c>
      <c r="Z333" s="36">
        <f t="shared" si="89"/>
        <v>1.4681014225883711</v>
      </c>
      <c r="AA333" s="44">
        <f t="shared" si="90"/>
        <v>0.76138441548685987</v>
      </c>
      <c r="AB333" s="65">
        <v>20425000</v>
      </c>
      <c r="AC333" s="37">
        <v>20585000</v>
      </c>
      <c r="AD333" s="37">
        <v>20771000</v>
      </c>
      <c r="AE333" s="37">
        <v>20966000</v>
      </c>
      <c r="AF333" s="66">
        <v>21203000</v>
      </c>
    </row>
    <row r="334" spans="1:32" ht="13" x14ac:dyDescent="0.3">
      <c r="A334" s="19"/>
      <c r="B334" s="16" t="s">
        <v>92</v>
      </c>
      <c r="C334" s="15" t="s">
        <v>385</v>
      </c>
      <c r="D334" s="20">
        <v>2.8775999999999999E-2</v>
      </c>
      <c r="E334" s="20">
        <v>1.1455470000000001</v>
      </c>
      <c r="F334" s="20">
        <v>0.110348</v>
      </c>
      <c r="G334" s="20">
        <v>0.108999</v>
      </c>
      <c r="H334" s="20">
        <v>5.2926000000000001E-2</v>
      </c>
      <c r="I334" s="20">
        <v>8.2694000000000004E-2</v>
      </c>
      <c r="J334" s="20">
        <v>0.52809799999999996</v>
      </c>
      <c r="K334" s="20">
        <v>0.54697899999999999</v>
      </c>
      <c r="L334" s="56">
        <v>1.0397479999999999</v>
      </c>
      <c r="M334" s="59">
        <f t="shared" si="81"/>
        <v>5.2926000000000001E-2</v>
      </c>
      <c r="N334" s="36">
        <f t="shared" si="82"/>
        <v>8.2694000000000004E-2</v>
      </c>
      <c r="O334" s="36">
        <f t="shared" si="83"/>
        <v>0.52809799999999996</v>
      </c>
      <c r="P334" s="36">
        <f t="shared" si="84"/>
        <v>0.54697899999999999</v>
      </c>
      <c r="Q334" s="60">
        <f t="shared" si="85"/>
        <v>1.0397479999999999</v>
      </c>
      <c r="R334" s="42">
        <f t="shared" si="91"/>
        <v>6.6198360938289156E-3</v>
      </c>
      <c r="S334" s="43">
        <f t="shared" si="92"/>
        <v>1.011199943652389E-2</v>
      </c>
      <c r="T334" s="43">
        <f t="shared" si="93"/>
        <v>6.3148882334687947E-2</v>
      </c>
      <c r="U334" s="43">
        <f t="shared" si="94"/>
        <v>6.3984247339141584E-2</v>
      </c>
      <c r="V334" s="52">
        <f>IFERROR(IF(Q334="No reported allocations","No reported allocations",(Q334)*1000000/AF334),"NA")</f>
        <v>0.11903306612710247</v>
      </c>
      <c r="W334" s="42">
        <f t="shared" si="86"/>
        <v>1.4507768288227335E-2</v>
      </c>
      <c r="X334" s="43">
        <f t="shared" si="87"/>
        <v>2.27581777579304E-2</v>
      </c>
      <c r="Y334" s="43">
        <f t="shared" si="88"/>
        <v>0.15721656522765987</v>
      </c>
      <c r="Z334" s="36">
        <f t="shared" si="89"/>
        <v>0.11629196220115247</v>
      </c>
      <c r="AA334" s="44">
        <f t="shared" si="90"/>
        <v>0.26802114766321966</v>
      </c>
      <c r="AB334" s="65">
        <v>7995062</v>
      </c>
      <c r="AC334" s="37">
        <v>8177809</v>
      </c>
      <c r="AD334" s="37">
        <v>8362745</v>
      </c>
      <c r="AE334" s="37">
        <v>8548651</v>
      </c>
      <c r="AF334" s="66">
        <v>8734951</v>
      </c>
    </row>
    <row r="335" spans="1:32" ht="13" x14ac:dyDescent="0.3">
      <c r="A335" s="19"/>
      <c r="B335" s="16" t="s">
        <v>91</v>
      </c>
      <c r="C335" s="15" t="s">
        <v>386</v>
      </c>
      <c r="D335" s="21">
        <v>3.2173E-2</v>
      </c>
      <c r="E335" s="21">
        <v>3.7344000000000002E-2</v>
      </c>
      <c r="F335" s="21">
        <v>3.0790000000000001E-3</v>
      </c>
      <c r="G335" s="21">
        <v>4.4417999999999999E-2</v>
      </c>
      <c r="H335" s="21">
        <v>0</v>
      </c>
      <c r="I335" s="21">
        <v>0</v>
      </c>
      <c r="J335" s="21">
        <v>1.0465E-2</v>
      </c>
      <c r="K335" s="21">
        <v>4.3868999999999998E-2</v>
      </c>
      <c r="L335" s="55">
        <v>0.114008</v>
      </c>
      <c r="M335" s="59" t="str">
        <f t="shared" si="81"/>
        <v>No reported allocations</v>
      </c>
      <c r="N335" s="36" t="str">
        <f t="shared" si="82"/>
        <v>No reported allocations</v>
      </c>
      <c r="O335" s="36">
        <f t="shared" si="83"/>
        <v>1.0465E-2</v>
      </c>
      <c r="P335" s="36">
        <f t="shared" si="84"/>
        <v>4.3868999999999998E-2</v>
      </c>
      <c r="Q335" s="60">
        <f t="shared" si="85"/>
        <v>0.114008</v>
      </c>
      <c r="R335" s="42" t="str">
        <f t="shared" si="91"/>
        <v>No reported allocations</v>
      </c>
      <c r="S335" s="43" t="str">
        <f t="shared" si="92"/>
        <v>No reported allocations</v>
      </c>
      <c r="T335" s="43">
        <f t="shared" si="93"/>
        <v>1.9144783407829989E-3</v>
      </c>
      <c r="U335" s="43">
        <f t="shared" si="94"/>
        <v>7.8826165924326588E-3</v>
      </c>
      <c r="V335" s="52">
        <f>IFERROR(IF(Q335="No reported allocations","No reported allocations",(Q335)*1000000/AF335),"NA")</f>
        <v>2.0133706687312274E-2</v>
      </c>
      <c r="W335" s="42" t="str">
        <f t="shared" si="86"/>
        <v>No reported allocations</v>
      </c>
      <c r="X335" s="43" t="str">
        <f t="shared" si="87"/>
        <v>No reported allocations</v>
      </c>
      <c r="Y335" s="43">
        <f t="shared" si="88"/>
        <v>4.216506933645759E-2</v>
      </c>
      <c r="Z335" s="36">
        <f t="shared" si="89"/>
        <v>0.16237220577509695</v>
      </c>
      <c r="AA335" s="44">
        <f t="shared" si="90"/>
        <v>0.31511805166119544</v>
      </c>
      <c r="AB335" s="65">
        <v>5267839</v>
      </c>
      <c r="AC335" s="37">
        <v>5366277</v>
      </c>
      <c r="AD335" s="37">
        <v>5466241</v>
      </c>
      <c r="AE335" s="37">
        <v>5565284</v>
      </c>
      <c r="AF335" s="66">
        <v>5662544</v>
      </c>
    </row>
    <row r="336" spans="1:32" ht="13" x14ac:dyDescent="0.3">
      <c r="A336" s="19"/>
      <c r="B336" s="16" t="s">
        <v>90</v>
      </c>
      <c r="C336" s="15" t="s">
        <v>387</v>
      </c>
      <c r="D336" s="20">
        <v>0.83427600000000002</v>
      </c>
      <c r="E336" s="20">
        <v>1.633394</v>
      </c>
      <c r="F336" s="20">
        <v>1.302389</v>
      </c>
      <c r="G336" s="20">
        <v>1.2302580000000001</v>
      </c>
      <c r="H336" s="20">
        <v>0.23724400000000001</v>
      </c>
      <c r="I336" s="20">
        <v>0.13921800000000001</v>
      </c>
      <c r="J336" s="20">
        <v>8.2147999999999999E-2</v>
      </c>
      <c r="K336" s="20">
        <v>6.7207000000000003E-2</v>
      </c>
      <c r="L336" s="56">
        <v>0.32350800000000002</v>
      </c>
      <c r="M336" s="59">
        <f t="shared" si="81"/>
        <v>0.23724400000000001</v>
      </c>
      <c r="N336" s="36">
        <f t="shared" si="82"/>
        <v>0.13921800000000001</v>
      </c>
      <c r="O336" s="36">
        <f t="shared" si="83"/>
        <v>8.2147999999999999E-2</v>
      </c>
      <c r="P336" s="36">
        <f t="shared" si="84"/>
        <v>6.7207000000000003E-2</v>
      </c>
      <c r="Q336" s="60">
        <f t="shared" si="85"/>
        <v>0.32350800000000002</v>
      </c>
      <c r="R336" s="42">
        <f t="shared" si="91"/>
        <v>7.968026331256612E-3</v>
      </c>
      <c r="S336" s="43">
        <f t="shared" si="92"/>
        <v>4.6032827214051424E-3</v>
      </c>
      <c r="T336" s="43">
        <f t="shared" si="93"/>
        <v>2.6708108863796706E-3</v>
      </c>
      <c r="U336" s="43">
        <f t="shared" si="94"/>
        <v>2.1472639613532743E-3</v>
      </c>
      <c r="V336" s="52">
        <f>IFERROR(IF(Q336="No reported allocations","No reported allocations",(Q336)*1000000/AF336),"NA")</f>
        <v>1.015781111648382E-2</v>
      </c>
      <c r="W336" s="42">
        <f t="shared" si="86"/>
        <v>8.80322340375332E-2</v>
      </c>
      <c r="X336" s="43">
        <f t="shared" si="87"/>
        <v>4.5415926000793798E-2</v>
      </c>
      <c r="Y336" s="43">
        <f t="shared" si="88"/>
        <v>2.3923391817417771E-2</v>
      </c>
      <c r="Z336" s="36">
        <f t="shared" si="89"/>
        <v>1.2985838927867715E-2</v>
      </c>
      <c r="AA336" s="44">
        <f t="shared" si="90"/>
        <v>6.2116610185823401E-2</v>
      </c>
      <c r="AB336" s="65">
        <v>29774500</v>
      </c>
      <c r="AC336" s="37">
        <v>30243200</v>
      </c>
      <c r="AD336" s="37">
        <v>30757700</v>
      </c>
      <c r="AE336" s="37">
        <v>31298900</v>
      </c>
      <c r="AF336" s="66">
        <v>31848200</v>
      </c>
    </row>
    <row r="337" spans="1:32" ht="13" x14ac:dyDescent="0.3">
      <c r="A337" s="19"/>
      <c r="B337" s="16" t="s">
        <v>89</v>
      </c>
      <c r="C337" s="15" t="s">
        <v>388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55">
        <v>0</v>
      </c>
      <c r="M337" s="59" t="str">
        <f t="shared" si="81"/>
        <v>No reported allocations</v>
      </c>
      <c r="N337" s="36" t="str">
        <f t="shared" si="82"/>
        <v>No reported allocations</v>
      </c>
      <c r="O337" s="36" t="str">
        <f t="shared" si="83"/>
        <v>No reported allocations</v>
      </c>
      <c r="P337" s="36" t="str">
        <f t="shared" si="84"/>
        <v>No reported allocations</v>
      </c>
      <c r="Q337" s="60" t="str">
        <f t="shared" si="85"/>
        <v>No reported allocations</v>
      </c>
      <c r="R337" s="42" t="str">
        <f t="shared" si="91"/>
        <v>No reported allocations</v>
      </c>
      <c r="S337" s="43" t="str">
        <f t="shared" si="92"/>
        <v>No reported allocations</v>
      </c>
      <c r="T337" s="43" t="str">
        <f t="shared" si="93"/>
        <v>No reported allocations</v>
      </c>
      <c r="U337" s="43" t="str">
        <f t="shared" si="94"/>
        <v>No reported allocations</v>
      </c>
      <c r="V337" s="52" t="str">
        <f>IFERROR(IF(Q337="No reported allocations","No reported allocations",(Q337)*1000000/AF337),"NA")</f>
        <v>No reported allocations</v>
      </c>
      <c r="W337" s="42" t="str">
        <f t="shared" si="86"/>
        <v>No reported allocations</v>
      </c>
      <c r="X337" s="43" t="str">
        <f t="shared" si="87"/>
        <v>No reported allocations</v>
      </c>
      <c r="Y337" s="43" t="str">
        <f t="shared" si="88"/>
        <v>No reported allocations</v>
      </c>
      <c r="Z337" s="36" t="str">
        <f t="shared" si="89"/>
        <v>No reported allocations</v>
      </c>
      <c r="AA337" s="44" t="str">
        <f t="shared" si="90"/>
        <v>No reported allocations</v>
      </c>
      <c r="AB337" s="65">
        <v>1300217</v>
      </c>
      <c r="AC337" s="37">
        <v>1315411</v>
      </c>
      <c r="AD337" s="37">
        <v>1336397</v>
      </c>
      <c r="AE337" s="37">
        <v>1371855</v>
      </c>
      <c r="AF337" s="66">
        <v>1425171</v>
      </c>
    </row>
    <row r="338" spans="1:32" ht="13" x14ac:dyDescent="0.3">
      <c r="A338" s="19"/>
      <c r="B338" s="16" t="s">
        <v>88</v>
      </c>
      <c r="C338" s="15" t="s">
        <v>389</v>
      </c>
      <c r="D338" s="20">
        <v>4.4368999999999999E-2</v>
      </c>
      <c r="E338" s="20">
        <v>1.3983000000000001E-2</v>
      </c>
      <c r="F338" s="20">
        <v>2.0715000000000001E-2</v>
      </c>
      <c r="G338" s="20">
        <v>0.21370600000000001</v>
      </c>
      <c r="H338" s="20">
        <v>4.2398999999999999E-2</v>
      </c>
      <c r="I338" s="20">
        <v>0.19891900000000001</v>
      </c>
      <c r="J338" s="20">
        <v>0.12628800000000001</v>
      </c>
      <c r="K338" s="20">
        <v>0.221944</v>
      </c>
      <c r="L338" s="56">
        <v>0.14696100000000001</v>
      </c>
      <c r="M338" s="59">
        <f t="shared" si="81"/>
        <v>4.2398999999999999E-2</v>
      </c>
      <c r="N338" s="36">
        <f t="shared" si="82"/>
        <v>0.19891900000000001</v>
      </c>
      <c r="O338" s="36">
        <f t="shared" si="83"/>
        <v>0.12628800000000001</v>
      </c>
      <c r="P338" s="36">
        <f t="shared" si="84"/>
        <v>0.221944</v>
      </c>
      <c r="Q338" s="60">
        <f t="shared" si="85"/>
        <v>0.14696100000000001</v>
      </c>
      <c r="R338" s="42">
        <f t="shared" si="91"/>
        <v>5.5457185036241732E-4</v>
      </c>
      <c r="S338" s="43">
        <f t="shared" si="92"/>
        <v>2.5688385557692851E-3</v>
      </c>
      <c r="T338" s="43">
        <f t="shared" si="93"/>
        <v>1.6105884611325144E-3</v>
      </c>
      <c r="U338" s="43">
        <f t="shared" si="94"/>
        <v>2.7966562251564814E-3</v>
      </c>
      <c r="V338" s="52">
        <f>IFERROR(IF(Q338="No reported allocations","No reported allocations",(Q338)*1000000/AF338),"NA")</f>
        <v>1.8306640317375389E-3</v>
      </c>
      <c r="W338" s="42">
        <f t="shared" si="86"/>
        <v>3.4050939543797239E-2</v>
      </c>
      <c r="X338" s="43">
        <f t="shared" si="87"/>
        <v>0.1757827969758668</v>
      </c>
      <c r="Y338" s="43">
        <f t="shared" si="88"/>
        <v>0.1095907899791802</v>
      </c>
      <c r="Z338" s="36">
        <f t="shared" si="89"/>
        <v>0.17989765601404639</v>
      </c>
      <c r="AA338" s="44">
        <f t="shared" si="90"/>
        <v>9.6573697482125451E-2</v>
      </c>
      <c r="AB338" s="65">
        <v>76453574</v>
      </c>
      <c r="AC338" s="37">
        <v>77435384</v>
      </c>
      <c r="AD338" s="37">
        <v>78411092</v>
      </c>
      <c r="AE338" s="37">
        <v>79360487</v>
      </c>
      <c r="AF338" s="66">
        <v>80277428</v>
      </c>
    </row>
    <row r="339" spans="1:32" ht="13" x14ac:dyDescent="0.3">
      <c r="A339" s="19"/>
      <c r="B339" s="16" t="s">
        <v>87</v>
      </c>
      <c r="C339" s="15" t="s">
        <v>390</v>
      </c>
      <c r="D339" s="21">
        <v>1.529E-3</v>
      </c>
      <c r="E339" s="21">
        <v>0.22079299999999999</v>
      </c>
      <c r="F339" s="21">
        <v>3.0637000000000001E-2</v>
      </c>
      <c r="G339" s="21">
        <v>0.12396</v>
      </c>
      <c r="H339" s="21">
        <v>1.9759999999999999E-3</v>
      </c>
      <c r="I339" s="21">
        <v>0.41274300000000003</v>
      </c>
      <c r="J339" s="21">
        <v>0.163692</v>
      </c>
      <c r="K339" s="21">
        <v>0.64910199999999996</v>
      </c>
      <c r="L339" s="55">
        <v>3.1781999999999998E-2</v>
      </c>
      <c r="M339" s="59">
        <f t="shared" si="81"/>
        <v>1.9759999999999999E-3</v>
      </c>
      <c r="N339" s="36">
        <f t="shared" si="82"/>
        <v>0.41274300000000003</v>
      </c>
      <c r="O339" s="36">
        <f t="shared" si="83"/>
        <v>0.163692</v>
      </c>
      <c r="P339" s="36">
        <f t="shared" si="84"/>
        <v>0.64910199999999996</v>
      </c>
      <c r="Q339" s="60">
        <f t="shared" si="85"/>
        <v>3.1781999999999998E-2</v>
      </c>
      <c r="R339" s="42">
        <f t="shared" si="91"/>
        <v>6.0286965344849527E-5</v>
      </c>
      <c r="S339" s="43">
        <f t="shared" si="92"/>
        <v>1.2181366281081641E-2</v>
      </c>
      <c r="T339" s="43">
        <f t="shared" si="93"/>
        <v>4.6761019799989034E-3</v>
      </c>
      <c r="U339" s="43">
        <f t="shared" si="94"/>
        <v>1.7972873753424726E-2</v>
      </c>
      <c r="V339" s="52">
        <f>IFERROR(IF(Q339="No reported allocations","No reported allocations",(Q339)*1000000/AF339),"NA")</f>
        <v>8.5429577288365967E-4</v>
      </c>
      <c r="W339" s="42">
        <f t="shared" si="86"/>
        <v>1.6471464708252636E-4</v>
      </c>
      <c r="X339" s="43">
        <f t="shared" si="87"/>
        <v>2.8421152556425015E-2</v>
      </c>
      <c r="Y339" s="43">
        <f t="shared" si="88"/>
        <v>1.2982856269637792E-2</v>
      </c>
      <c r="Z339" s="36">
        <f t="shared" si="89"/>
        <v>4.2509512461364203E-2</v>
      </c>
      <c r="AA339" s="44">
        <f t="shared" si="90"/>
        <v>1.3773530007409574E-3</v>
      </c>
      <c r="AB339" s="65">
        <v>32776571</v>
      </c>
      <c r="AC339" s="37">
        <v>33883145</v>
      </c>
      <c r="AD339" s="37">
        <v>35006080</v>
      </c>
      <c r="AE339" s="37">
        <v>36115649</v>
      </c>
      <c r="AF339" s="66">
        <v>37202572</v>
      </c>
    </row>
    <row r="340" spans="1:32" ht="13" x14ac:dyDescent="0.3">
      <c r="A340" s="19"/>
      <c r="B340" s="16" t="s">
        <v>46</v>
      </c>
      <c r="C340" s="15" t="s">
        <v>391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56">
        <v>0</v>
      </c>
      <c r="M340" s="59" t="str">
        <f t="shared" si="81"/>
        <v>No reported allocations</v>
      </c>
      <c r="N340" s="36" t="str">
        <f t="shared" si="82"/>
        <v>No reported allocations</v>
      </c>
      <c r="O340" s="36" t="str">
        <f t="shared" si="83"/>
        <v>No reported allocations</v>
      </c>
      <c r="P340" s="36" t="str">
        <f t="shared" si="84"/>
        <v>No reported allocations</v>
      </c>
      <c r="Q340" s="60" t="str">
        <f t="shared" si="85"/>
        <v>No reported allocations</v>
      </c>
      <c r="R340" s="42" t="str">
        <f t="shared" si="91"/>
        <v>No reported allocations</v>
      </c>
      <c r="S340" s="43" t="str">
        <f t="shared" si="92"/>
        <v>No reported allocations</v>
      </c>
      <c r="T340" s="43" t="str">
        <f t="shared" si="93"/>
        <v>No reported allocations</v>
      </c>
      <c r="U340" s="43" t="str">
        <f t="shared" si="94"/>
        <v>No reported allocations</v>
      </c>
      <c r="V340" s="52" t="str">
        <f>IFERROR(IF(Q340="No reported allocations","No reported allocations",(Q340)*1000000/AF340),"NA")</f>
        <v>No reported allocations</v>
      </c>
      <c r="W340" s="42" t="str">
        <f t="shared" si="86"/>
        <v>No reported allocations</v>
      </c>
      <c r="X340" s="43" t="str">
        <f t="shared" si="87"/>
        <v>No reported allocations</v>
      </c>
      <c r="Y340" s="43" t="str">
        <f t="shared" si="88"/>
        <v>No reported allocations</v>
      </c>
      <c r="Z340" s="36" t="str">
        <f t="shared" si="89"/>
        <v>No reported allocations</v>
      </c>
      <c r="AA340" s="44" t="str">
        <f t="shared" si="90"/>
        <v>No reported allocations</v>
      </c>
      <c r="AB340" s="65">
        <v>7910500</v>
      </c>
      <c r="AC340" s="37">
        <v>8059500</v>
      </c>
      <c r="AD340" s="37">
        <v>8215700</v>
      </c>
      <c r="AE340" s="37">
        <v>8380100</v>
      </c>
      <c r="AF340" s="66">
        <v>8547100</v>
      </c>
    </row>
    <row r="341" spans="1:32" ht="13" x14ac:dyDescent="0.3">
      <c r="A341" s="19"/>
      <c r="B341" s="16" t="s">
        <v>86</v>
      </c>
      <c r="C341" s="15" t="s">
        <v>392</v>
      </c>
      <c r="D341" s="21">
        <v>3.4150000000000001E-3</v>
      </c>
      <c r="E341" s="21">
        <v>1.475E-3</v>
      </c>
      <c r="F341" s="21">
        <v>5.3689999999999996E-3</v>
      </c>
      <c r="G341" s="21">
        <v>2.3525000000000001E-2</v>
      </c>
      <c r="H341" s="21">
        <v>2.4753000000000001E-2</v>
      </c>
      <c r="I341" s="21">
        <v>4.4809999999999997E-3</v>
      </c>
      <c r="J341" s="21">
        <v>4.4031000000000001E-2</v>
      </c>
      <c r="K341" s="21">
        <v>1.9913E-2</v>
      </c>
      <c r="L341" s="55">
        <v>5.5469999999999998E-2</v>
      </c>
      <c r="M341" s="59">
        <f t="shared" si="81"/>
        <v>2.4753000000000001E-2</v>
      </c>
      <c r="N341" s="36">
        <f t="shared" si="82"/>
        <v>4.4809999999999997E-3</v>
      </c>
      <c r="O341" s="36">
        <f t="shared" si="83"/>
        <v>4.4031000000000001E-2</v>
      </c>
      <c r="P341" s="36">
        <f t="shared" si="84"/>
        <v>1.9913E-2</v>
      </c>
      <c r="Q341" s="60">
        <f t="shared" si="85"/>
        <v>5.5469999999999998E-2</v>
      </c>
      <c r="R341" s="42">
        <f t="shared" si="91"/>
        <v>3.0970001775398235E-3</v>
      </c>
      <c r="S341" s="43">
        <f t="shared" si="92"/>
        <v>5.3259870131969428E-4</v>
      </c>
      <c r="T341" s="43">
        <f t="shared" si="93"/>
        <v>4.9982370915484147E-3</v>
      </c>
      <c r="U341" s="43">
        <f t="shared" si="94"/>
        <v>2.1740739632779876E-3</v>
      </c>
      <c r="V341" s="52">
        <f>IFERROR(IF(Q341="No reported allocations","No reported allocations",(Q341)*1000000/AF341),"NA")</f>
        <v>5.8662395849659286E-3</v>
      </c>
      <c r="W341" s="42">
        <f t="shared" si="86"/>
        <v>1.8890417563816187E-3</v>
      </c>
      <c r="X341" s="43">
        <f t="shared" si="87"/>
        <v>2.99094651636296E-4</v>
      </c>
      <c r="Y341" s="43">
        <f t="shared" si="88"/>
        <v>1.6050361842705901E-3</v>
      </c>
      <c r="Z341" s="36">
        <f t="shared" si="89"/>
        <v>8.2376018278224538E-4</v>
      </c>
      <c r="AA341" s="44">
        <f t="shared" si="90"/>
        <v>1.8521440206488646E-3</v>
      </c>
      <c r="AB341" s="65">
        <v>7992573</v>
      </c>
      <c r="AC341" s="37">
        <v>8413464</v>
      </c>
      <c r="AD341" s="37">
        <v>8809306</v>
      </c>
      <c r="AE341" s="37">
        <v>9159302</v>
      </c>
      <c r="AF341" s="66">
        <v>9455802</v>
      </c>
    </row>
    <row r="342" spans="1:32" ht="13" x14ac:dyDescent="0.3">
      <c r="A342" s="19"/>
      <c r="B342" s="16" t="s">
        <v>48</v>
      </c>
      <c r="C342" s="15" t="s">
        <v>393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56">
        <v>0</v>
      </c>
      <c r="M342" s="59" t="str">
        <f t="shared" si="81"/>
        <v>No reported allocations</v>
      </c>
      <c r="N342" s="36" t="str">
        <f t="shared" si="82"/>
        <v>No reported allocations</v>
      </c>
      <c r="O342" s="36" t="str">
        <f t="shared" si="83"/>
        <v>No reported allocations</v>
      </c>
      <c r="P342" s="36" t="str">
        <f t="shared" si="84"/>
        <v>No reported allocations</v>
      </c>
      <c r="Q342" s="60" t="str">
        <f t="shared" si="85"/>
        <v>No reported allocations</v>
      </c>
      <c r="R342" s="42" t="str">
        <f t="shared" si="91"/>
        <v>No reported allocations</v>
      </c>
      <c r="S342" s="43" t="str">
        <f t="shared" si="92"/>
        <v>No reported allocations</v>
      </c>
      <c r="T342" s="43" t="str">
        <f t="shared" si="93"/>
        <v>No reported allocations</v>
      </c>
      <c r="U342" s="43" t="str">
        <f t="shared" si="94"/>
        <v>No reported allocations</v>
      </c>
      <c r="V342" s="52" t="str">
        <f>IFERROR(IF(Q342="No reported allocations","No reported allocations",(Q342)*1000000/AF342),"NA")</f>
        <v>No reported allocations</v>
      </c>
      <c r="W342" s="42" t="str">
        <f t="shared" si="86"/>
        <v>No reported allocations</v>
      </c>
      <c r="X342" s="43" t="str">
        <f t="shared" si="87"/>
        <v>No reported allocations</v>
      </c>
      <c r="Y342" s="43" t="str">
        <f t="shared" si="88"/>
        <v>No reported allocations</v>
      </c>
      <c r="Z342" s="36" t="str">
        <f t="shared" si="89"/>
        <v>No reported allocations</v>
      </c>
      <c r="AA342" s="44" t="str">
        <f t="shared" si="90"/>
        <v>No reported allocations</v>
      </c>
      <c r="AB342" s="65">
        <v>3395556</v>
      </c>
      <c r="AC342" s="37">
        <v>3598385</v>
      </c>
      <c r="AD342" s="37">
        <v>3782450</v>
      </c>
      <c r="AE342" s="37">
        <v>3935794</v>
      </c>
      <c r="AF342" s="66">
        <v>4052584</v>
      </c>
    </row>
    <row r="343" spans="1:32" ht="13" x14ac:dyDescent="0.3">
      <c r="A343" s="19"/>
      <c r="B343" s="16" t="s">
        <v>85</v>
      </c>
      <c r="C343" s="15" t="s">
        <v>394</v>
      </c>
      <c r="D343" s="21">
        <v>0</v>
      </c>
      <c r="E343" s="21">
        <v>0.13800399999999999</v>
      </c>
      <c r="F343" s="21">
        <v>0.124468</v>
      </c>
      <c r="G343" s="21">
        <v>1.5782000000000001E-2</v>
      </c>
      <c r="H343" s="21">
        <v>6.5368999999999997E-2</v>
      </c>
      <c r="I343" s="21">
        <v>0.16436600000000001</v>
      </c>
      <c r="J343" s="21">
        <v>2.2100000000000002E-3</v>
      </c>
      <c r="K343" s="21">
        <v>2.2093999999999999E-2</v>
      </c>
      <c r="L343" s="55">
        <v>1.6458E-2</v>
      </c>
      <c r="M343" s="59">
        <f t="shared" si="81"/>
        <v>6.5368999999999997E-2</v>
      </c>
      <c r="N343" s="36">
        <f t="shared" si="82"/>
        <v>0.16436600000000001</v>
      </c>
      <c r="O343" s="36">
        <f t="shared" si="83"/>
        <v>2.2100000000000002E-3</v>
      </c>
      <c r="P343" s="36">
        <f t="shared" si="84"/>
        <v>2.2093999999999999E-2</v>
      </c>
      <c r="Q343" s="60">
        <f t="shared" si="85"/>
        <v>1.6458E-2</v>
      </c>
      <c r="R343" s="42">
        <f t="shared" si="91"/>
        <v>1.3296100157757581E-2</v>
      </c>
      <c r="S343" s="43">
        <f t="shared" si="92"/>
        <v>3.1152923123927475E-2</v>
      </c>
      <c r="T343" s="43">
        <f t="shared" si="93"/>
        <v>3.9441191488055478E-4</v>
      </c>
      <c r="U343" s="43">
        <f t="shared" si="94"/>
        <v>3.7757975376823535E-3</v>
      </c>
      <c r="V343" s="52">
        <f>IFERROR(IF(Q343="No reported allocations","No reported allocations",(Q343)*1000000/AF343),"NA")</f>
        <v>2.739954996680356E-3</v>
      </c>
      <c r="W343" s="42">
        <f t="shared" si="86"/>
        <v>7.9394710535616864E-3</v>
      </c>
      <c r="X343" s="43">
        <f t="shared" si="87"/>
        <v>2.3941013895573279E-2</v>
      </c>
      <c r="Y343" s="43">
        <f t="shared" si="88"/>
        <v>2.5992737048254597E-4</v>
      </c>
      <c r="Z343" s="36">
        <f t="shared" si="89"/>
        <v>1.9220373608552148E-3</v>
      </c>
      <c r="AA343" s="44">
        <f t="shared" si="90"/>
        <v>1.2539025115756448E-3</v>
      </c>
      <c r="AB343" s="65">
        <v>4916404</v>
      </c>
      <c r="AC343" s="37">
        <v>5276102</v>
      </c>
      <c r="AD343" s="37">
        <v>5603279</v>
      </c>
      <c r="AE343" s="37">
        <v>5851479</v>
      </c>
      <c r="AF343" s="66">
        <v>6006668</v>
      </c>
    </row>
    <row r="344" spans="1:32" ht="13" x14ac:dyDescent="0.3">
      <c r="A344" s="19"/>
      <c r="B344" s="16" t="s">
        <v>84</v>
      </c>
      <c r="C344" s="15" t="s">
        <v>395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56">
        <v>0</v>
      </c>
      <c r="M344" s="59" t="str">
        <f t="shared" si="81"/>
        <v>No reported allocations</v>
      </c>
      <c r="N344" s="36" t="str">
        <f t="shared" si="82"/>
        <v>No reported allocations</v>
      </c>
      <c r="O344" s="36" t="str">
        <f t="shared" si="83"/>
        <v>No reported allocations</v>
      </c>
      <c r="P344" s="36" t="str">
        <f t="shared" si="84"/>
        <v>No reported allocations</v>
      </c>
      <c r="Q344" s="60" t="str">
        <f t="shared" si="85"/>
        <v>No reported allocations</v>
      </c>
      <c r="R344" s="42" t="str">
        <f t="shared" si="91"/>
        <v>No reported allocations</v>
      </c>
      <c r="S344" s="43" t="str">
        <f t="shared" si="92"/>
        <v>No reported allocations</v>
      </c>
      <c r="T344" s="43" t="str">
        <f t="shared" si="93"/>
        <v>No reported allocations</v>
      </c>
      <c r="U344" s="43" t="str">
        <f t="shared" si="94"/>
        <v>No reported allocations</v>
      </c>
      <c r="V344" s="52" t="str">
        <f>IFERROR(IF(Q344="No reported allocations","No reported allocations",(Q344)*1000000/AF344),"NA")</f>
        <v>No reported allocations</v>
      </c>
      <c r="W344" s="42" t="str">
        <f t="shared" si="86"/>
        <v>No reported allocations</v>
      </c>
      <c r="X344" s="43" t="str">
        <f t="shared" si="87"/>
        <v>No reported allocations</v>
      </c>
      <c r="Y344" s="43" t="str">
        <f t="shared" si="88"/>
        <v>No reported allocations</v>
      </c>
      <c r="Z344" s="36" t="str">
        <f t="shared" si="89"/>
        <v>No reported allocations</v>
      </c>
      <c r="AA344" s="44" t="str">
        <f t="shared" si="90"/>
        <v>No reported allocations</v>
      </c>
      <c r="AB344" s="65">
        <v>3464644</v>
      </c>
      <c r="AC344" s="37">
        <v>3711481</v>
      </c>
      <c r="AD344" s="37">
        <v>3960925</v>
      </c>
      <c r="AE344" s="37">
        <v>4199810</v>
      </c>
      <c r="AF344" s="66">
        <v>4424762</v>
      </c>
    </row>
    <row r="345" spans="1:32" ht="13" x14ac:dyDescent="0.3">
      <c r="A345" s="19"/>
      <c r="B345" s="16" t="s">
        <v>83</v>
      </c>
      <c r="C345" s="15" t="s">
        <v>396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55">
        <v>0</v>
      </c>
      <c r="M345" s="59" t="str">
        <f t="shared" si="81"/>
        <v>No reported allocations</v>
      </c>
      <c r="N345" s="36" t="str">
        <f t="shared" si="82"/>
        <v>No reported allocations</v>
      </c>
      <c r="O345" s="36" t="str">
        <f t="shared" si="83"/>
        <v>No reported allocations</v>
      </c>
      <c r="P345" s="36" t="str">
        <f t="shared" si="84"/>
        <v>No reported allocations</v>
      </c>
      <c r="Q345" s="60" t="str">
        <f t="shared" si="85"/>
        <v>No reported allocations</v>
      </c>
      <c r="R345" s="42" t="str">
        <f t="shared" si="91"/>
        <v>No reported allocations</v>
      </c>
      <c r="S345" s="43" t="str">
        <f t="shared" si="92"/>
        <v>No reported allocations</v>
      </c>
      <c r="T345" s="43" t="str">
        <f t="shared" si="93"/>
        <v>No reported allocations</v>
      </c>
      <c r="U345" s="43" t="str">
        <f t="shared" si="94"/>
        <v>No reported allocations</v>
      </c>
      <c r="V345" s="52" t="str">
        <f>IFERROR(IF(Q345="No reported allocations","No reported allocations",(Q345)*1000000/AF345),"NA")</f>
        <v>No reported allocations</v>
      </c>
      <c r="W345" s="42" t="str">
        <f t="shared" si="86"/>
        <v>No reported allocations</v>
      </c>
      <c r="X345" s="43" t="str">
        <f t="shared" si="87"/>
        <v>No reported allocations</v>
      </c>
      <c r="Y345" s="43" t="str">
        <f t="shared" si="88"/>
        <v>No reported allocations</v>
      </c>
      <c r="Z345" s="36" t="str">
        <f t="shared" si="89"/>
        <v>No reported allocations</v>
      </c>
      <c r="AA345" s="44" t="str">
        <f t="shared" si="90"/>
        <v>No reported allocations</v>
      </c>
      <c r="AB345" s="65">
        <v>2109568</v>
      </c>
      <c r="AC345" s="37">
        <v>2250473</v>
      </c>
      <c r="AD345" s="37">
        <v>2374419</v>
      </c>
      <c r="AE345" s="37">
        <v>2481539</v>
      </c>
      <c r="AF345" s="66">
        <v>2569804</v>
      </c>
    </row>
    <row r="346" spans="1:32" ht="13" x14ac:dyDescent="0.3">
      <c r="A346" s="19"/>
      <c r="B346" s="16" t="s">
        <v>55</v>
      </c>
      <c r="C346" s="15" t="s">
        <v>397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56">
        <v>0</v>
      </c>
      <c r="M346" s="59" t="str">
        <f t="shared" si="81"/>
        <v>No reported allocations</v>
      </c>
      <c r="N346" s="36" t="str">
        <f t="shared" si="82"/>
        <v>No reported allocations</v>
      </c>
      <c r="O346" s="36" t="str">
        <f t="shared" si="83"/>
        <v>No reported allocations</v>
      </c>
      <c r="P346" s="36" t="str">
        <f t="shared" si="84"/>
        <v>No reported allocations</v>
      </c>
      <c r="Q346" s="60" t="str">
        <f t="shared" si="85"/>
        <v>No reported allocations</v>
      </c>
      <c r="R346" s="42" t="str">
        <f t="shared" si="91"/>
        <v>No reported allocations</v>
      </c>
      <c r="S346" s="43" t="str">
        <f t="shared" si="92"/>
        <v>No reported allocations</v>
      </c>
      <c r="T346" s="43" t="str">
        <f t="shared" si="93"/>
        <v>No reported allocations</v>
      </c>
      <c r="U346" s="43" t="str">
        <f t="shared" si="94"/>
        <v>No reported allocations</v>
      </c>
      <c r="V346" s="52" t="str">
        <f>IFERROR(IF(Q346="No reported allocations","No reported allocations",(Q346)*1000000/AF346),"NA")</f>
        <v>No reported allocations</v>
      </c>
      <c r="W346" s="42" t="str">
        <f t="shared" si="86"/>
        <v>No reported allocations</v>
      </c>
      <c r="X346" s="43" t="str">
        <f t="shared" si="87"/>
        <v>No reported allocations</v>
      </c>
      <c r="Y346" s="43" t="str">
        <f t="shared" si="88"/>
        <v>No reported allocations</v>
      </c>
      <c r="Z346" s="36" t="str">
        <f t="shared" si="89"/>
        <v>No reported allocations</v>
      </c>
      <c r="AA346" s="44" t="str">
        <f t="shared" si="90"/>
        <v>No reported allocations</v>
      </c>
      <c r="AB346" s="65">
        <v>29086357</v>
      </c>
      <c r="AC346" s="37">
        <v>29944476</v>
      </c>
      <c r="AD346" s="37">
        <v>30776722</v>
      </c>
      <c r="AE346" s="37">
        <v>31557144</v>
      </c>
      <c r="AF346" s="66">
        <v>32275687</v>
      </c>
    </row>
    <row r="347" spans="1:32" ht="13" x14ac:dyDescent="0.3">
      <c r="A347" s="19"/>
      <c r="B347" s="16" t="s">
        <v>82</v>
      </c>
      <c r="C347" s="15" t="s">
        <v>398</v>
      </c>
      <c r="D347" s="21">
        <v>3.4315999999999999E-2</v>
      </c>
      <c r="E347" s="21">
        <v>1.4134000000000001E-2</v>
      </c>
      <c r="F347" s="21">
        <v>5.8009999999999997E-3</v>
      </c>
      <c r="G347" s="21">
        <v>0.143571</v>
      </c>
      <c r="H347" s="21">
        <v>1.1083000000000001E-2</v>
      </c>
      <c r="I347" s="21">
        <v>1.4394000000000001E-2</v>
      </c>
      <c r="J347" s="21">
        <v>0.139628</v>
      </c>
      <c r="K347" s="21">
        <v>0.14984800000000001</v>
      </c>
      <c r="L347" s="55">
        <v>0.159635</v>
      </c>
      <c r="M347" s="59">
        <f t="shared" si="81"/>
        <v>1.1083000000000001E-2</v>
      </c>
      <c r="N347" s="36">
        <f t="shared" si="82"/>
        <v>1.4394000000000001E-2</v>
      </c>
      <c r="O347" s="36">
        <f t="shared" si="83"/>
        <v>0.139628</v>
      </c>
      <c r="P347" s="36">
        <f t="shared" si="84"/>
        <v>0.14984800000000001</v>
      </c>
      <c r="Q347" s="60">
        <f t="shared" si="85"/>
        <v>0.159635</v>
      </c>
      <c r="R347" s="42">
        <f t="shared" si="91"/>
        <v>5.4273357217266927E-4</v>
      </c>
      <c r="S347" s="43">
        <f t="shared" si="92"/>
        <v>7.266342341649242E-4</v>
      </c>
      <c r="T347" s="43">
        <f t="shared" si="93"/>
        <v>7.2711214705549988E-3</v>
      </c>
      <c r="U347" s="43">
        <f t="shared" si="94"/>
        <v>7.9982975168330778E-3</v>
      </c>
      <c r="V347" s="52">
        <f>IFERROR(IF(Q347="No reported allocations","No reported allocations",(Q347)*1000000/AF347),"NA")</f>
        <v>8.6614799972632248E-3</v>
      </c>
      <c r="W347" s="42">
        <f t="shared" si="86"/>
        <v>1.8342551520545637E-3</v>
      </c>
      <c r="X347" s="43">
        <f t="shared" si="87"/>
        <v>7.6978258785542482E-4</v>
      </c>
      <c r="Y347" s="43">
        <f t="shared" si="88"/>
        <v>8.1529808729345031E-3</v>
      </c>
      <c r="Z347" s="36">
        <f t="shared" si="89"/>
        <v>3.125973290954319E-3</v>
      </c>
      <c r="AA347" s="44">
        <f t="shared" si="90"/>
        <v>1.7976646165604715E-3</v>
      </c>
      <c r="AB347" s="65">
        <v>20420701</v>
      </c>
      <c r="AC347" s="37">
        <v>19809141</v>
      </c>
      <c r="AD347" s="37">
        <v>19203090</v>
      </c>
      <c r="AE347" s="37">
        <v>18734987</v>
      </c>
      <c r="AF347" s="66">
        <v>18430453</v>
      </c>
    </row>
    <row r="348" spans="1:32" ht="13" x14ac:dyDescent="0.3">
      <c r="A348" s="19"/>
      <c r="B348" s="16" t="s">
        <v>60</v>
      </c>
      <c r="C348" s="15" t="s">
        <v>399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56">
        <v>0</v>
      </c>
      <c r="M348" s="59" t="str">
        <f t="shared" si="81"/>
        <v>No reported allocations</v>
      </c>
      <c r="N348" s="36" t="str">
        <f t="shared" si="82"/>
        <v>No reported allocations</v>
      </c>
      <c r="O348" s="36" t="str">
        <f t="shared" si="83"/>
        <v>No reported allocations</v>
      </c>
      <c r="P348" s="36" t="str">
        <f t="shared" si="84"/>
        <v>No reported allocations</v>
      </c>
      <c r="Q348" s="60" t="str">
        <f t="shared" si="85"/>
        <v>No reported allocations</v>
      </c>
      <c r="R348" s="42" t="str">
        <f t="shared" si="91"/>
        <v>No reported allocations</v>
      </c>
      <c r="S348" s="43" t="str">
        <f t="shared" si="92"/>
        <v>No reported allocations</v>
      </c>
      <c r="T348" s="43" t="str">
        <f t="shared" si="93"/>
        <v>No reported allocations</v>
      </c>
      <c r="U348" s="43" t="str">
        <f t="shared" si="94"/>
        <v>No reported allocations</v>
      </c>
      <c r="V348" s="52" t="str">
        <f>IFERROR(IF(Q348="No reported allocations","No reported allocations",(Q348)*1000000/AF348),"NA")</f>
        <v>No reported allocations</v>
      </c>
      <c r="W348" s="42" t="str">
        <f t="shared" si="86"/>
        <v>No reported allocations</v>
      </c>
      <c r="X348" s="43" t="str">
        <f t="shared" si="87"/>
        <v>No reported allocations</v>
      </c>
      <c r="Y348" s="43" t="str">
        <f t="shared" si="88"/>
        <v>No reported allocations</v>
      </c>
      <c r="Z348" s="36" t="str">
        <f t="shared" si="89"/>
        <v>No reported allocations</v>
      </c>
      <c r="AA348" s="44" t="str">
        <f t="shared" si="90"/>
        <v>No reported allocations</v>
      </c>
      <c r="AB348" s="65">
        <v>8900453</v>
      </c>
      <c r="AC348" s="37">
        <v>9006263</v>
      </c>
      <c r="AD348" s="37">
        <v>9070867</v>
      </c>
      <c r="AE348" s="37">
        <v>9154302</v>
      </c>
      <c r="AF348" s="66">
        <v>9269612</v>
      </c>
    </row>
    <row r="349" spans="1:32" ht="13" x14ac:dyDescent="0.3">
      <c r="A349" s="19"/>
      <c r="B349" s="16" t="s">
        <v>81</v>
      </c>
      <c r="C349" s="15" t="s">
        <v>400</v>
      </c>
      <c r="D349" s="21">
        <v>1.372765</v>
      </c>
      <c r="E349" s="21">
        <v>0.77511399999999997</v>
      </c>
      <c r="F349" s="21">
        <v>0.29453200000000002</v>
      </c>
      <c r="G349" s="21">
        <v>0.63292700000000002</v>
      </c>
      <c r="H349" s="21">
        <v>3.0308000000000002E-2</v>
      </c>
      <c r="I349" s="21">
        <v>0.16706299999999999</v>
      </c>
      <c r="J349" s="21">
        <v>8.5890999999999995E-2</v>
      </c>
      <c r="K349" s="21">
        <v>3.5839000000000003E-2</v>
      </c>
      <c r="L349" s="55">
        <v>3.7824000000000003E-2</v>
      </c>
      <c r="M349" s="59">
        <f t="shared" si="81"/>
        <v>3.0308000000000002E-2</v>
      </c>
      <c r="N349" s="36">
        <f t="shared" si="82"/>
        <v>0.16706299999999999</v>
      </c>
      <c r="O349" s="36">
        <f t="shared" si="83"/>
        <v>8.5890999999999995E-2</v>
      </c>
      <c r="P349" s="36">
        <f t="shared" si="84"/>
        <v>3.5839000000000003E-2</v>
      </c>
      <c r="Q349" s="60">
        <f t="shared" si="85"/>
        <v>3.7824000000000003E-2</v>
      </c>
      <c r="R349" s="42">
        <f t="shared" si="91"/>
        <v>7.4891874053751254E-3</v>
      </c>
      <c r="S349" s="43">
        <f t="shared" si="92"/>
        <v>4.0067816187337298E-2</v>
      </c>
      <c r="T349" s="43">
        <f t="shared" si="93"/>
        <v>1.9999385286267993E-2</v>
      </c>
      <c r="U349" s="43">
        <f t="shared" si="94"/>
        <v>8.1044416700228831E-3</v>
      </c>
      <c r="V349" s="52">
        <f>IFERROR(IF(Q349="No reported allocations","No reported allocations",(Q349)*1000000/AF349),"NA")</f>
        <v>8.31010689507743E-3</v>
      </c>
      <c r="W349" s="42">
        <f t="shared" si="86"/>
        <v>1.7371975601409907E-3</v>
      </c>
      <c r="X349" s="43">
        <f t="shared" si="87"/>
        <v>7.1822559044438109E-3</v>
      </c>
      <c r="Y349" s="43">
        <f t="shared" si="88"/>
        <v>3.9737363963559015E-3</v>
      </c>
      <c r="Z349" s="36">
        <f t="shared" si="89"/>
        <v>1.911255878467715E-3</v>
      </c>
      <c r="AA349" s="44">
        <f t="shared" si="90"/>
        <v>1.5490895430577134E-3</v>
      </c>
      <c r="AB349" s="65">
        <v>4046901</v>
      </c>
      <c r="AC349" s="37">
        <v>4169506</v>
      </c>
      <c r="AD349" s="37">
        <v>4294682</v>
      </c>
      <c r="AE349" s="37">
        <v>4422143</v>
      </c>
      <c r="AF349" s="66">
        <v>4551566</v>
      </c>
    </row>
    <row r="350" spans="1:32" ht="13" x14ac:dyDescent="0.3">
      <c r="A350" s="19"/>
      <c r="B350" s="16" t="s">
        <v>80</v>
      </c>
      <c r="C350" s="15" t="s">
        <v>401</v>
      </c>
      <c r="D350" s="20">
        <v>3.8270000000000001E-3</v>
      </c>
      <c r="E350" s="20">
        <v>1.9421310000000001</v>
      </c>
      <c r="F350" s="20">
        <v>1.427929</v>
      </c>
      <c r="G350" s="20">
        <v>1.8190120000000001</v>
      </c>
      <c r="H350" s="20">
        <v>5.3677799999999998</v>
      </c>
      <c r="I350" s="20">
        <v>42.918843000000003</v>
      </c>
      <c r="J350" s="20">
        <v>49.076501</v>
      </c>
      <c r="K350" s="20">
        <v>48.386324999999999</v>
      </c>
      <c r="L350" s="56">
        <v>0.55024799999999996</v>
      </c>
      <c r="M350" s="59">
        <f t="shared" si="81"/>
        <v>5.3677799999999998</v>
      </c>
      <c r="N350" s="36">
        <f t="shared" si="82"/>
        <v>42.918843000000003</v>
      </c>
      <c r="O350" s="36">
        <f t="shared" si="83"/>
        <v>49.076501</v>
      </c>
      <c r="P350" s="36">
        <f t="shared" si="84"/>
        <v>48.386324999999999</v>
      </c>
      <c r="Q350" s="60">
        <f t="shared" si="85"/>
        <v>0.55024799999999996</v>
      </c>
      <c r="R350" s="42">
        <f t="shared" si="91"/>
        <v>0.215487221200476</v>
      </c>
      <c r="S350" s="43">
        <f t="shared" si="92"/>
        <v>1.6780693877720183</v>
      </c>
      <c r="T350" s="43">
        <f t="shared" si="93"/>
        <v>1.8698426259796275</v>
      </c>
      <c r="U350" s="43">
        <f t="shared" si="94"/>
        <v>1.7976650647693413</v>
      </c>
      <c r="V350" s="52">
        <f>IFERROR(IF(Q350="No reported allocations","No reported allocations",(Q350)*1000000/AF350),"NA")</f>
        <v>1.9947931811576426E-2</v>
      </c>
      <c r="W350" s="42">
        <f t="shared" si="86"/>
        <v>0.70432575084740234</v>
      </c>
      <c r="X350" s="43">
        <f t="shared" si="87"/>
        <v>4.0083379861706989</v>
      </c>
      <c r="Y350" s="43">
        <f t="shared" si="88"/>
        <v>4.2423399821055581</v>
      </c>
      <c r="Z350" s="36">
        <f t="shared" si="89"/>
        <v>2.960581413068895</v>
      </c>
      <c r="AA350" s="44">
        <f t="shared" si="90"/>
        <v>2.7141321959843149E-2</v>
      </c>
      <c r="AB350" s="65">
        <v>24909969</v>
      </c>
      <c r="AC350" s="37">
        <v>25576322</v>
      </c>
      <c r="AD350" s="37">
        <v>26246327</v>
      </c>
      <c r="AE350" s="37">
        <v>26916207</v>
      </c>
      <c r="AF350" s="66">
        <v>27584213</v>
      </c>
    </row>
    <row r="351" spans="1:32" ht="13" x14ac:dyDescent="0.3">
      <c r="A351" s="19"/>
      <c r="B351" s="16" t="s">
        <v>79</v>
      </c>
      <c r="C351" s="15" t="s">
        <v>402</v>
      </c>
      <c r="D351" s="21">
        <v>0</v>
      </c>
      <c r="E351" s="21">
        <v>0</v>
      </c>
      <c r="F351" s="21">
        <v>0</v>
      </c>
      <c r="G351" s="21">
        <v>1.1782000000000001E-2</v>
      </c>
      <c r="H351" s="21">
        <v>0</v>
      </c>
      <c r="I351" s="21">
        <v>3.3944000000000002E-2</v>
      </c>
      <c r="J351" s="21">
        <v>0</v>
      </c>
      <c r="K351" s="21">
        <v>2.6862E-2</v>
      </c>
      <c r="L351" s="55">
        <v>1.4999999999999999E-2</v>
      </c>
      <c r="M351" s="59" t="str">
        <f t="shared" si="81"/>
        <v>No reported allocations</v>
      </c>
      <c r="N351" s="36">
        <f t="shared" si="82"/>
        <v>3.3944000000000002E-2</v>
      </c>
      <c r="O351" s="36" t="str">
        <f t="shared" si="83"/>
        <v>No reported allocations</v>
      </c>
      <c r="P351" s="36">
        <f t="shared" si="84"/>
        <v>2.6862E-2</v>
      </c>
      <c r="Q351" s="60">
        <f t="shared" si="85"/>
        <v>1.4999999999999999E-2</v>
      </c>
      <c r="R351" s="42" t="str">
        <f t="shared" si="91"/>
        <v>No reported allocations</v>
      </c>
      <c r="S351" s="43" t="str">
        <f t="shared" si="92"/>
        <v>NA</v>
      </c>
      <c r="T351" s="43" t="str">
        <f t="shared" si="93"/>
        <v>No reported allocations</v>
      </c>
      <c r="U351" s="43" t="str">
        <f t="shared" si="94"/>
        <v>NA</v>
      </c>
      <c r="V351" s="52" t="str">
        <f>IFERROR(IF(Q351="No reported allocations","No reported allocations",(Q351)*1000000/AF351),"NA")</f>
        <v>NA</v>
      </c>
      <c r="W351" s="42" t="str">
        <f t="shared" si="86"/>
        <v>No reported allocations</v>
      </c>
      <c r="X351" s="43">
        <f t="shared" si="87"/>
        <v>0.20636646377166329</v>
      </c>
      <c r="Y351" s="43" t="str">
        <f t="shared" si="88"/>
        <v>No reported allocations</v>
      </c>
      <c r="Z351" s="36">
        <f t="shared" si="89"/>
        <v>9.4785609397685128E-2</v>
      </c>
      <c r="AA351" s="44">
        <f t="shared" si="90"/>
        <v>7.6128189314363132E-2</v>
      </c>
      <c r="AB351" s="65" t="s">
        <v>495</v>
      </c>
      <c r="AC351" s="37" t="s">
        <v>495</v>
      </c>
      <c r="AD351" s="37" t="s">
        <v>495</v>
      </c>
      <c r="AE351" s="37" t="s">
        <v>495</v>
      </c>
      <c r="AF351" s="66" t="s">
        <v>495</v>
      </c>
    </row>
    <row r="352" spans="1:32" ht="13" x14ac:dyDescent="0.3">
      <c r="A352" s="19"/>
      <c r="B352" s="16" t="s">
        <v>78</v>
      </c>
      <c r="C352" s="15" t="s">
        <v>403</v>
      </c>
      <c r="D352" s="20">
        <v>0</v>
      </c>
      <c r="E352" s="20">
        <v>0</v>
      </c>
      <c r="F352" s="20">
        <v>0</v>
      </c>
      <c r="G352" s="20">
        <v>8.0381999999999995E-2</v>
      </c>
      <c r="H352" s="20">
        <v>4.6614999999999997E-2</v>
      </c>
      <c r="I352" s="20">
        <v>0.17435700000000001</v>
      </c>
      <c r="J352" s="20">
        <v>7.0484000000000005E-2</v>
      </c>
      <c r="K352" s="20">
        <v>8.4157999999999997E-2</v>
      </c>
      <c r="L352" s="56">
        <v>2.4797E-2</v>
      </c>
      <c r="M352" s="59">
        <f t="shared" si="81"/>
        <v>4.6614999999999997E-2</v>
      </c>
      <c r="N352" s="36">
        <f t="shared" si="82"/>
        <v>0.17435700000000001</v>
      </c>
      <c r="O352" s="36">
        <f t="shared" si="83"/>
        <v>7.0484000000000005E-2</v>
      </c>
      <c r="P352" s="36">
        <f t="shared" si="84"/>
        <v>8.4157999999999997E-2</v>
      </c>
      <c r="Q352" s="60">
        <f t="shared" si="85"/>
        <v>2.4797E-2</v>
      </c>
      <c r="R352" s="42">
        <f t="shared" si="91"/>
        <v>5.3359905494072775E-2</v>
      </c>
      <c r="S352" s="43">
        <f t="shared" si="92"/>
        <v>0.19819714339303068</v>
      </c>
      <c r="T352" s="43">
        <f t="shared" si="93"/>
        <v>7.9570470283560957E-2</v>
      </c>
      <c r="U352" s="43">
        <f t="shared" si="94"/>
        <v>9.433177641851305E-2</v>
      </c>
      <c r="V352" s="52">
        <f>IFERROR(IF(Q352="No reported allocations","No reported allocations",(Q352)*1000000/AF352),"NA")</f>
        <v>2.7590235435488896E-2</v>
      </c>
      <c r="W352" s="42">
        <f t="shared" si="86"/>
        <v>5.5238751863248774E-2</v>
      </c>
      <c r="X352" s="43">
        <f t="shared" si="87"/>
        <v>0.22591611298601794</v>
      </c>
      <c r="Y352" s="43">
        <f t="shared" si="88"/>
        <v>8.5783437470277044E-2</v>
      </c>
      <c r="Z352" s="36">
        <f t="shared" si="89"/>
        <v>8.0449797707827939E-2</v>
      </c>
      <c r="AA352" s="44">
        <f t="shared" si="90"/>
        <v>2.091333246661822E-2</v>
      </c>
      <c r="AB352" s="65">
        <v>873596</v>
      </c>
      <c r="AC352" s="37">
        <v>879715</v>
      </c>
      <c r="AD352" s="37">
        <v>885806</v>
      </c>
      <c r="AE352" s="37">
        <v>892149</v>
      </c>
      <c r="AF352" s="66">
        <v>898760</v>
      </c>
    </row>
    <row r="353" spans="1:32" ht="13" x14ac:dyDescent="0.3">
      <c r="A353" s="19"/>
      <c r="B353" s="16" t="s">
        <v>77</v>
      </c>
      <c r="C353" s="15" t="s">
        <v>404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55">
        <v>0</v>
      </c>
      <c r="M353" s="59" t="str">
        <f t="shared" si="81"/>
        <v>No reported allocations</v>
      </c>
      <c r="N353" s="36" t="str">
        <f t="shared" si="82"/>
        <v>No reported allocations</v>
      </c>
      <c r="O353" s="36" t="str">
        <f t="shared" si="83"/>
        <v>No reported allocations</v>
      </c>
      <c r="P353" s="36" t="str">
        <f t="shared" si="84"/>
        <v>No reported allocations</v>
      </c>
      <c r="Q353" s="60" t="str">
        <f t="shared" si="85"/>
        <v>No reported allocations</v>
      </c>
      <c r="R353" s="42" t="str">
        <f t="shared" si="91"/>
        <v>No reported allocations</v>
      </c>
      <c r="S353" s="43" t="str">
        <f t="shared" si="92"/>
        <v>No reported allocations</v>
      </c>
      <c r="T353" s="43" t="str">
        <f t="shared" si="93"/>
        <v>No reported allocations</v>
      </c>
      <c r="U353" s="43" t="str">
        <f t="shared" si="94"/>
        <v>No reported allocations</v>
      </c>
      <c r="V353" s="52" t="str">
        <f>IFERROR(IF(Q353="No reported allocations","No reported allocations",(Q353)*1000000/AF353),"NA")</f>
        <v>No reported allocations</v>
      </c>
      <c r="W353" s="42" t="str">
        <f t="shared" si="86"/>
        <v>No reported allocations</v>
      </c>
      <c r="X353" s="43" t="str">
        <f t="shared" si="87"/>
        <v>No reported allocations</v>
      </c>
      <c r="Y353" s="43" t="str">
        <f t="shared" si="88"/>
        <v>No reported allocations</v>
      </c>
      <c r="Z353" s="36" t="str">
        <f t="shared" si="89"/>
        <v>No reported allocations</v>
      </c>
      <c r="AA353" s="44" t="str">
        <f t="shared" si="90"/>
        <v>No reported allocations</v>
      </c>
      <c r="AB353" s="65">
        <v>271703</v>
      </c>
      <c r="AC353" s="37">
        <v>273528</v>
      </c>
      <c r="AD353" s="37">
        <v>275484</v>
      </c>
      <c r="AE353" s="37">
        <v>277690</v>
      </c>
      <c r="AF353" s="66">
        <v>280208</v>
      </c>
    </row>
    <row r="354" spans="1:32" ht="13" x14ac:dyDescent="0.3">
      <c r="A354" s="19"/>
      <c r="B354" s="16" t="s">
        <v>76</v>
      </c>
      <c r="C354" s="15" t="s">
        <v>405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7.28E-3</v>
      </c>
      <c r="K354" s="20">
        <v>5.8729999999999997E-3</v>
      </c>
      <c r="L354" s="56">
        <v>3.784E-3</v>
      </c>
      <c r="M354" s="59" t="str">
        <f t="shared" si="81"/>
        <v>No reported allocations</v>
      </c>
      <c r="N354" s="36" t="str">
        <f t="shared" si="82"/>
        <v>No reported allocations</v>
      </c>
      <c r="O354" s="36">
        <f t="shared" si="83"/>
        <v>7.28E-3</v>
      </c>
      <c r="P354" s="36">
        <f t="shared" si="84"/>
        <v>5.8729999999999997E-3</v>
      </c>
      <c r="Q354" s="60">
        <f t="shared" si="85"/>
        <v>3.784E-3</v>
      </c>
      <c r="R354" s="42" t="str">
        <f t="shared" si="91"/>
        <v>No reported allocations</v>
      </c>
      <c r="S354" s="43" t="str">
        <f t="shared" si="92"/>
        <v>No reported allocations</v>
      </c>
      <c r="T354" s="43">
        <f t="shared" si="93"/>
        <v>6.5907403719060634E-2</v>
      </c>
      <c r="U354" s="43">
        <f t="shared" si="94"/>
        <v>5.2247635823391779E-2</v>
      </c>
      <c r="V354" s="52">
        <f>IFERROR(IF(Q354="No reported allocations","No reported allocations",(Q354)*1000000/AF354),"NA")</f>
        <v>3.3078368809825606E-2</v>
      </c>
      <c r="W354" s="42" t="str">
        <f t="shared" si="86"/>
        <v>No reported allocations</v>
      </c>
      <c r="X354" s="43" t="str">
        <f t="shared" si="87"/>
        <v>No reported allocations</v>
      </c>
      <c r="Y354" s="43">
        <f t="shared" si="88"/>
        <v>1.0255855417232992E-2</v>
      </c>
      <c r="Z354" s="36">
        <f t="shared" si="89"/>
        <v>8.9396897749554494E-3</v>
      </c>
      <c r="AA354" s="44">
        <f t="shared" si="90"/>
        <v>6.1827693277388641E-3</v>
      </c>
      <c r="AB354" s="65">
        <v>106613</v>
      </c>
      <c r="AC354" s="37">
        <v>108535</v>
      </c>
      <c r="AD354" s="37">
        <v>110458</v>
      </c>
      <c r="AE354" s="37">
        <v>112407</v>
      </c>
      <c r="AF354" s="66">
        <v>114395</v>
      </c>
    </row>
    <row r="355" spans="1:32" ht="13" x14ac:dyDescent="0.3">
      <c r="A355" s="19"/>
      <c r="B355" s="16" t="s">
        <v>75</v>
      </c>
      <c r="C355" s="15" t="s">
        <v>406</v>
      </c>
      <c r="D355" s="21">
        <v>0</v>
      </c>
      <c r="E355" s="21">
        <v>0</v>
      </c>
      <c r="F355" s="21">
        <v>0</v>
      </c>
      <c r="G355" s="21">
        <v>9.7370000000000009E-3</v>
      </c>
      <c r="H355" s="21">
        <v>1.8127999999999998E-2</v>
      </c>
      <c r="I355" s="21">
        <v>0</v>
      </c>
      <c r="J355" s="21">
        <v>8.9759999999999996E-3</v>
      </c>
      <c r="K355" s="21">
        <v>3.9830000000000004E-3</v>
      </c>
      <c r="L355" s="56">
        <v>0</v>
      </c>
      <c r="M355" s="59">
        <f t="shared" si="81"/>
        <v>1.8127999999999998E-2</v>
      </c>
      <c r="N355" s="36" t="str">
        <f t="shared" si="82"/>
        <v>No reported allocations</v>
      </c>
      <c r="O355" s="36">
        <f t="shared" si="83"/>
        <v>8.9759999999999996E-3</v>
      </c>
      <c r="P355" s="36">
        <f t="shared" si="84"/>
        <v>3.9830000000000004E-3</v>
      </c>
      <c r="Q355" s="60" t="str">
        <f t="shared" si="85"/>
        <v>No reported allocations</v>
      </c>
      <c r="R355" s="42">
        <f t="shared" si="91"/>
        <v>0.34422649678142148</v>
      </c>
      <c r="S355" s="43" t="str">
        <f t="shared" si="92"/>
        <v>No reported allocations</v>
      </c>
      <c r="T355" s="43">
        <f t="shared" si="93"/>
        <v>0.16968505425535937</v>
      </c>
      <c r="U355" s="43">
        <f t="shared" si="94"/>
        <v>7.515945201343549E-2</v>
      </c>
      <c r="V355" s="52" t="str">
        <f>IFERROR(IF(Q355="No reported allocations","No reported allocations",(Q355)*1000000/AF355),"NA")</f>
        <v>No reported allocations</v>
      </c>
      <c r="W355" s="42">
        <f t="shared" si="86"/>
        <v>2.1210341557871035E-2</v>
      </c>
      <c r="X355" s="43" t="str">
        <f t="shared" si="87"/>
        <v>No reported allocations</v>
      </c>
      <c r="Y355" s="43">
        <f t="shared" si="88"/>
        <v>1.5429762461247892E-2</v>
      </c>
      <c r="Z355" s="36">
        <f t="shared" si="89"/>
        <v>6.5410747470272604E-3</v>
      </c>
      <c r="AA355" s="44" t="str">
        <f t="shared" si="90"/>
        <v>No reported allocations</v>
      </c>
      <c r="AB355" s="65">
        <v>52663</v>
      </c>
      <c r="AC355" s="37">
        <v>52793</v>
      </c>
      <c r="AD355" s="37">
        <v>52898</v>
      </c>
      <c r="AE355" s="37">
        <v>52994</v>
      </c>
      <c r="AF355" s="66">
        <v>53066</v>
      </c>
    </row>
    <row r="356" spans="1:32" ht="13" x14ac:dyDescent="0.3">
      <c r="A356" s="19"/>
      <c r="B356" s="16" t="s">
        <v>74</v>
      </c>
      <c r="C356" s="15" t="s">
        <v>407</v>
      </c>
      <c r="D356" s="20">
        <v>0</v>
      </c>
      <c r="E356" s="20">
        <v>0</v>
      </c>
      <c r="F356" s="20">
        <v>4.9290000000000002E-3</v>
      </c>
      <c r="G356" s="20">
        <v>0</v>
      </c>
      <c r="H356" s="20">
        <v>0</v>
      </c>
      <c r="I356" s="20">
        <v>0.15665699999999999</v>
      </c>
      <c r="J356" s="20">
        <v>0</v>
      </c>
      <c r="K356" s="20">
        <v>0</v>
      </c>
      <c r="L356" s="56">
        <v>0</v>
      </c>
      <c r="M356" s="59" t="str">
        <f t="shared" si="81"/>
        <v>No reported allocations</v>
      </c>
      <c r="N356" s="36">
        <f t="shared" si="82"/>
        <v>0.15665699999999999</v>
      </c>
      <c r="O356" s="36" t="str">
        <f t="shared" si="83"/>
        <v>No reported allocations</v>
      </c>
      <c r="P356" s="36" t="str">
        <f t="shared" si="84"/>
        <v>No reported allocations</v>
      </c>
      <c r="Q356" s="60" t="str">
        <f t="shared" si="85"/>
        <v>No reported allocations</v>
      </c>
      <c r="R356" s="42" t="str">
        <f t="shared" si="91"/>
        <v>No reported allocations</v>
      </c>
      <c r="S356" s="43">
        <f t="shared" si="92"/>
        <v>1.5106458891824652</v>
      </c>
      <c r="T356" s="43" t="str">
        <f t="shared" si="93"/>
        <v>No reported allocations</v>
      </c>
      <c r="U356" s="43" t="str">
        <f t="shared" si="94"/>
        <v>No reported allocations</v>
      </c>
      <c r="V356" s="52" t="str">
        <f>IFERROR(IF(Q356="No reported allocations","No reported allocations",(Q356)*1000000/AF356),"NA")</f>
        <v>No reported allocations</v>
      </c>
      <c r="W356" s="42" t="str">
        <f t="shared" si="86"/>
        <v>No reported allocations</v>
      </c>
      <c r="X356" s="43">
        <f t="shared" si="87"/>
        <v>0.10647281039732816</v>
      </c>
      <c r="Y356" s="43" t="str">
        <f t="shared" si="88"/>
        <v>No reported allocations</v>
      </c>
      <c r="Z356" s="36" t="str">
        <f t="shared" si="89"/>
        <v>No reported allocations</v>
      </c>
      <c r="AA356" s="44" t="str">
        <f t="shared" si="90"/>
        <v>No reported allocations</v>
      </c>
      <c r="AB356" s="65">
        <v>103503</v>
      </c>
      <c r="AC356" s="37">
        <v>103702</v>
      </c>
      <c r="AD356" s="37">
        <v>104015</v>
      </c>
      <c r="AE356" s="37">
        <v>104433</v>
      </c>
      <c r="AF356" s="66">
        <v>104937</v>
      </c>
    </row>
    <row r="357" spans="1:32" ht="13" x14ac:dyDescent="0.3">
      <c r="A357" s="19"/>
      <c r="B357" s="16" t="s">
        <v>73</v>
      </c>
      <c r="C357" s="15" t="s">
        <v>408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56">
        <v>0</v>
      </c>
      <c r="M357" s="59" t="str">
        <f t="shared" si="81"/>
        <v>No reported allocations</v>
      </c>
      <c r="N357" s="36" t="str">
        <f t="shared" si="82"/>
        <v>No reported allocations</v>
      </c>
      <c r="O357" s="36" t="str">
        <f t="shared" si="83"/>
        <v>No reported allocations</v>
      </c>
      <c r="P357" s="36" t="str">
        <f t="shared" si="84"/>
        <v>No reported allocations</v>
      </c>
      <c r="Q357" s="60" t="str">
        <f t="shared" si="85"/>
        <v>No reported allocations</v>
      </c>
      <c r="R357" s="42" t="str">
        <f t="shared" si="91"/>
        <v>No reported allocations</v>
      </c>
      <c r="S357" s="43" t="str">
        <f t="shared" si="92"/>
        <v>No reported allocations</v>
      </c>
      <c r="T357" s="43" t="str">
        <f t="shared" si="93"/>
        <v>No reported allocations</v>
      </c>
      <c r="U357" s="43" t="str">
        <f t="shared" si="94"/>
        <v>No reported allocations</v>
      </c>
      <c r="V357" s="52" t="str">
        <f>IFERROR(IF(Q357="No reported allocations","No reported allocations",(Q357)*1000000/AF357),"NA")</f>
        <v>No reported allocations</v>
      </c>
      <c r="W357" s="42" t="str">
        <f t="shared" si="86"/>
        <v>No reported allocations</v>
      </c>
      <c r="X357" s="43" t="str">
        <f t="shared" si="87"/>
        <v>No reported allocations</v>
      </c>
      <c r="Y357" s="43" t="str">
        <f t="shared" si="88"/>
        <v>No reported allocations</v>
      </c>
      <c r="Z357" s="36" t="str">
        <f t="shared" si="89"/>
        <v>No reported allocations</v>
      </c>
      <c r="AA357" s="44" t="str">
        <f t="shared" si="90"/>
        <v>No reported allocations</v>
      </c>
      <c r="AB357" s="65">
        <v>10279</v>
      </c>
      <c r="AC357" s="37">
        <v>10821</v>
      </c>
      <c r="AD357" s="37">
        <v>11853</v>
      </c>
      <c r="AE357" s="37">
        <v>12475</v>
      </c>
      <c r="AF357" s="66">
        <v>13049</v>
      </c>
    </row>
    <row r="358" spans="1:32" ht="13" x14ac:dyDescent="0.3">
      <c r="A358" s="19"/>
      <c r="B358" s="16" t="s">
        <v>72</v>
      </c>
      <c r="C358" s="15" t="s">
        <v>409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56">
        <v>0</v>
      </c>
      <c r="M358" s="59" t="str">
        <f t="shared" si="81"/>
        <v>No reported allocations</v>
      </c>
      <c r="N358" s="36" t="str">
        <f t="shared" si="82"/>
        <v>No reported allocations</v>
      </c>
      <c r="O358" s="36" t="str">
        <f t="shared" si="83"/>
        <v>No reported allocations</v>
      </c>
      <c r="P358" s="36" t="str">
        <f t="shared" si="84"/>
        <v>No reported allocations</v>
      </c>
      <c r="Q358" s="60" t="str">
        <f t="shared" si="85"/>
        <v>No reported allocations</v>
      </c>
      <c r="R358" s="42" t="str">
        <f t="shared" si="91"/>
        <v>No reported allocations</v>
      </c>
      <c r="S358" s="43" t="str">
        <f t="shared" si="92"/>
        <v>No reported allocations</v>
      </c>
      <c r="T358" s="43" t="str">
        <f t="shared" si="93"/>
        <v>No reported allocations</v>
      </c>
      <c r="U358" s="43" t="str">
        <f t="shared" si="94"/>
        <v>No reported allocations</v>
      </c>
      <c r="V358" s="52" t="str">
        <f>IFERROR(IF(Q358="No reported allocations","No reported allocations",(Q358)*1000000/AF358),"NA")</f>
        <v>No reported allocations</v>
      </c>
      <c r="W358" s="42" t="str">
        <f t="shared" si="86"/>
        <v>No reported allocations</v>
      </c>
      <c r="X358" s="43" t="str">
        <f t="shared" si="87"/>
        <v>No reported allocations</v>
      </c>
      <c r="Y358" s="43" t="str">
        <f t="shared" si="88"/>
        <v>No reported allocations</v>
      </c>
      <c r="Z358" s="36" t="str">
        <f t="shared" si="89"/>
        <v>No reported allocations</v>
      </c>
      <c r="AA358" s="44" t="str">
        <f t="shared" si="90"/>
        <v>No reported allocations</v>
      </c>
      <c r="AB358" s="65">
        <v>259000</v>
      </c>
      <c r="AC358" s="37">
        <v>263000</v>
      </c>
      <c r="AD358" s="37">
        <v>268000</v>
      </c>
      <c r="AE358" s="37">
        <v>273000</v>
      </c>
      <c r="AF358" s="66">
        <v>278000</v>
      </c>
    </row>
    <row r="359" spans="1:32" ht="13" x14ac:dyDescent="0.3">
      <c r="A359" s="19"/>
      <c r="B359" s="16" t="s">
        <v>71</v>
      </c>
      <c r="C359" s="15" t="s">
        <v>410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0.100725</v>
      </c>
      <c r="J359" s="21">
        <v>1.7949999999999999E-3</v>
      </c>
      <c r="K359" s="21">
        <v>0</v>
      </c>
      <c r="L359" s="56">
        <v>0</v>
      </c>
      <c r="M359" s="59" t="str">
        <f t="shared" si="81"/>
        <v>No reported allocations</v>
      </c>
      <c r="N359" s="36">
        <f t="shared" si="82"/>
        <v>0.100725</v>
      </c>
      <c r="O359" s="36">
        <f t="shared" si="83"/>
        <v>1.7949999999999999E-3</v>
      </c>
      <c r="P359" s="36" t="str">
        <f t="shared" si="84"/>
        <v>No reported allocations</v>
      </c>
      <c r="Q359" s="60" t="str">
        <f t="shared" si="85"/>
        <v>No reported allocations</v>
      </c>
      <c r="R359" s="42" t="str">
        <f t="shared" si="91"/>
        <v>No reported allocations</v>
      </c>
      <c r="S359" s="43" t="str">
        <f t="shared" si="92"/>
        <v>NA</v>
      </c>
      <c r="T359" s="43" t="str">
        <f t="shared" si="93"/>
        <v>NA</v>
      </c>
      <c r="U359" s="43" t="str">
        <f t="shared" si="94"/>
        <v>No reported allocations</v>
      </c>
      <c r="V359" s="52" t="str">
        <f>IFERROR(IF(Q359="No reported allocations","No reported allocations",(Q359)*1000000/AF359),"NA")</f>
        <v>No reported allocations</v>
      </c>
      <c r="W359" s="42" t="str">
        <f t="shared" si="86"/>
        <v>No reported allocations</v>
      </c>
      <c r="X359" s="43">
        <f t="shared" si="87"/>
        <v>0.64318592642144568</v>
      </c>
      <c r="Y359" s="43">
        <f t="shared" si="88"/>
        <v>1.5548751833691589E-2</v>
      </c>
      <c r="Z359" s="36" t="str">
        <f t="shared" si="89"/>
        <v>No reported allocations</v>
      </c>
      <c r="AA359" s="44" t="str">
        <f t="shared" si="90"/>
        <v>No reported allocations</v>
      </c>
      <c r="AB359" s="65" t="s">
        <v>495</v>
      </c>
      <c r="AC359" s="37" t="s">
        <v>495</v>
      </c>
      <c r="AD359" s="37" t="s">
        <v>495</v>
      </c>
      <c r="AE359" s="37" t="s">
        <v>495</v>
      </c>
      <c r="AF359" s="66" t="s">
        <v>495</v>
      </c>
    </row>
    <row r="360" spans="1:32" ht="13" x14ac:dyDescent="0.3">
      <c r="A360" s="19"/>
      <c r="B360" s="16" t="s">
        <v>70</v>
      </c>
      <c r="C360" s="15" t="s">
        <v>411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56">
        <v>0</v>
      </c>
      <c r="M360" s="59" t="str">
        <f t="shared" si="81"/>
        <v>No reported allocations</v>
      </c>
      <c r="N360" s="36" t="str">
        <f t="shared" si="82"/>
        <v>No reported allocations</v>
      </c>
      <c r="O360" s="36" t="str">
        <f t="shared" si="83"/>
        <v>No reported allocations</v>
      </c>
      <c r="P360" s="36" t="str">
        <f t="shared" si="84"/>
        <v>No reported allocations</v>
      </c>
      <c r="Q360" s="60" t="str">
        <f t="shared" si="85"/>
        <v>No reported allocations</v>
      </c>
      <c r="R360" s="42" t="str">
        <f t="shared" si="91"/>
        <v>No reported allocations</v>
      </c>
      <c r="S360" s="43" t="str">
        <f t="shared" si="92"/>
        <v>No reported allocations</v>
      </c>
      <c r="T360" s="43" t="str">
        <f t="shared" si="93"/>
        <v>No reported allocations</v>
      </c>
      <c r="U360" s="43" t="str">
        <f t="shared" si="94"/>
        <v>No reported allocations</v>
      </c>
      <c r="V360" s="52" t="str">
        <f>IFERROR(IF(Q360="No reported allocations","No reported allocations",(Q360)*1000000/AF360),"NA")</f>
        <v>No reported allocations</v>
      </c>
      <c r="W360" s="42" t="str">
        <f t="shared" si="86"/>
        <v>No reported allocations</v>
      </c>
      <c r="X360" s="43" t="str">
        <f t="shared" si="87"/>
        <v>No reported allocations</v>
      </c>
      <c r="Y360" s="43" t="str">
        <f t="shared" si="88"/>
        <v>No reported allocations</v>
      </c>
      <c r="Z360" s="36" t="str">
        <f t="shared" si="89"/>
        <v>No reported allocations</v>
      </c>
      <c r="AA360" s="44" t="str">
        <f t="shared" si="90"/>
        <v>No reported allocations</v>
      </c>
      <c r="AB360" s="65">
        <v>53718</v>
      </c>
      <c r="AC360" s="37">
        <v>54036</v>
      </c>
      <c r="AD360" s="37">
        <v>54468</v>
      </c>
      <c r="AE360" s="37">
        <v>54816</v>
      </c>
      <c r="AF360" s="66">
        <v>55023</v>
      </c>
    </row>
    <row r="361" spans="1:32" ht="13" x14ac:dyDescent="0.3">
      <c r="A361" s="19"/>
      <c r="B361" s="16" t="s">
        <v>69</v>
      </c>
      <c r="C361" s="15" t="s">
        <v>412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56">
        <v>0</v>
      </c>
      <c r="M361" s="59" t="str">
        <f t="shared" si="81"/>
        <v>No reported allocations</v>
      </c>
      <c r="N361" s="36" t="str">
        <f t="shared" si="82"/>
        <v>No reported allocations</v>
      </c>
      <c r="O361" s="36" t="str">
        <f t="shared" si="83"/>
        <v>No reported allocations</v>
      </c>
      <c r="P361" s="36" t="str">
        <f t="shared" si="84"/>
        <v>No reported allocations</v>
      </c>
      <c r="Q361" s="60" t="str">
        <f t="shared" si="85"/>
        <v>No reported allocations</v>
      </c>
      <c r="R361" s="42" t="str">
        <f t="shared" si="91"/>
        <v>No reported allocations</v>
      </c>
      <c r="S361" s="43" t="str">
        <f t="shared" si="92"/>
        <v>No reported allocations</v>
      </c>
      <c r="T361" s="43" t="str">
        <f t="shared" si="93"/>
        <v>No reported allocations</v>
      </c>
      <c r="U361" s="43" t="str">
        <f t="shared" si="94"/>
        <v>No reported allocations</v>
      </c>
      <c r="V361" s="52" t="str">
        <f>IFERROR(IF(Q361="No reported allocations","No reported allocations",(Q361)*1000000/AF361),"NA")</f>
        <v>No reported allocations</v>
      </c>
      <c r="W361" s="42" t="str">
        <f t="shared" si="86"/>
        <v>No reported allocations</v>
      </c>
      <c r="X361" s="43" t="str">
        <f t="shared" si="87"/>
        <v>No reported allocations</v>
      </c>
      <c r="Y361" s="43" t="str">
        <f t="shared" si="88"/>
        <v>No reported allocations</v>
      </c>
      <c r="Z361" s="36" t="str">
        <f t="shared" si="89"/>
        <v>No reported allocations</v>
      </c>
      <c r="AA361" s="44" t="str">
        <f t="shared" si="90"/>
        <v>No reported allocations</v>
      </c>
      <c r="AB361" s="65">
        <v>20758</v>
      </c>
      <c r="AC361" s="37">
        <v>20920</v>
      </c>
      <c r="AD361" s="37">
        <v>21094</v>
      </c>
      <c r="AE361" s="37">
        <v>21288</v>
      </c>
      <c r="AF361" s="66">
        <v>21503</v>
      </c>
    </row>
    <row r="362" spans="1:32" ht="13" x14ac:dyDescent="0.3">
      <c r="A362" s="19"/>
      <c r="B362" s="16" t="s">
        <v>68</v>
      </c>
      <c r="C362" s="15" t="s">
        <v>413</v>
      </c>
      <c r="D362" s="20">
        <v>0.175347</v>
      </c>
      <c r="E362" s="20">
        <v>6.6221000000000002E-2</v>
      </c>
      <c r="F362" s="20">
        <v>1.3029000000000001E-2</v>
      </c>
      <c r="G362" s="20">
        <v>0</v>
      </c>
      <c r="H362" s="20">
        <v>2.2849000000000001E-2</v>
      </c>
      <c r="I362" s="20">
        <v>2.8888E-2</v>
      </c>
      <c r="J362" s="20">
        <v>0.21002000000000001</v>
      </c>
      <c r="K362" s="20">
        <v>0.15651999999999999</v>
      </c>
      <c r="L362" s="56">
        <v>0</v>
      </c>
      <c r="M362" s="59">
        <f t="shared" si="81"/>
        <v>2.2849000000000001E-2</v>
      </c>
      <c r="N362" s="36">
        <f t="shared" si="82"/>
        <v>2.8888E-2</v>
      </c>
      <c r="O362" s="36">
        <f t="shared" si="83"/>
        <v>0.21002000000000001</v>
      </c>
      <c r="P362" s="36">
        <f t="shared" si="84"/>
        <v>0.15651999999999999</v>
      </c>
      <c r="Q362" s="60" t="str">
        <f t="shared" si="85"/>
        <v>No reported allocations</v>
      </c>
      <c r="R362" s="42">
        <f t="shared" si="91"/>
        <v>3.0748895548226335E-3</v>
      </c>
      <c r="S362" s="43">
        <f t="shared" si="92"/>
        <v>3.8046244731073185E-3</v>
      </c>
      <c r="T362" s="43">
        <f t="shared" si="93"/>
        <v>2.7079141569808857E-2</v>
      </c>
      <c r="U362" s="43">
        <f t="shared" si="94"/>
        <v>1.9763062946466622E-2</v>
      </c>
      <c r="V362" s="52" t="str">
        <f>IFERROR(IF(Q362="No reported allocations","No reported allocations",(Q362)*1000000/AF362),"NA")</f>
        <v>No reported allocations</v>
      </c>
      <c r="W362" s="42">
        <f t="shared" si="86"/>
        <v>4.0791967306283497E-3</v>
      </c>
      <c r="X362" s="43">
        <f t="shared" si="87"/>
        <v>5.0367369266186611E-3</v>
      </c>
      <c r="Y362" s="43">
        <f t="shared" si="88"/>
        <v>3.951855798878065E-2</v>
      </c>
      <c r="Z362" s="36">
        <f t="shared" si="89"/>
        <v>2.476688317577825E-2</v>
      </c>
      <c r="AA362" s="44" t="str">
        <f t="shared" si="90"/>
        <v>No reported allocations</v>
      </c>
      <c r="AB362" s="65">
        <v>7430836</v>
      </c>
      <c r="AC362" s="37">
        <v>7592865</v>
      </c>
      <c r="AD362" s="37">
        <v>7755785</v>
      </c>
      <c r="AE362" s="37">
        <v>7919825</v>
      </c>
      <c r="AF362" s="66">
        <v>8084991</v>
      </c>
    </row>
    <row r="363" spans="1:32" ht="13" x14ac:dyDescent="0.3">
      <c r="A363" s="19"/>
      <c r="B363" s="16" t="s">
        <v>67</v>
      </c>
      <c r="C363" s="15" t="s">
        <v>414</v>
      </c>
      <c r="D363" s="21">
        <v>0</v>
      </c>
      <c r="E363" s="21">
        <v>0</v>
      </c>
      <c r="F363" s="21">
        <v>0</v>
      </c>
      <c r="G363" s="21">
        <v>0</v>
      </c>
      <c r="H363" s="21">
        <v>1.5963000000000001E-2</v>
      </c>
      <c r="I363" s="21">
        <v>9.3620000000000005E-3</v>
      </c>
      <c r="J363" s="21">
        <v>0.10821799999999999</v>
      </c>
      <c r="K363" s="21">
        <v>7.4413000000000007E-2</v>
      </c>
      <c r="L363" s="55">
        <v>2.4920000000000001E-2</v>
      </c>
      <c r="M363" s="59">
        <f t="shared" si="81"/>
        <v>1.5963000000000001E-2</v>
      </c>
      <c r="N363" s="36">
        <f t="shared" si="82"/>
        <v>9.3620000000000005E-3</v>
      </c>
      <c r="O363" s="36">
        <f t="shared" si="83"/>
        <v>0.10821799999999999</v>
      </c>
      <c r="P363" s="36">
        <f t="shared" si="84"/>
        <v>7.4413000000000007E-2</v>
      </c>
      <c r="Q363" s="60">
        <f t="shared" si="85"/>
        <v>2.4920000000000001E-2</v>
      </c>
      <c r="R363" s="42">
        <f t="shared" si="91"/>
        <v>8.4373711639904023E-2</v>
      </c>
      <c r="S363" s="43">
        <f t="shared" si="92"/>
        <v>4.9078146542459782E-2</v>
      </c>
      <c r="T363" s="43">
        <f t="shared" si="93"/>
        <v>0.56278537625461544</v>
      </c>
      <c r="U363" s="43">
        <f t="shared" si="94"/>
        <v>0.38404925706676851</v>
      </c>
      <c r="V363" s="52">
        <f>IFERROR(IF(Q363="No reported allocations","No reported allocations",(Q363)*1000000/AF363),"NA")</f>
        <v>0.12771300448430492</v>
      </c>
      <c r="W363" s="42">
        <f t="shared" si="86"/>
        <v>1.5447332362405159E-2</v>
      </c>
      <c r="X363" s="43">
        <f t="shared" si="87"/>
        <v>8.8917425031531643E-3</v>
      </c>
      <c r="Y363" s="43">
        <f t="shared" si="88"/>
        <v>0.12050274514045771</v>
      </c>
      <c r="Z363" s="36">
        <f t="shared" si="89"/>
        <v>7.1803527685420879E-2</v>
      </c>
      <c r="AA363" s="44">
        <f t="shared" si="90"/>
        <v>2.5241148432143333E-2</v>
      </c>
      <c r="AB363" s="65">
        <v>189194</v>
      </c>
      <c r="AC363" s="37">
        <v>190757</v>
      </c>
      <c r="AD363" s="37">
        <v>192290</v>
      </c>
      <c r="AE363" s="37">
        <v>193759</v>
      </c>
      <c r="AF363" s="66">
        <v>195125</v>
      </c>
    </row>
    <row r="364" spans="1:32" ht="13" x14ac:dyDescent="0.3">
      <c r="A364" s="19"/>
      <c r="B364" s="16" t="s">
        <v>66</v>
      </c>
      <c r="C364" s="15" t="s">
        <v>415</v>
      </c>
      <c r="D364" s="20">
        <v>0</v>
      </c>
      <c r="E364" s="20">
        <v>2.2800000000000001E-4</v>
      </c>
      <c r="F364" s="20">
        <v>8.7100000000000003E-4</v>
      </c>
      <c r="G364" s="20">
        <v>2.5079000000000001E-2</v>
      </c>
      <c r="H364" s="20">
        <v>0</v>
      </c>
      <c r="I364" s="20">
        <v>0</v>
      </c>
      <c r="J364" s="20">
        <v>1.8350999999999999E-2</v>
      </c>
      <c r="K364" s="20">
        <v>1.4615E-2</v>
      </c>
      <c r="L364" s="56">
        <v>0.169984</v>
      </c>
      <c r="M364" s="59" t="str">
        <f t="shared" si="81"/>
        <v>No reported allocations</v>
      </c>
      <c r="N364" s="36" t="str">
        <f t="shared" si="82"/>
        <v>No reported allocations</v>
      </c>
      <c r="O364" s="36">
        <f t="shared" si="83"/>
        <v>1.8350999999999999E-2</v>
      </c>
      <c r="P364" s="36">
        <f t="shared" si="84"/>
        <v>1.4615E-2</v>
      </c>
      <c r="Q364" s="60">
        <f t="shared" si="85"/>
        <v>0.169984</v>
      </c>
      <c r="R364" s="42" t="str">
        <f t="shared" si="91"/>
        <v>No reported allocations</v>
      </c>
      <c r="S364" s="43" t="str">
        <f t="shared" si="92"/>
        <v>No reported allocations</v>
      </c>
      <c r="T364" s="43">
        <f t="shared" si="93"/>
        <v>3.1886833106285969E-2</v>
      </c>
      <c r="U364" s="43">
        <f t="shared" si="94"/>
        <v>2.4877357944583834E-2</v>
      </c>
      <c r="V364" s="52">
        <f>IFERROR(IF(Q364="No reported allocations","No reported allocations",(Q364)*1000000/AF364),"NA")</f>
        <v>0.28358126786104543</v>
      </c>
      <c r="W364" s="42" t="str">
        <f t="shared" si="86"/>
        <v>No reported allocations</v>
      </c>
      <c r="X364" s="43" t="str">
        <f t="shared" si="87"/>
        <v>No reported allocations</v>
      </c>
      <c r="Y364" s="43">
        <f t="shared" si="88"/>
        <v>1.0414387461238669E-2</v>
      </c>
      <c r="Z364" s="36">
        <f t="shared" si="89"/>
        <v>7.359568579723111E-3</v>
      </c>
      <c r="AA364" s="44">
        <f t="shared" si="90"/>
        <v>9.2571986831495465E-2</v>
      </c>
      <c r="AB364" s="65">
        <v>551531</v>
      </c>
      <c r="AC364" s="37">
        <v>563513</v>
      </c>
      <c r="AD364" s="37">
        <v>575504</v>
      </c>
      <c r="AE364" s="37">
        <v>587482</v>
      </c>
      <c r="AF364" s="66">
        <v>599419</v>
      </c>
    </row>
    <row r="365" spans="1:32" ht="13" x14ac:dyDescent="0.3">
      <c r="A365" s="19"/>
      <c r="B365" s="16" t="s">
        <v>65</v>
      </c>
      <c r="C365" s="15" t="s">
        <v>416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55">
        <v>5.0000000000000001E-3</v>
      </c>
      <c r="M365" s="59" t="str">
        <f t="shared" si="81"/>
        <v>No reported allocations</v>
      </c>
      <c r="N365" s="36" t="str">
        <f t="shared" si="82"/>
        <v>No reported allocations</v>
      </c>
      <c r="O365" s="36" t="str">
        <f t="shared" si="83"/>
        <v>No reported allocations</v>
      </c>
      <c r="P365" s="36" t="str">
        <f t="shared" si="84"/>
        <v>No reported allocations</v>
      </c>
      <c r="Q365" s="60">
        <f t="shared" si="85"/>
        <v>5.0000000000000001E-3</v>
      </c>
      <c r="R365" s="42" t="str">
        <f t="shared" si="91"/>
        <v>No reported allocations</v>
      </c>
      <c r="S365" s="43" t="str">
        <f t="shared" si="92"/>
        <v>No reported allocations</v>
      </c>
      <c r="T365" s="43" t="str">
        <f t="shared" si="93"/>
        <v>No reported allocations</v>
      </c>
      <c r="U365" s="43" t="str">
        <f t="shared" si="94"/>
        <v>No reported allocations</v>
      </c>
      <c r="V365" s="52" t="str">
        <f>IFERROR(IF(Q365="No reported allocations","No reported allocations",(Q365)*1000000/AF365),"NA")</f>
        <v>NA</v>
      </c>
      <c r="W365" s="42" t="str">
        <f t="shared" si="86"/>
        <v>No reported allocations</v>
      </c>
      <c r="X365" s="43" t="str">
        <f t="shared" si="87"/>
        <v>No reported allocations</v>
      </c>
      <c r="Y365" s="43" t="str">
        <f t="shared" si="88"/>
        <v>No reported allocations</v>
      </c>
      <c r="Z365" s="36" t="str">
        <f t="shared" si="89"/>
        <v>No reported allocations</v>
      </c>
      <c r="AA365" s="44">
        <f t="shared" si="90"/>
        <v>3.4865728592616975E-2</v>
      </c>
      <c r="AB365" s="65" t="s">
        <v>495</v>
      </c>
      <c r="AC365" s="37" t="s">
        <v>495</v>
      </c>
      <c r="AD365" s="37" t="s">
        <v>495</v>
      </c>
      <c r="AE365" s="37" t="s">
        <v>495</v>
      </c>
      <c r="AF365" s="66" t="s">
        <v>495</v>
      </c>
    </row>
    <row r="366" spans="1:32" ht="13" x14ac:dyDescent="0.3">
      <c r="A366" s="19"/>
      <c r="B366" s="16" t="s">
        <v>64</v>
      </c>
      <c r="C366" s="15" t="s">
        <v>417</v>
      </c>
      <c r="D366" s="20">
        <v>0</v>
      </c>
      <c r="E366" s="20">
        <v>0</v>
      </c>
      <c r="F366" s="20">
        <v>0</v>
      </c>
      <c r="G366" s="20">
        <v>3.0977999999999999E-2</v>
      </c>
      <c r="H366" s="20">
        <v>9.9080000000000001E-3</v>
      </c>
      <c r="I366" s="20">
        <v>3.9648999999999997E-2</v>
      </c>
      <c r="J366" s="20">
        <v>5.4860000000000004E-3</v>
      </c>
      <c r="K366" s="20">
        <v>3.4098999999999997E-2</v>
      </c>
      <c r="L366" s="56">
        <v>1.9616000000000001E-2</v>
      </c>
      <c r="M366" s="59">
        <f t="shared" si="81"/>
        <v>9.9080000000000001E-3</v>
      </c>
      <c r="N366" s="36">
        <f t="shared" si="82"/>
        <v>3.9648999999999997E-2</v>
      </c>
      <c r="O366" s="36">
        <f t="shared" si="83"/>
        <v>5.4860000000000004E-3</v>
      </c>
      <c r="P366" s="36">
        <f t="shared" si="84"/>
        <v>3.4098999999999997E-2</v>
      </c>
      <c r="Q366" s="60">
        <f t="shared" si="85"/>
        <v>1.9616000000000001E-2</v>
      </c>
      <c r="R366" s="42">
        <f t="shared" si="91"/>
        <v>9.440596087698068E-2</v>
      </c>
      <c r="S366" s="43">
        <f t="shared" si="92"/>
        <v>0.3764336168919945</v>
      </c>
      <c r="T366" s="43">
        <f t="shared" si="93"/>
        <v>5.1861375281238777E-2</v>
      </c>
      <c r="U366" s="43">
        <f t="shared" si="94"/>
        <v>0.32058779286224665</v>
      </c>
      <c r="V366" s="52">
        <f>IFERROR(IF(Q366="No reported allocations","No reported allocations",(Q366)*1000000/AF366),"NA")</f>
        <v>0.18311831369839995</v>
      </c>
      <c r="W366" s="42">
        <f t="shared" si="86"/>
        <v>1.4939707544217569E-2</v>
      </c>
      <c r="X366" s="43">
        <f t="shared" si="87"/>
        <v>5.556350997196767E-2</v>
      </c>
      <c r="Y366" s="43">
        <f t="shared" si="88"/>
        <v>7.4630386413449736E-3</v>
      </c>
      <c r="Z366" s="36">
        <f t="shared" si="89"/>
        <v>4.7117405910931699E-2</v>
      </c>
      <c r="AA366" s="44">
        <f t="shared" si="90"/>
        <v>2.2976024373326479E-2</v>
      </c>
      <c r="AB366" s="65">
        <v>104951</v>
      </c>
      <c r="AC366" s="37">
        <v>105328</v>
      </c>
      <c r="AD366" s="37">
        <v>105782</v>
      </c>
      <c r="AE366" s="37">
        <v>106364</v>
      </c>
      <c r="AF366" s="66">
        <v>107122</v>
      </c>
    </row>
    <row r="367" spans="1:32" ht="13" x14ac:dyDescent="0.3">
      <c r="A367" s="19"/>
      <c r="B367" s="16" t="s">
        <v>63</v>
      </c>
      <c r="C367" s="15" t="s">
        <v>418</v>
      </c>
      <c r="D367" s="21">
        <v>0</v>
      </c>
      <c r="E367" s="21">
        <v>0</v>
      </c>
      <c r="F367" s="21">
        <v>0</v>
      </c>
      <c r="G367" s="21">
        <v>3.4139999999999999E-3</v>
      </c>
      <c r="H367" s="21">
        <v>3.6240000000000001E-3</v>
      </c>
      <c r="I367" s="21">
        <v>1.9999999999999999E-6</v>
      </c>
      <c r="J367" s="21">
        <v>0</v>
      </c>
      <c r="K367" s="21">
        <v>4.9779999999999998E-3</v>
      </c>
      <c r="L367" s="55">
        <v>0</v>
      </c>
      <c r="M367" s="59">
        <f t="shared" si="81"/>
        <v>3.6240000000000001E-3</v>
      </c>
      <c r="N367" s="36">
        <f t="shared" si="82"/>
        <v>1.9999999999999999E-6</v>
      </c>
      <c r="O367" s="36" t="str">
        <f t="shared" si="83"/>
        <v>No reported allocations</v>
      </c>
      <c r="P367" s="36">
        <f t="shared" si="84"/>
        <v>4.9779999999999998E-3</v>
      </c>
      <c r="Q367" s="60" t="str">
        <f t="shared" si="85"/>
        <v>No reported allocations</v>
      </c>
      <c r="R367" s="42">
        <f t="shared" si="91"/>
        <v>0.33790209790209791</v>
      </c>
      <c r="S367" s="43">
        <f t="shared" si="92"/>
        <v>1.8485996857380533E-4</v>
      </c>
      <c r="T367" s="43" t="str">
        <f t="shared" si="93"/>
        <v>No reported allocations</v>
      </c>
      <c r="U367" s="43">
        <f t="shared" si="94"/>
        <v>0.4525043177892919</v>
      </c>
      <c r="V367" s="52" t="str">
        <f>IFERROR(IF(Q367="No reported allocations","No reported allocations",(Q367)*1000000/AF367),"NA")</f>
        <v>No reported allocations</v>
      </c>
      <c r="W367" s="42">
        <f t="shared" si="86"/>
        <v>1.7690788737274553E-2</v>
      </c>
      <c r="X367" s="43">
        <f t="shared" si="87"/>
        <v>8.2597298481898816E-6</v>
      </c>
      <c r="Y367" s="43" t="str">
        <f t="shared" si="88"/>
        <v>No reported allocations</v>
      </c>
      <c r="Z367" s="36">
        <f t="shared" si="89"/>
        <v>9.6086123432373126E-3</v>
      </c>
      <c r="AA367" s="44" t="str">
        <f t="shared" si="90"/>
        <v>No reported allocations</v>
      </c>
      <c r="AB367" s="65">
        <v>10725</v>
      </c>
      <c r="AC367" s="37">
        <v>10819</v>
      </c>
      <c r="AD367" s="37">
        <v>10908</v>
      </c>
      <c r="AE367" s="37">
        <v>11001</v>
      </c>
      <c r="AF367" s="66">
        <v>11097</v>
      </c>
    </row>
    <row r="368" spans="1:32" ht="13" x14ac:dyDescent="0.3">
      <c r="A368" s="19"/>
      <c r="B368" s="16" t="s">
        <v>62</v>
      </c>
      <c r="C368" s="15" t="s">
        <v>419</v>
      </c>
      <c r="D368" s="20">
        <v>0</v>
      </c>
      <c r="E368" s="20">
        <v>4.2099999999999999E-4</v>
      </c>
      <c r="F368" s="20">
        <v>8.7500000000000002E-4</v>
      </c>
      <c r="G368" s="20">
        <v>1.0914E-2</v>
      </c>
      <c r="H368" s="20">
        <v>5.4380000000000001E-3</v>
      </c>
      <c r="I368" s="20">
        <v>6.3090000000000004E-3</v>
      </c>
      <c r="J368" s="20">
        <v>0</v>
      </c>
      <c r="K368" s="20">
        <v>1.4829999999999999E-3</v>
      </c>
      <c r="L368" s="56">
        <v>4.4358000000000002E-2</v>
      </c>
      <c r="M368" s="59">
        <f t="shared" si="81"/>
        <v>5.4380000000000001E-3</v>
      </c>
      <c r="N368" s="36">
        <f t="shared" si="82"/>
        <v>6.3090000000000004E-3</v>
      </c>
      <c r="O368" s="36" t="str">
        <f t="shared" si="83"/>
        <v>No reported allocations</v>
      </c>
      <c r="P368" s="36">
        <f t="shared" si="84"/>
        <v>1.4829999999999999E-3</v>
      </c>
      <c r="Q368" s="60">
        <f t="shared" si="85"/>
        <v>4.4358000000000002E-2</v>
      </c>
      <c r="R368" s="42">
        <f t="shared" si="91"/>
        <v>2.1973048871648786E-2</v>
      </c>
      <c r="S368" s="43">
        <f t="shared" si="92"/>
        <v>2.4922770618862139E-2</v>
      </c>
      <c r="T368" s="43" t="str">
        <f t="shared" si="93"/>
        <v>No reported allocations</v>
      </c>
      <c r="U368" s="43">
        <f t="shared" si="94"/>
        <v>5.6046227744961322E-3</v>
      </c>
      <c r="V368" s="52">
        <f>IFERROR(IF(Q368="No reported allocations","No reported allocations",(Q368)*1000000/AF368),"NA")</f>
        <v>0.16404464464020235</v>
      </c>
      <c r="W368" s="42">
        <f t="shared" si="86"/>
        <v>6.5266891477782241E-3</v>
      </c>
      <c r="X368" s="43">
        <f t="shared" si="87"/>
        <v>7.953064891109949E-3</v>
      </c>
      <c r="Y368" s="43" t="str">
        <f t="shared" si="88"/>
        <v>No reported allocations</v>
      </c>
      <c r="Z368" s="36">
        <f t="shared" si="89"/>
        <v>7.7163439897656814E-4</v>
      </c>
      <c r="AA368" s="44">
        <f t="shared" si="90"/>
        <v>3.366875125305243E-2</v>
      </c>
      <c r="AB368" s="65">
        <v>247485</v>
      </c>
      <c r="AC368" s="37">
        <v>253142</v>
      </c>
      <c r="AD368" s="37">
        <v>258850</v>
      </c>
      <c r="AE368" s="37">
        <v>264603</v>
      </c>
      <c r="AF368" s="66">
        <v>270402</v>
      </c>
    </row>
    <row r="369" spans="1:32" ht="13" x14ac:dyDescent="0.3">
      <c r="A369" s="18"/>
      <c r="B369" s="16" t="s">
        <v>61</v>
      </c>
      <c r="C369" s="15" t="s">
        <v>420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55">
        <v>2.6606209999999999</v>
      </c>
      <c r="M369" s="61" t="str">
        <f t="shared" si="81"/>
        <v>No reported allocations</v>
      </c>
      <c r="N369" s="47" t="str">
        <f t="shared" si="82"/>
        <v>No reported allocations</v>
      </c>
      <c r="O369" s="47" t="str">
        <f t="shared" si="83"/>
        <v>No reported allocations</v>
      </c>
      <c r="P369" s="47" t="str">
        <f t="shared" si="84"/>
        <v>No reported allocations</v>
      </c>
      <c r="Q369" s="62">
        <f t="shared" si="85"/>
        <v>2.6606209999999999</v>
      </c>
      <c r="R369" s="45" t="str">
        <f t="shared" si="91"/>
        <v>No reported allocations</v>
      </c>
      <c r="S369" s="46" t="str">
        <f t="shared" si="92"/>
        <v>No reported allocations</v>
      </c>
      <c r="T369" s="46" t="str">
        <f t="shared" si="93"/>
        <v>No reported allocations</v>
      </c>
      <c r="U369" s="46" t="str">
        <f t="shared" si="94"/>
        <v>No reported allocations</v>
      </c>
      <c r="V369" s="53" t="str">
        <f>IFERROR(IF(Q369="No reported allocations","No reported allocations",(Q369)*1000000/AF369),"NA")</f>
        <v>NA</v>
      </c>
      <c r="W369" s="45" t="str">
        <f t="shared" si="86"/>
        <v>No reported allocations</v>
      </c>
      <c r="X369" s="46" t="str">
        <f t="shared" si="87"/>
        <v>No reported allocations</v>
      </c>
      <c r="Y369" s="46" t="str">
        <f t="shared" si="88"/>
        <v>No reported allocations</v>
      </c>
      <c r="Z369" s="47" t="str">
        <f t="shared" si="89"/>
        <v>No reported allocations</v>
      </c>
      <c r="AA369" s="48">
        <f t="shared" si="90"/>
        <v>3.0843657924623313</v>
      </c>
      <c r="AB369" s="67" t="s">
        <v>495</v>
      </c>
      <c r="AC369" s="68" t="s">
        <v>495</v>
      </c>
      <c r="AD369" s="68" t="s">
        <v>495</v>
      </c>
      <c r="AE369" s="68" t="s">
        <v>495</v>
      </c>
      <c r="AF369" s="69" t="s">
        <v>495</v>
      </c>
    </row>
    <row r="370" spans="1:32" x14ac:dyDescent="0.25">
      <c r="A370" s="23" t="s">
        <v>235</v>
      </c>
      <c r="M370" s="24"/>
      <c r="N370" s="24"/>
      <c r="O370" s="24"/>
      <c r="P370" s="24"/>
      <c r="Q370" s="24">
        <f>SUM(Q191:Q369)</f>
        <v>735.63047600000016</v>
      </c>
      <c r="R370" s="24"/>
      <c r="S370" s="24"/>
      <c r="T370" s="24"/>
      <c r="U370" s="24"/>
      <c r="Z370" s="24"/>
    </row>
    <row r="371" spans="1:32" x14ac:dyDescent="0.25">
      <c r="M371" s="25"/>
      <c r="N371" s="25"/>
      <c r="O371" s="25"/>
      <c r="P371" s="25"/>
      <c r="Q371" s="25"/>
      <c r="R371" s="25"/>
      <c r="S371" s="25"/>
      <c r="T371" s="25"/>
      <c r="U371" s="25"/>
      <c r="Z371" s="25"/>
    </row>
  </sheetData>
  <autoFilter ref="A11:AF11"/>
  <sortState columnSort="1" ref="M10:P10">
    <sortCondition ref="M10:P10"/>
  </sortState>
  <mergeCells count="17">
    <mergeCell ref="D8:L8"/>
    <mergeCell ref="A3:C3"/>
    <mergeCell ref="D3:L3"/>
    <mergeCell ref="A4:C4"/>
    <mergeCell ref="D4:L4"/>
    <mergeCell ref="A5:C5"/>
    <mergeCell ref="D5:L5"/>
    <mergeCell ref="A9:C9"/>
    <mergeCell ref="D9:L9"/>
    <mergeCell ref="A10:C10"/>
    <mergeCell ref="A12:A190"/>
    <mergeCell ref="A191:A369"/>
    <mergeCell ref="A6:C6"/>
    <mergeCell ref="D6:L6"/>
    <mergeCell ref="A7:C7"/>
    <mergeCell ref="D7:L7"/>
    <mergeCell ref="A8:C8"/>
  </mergeCells>
  <conditionalFormatting sqref="D12:L369">
    <cfRule type="cellIs" dxfId="6" priority="4" operator="equal">
      <formula>0</formula>
    </cfRule>
  </conditionalFormatting>
  <conditionalFormatting sqref="C191:C369">
    <cfRule type="duplicateValues" dxfId="5" priority="14"/>
  </conditionalFormatting>
  <conditionalFormatting sqref="B191:B369">
    <cfRule type="duplicateValues" dxfId="4" priority="16"/>
  </conditionalFormatting>
  <conditionalFormatting sqref="B12:B190">
    <cfRule type="duplicateValues" dxfId="3" priority="19"/>
  </conditionalFormatting>
  <hyperlinks>
    <hyperlink ref="A2" r:id="rId1" tooltip="Click once to display linked information. Click and hold to select this cell." display="http://stats.oecd.org/OECDStat_Metadata/ShowMetadata.ashx?Dataset=CRS1&amp;ShowOnWeb=true&amp;Lang=en"/>
    <hyperlink ref="D4" r:id="rId2" tooltip="Click once to display linked information. Click and hold to select this cell." display="http://stats.oecd.org/OECDStat_Metadata/ShowMetadata.ashx?Dataset=CRS1&amp;Coords=[FLOW].[100]&amp;ShowOnWeb=true&amp;Lang=en"/>
    <hyperlink ref="D6" r:id="rId3" tooltip="Click once to display linked information. Click and hold to select this cell." display="http://stats.oecd.org/OECDStat_Metadata/ShowMetadata.ashx?Dataset=CRS1&amp;Coords=[FLOWTYPE].[112]&amp;ShowOnWeb=true&amp;Lang=en"/>
    <hyperlink ref="D7" r:id="rId4" tooltip="Click once to display linked information. Click and hold to select this cell." display="http://stats.oecd.org/OECDStat_Metadata/ShowMetadata.ashx?Dataset=CRS1&amp;Coords=[AIDTYPE].[100]&amp;ShowOnWeb=true&amp;Lang=en"/>
    <hyperlink ref="A370" r:id="rId5" tooltip="Click once to display linked information. Click and hold to select this cell." display="https://stats-1.oecd.org/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showGridLines="0" tabSelected="1" topLeftCell="B2" workbookViewId="0">
      <pane ySplit="9" topLeftCell="A80" activePane="bottomLeft" state="frozen"/>
      <selection activeCell="A2" sqref="A2"/>
      <selection pane="bottomLeft" activeCell="U94" sqref="U93:U94"/>
    </sheetView>
  </sheetViews>
  <sheetFormatPr defaultRowHeight="12.5" x14ac:dyDescent="0.25"/>
  <cols>
    <col min="1" max="2" width="26.1796875" customWidth="1"/>
    <col min="3" max="3" width="11" customWidth="1"/>
    <col min="17" max="21" width="12" customWidth="1"/>
  </cols>
  <sheetData>
    <row r="1" spans="1:22" hidden="1" x14ac:dyDescent="0.25">
      <c r="A1" s="1" t="e">
        <f ca="1">DotStatQuery(B1)</f>
        <v>#NAME?</v>
      </c>
      <c r="B1" s="1" t="s">
        <v>464</v>
      </c>
    </row>
    <row r="2" spans="1:22" ht="23" x14ac:dyDescent="0.25">
      <c r="A2" s="2" t="s">
        <v>457</v>
      </c>
    </row>
    <row r="3" spans="1:22" x14ac:dyDescent="0.25">
      <c r="A3" s="3" t="s">
        <v>0</v>
      </c>
      <c r="B3" s="5"/>
      <c r="C3" s="4"/>
      <c r="D3" s="6" t="s">
        <v>473</v>
      </c>
      <c r="E3" s="7"/>
      <c r="F3" s="7"/>
      <c r="G3" s="7"/>
      <c r="H3" s="7"/>
      <c r="I3" s="7"/>
      <c r="J3" s="7"/>
      <c r="K3" s="7"/>
      <c r="L3" s="7"/>
      <c r="M3" s="70"/>
      <c r="N3" s="70"/>
      <c r="O3" s="70"/>
      <c r="P3" s="70"/>
    </row>
    <row r="4" spans="1:22" x14ac:dyDescent="0.25">
      <c r="A4" s="3" t="s">
        <v>1</v>
      </c>
      <c r="B4" s="5"/>
      <c r="C4" s="4"/>
      <c r="D4" s="8" t="s">
        <v>474</v>
      </c>
      <c r="E4" s="9"/>
      <c r="F4" s="9"/>
      <c r="G4" s="9"/>
      <c r="H4" s="9"/>
      <c r="I4" s="9"/>
      <c r="J4" s="9"/>
      <c r="K4" s="9"/>
      <c r="L4" s="9"/>
      <c r="M4" s="71"/>
      <c r="N4" s="71"/>
      <c r="O4" s="71"/>
      <c r="P4" s="71"/>
    </row>
    <row r="5" spans="1:22" x14ac:dyDescent="0.25">
      <c r="A5" s="3" t="s">
        <v>458</v>
      </c>
      <c r="B5" s="5"/>
      <c r="C5" s="4"/>
      <c r="D5" s="6" t="s">
        <v>475</v>
      </c>
      <c r="E5" s="7"/>
      <c r="F5" s="7"/>
      <c r="G5" s="7"/>
      <c r="H5" s="7"/>
      <c r="I5" s="7"/>
      <c r="J5" s="7"/>
      <c r="K5" s="7"/>
      <c r="L5" s="7"/>
      <c r="M5" s="70"/>
      <c r="N5" s="70"/>
      <c r="O5" s="70"/>
      <c r="P5" s="70"/>
    </row>
    <row r="6" spans="1:22" x14ac:dyDescent="0.25">
      <c r="A6" s="3" t="s">
        <v>459</v>
      </c>
      <c r="B6" s="5"/>
      <c r="C6" s="4"/>
      <c r="D6" s="6" t="s">
        <v>476</v>
      </c>
      <c r="E6" s="7"/>
      <c r="F6" s="7"/>
      <c r="G6" s="7"/>
      <c r="H6" s="7"/>
      <c r="I6" s="7"/>
      <c r="J6" s="7"/>
      <c r="K6" s="7"/>
      <c r="L6" s="7"/>
      <c r="M6" s="70"/>
      <c r="N6" s="70"/>
      <c r="O6" s="70"/>
      <c r="P6" s="70"/>
    </row>
    <row r="7" spans="1:22" x14ac:dyDescent="0.25">
      <c r="A7" s="3" t="s">
        <v>460</v>
      </c>
      <c r="B7" s="5"/>
      <c r="C7" s="4"/>
      <c r="D7" s="8" t="s">
        <v>477</v>
      </c>
      <c r="E7" s="9"/>
      <c r="F7" s="9"/>
      <c r="G7" s="9"/>
      <c r="H7" s="9"/>
      <c r="I7" s="9"/>
      <c r="J7" s="9"/>
      <c r="K7" s="9"/>
      <c r="L7" s="9"/>
      <c r="M7" s="71"/>
      <c r="N7" s="71"/>
      <c r="O7" s="71"/>
      <c r="P7" s="71"/>
    </row>
    <row r="8" spans="1:22" x14ac:dyDescent="0.25">
      <c r="A8" s="3" t="s">
        <v>2</v>
      </c>
      <c r="B8" s="5"/>
      <c r="C8" s="4"/>
      <c r="D8" s="8" t="s">
        <v>478</v>
      </c>
      <c r="E8" s="9"/>
      <c r="F8" s="9"/>
      <c r="G8" s="9"/>
      <c r="H8" s="9"/>
      <c r="I8" s="9"/>
      <c r="J8" s="9"/>
      <c r="K8" s="9"/>
      <c r="L8" s="9"/>
      <c r="M8" s="71"/>
      <c r="N8" s="71"/>
      <c r="O8" s="71"/>
      <c r="P8" s="71"/>
    </row>
    <row r="9" spans="1:22" x14ac:dyDescent="0.25">
      <c r="A9" s="3" t="s">
        <v>3</v>
      </c>
      <c r="B9" s="5"/>
      <c r="C9" s="4"/>
      <c r="D9" s="8" t="s">
        <v>479</v>
      </c>
      <c r="E9" s="9"/>
      <c r="F9" s="9"/>
      <c r="G9" s="9"/>
      <c r="H9" s="9"/>
      <c r="I9" s="9"/>
      <c r="J9" s="9"/>
      <c r="K9" s="9"/>
      <c r="L9" s="9"/>
      <c r="M9" s="71"/>
      <c r="N9" s="71"/>
      <c r="O9" s="71"/>
      <c r="P9" s="71"/>
    </row>
    <row r="10" spans="1:22" ht="50" x14ac:dyDescent="0.25">
      <c r="A10" s="10" t="s">
        <v>4</v>
      </c>
      <c r="B10" s="12"/>
      <c r="C10" s="11"/>
      <c r="D10" s="13" t="s">
        <v>5</v>
      </c>
      <c r="E10" s="13" t="s">
        <v>6</v>
      </c>
      <c r="F10" s="13" t="s">
        <v>7</v>
      </c>
      <c r="G10" s="13" t="s">
        <v>8</v>
      </c>
      <c r="H10" s="13" t="s">
        <v>9</v>
      </c>
      <c r="I10" s="13" t="s">
        <v>10</v>
      </c>
      <c r="J10" s="13" t="s">
        <v>11</v>
      </c>
      <c r="K10" s="13" t="s">
        <v>12</v>
      </c>
      <c r="L10" s="13" t="s">
        <v>13</v>
      </c>
      <c r="M10" s="13" t="s">
        <v>500</v>
      </c>
      <c r="N10" s="13" t="s">
        <v>501</v>
      </c>
      <c r="O10" s="13" t="s">
        <v>502</v>
      </c>
      <c r="P10" s="13" t="s">
        <v>503</v>
      </c>
      <c r="Q10" s="13" t="s">
        <v>481</v>
      </c>
      <c r="R10" s="13" t="s">
        <v>504</v>
      </c>
      <c r="S10" s="13" t="s">
        <v>505</v>
      </c>
      <c r="T10" s="13" t="s">
        <v>506</v>
      </c>
      <c r="U10" s="13" t="s">
        <v>507</v>
      </c>
      <c r="V10" s="13" t="s">
        <v>482</v>
      </c>
    </row>
    <row r="11" spans="1:22" ht="13" x14ac:dyDescent="0.3">
      <c r="A11" s="14" t="s">
        <v>14</v>
      </c>
      <c r="B11" s="14" t="s">
        <v>15</v>
      </c>
      <c r="C11" s="15" t="s">
        <v>16</v>
      </c>
      <c r="D11" s="15" t="s">
        <v>16</v>
      </c>
      <c r="E11" s="15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72"/>
      <c r="N11" s="72"/>
      <c r="O11" s="72"/>
      <c r="P11" s="72"/>
    </row>
    <row r="12" spans="1:22" ht="13" x14ac:dyDescent="0.3">
      <c r="A12" s="17" t="s">
        <v>461</v>
      </c>
      <c r="B12" s="16" t="s">
        <v>17</v>
      </c>
      <c r="C12" s="15" t="s">
        <v>16</v>
      </c>
      <c r="D12" s="20">
        <v>2655.1340810000002</v>
      </c>
      <c r="E12" s="20">
        <v>2471.1796890000001</v>
      </c>
      <c r="F12" s="20">
        <v>2846.0813629999998</v>
      </c>
      <c r="G12" s="20">
        <v>3046.5375319999998</v>
      </c>
      <c r="H12" s="20">
        <v>3410.2667740000002</v>
      </c>
      <c r="I12" s="20">
        <v>3284.892703</v>
      </c>
      <c r="J12" s="20">
        <v>2922.1434549999999</v>
      </c>
      <c r="K12" s="20">
        <v>2761.6882150000001</v>
      </c>
      <c r="L12" s="20">
        <v>2293.6600239999998</v>
      </c>
      <c r="M12">
        <f t="shared" ref="M12:P12" si="0">IF(H12=0,"No reported disbursements",H12)</f>
        <v>3410.2667740000002</v>
      </c>
      <c r="N12">
        <f t="shared" si="0"/>
        <v>3284.892703</v>
      </c>
      <c r="O12">
        <f t="shared" si="0"/>
        <v>2922.1434549999999</v>
      </c>
      <c r="P12">
        <f t="shared" si="0"/>
        <v>2761.6882150000001</v>
      </c>
      <c r="Q12">
        <f t="shared" ref="Q12:Q60" si="1">IF(L12=0,"No reported disbursements",L12)</f>
        <v>2293.6600239999998</v>
      </c>
    </row>
    <row r="13" spans="1:22" ht="13" x14ac:dyDescent="0.3">
      <c r="A13" s="19"/>
      <c r="B13" s="16" t="s">
        <v>18</v>
      </c>
      <c r="C13" s="15" t="s">
        <v>16</v>
      </c>
      <c r="D13" s="21">
        <v>1126.8906300000001</v>
      </c>
      <c r="E13" s="21">
        <v>464.29985599999998</v>
      </c>
      <c r="F13" s="21">
        <v>573.69699400000002</v>
      </c>
      <c r="G13" s="21">
        <v>429.21040699999998</v>
      </c>
      <c r="H13" s="21">
        <v>501.06957699999998</v>
      </c>
      <c r="I13" s="21">
        <v>481.47560900000002</v>
      </c>
      <c r="J13" s="21">
        <v>552.80056100000002</v>
      </c>
      <c r="K13" s="21">
        <v>795.033726</v>
      </c>
      <c r="L13" s="21">
        <v>992.55616799999996</v>
      </c>
      <c r="M13">
        <f t="shared" ref="M13:P13" si="2">IF(H13=0,"No reported disbursements",H13)</f>
        <v>501.06957699999998</v>
      </c>
      <c r="N13">
        <f t="shared" si="2"/>
        <v>481.47560900000002</v>
      </c>
      <c r="O13">
        <f t="shared" si="2"/>
        <v>552.80056100000002</v>
      </c>
      <c r="P13">
        <f t="shared" si="2"/>
        <v>795.033726</v>
      </c>
      <c r="Q13">
        <f t="shared" si="1"/>
        <v>992.55616799999996</v>
      </c>
    </row>
    <row r="14" spans="1:22" ht="13" x14ac:dyDescent="0.3">
      <c r="A14" s="19"/>
      <c r="B14" s="16" t="s">
        <v>19</v>
      </c>
      <c r="C14" s="15" t="s">
        <v>16</v>
      </c>
      <c r="D14" s="20">
        <v>1268.4068520000001</v>
      </c>
      <c r="E14" s="20">
        <v>1462.5401899999999</v>
      </c>
      <c r="F14" s="20">
        <v>1905.365219</v>
      </c>
      <c r="G14" s="20">
        <v>1686.811559</v>
      </c>
      <c r="H14" s="20">
        <v>1327.3194229999999</v>
      </c>
      <c r="I14" s="20">
        <v>1174.4801030000001</v>
      </c>
      <c r="J14" s="20">
        <v>1169.5424</v>
      </c>
      <c r="K14" s="20">
        <v>1198.12788</v>
      </c>
      <c r="L14" s="20">
        <v>1472.699838</v>
      </c>
      <c r="M14">
        <f t="shared" ref="M14:P14" si="3">IF(H14=0,"No reported disbursements",H14)</f>
        <v>1327.3194229999999</v>
      </c>
      <c r="N14">
        <f t="shared" si="3"/>
        <v>1174.4801030000001</v>
      </c>
      <c r="O14">
        <f t="shared" si="3"/>
        <v>1169.5424</v>
      </c>
      <c r="P14">
        <f t="shared" si="3"/>
        <v>1198.12788</v>
      </c>
      <c r="Q14">
        <f t="shared" si="1"/>
        <v>1472.699838</v>
      </c>
    </row>
    <row r="15" spans="1:22" ht="13" x14ac:dyDescent="0.3">
      <c r="A15" s="19"/>
      <c r="B15" s="16" t="s">
        <v>20</v>
      </c>
      <c r="C15" s="15" t="s">
        <v>16</v>
      </c>
      <c r="D15" s="21">
        <v>2879.432957</v>
      </c>
      <c r="E15" s="21">
        <v>3042.4483879999998</v>
      </c>
      <c r="F15" s="21">
        <v>3315.2023589999999</v>
      </c>
      <c r="G15" s="21">
        <v>3217.9702090000001</v>
      </c>
      <c r="H15" s="21">
        <v>3178.1159010000001</v>
      </c>
      <c r="I15" s="21">
        <v>2810.0722599999999</v>
      </c>
      <c r="J15" s="21">
        <v>2765.2450009999998</v>
      </c>
      <c r="K15" s="21">
        <v>2925.0101759999998</v>
      </c>
      <c r="L15" s="21">
        <v>2703.958063</v>
      </c>
      <c r="M15">
        <f t="shared" ref="M15:P15" si="4">IF(H15=0,"No reported disbursements",H15)</f>
        <v>3178.1159010000001</v>
      </c>
      <c r="N15">
        <f t="shared" si="4"/>
        <v>2810.0722599999999</v>
      </c>
      <c r="O15">
        <f t="shared" si="4"/>
        <v>2765.2450009999998</v>
      </c>
      <c r="P15">
        <f t="shared" si="4"/>
        <v>2925.0101759999998</v>
      </c>
      <c r="Q15">
        <f t="shared" si="1"/>
        <v>2703.958063</v>
      </c>
    </row>
    <row r="16" spans="1:22" ht="13" x14ac:dyDescent="0.3">
      <c r="A16" s="19"/>
      <c r="B16" s="16" t="s">
        <v>465</v>
      </c>
      <c r="C16" s="15" t="s">
        <v>16</v>
      </c>
      <c r="D16" s="20"/>
      <c r="E16" s="20"/>
      <c r="F16" s="20"/>
      <c r="G16" s="20">
        <v>60.102719999999998</v>
      </c>
      <c r="H16" s="20">
        <v>56.541338000000003</v>
      </c>
      <c r="I16" s="20">
        <v>47.908022000000003</v>
      </c>
      <c r="J16" s="20">
        <v>54.432085000000001</v>
      </c>
      <c r="K16" s="20">
        <v>71.414071000000007</v>
      </c>
      <c r="L16" s="20">
        <v>71.384705999999994</v>
      </c>
      <c r="M16">
        <f t="shared" ref="M16:P16" si="5">IF(H16=0,"No reported disbursements",H16)</f>
        <v>56.541338000000003</v>
      </c>
      <c r="N16">
        <f t="shared" si="5"/>
        <v>47.908022000000003</v>
      </c>
      <c r="O16">
        <f t="shared" si="5"/>
        <v>54.432085000000001</v>
      </c>
      <c r="P16">
        <f t="shared" si="5"/>
        <v>71.414071000000007</v>
      </c>
      <c r="Q16">
        <f t="shared" si="1"/>
        <v>71.384705999999994</v>
      </c>
    </row>
    <row r="17" spans="1:17" ht="13" x14ac:dyDescent="0.3">
      <c r="A17" s="19"/>
      <c r="B17" s="16" t="s">
        <v>21</v>
      </c>
      <c r="C17" s="15" t="s">
        <v>16</v>
      </c>
      <c r="D17" s="21">
        <v>1245.6343730000001</v>
      </c>
      <c r="E17" s="21">
        <v>1444.28378</v>
      </c>
      <c r="F17" s="21">
        <v>1929.1495990000001</v>
      </c>
      <c r="G17" s="21">
        <v>1851.6985589999999</v>
      </c>
      <c r="H17" s="21">
        <v>1801.5513470000001</v>
      </c>
      <c r="I17" s="21">
        <v>1958.1115339999999</v>
      </c>
      <c r="J17" s="21">
        <v>1909.6375720000001</v>
      </c>
      <c r="K17" s="21">
        <v>1977.0739120000001</v>
      </c>
      <c r="L17" s="21">
        <v>1785.4984010000001</v>
      </c>
      <c r="M17">
        <f t="shared" ref="M17:P17" si="6">IF(H17=0,"No reported disbursements",H17)</f>
        <v>1801.5513470000001</v>
      </c>
      <c r="N17">
        <f t="shared" si="6"/>
        <v>1958.1115339999999</v>
      </c>
      <c r="O17">
        <f t="shared" si="6"/>
        <v>1909.6375720000001</v>
      </c>
      <c r="P17">
        <f t="shared" si="6"/>
        <v>1977.0739120000001</v>
      </c>
      <c r="Q17">
        <f t="shared" si="1"/>
        <v>1785.4984010000001</v>
      </c>
    </row>
    <row r="18" spans="1:17" ht="13" x14ac:dyDescent="0.3">
      <c r="A18" s="19"/>
      <c r="B18" s="16" t="s">
        <v>22</v>
      </c>
      <c r="C18" s="15" t="s">
        <v>16</v>
      </c>
      <c r="D18" s="20">
        <v>616.128872</v>
      </c>
      <c r="E18" s="20">
        <v>707.36741300000006</v>
      </c>
      <c r="F18" s="20">
        <v>792.94116899999995</v>
      </c>
      <c r="G18" s="20">
        <v>755.52894600000002</v>
      </c>
      <c r="H18" s="20">
        <v>740.37465499999996</v>
      </c>
      <c r="I18" s="20">
        <v>717.03142800000001</v>
      </c>
      <c r="J18" s="20">
        <v>804.60742600000003</v>
      </c>
      <c r="K18" s="20">
        <v>722.69120799999996</v>
      </c>
      <c r="L18" s="20">
        <v>638.79300499999999</v>
      </c>
      <c r="M18">
        <f t="shared" ref="M18:P18" si="7">IF(H18=0,"No reported disbursements",H18)</f>
        <v>740.37465499999996</v>
      </c>
      <c r="N18">
        <f t="shared" si="7"/>
        <v>717.03142800000001</v>
      </c>
      <c r="O18">
        <f t="shared" si="7"/>
        <v>804.60742600000003</v>
      </c>
      <c r="P18">
        <f t="shared" si="7"/>
        <v>722.69120799999996</v>
      </c>
      <c r="Q18">
        <f t="shared" si="1"/>
        <v>638.79300499999999</v>
      </c>
    </row>
    <row r="19" spans="1:17" ht="13" x14ac:dyDescent="0.3">
      <c r="A19" s="19"/>
      <c r="B19" s="16" t="s">
        <v>23</v>
      </c>
      <c r="C19" s="15" t="s">
        <v>16</v>
      </c>
      <c r="D19" s="21">
        <v>6468.1334159999997</v>
      </c>
      <c r="E19" s="21">
        <v>7199.6585649999997</v>
      </c>
      <c r="F19" s="21">
        <v>8381.2899419999994</v>
      </c>
      <c r="G19" s="21">
        <v>8003.9633750000003</v>
      </c>
      <c r="H19" s="21">
        <v>8324.4407269999992</v>
      </c>
      <c r="I19" s="21">
        <v>7049.8188069999997</v>
      </c>
      <c r="J19" s="21">
        <v>7025.6970769999998</v>
      </c>
      <c r="K19" s="21">
        <v>6801.4371380000002</v>
      </c>
      <c r="L19" s="21">
        <v>7426.0107120000002</v>
      </c>
      <c r="M19">
        <f t="shared" ref="M19:P19" si="8">IF(H19=0,"No reported disbursements",H19)</f>
        <v>8324.4407269999992</v>
      </c>
      <c r="N19">
        <f t="shared" si="8"/>
        <v>7049.8188069999997</v>
      </c>
      <c r="O19">
        <f t="shared" si="8"/>
        <v>7025.6970769999998</v>
      </c>
      <c r="P19">
        <f t="shared" si="8"/>
        <v>6801.4371380000002</v>
      </c>
      <c r="Q19">
        <f t="shared" si="1"/>
        <v>7426.0107120000002</v>
      </c>
    </row>
    <row r="20" spans="1:17" ht="13" x14ac:dyDescent="0.3">
      <c r="A20" s="19"/>
      <c r="B20" s="16" t="s">
        <v>24</v>
      </c>
      <c r="C20" s="15" t="s">
        <v>16</v>
      </c>
      <c r="D20" s="20">
        <v>9558.3738969999995</v>
      </c>
      <c r="E20" s="20">
        <v>7364.972428</v>
      </c>
      <c r="F20" s="20">
        <v>8675.7586439999995</v>
      </c>
      <c r="G20" s="20">
        <v>8871.6831079999993</v>
      </c>
      <c r="H20" s="20">
        <v>9428.5186959999992</v>
      </c>
      <c r="I20" s="20">
        <v>10029.125355</v>
      </c>
      <c r="J20" s="20">
        <v>12380.47997</v>
      </c>
      <c r="K20" s="20">
        <v>16087.25337</v>
      </c>
      <c r="L20" s="20">
        <v>21719.158207</v>
      </c>
      <c r="M20">
        <f t="shared" ref="M20:P20" si="9">IF(H20=0,"No reported disbursements",H20)</f>
        <v>9428.5186959999992</v>
      </c>
      <c r="N20">
        <f t="shared" si="9"/>
        <v>10029.125355</v>
      </c>
      <c r="O20">
        <f t="shared" si="9"/>
        <v>12380.47997</v>
      </c>
      <c r="P20">
        <f t="shared" si="9"/>
        <v>16087.25337</v>
      </c>
      <c r="Q20">
        <f t="shared" si="1"/>
        <v>21719.158207</v>
      </c>
    </row>
    <row r="21" spans="1:17" ht="13" x14ac:dyDescent="0.3">
      <c r="A21" s="19"/>
      <c r="B21" s="16" t="s">
        <v>25</v>
      </c>
      <c r="C21" s="15" t="s">
        <v>16</v>
      </c>
      <c r="D21" s="21">
        <v>233.61277200000001</v>
      </c>
      <c r="E21" s="21">
        <v>224.021355</v>
      </c>
      <c r="F21" s="21">
        <v>166.88972899999999</v>
      </c>
      <c r="G21" s="21">
        <v>114.58907000000001</v>
      </c>
      <c r="H21" s="21">
        <v>86.758393999999996</v>
      </c>
      <c r="I21" s="21">
        <v>34.958688000000002</v>
      </c>
      <c r="J21" s="21">
        <v>37.663345</v>
      </c>
      <c r="K21" s="21">
        <v>70.981181000000007</v>
      </c>
      <c r="L21" s="21">
        <v>159.14978099999999</v>
      </c>
      <c r="M21">
        <f t="shared" ref="M21:P21" si="10">IF(H21=0,"No reported disbursements",H21)</f>
        <v>86.758393999999996</v>
      </c>
      <c r="N21">
        <f t="shared" si="10"/>
        <v>34.958688000000002</v>
      </c>
      <c r="O21">
        <f t="shared" si="10"/>
        <v>37.663345</v>
      </c>
      <c r="P21">
        <f t="shared" si="10"/>
        <v>70.981181000000007</v>
      </c>
      <c r="Q21">
        <f t="shared" si="1"/>
        <v>159.14978099999999</v>
      </c>
    </row>
    <row r="22" spans="1:17" ht="13" x14ac:dyDescent="0.3">
      <c r="A22" s="19"/>
      <c r="B22" s="16" t="s">
        <v>26</v>
      </c>
      <c r="C22" s="15" t="s">
        <v>16</v>
      </c>
      <c r="D22" s="20"/>
      <c r="E22" s="20"/>
      <c r="F22" s="20"/>
      <c r="G22" s="20"/>
      <c r="H22" s="20"/>
      <c r="I22" s="20"/>
      <c r="J22" s="20">
        <v>25.581492000000001</v>
      </c>
      <c r="K22" s="20">
        <v>47.400871000000002</v>
      </c>
      <c r="L22" s="20">
        <v>54.783158</v>
      </c>
      <c r="M22" t="str">
        <f t="shared" ref="M22:P22" si="11">IF(H22=0,"No reported disbursements",H22)</f>
        <v>No reported disbursements</v>
      </c>
      <c r="N22" t="str">
        <f t="shared" si="11"/>
        <v>No reported disbursements</v>
      </c>
      <c r="O22">
        <f t="shared" si="11"/>
        <v>25.581492000000001</v>
      </c>
      <c r="P22">
        <f t="shared" si="11"/>
        <v>47.400871000000002</v>
      </c>
      <c r="Q22">
        <f t="shared" si="1"/>
        <v>54.783158</v>
      </c>
    </row>
    <row r="23" spans="1:17" ht="13" x14ac:dyDescent="0.3">
      <c r="A23" s="19"/>
      <c r="B23" s="16" t="s">
        <v>27</v>
      </c>
      <c r="C23" s="15" t="s">
        <v>16</v>
      </c>
      <c r="D23" s="21"/>
      <c r="E23" s="21"/>
      <c r="F23" s="21"/>
      <c r="G23" s="21">
        <v>22.842078999999998</v>
      </c>
      <c r="H23" s="21">
        <v>25.217003999999999</v>
      </c>
      <c r="I23" s="21">
        <v>33.514456000000003</v>
      </c>
      <c r="J23" s="21">
        <v>32.359205000000003</v>
      </c>
      <c r="K23" s="21">
        <v>34.607999</v>
      </c>
      <c r="L23" s="21">
        <v>47.683532999999997</v>
      </c>
      <c r="M23">
        <f t="shared" ref="M23:P23" si="12">IF(H23=0,"No reported disbursements",H23)</f>
        <v>25.217003999999999</v>
      </c>
      <c r="N23">
        <f t="shared" si="12"/>
        <v>33.514456000000003</v>
      </c>
      <c r="O23">
        <f t="shared" si="12"/>
        <v>32.359205000000003</v>
      </c>
      <c r="P23">
        <f t="shared" si="12"/>
        <v>34.607999</v>
      </c>
      <c r="Q23">
        <f t="shared" si="1"/>
        <v>47.683532999999997</v>
      </c>
    </row>
    <row r="24" spans="1:17" ht="13" x14ac:dyDescent="0.3">
      <c r="A24" s="19"/>
      <c r="B24" s="16" t="s">
        <v>28</v>
      </c>
      <c r="C24" s="15" t="s">
        <v>16</v>
      </c>
      <c r="D24" s="20">
        <v>720.33869200000004</v>
      </c>
      <c r="E24" s="20">
        <v>588.19426299999998</v>
      </c>
      <c r="F24" s="20">
        <v>537.982798</v>
      </c>
      <c r="G24" s="20">
        <v>531.77231800000004</v>
      </c>
      <c r="H24" s="20">
        <v>498.10777200000001</v>
      </c>
      <c r="I24" s="20">
        <v>483.692835</v>
      </c>
      <c r="J24" s="20">
        <v>469.38287200000002</v>
      </c>
      <c r="K24" s="20">
        <v>426.31096200000002</v>
      </c>
      <c r="L24" s="20">
        <v>427.00615599999998</v>
      </c>
      <c r="M24">
        <f t="shared" ref="M24:P24" si="13">IF(H24=0,"No reported disbursements",H24)</f>
        <v>498.10777200000001</v>
      </c>
      <c r="N24">
        <f t="shared" si="13"/>
        <v>483.692835</v>
      </c>
      <c r="O24">
        <f t="shared" si="13"/>
        <v>469.38287200000002</v>
      </c>
      <c r="P24">
        <f t="shared" si="13"/>
        <v>426.31096200000002</v>
      </c>
      <c r="Q24">
        <f t="shared" si="1"/>
        <v>427.00615599999998</v>
      </c>
    </row>
    <row r="25" spans="1:17" ht="13" x14ac:dyDescent="0.3">
      <c r="A25" s="19"/>
      <c r="B25" s="16" t="s">
        <v>29</v>
      </c>
      <c r="C25" s="15" t="s">
        <v>16</v>
      </c>
      <c r="D25" s="21">
        <v>1727.53502</v>
      </c>
      <c r="E25" s="21">
        <v>894.92324099999996</v>
      </c>
      <c r="F25" s="21">
        <v>870.46697600000005</v>
      </c>
      <c r="G25" s="21">
        <v>1663.5059209999999</v>
      </c>
      <c r="H25" s="21">
        <v>641.25607200000002</v>
      </c>
      <c r="I25" s="21">
        <v>839.66290900000001</v>
      </c>
      <c r="J25" s="21">
        <v>1236.3657169999999</v>
      </c>
      <c r="K25" s="21">
        <v>1890.692601</v>
      </c>
      <c r="L25" s="21">
        <v>2491.5300860000002</v>
      </c>
      <c r="M25">
        <f t="shared" ref="M25:P25" si="14">IF(H25=0,"No reported disbursements",H25)</f>
        <v>641.25607200000002</v>
      </c>
      <c r="N25">
        <f t="shared" si="14"/>
        <v>839.66290900000001</v>
      </c>
      <c r="O25">
        <f t="shared" si="14"/>
        <v>1236.3657169999999</v>
      </c>
      <c r="P25">
        <f t="shared" si="14"/>
        <v>1890.692601</v>
      </c>
      <c r="Q25">
        <f t="shared" si="1"/>
        <v>2491.5300860000002</v>
      </c>
    </row>
    <row r="26" spans="1:17" ht="13" x14ac:dyDescent="0.3">
      <c r="A26" s="19"/>
      <c r="B26" s="16" t="s">
        <v>30</v>
      </c>
      <c r="C26" s="15" t="s">
        <v>16</v>
      </c>
      <c r="D26" s="20">
        <v>13806.228071</v>
      </c>
      <c r="E26" s="20">
        <v>11057.881514999999</v>
      </c>
      <c r="F26" s="20">
        <v>12371.464123</v>
      </c>
      <c r="G26" s="20">
        <v>11992.890266</v>
      </c>
      <c r="H26" s="20">
        <v>11009.551933999999</v>
      </c>
      <c r="I26" s="20">
        <v>18162.756734999999</v>
      </c>
      <c r="J26" s="20">
        <v>12515.775086</v>
      </c>
      <c r="K26" s="20">
        <v>13372.754580999999</v>
      </c>
      <c r="L26" s="20">
        <v>13439.451622</v>
      </c>
      <c r="M26">
        <f t="shared" ref="M26:P26" si="15">IF(H26=0,"No reported disbursements",H26)</f>
        <v>11009.551933999999</v>
      </c>
      <c r="N26">
        <f t="shared" si="15"/>
        <v>18162.756734999999</v>
      </c>
      <c r="O26">
        <f t="shared" si="15"/>
        <v>12515.775086</v>
      </c>
      <c r="P26">
        <f t="shared" si="15"/>
        <v>13372.754580999999</v>
      </c>
      <c r="Q26">
        <f t="shared" si="1"/>
        <v>13439.451622</v>
      </c>
    </row>
    <row r="27" spans="1:17" ht="13" x14ac:dyDescent="0.3">
      <c r="A27" s="19"/>
      <c r="B27" s="16" t="s">
        <v>31</v>
      </c>
      <c r="C27" s="15" t="s">
        <v>16</v>
      </c>
      <c r="D27" s="21">
        <v>641.851854</v>
      </c>
      <c r="E27" s="21">
        <v>756.374866</v>
      </c>
      <c r="F27" s="21">
        <v>1008.6523539999999</v>
      </c>
      <c r="G27" s="21">
        <v>1054.559336</v>
      </c>
      <c r="H27" s="21">
        <v>1264.321508</v>
      </c>
      <c r="I27" s="21">
        <v>1360.047611</v>
      </c>
      <c r="J27" s="21">
        <v>1396.9778710000001</v>
      </c>
      <c r="K27" s="21">
        <v>1537.113214</v>
      </c>
      <c r="L27" s="21">
        <v>1622.447786</v>
      </c>
      <c r="M27">
        <f t="shared" ref="M27:P27" si="16">IF(H27=0,"No reported disbursements",H27)</f>
        <v>1264.321508</v>
      </c>
      <c r="N27">
        <f t="shared" si="16"/>
        <v>1360.047611</v>
      </c>
      <c r="O27">
        <f t="shared" si="16"/>
        <v>1396.9778710000001</v>
      </c>
      <c r="P27">
        <f t="shared" si="16"/>
        <v>1537.113214</v>
      </c>
      <c r="Q27">
        <f t="shared" si="1"/>
        <v>1622.447786</v>
      </c>
    </row>
    <row r="28" spans="1:17" ht="13" x14ac:dyDescent="0.3">
      <c r="A28" s="19"/>
      <c r="B28" s="16" t="s">
        <v>32</v>
      </c>
      <c r="C28" s="15" t="s">
        <v>16</v>
      </c>
      <c r="D28" s="20">
        <v>249.28026199999999</v>
      </c>
      <c r="E28" s="20">
        <v>242.50725700000001</v>
      </c>
      <c r="F28" s="20">
        <v>278.60731600000003</v>
      </c>
      <c r="G28" s="20">
        <v>238.52887699999999</v>
      </c>
      <c r="H28" s="20">
        <v>248.55127100000001</v>
      </c>
      <c r="I28" s="20">
        <v>255.764948</v>
      </c>
      <c r="J28" s="20">
        <v>253.833348</v>
      </c>
      <c r="K28" s="20">
        <v>258.47832099999999</v>
      </c>
      <c r="L28" s="20">
        <v>275.80702500000001</v>
      </c>
      <c r="M28">
        <f t="shared" ref="M28:P28" si="17">IF(H28=0,"No reported disbursements",H28)</f>
        <v>248.55127100000001</v>
      </c>
      <c r="N28">
        <f t="shared" si="17"/>
        <v>255.764948</v>
      </c>
      <c r="O28">
        <f t="shared" si="17"/>
        <v>253.833348</v>
      </c>
      <c r="P28">
        <f t="shared" si="17"/>
        <v>258.47832099999999</v>
      </c>
      <c r="Q28">
        <f t="shared" si="1"/>
        <v>275.80702500000001</v>
      </c>
    </row>
    <row r="29" spans="1:17" ht="13" x14ac:dyDescent="0.3">
      <c r="A29" s="19"/>
      <c r="B29" s="16" t="s">
        <v>33</v>
      </c>
      <c r="C29" s="15" t="s">
        <v>16</v>
      </c>
      <c r="D29" s="21">
        <v>4456.1826959999999</v>
      </c>
      <c r="E29" s="21">
        <v>4151.6773910000002</v>
      </c>
      <c r="F29" s="21">
        <v>4322.3067220000003</v>
      </c>
      <c r="G29" s="21">
        <v>3778.240863</v>
      </c>
      <c r="H29" s="21">
        <v>3510.2939280000001</v>
      </c>
      <c r="I29" s="21">
        <v>3235.6762629999998</v>
      </c>
      <c r="J29" s="21">
        <v>3533.549986</v>
      </c>
      <c r="K29" s="21">
        <v>4268.8758779999998</v>
      </c>
      <c r="L29" s="21">
        <v>3336.6278320000001</v>
      </c>
      <c r="M29">
        <f t="shared" ref="M29:P29" si="18">IF(H29=0,"No reported disbursements",H29)</f>
        <v>3510.2939280000001</v>
      </c>
      <c r="N29">
        <f t="shared" si="18"/>
        <v>3235.6762629999998</v>
      </c>
      <c r="O29">
        <f t="shared" si="18"/>
        <v>3533.549986</v>
      </c>
      <c r="P29">
        <f t="shared" si="18"/>
        <v>4268.8758779999998</v>
      </c>
      <c r="Q29">
        <f t="shared" si="1"/>
        <v>3336.6278320000001</v>
      </c>
    </row>
    <row r="30" spans="1:17" ht="13" x14ac:dyDescent="0.3">
      <c r="A30" s="19"/>
      <c r="B30" s="16" t="s">
        <v>466</v>
      </c>
      <c r="C30" s="15" t="s">
        <v>16</v>
      </c>
      <c r="D30" s="20">
        <v>313.41331300000002</v>
      </c>
      <c r="E30" s="20">
        <v>283.65097200000002</v>
      </c>
      <c r="F30" s="20">
        <v>289.13776899999999</v>
      </c>
      <c r="G30" s="20">
        <v>315.14948399999997</v>
      </c>
      <c r="H30" s="20">
        <v>338.88260600000001</v>
      </c>
      <c r="I30" s="20">
        <v>312.28792199999998</v>
      </c>
      <c r="J30" s="20">
        <v>351.185339</v>
      </c>
      <c r="K30" s="20">
        <v>364.96889299999998</v>
      </c>
      <c r="L30" s="20">
        <v>362.08641299999999</v>
      </c>
      <c r="M30">
        <f t="shared" ref="M30:P30" si="19">IF(H30=0,"No reported disbursements",H30)</f>
        <v>338.88260600000001</v>
      </c>
      <c r="N30">
        <f t="shared" si="19"/>
        <v>312.28792199999998</v>
      </c>
      <c r="O30">
        <f t="shared" si="19"/>
        <v>351.185339</v>
      </c>
      <c r="P30">
        <f t="shared" si="19"/>
        <v>364.96889299999998</v>
      </c>
      <c r="Q30">
        <f t="shared" si="1"/>
        <v>362.08641299999999</v>
      </c>
    </row>
    <row r="31" spans="1:17" ht="13" x14ac:dyDescent="0.3">
      <c r="A31" s="19"/>
      <c r="B31" s="16" t="s">
        <v>34</v>
      </c>
      <c r="C31" s="15" t="s">
        <v>16</v>
      </c>
      <c r="D31" s="21">
        <v>2291.279121</v>
      </c>
      <c r="E31" s="21">
        <v>2732.846047</v>
      </c>
      <c r="F31" s="21">
        <v>2631.8115830000002</v>
      </c>
      <c r="G31" s="21">
        <v>2428.2092090000001</v>
      </c>
      <c r="H31" s="21">
        <v>2476.8746460000002</v>
      </c>
      <c r="I31" s="21">
        <v>2972.75191</v>
      </c>
      <c r="J31" s="21">
        <v>2821.3202839999999</v>
      </c>
      <c r="K31" s="21">
        <v>3164.6404349999998</v>
      </c>
      <c r="L31" s="21">
        <v>3473.9547950000001</v>
      </c>
      <c r="M31">
        <f t="shared" ref="M31:P31" si="20">IF(H31=0,"No reported disbursements",H31)</f>
        <v>2476.8746460000002</v>
      </c>
      <c r="N31">
        <f t="shared" si="20"/>
        <v>2972.75191</v>
      </c>
      <c r="O31">
        <f t="shared" si="20"/>
        <v>2821.3202839999999</v>
      </c>
      <c r="P31">
        <f t="shared" si="20"/>
        <v>3164.6404349999998</v>
      </c>
      <c r="Q31">
        <f t="shared" si="1"/>
        <v>3473.9547950000001</v>
      </c>
    </row>
    <row r="32" spans="1:17" ht="13" x14ac:dyDescent="0.3">
      <c r="A32" s="19"/>
      <c r="B32" s="16" t="s">
        <v>35</v>
      </c>
      <c r="C32" s="15" t="s">
        <v>16</v>
      </c>
      <c r="D32" s="20"/>
      <c r="E32" s="20"/>
      <c r="F32" s="20"/>
      <c r="G32" s="20"/>
      <c r="H32" s="20"/>
      <c r="I32" s="20">
        <v>119.104575</v>
      </c>
      <c r="J32" s="20">
        <v>83.789396999999994</v>
      </c>
      <c r="K32" s="20">
        <v>119.875373</v>
      </c>
      <c r="L32" s="20">
        <v>174.523225</v>
      </c>
      <c r="M32" t="str">
        <f t="shared" ref="M32:P32" si="21">IF(H32=0,"No reported disbursements",H32)</f>
        <v>No reported disbursements</v>
      </c>
      <c r="N32">
        <f t="shared" si="21"/>
        <v>119.104575</v>
      </c>
      <c r="O32">
        <f t="shared" si="21"/>
        <v>83.789396999999994</v>
      </c>
      <c r="P32">
        <f t="shared" si="21"/>
        <v>119.875373</v>
      </c>
      <c r="Q32">
        <f t="shared" si="1"/>
        <v>174.523225</v>
      </c>
    </row>
    <row r="33" spans="1:17" ht="13" x14ac:dyDescent="0.3">
      <c r="A33" s="19"/>
      <c r="B33" s="16" t="s">
        <v>36</v>
      </c>
      <c r="C33" s="15" t="s">
        <v>16</v>
      </c>
      <c r="D33" s="21">
        <v>316.692903</v>
      </c>
      <c r="E33" s="21">
        <v>264.50314800000001</v>
      </c>
      <c r="F33" s="21">
        <v>381.855299</v>
      </c>
      <c r="G33" s="21">
        <v>435.12661700000001</v>
      </c>
      <c r="H33" s="21">
        <v>399.154089</v>
      </c>
      <c r="I33" s="21">
        <v>297.648617</v>
      </c>
      <c r="J33" s="21">
        <v>250.65644</v>
      </c>
      <c r="K33" s="21">
        <v>194.043306</v>
      </c>
      <c r="L33" s="21">
        <v>174.04049000000001</v>
      </c>
      <c r="M33">
        <f t="shared" ref="M33:P33" si="22">IF(H33=0,"No reported disbursements",H33)</f>
        <v>399.154089</v>
      </c>
      <c r="N33">
        <f t="shared" si="22"/>
        <v>297.648617</v>
      </c>
      <c r="O33">
        <f t="shared" si="22"/>
        <v>250.65644</v>
      </c>
      <c r="P33">
        <f t="shared" si="22"/>
        <v>194.043306</v>
      </c>
      <c r="Q33">
        <f t="shared" si="1"/>
        <v>174.04049000000001</v>
      </c>
    </row>
    <row r="34" spans="1:17" ht="13" x14ac:dyDescent="0.3">
      <c r="A34" s="19"/>
      <c r="B34" s="16" t="s">
        <v>467</v>
      </c>
      <c r="C34" s="15" t="s">
        <v>16</v>
      </c>
      <c r="D34" s="20"/>
      <c r="E34" s="20"/>
      <c r="F34" s="20"/>
      <c r="G34" s="20"/>
      <c r="H34" s="20"/>
      <c r="I34" s="20">
        <v>13.367398</v>
      </c>
      <c r="J34" s="20">
        <v>13.569512</v>
      </c>
      <c r="K34" s="20">
        <v>17.121123999999998</v>
      </c>
      <c r="L34" s="20">
        <v>25.732396999999999</v>
      </c>
      <c r="M34" t="str">
        <f t="shared" ref="M34:P34" si="23">IF(H34=0,"No reported disbursements",H34)</f>
        <v>No reported disbursements</v>
      </c>
      <c r="N34">
        <f t="shared" si="23"/>
        <v>13.367398</v>
      </c>
      <c r="O34">
        <f t="shared" si="23"/>
        <v>13.569512</v>
      </c>
      <c r="P34">
        <f t="shared" si="23"/>
        <v>17.121123999999998</v>
      </c>
      <c r="Q34">
        <f t="shared" si="1"/>
        <v>25.732396999999999</v>
      </c>
    </row>
    <row r="35" spans="1:17" ht="13" x14ac:dyDescent="0.3">
      <c r="A35" s="19"/>
      <c r="B35" s="16" t="s">
        <v>37</v>
      </c>
      <c r="C35" s="15" t="s">
        <v>16</v>
      </c>
      <c r="D35" s="21"/>
      <c r="E35" s="21"/>
      <c r="F35" s="21">
        <v>21.022784000000001</v>
      </c>
      <c r="G35" s="21">
        <v>15.679434000000001</v>
      </c>
      <c r="H35" s="21">
        <v>17.145264000000001</v>
      </c>
      <c r="I35" s="21">
        <v>17.660934000000001</v>
      </c>
      <c r="J35" s="21">
        <v>17.161612999999999</v>
      </c>
      <c r="K35" s="21">
        <v>25.247769000000002</v>
      </c>
      <c r="L35" s="21">
        <v>27.875515</v>
      </c>
      <c r="M35">
        <f t="shared" ref="M35:P35" si="24">IF(H35=0,"No reported disbursements",H35)</f>
        <v>17.145264000000001</v>
      </c>
      <c r="N35">
        <f t="shared" si="24"/>
        <v>17.660934000000001</v>
      </c>
      <c r="O35">
        <f t="shared" si="24"/>
        <v>17.161612999999999</v>
      </c>
      <c r="P35">
        <f t="shared" si="24"/>
        <v>25.247769000000002</v>
      </c>
      <c r="Q35">
        <f t="shared" si="1"/>
        <v>27.875515</v>
      </c>
    </row>
    <row r="36" spans="1:17" ht="13" x14ac:dyDescent="0.3">
      <c r="A36" s="19"/>
      <c r="B36" s="16" t="s">
        <v>38</v>
      </c>
      <c r="C36" s="15" t="s">
        <v>16</v>
      </c>
      <c r="D36" s="20">
        <v>4212.9800869999999</v>
      </c>
      <c r="E36" s="20">
        <v>3807.055081</v>
      </c>
      <c r="F36" s="20">
        <v>3707.3143359999999</v>
      </c>
      <c r="G36" s="20">
        <v>2073.8466469999998</v>
      </c>
      <c r="H36" s="20">
        <v>931.46184200000005</v>
      </c>
      <c r="I36" s="20">
        <v>984.95445900000004</v>
      </c>
      <c r="J36" s="20">
        <v>593.30048899999997</v>
      </c>
      <c r="K36" s="20">
        <v>756.44946900000002</v>
      </c>
      <c r="L36" s="20">
        <v>2855.511289</v>
      </c>
      <c r="M36">
        <f t="shared" ref="M36:P36" si="25">IF(H36=0,"No reported disbursements",H36)</f>
        <v>931.46184200000005</v>
      </c>
      <c r="N36">
        <f t="shared" si="25"/>
        <v>984.95445900000004</v>
      </c>
      <c r="O36">
        <f t="shared" si="25"/>
        <v>593.30048899999997</v>
      </c>
      <c r="P36">
        <f t="shared" si="25"/>
        <v>756.44946900000002</v>
      </c>
      <c r="Q36">
        <f t="shared" si="1"/>
        <v>2855.511289</v>
      </c>
    </row>
    <row r="37" spans="1:17" ht="13" x14ac:dyDescent="0.3">
      <c r="A37" s="19"/>
      <c r="B37" s="16" t="s">
        <v>39</v>
      </c>
      <c r="C37" s="15" t="s">
        <v>16</v>
      </c>
      <c r="D37" s="21">
        <v>2769.364685</v>
      </c>
      <c r="E37" s="21">
        <v>2974.5783529999999</v>
      </c>
      <c r="F37" s="21">
        <v>2711.737603</v>
      </c>
      <c r="G37" s="21">
        <v>3025.1613590000002</v>
      </c>
      <c r="H37" s="21">
        <v>3095.325668</v>
      </c>
      <c r="I37" s="21">
        <v>3199.8012039999999</v>
      </c>
      <c r="J37" s="21">
        <v>3675.4944310000001</v>
      </c>
      <c r="K37" s="21">
        <v>4912.1855519999999</v>
      </c>
      <c r="L37" s="21">
        <v>3570.5861300000001</v>
      </c>
      <c r="M37">
        <f t="shared" ref="M37:P37" si="26">IF(H37=0,"No reported disbursements",H37)</f>
        <v>3095.325668</v>
      </c>
      <c r="N37">
        <f t="shared" si="26"/>
        <v>3199.8012039999999</v>
      </c>
      <c r="O37">
        <f t="shared" si="26"/>
        <v>3675.4944310000001</v>
      </c>
      <c r="P37">
        <f t="shared" si="26"/>
        <v>4912.1855519999999</v>
      </c>
      <c r="Q37">
        <f t="shared" si="1"/>
        <v>3570.5861300000001</v>
      </c>
    </row>
    <row r="38" spans="1:17" ht="13" x14ac:dyDescent="0.3">
      <c r="A38" s="19"/>
      <c r="B38" s="16" t="s">
        <v>40</v>
      </c>
      <c r="C38" s="15" t="s">
        <v>16</v>
      </c>
      <c r="D38" s="20">
        <v>1724.6650159999999</v>
      </c>
      <c r="E38" s="20">
        <v>1912.2420279999999</v>
      </c>
      <c r="F38" s="20">
        <v>1799.7494369999999</v>
      </c>
      <c r="G38" s="20">
        <v>2119.2591130000001</v>
      </c>
      <c r="H38" s="20">
        <v>2342.4880720000001</v>
      </c>
      <c r="I38" s="20">
        <v>2356.1026769999999</v>
      </c>
      <c r="J38" s="20">
        <v>2626.7886130000002</v>
      </c>
      <c r="K38" s="20">
        <v>2741.448312</v>
      </c>
      <c r="L38" s="20">
        <v>2853.9782209999998</v>
      </c>
      <c r="M38">
        <f t="shared" ref="M38:P38" si="27">IF(H38=0,"No reported disbursements",H38)</f>
        <v>2342.4880720000001</v>
      </c>
      <c r="N38">
        <f t="shared" si="27"/>
        <v>2356.1026769999999</v>
      </c>
      <c r="O38">
        <f t="shared" si="27"/>
        <v>2626.7886130000002</v>
      </c>
      <c r="P38">
        <f t="shared" si="27"/>
        <v>2741.448312</v>
      </c>
      <c r="Q38">
        <f t="shared" si="1"/>
        <v>2853.9782209999998</v>
      </c>
    </row>
    <row r="39" spans="1:17" ht="13" x14ac:dyDescent="0.3">
      <c r="A39" s="19"/>
      <c r="B39" s="16" t="s">
        <v>468</v>
      </c>
      <c r="C39" s="15" t="s">
        <v>16</v>
      </c>
      <c r="D39" s="21">
        <v>6641.5494909999998</v>
      </c>
      <c r="E39" s="21">
        <v>7446.4886539999998</v>
      </c>
      <c r="F39" s="21">
        <v>8042.8150759999999</v>
      </c>
      <c r="G39" s="21">
        <v>7966.7296969999998</v>
      </c>
      <c r="H39" s="21">
        <v>8001.4106000000002</v>
      </c>
      <c r="I39" s="21">
        <v>9835.1342210000003</v>
      </c>
      <c r="J39" s="21">
        <v>9940.866215</v>
      </c>
      <c r="K39" s="21">
        <v>10675.625341000001</v>
      </c>
      <c r="L39" s="21">
        <v>11668.653109999999</v>
      </c>
      <c r="M39">
        <f t="shared" ref="M39:P39" si="28">IF(H39=0,"No reported disbursements",H39)</f>
        <v>8001.4106000000002</v>
      </c>
      <c r="N39">
        <f t="shared" si="28"/>
        <v>9835.1342210000003</v>
      </c>
      <c r="O39">
        <f t="shared" si="28"/>
        <v>9940.866215</v>
      </c>
      <c r="P39">
        <f t="shared" si="28"/>
        <v>10675.625341000001</v>
      </c>
      <c r="Q39">
        <f t="shared" si="1"/>
        <v>11668.653109999999</v>
      </c>
    </row>
    <row r="40" spans="1:17" ht="13" x14ac:dyDescent="0.3">
      <c r="A40" s="19"/>
      <c r="B40" s="16" t="s">
        <v>469</v>
      </c>
      <c r="C40" s="15" t="s">
        <v>16</v>
      </c>
      <c r="D40" s="20">
        <v>27416.785182</v>
      </c>
      <c r="E40" s="20">
        <v>28441.082127000001</v>
      </c>
      <c r="F40" s="20">
        <v>29470.951716</v>
      </c>
      <c r="G40" s="20">
        <v>30844.638518</v>
      </c>
      <c r="H40" s="20">
        <v>27695.246942000002</v>
      </c>
      <c r="I40" s="20">
        <v>28188.231367</v>
      </c>
      <c r="J40" s="20">
        <v>28934.408853000001</v>
      </c>
      <c r="K40" s="20">
        <v>27751.92884</v>
      </c>
      <c r="L40" s="20">
        <v>29257.921049</v>
      </c>
      <c r="M40">
        <f t="shared" ref="M40:P40" si="29">IF(H40=0,"No reported disbursements",H40)</f>
        <v>27695.246942000002</v>
      </c>
      <c r="N40">
        <f t="shared" si="29"/>
        <v>28188.231367</v>
      </c>
      <c r="O40">
        <f t="shared" si="29"/>
        <v>28934.408853000001</v>
      </c>
      <c r="P40">
        <f t="shared" si="29"/>
        <v>27751.92884</v>
      </c>
      <c r="Q40">
        <f t="shared" si="1"/>
        <v>29257.921049</v>
      </c>
    </row>
    <row r="41" spans="1:17" ht="13" x14ac:dyDescent="0.3">
      <c r="A41" s="19"/>
      <c r="B41" s="16" t="s">
        <v>41</v>
      </c>
      <c r="C41" s="15" t="s">
        <v>16</v>
      </c>
      <c r="D41" s="20"/>
      <c r="E41" s="20"/>
      <c r="F41" s="20"/>
      <c r="G41" s="20"/>
      <c r="H41" s="20"/>
      <c r="I41" s="20"/>
      <c r="J41" s="20">
        <v>9.0732479999999995</v>
      </c>
      <c r="K41" s="20">
        <v>7.0885980000000002</v>
      </c>
      <c r="L41" s="20">
        <v>4.1403119999999998</v>
      </c>
      <c r="M41" t="str">
        <f t="shared" ref="M41:P41" si="30">IF(H41=0,"No reported disbursements",H41)</f>
        <v>No reported disbursements</v>
      </c>
      <c r="N41" t="str">
        <f t="shared" si="30"/>
        <v>No reported disbursements</v>
      </c>
      <c r="O41">
        <f t="shared" si="30"/>
        <v>9.0732479999999995</v>
      </c>
      <c r="P41">
        <f t="shared" si="30"/>
        <v>7.0885980000000002</v>
      </c>
      <c r="Q41">
        <f t="shared" si="1"/>
        <v>4.1403119999999998</v>
      </c>
    </row>
    <row r="42" spans="1:17" ht="13" x14ac:dyDescent="0.3">
      <c r="A42" s="19"/>
      <c r="B42" s="16" t="s">
        <v>42</v>
      </c>
      <c r="C42" s="15" t="s">
        <v>16</v>
      </c>
      <c r="D42" s="21"/>
      <c r="E42" s="21"/>
      <c r="F42" s="21"/>
      <c r="G42" s="21"/>
      <c r="H42" s="21"/>
      <c r="I42" s="21"/>
      <c r="J42" s="21"/>
      <c r="K42" s="21">
        <v>1.3938999999999999</v>
      </c>
      <c r="L42" s="21">
        <v>12.21</v>
      </c>
      <c r="M42" t="str">
        <f t="shared" ref="M42:P42" si="31">IF(H42=0,"No reported disbursements",H42)</f>
        <v>No reported disbursements</v>
      </c>
      <c r="N42" t="str">
        <f t="shared" si="31"/>
        <v>No reported disbursements</v>
      </c>
      <c r="O42" t="str">
        <f t="shared" si="31"/>
        <v>No reported disbursements</v>
      </c>
      <c r="P42">
        <f t="shared" si="31"/>
        <v>1.3938999999999999</v>
      </c>
      <c r="Q42">
        <f t="shared" si="1"/>
        <v>12.21</v>
      </c>
    </row>
    <row r="43" spans="1:17" ht="13" x14ac:dyDescent="0.3">
      <c r="A43" s="19"/>
      <c r="B43" s="16" t="s">
        <v>43</v>
      </c>
      <c r="C43" s="15" t="s">
        <v>16</v>
      </c>
      <c r="D43" s="20"/>
      <c r="E43" s="20"/>
      <c r="F43" s="20"/>
      <c r="G43" s="20"/>
      <c r="H43" s="20"/>
      <c r="I43" s="20"/>
      <c r="J43" s="20">
        <v>27.027358</v>
      </c>
      <c r="K43" s="20">
        <v>16.129422999999999</v>
      </c>
      <c r="L43" s="20">
        <v>3.47</v>
      </c>
      <c r="M43" t="str">
        <f t="shared" ref="M43:P43" si="32">IF(H43=0,"No reported disbursements",H43)</f>
        <v>No reported disbursements</v>
      </c>
      <c r="N43" t="str">
        <f t="shared" si="32"/>
        <v>No reported disbursements</v>
      </c>
      <c r="O43">
        <f t="shared" si="32"/>
        <v>27.027358</v>
      </c>
      <c r="P43">
        <f t="shared" si="32"/>
        <v>16.129422999999999</v>
      </c>
      <c r="Q43">
        <f t="shared" si="1"/>
        <v>3.47</v>
      </c>
    </row>
    <row r="44" spans="1:17" ht="13" x14ac:dyDescent="0.3">
      <c r="A44" s="19"/>
      <c r="B44" s="22" t="s">
        <v>44</v>
      </c>
      <c r="C44" s="15" t="s">
        <v>16</v>
      </c>
      <c r="D44" s="21"/>
      <c r="E44" s="21"/>
      <c r="F44" s="21"/>
      <c r="G44" s="21"/>
      <c r="H44" s="21"/>
      <c r="I44" s="21"/>
      <c r="J44" s="21">
        <v>0.168215</v>
      </c>
      <c r="K44" s="21">
        <v>0.56522700000000003</v>
      </c>
      <c r="L44" s="21"/>
      <c r="M44" t="str">
        <f t="shared" ref="M44:P44" si="33">IF(H44=0,"No reported disbursements",H44)</f>
        <v>No reported disbursements</v>
      </c>
      <c r="N44" t="str">
        <f t="shared" si="33"/>
        <v>No reported disbursements</v>
      </c>
      <c r="O44">
        <f t="shared" si="33"/>
        <v>0.168215</v>
      </c>
      <c r="P44">
        <f t="shared" si="33"/>
        <v>0.56522700000000003</v>
      </c>
      <c r="Q44" t="str">
        <f t="shared" si="1"/>
        <v>No reported disbursements</v>
      </c>
    </row>
    <row r="45" spans="1:17" ht="13" x14ac:dyDescent="0.3">
      <c r="A45" s="19"/>
      <c r="B45" s="16" t="s">
        <v>45</v>
      </c>
      <c r="C45" s="15" t="s">
        <v>16</v>
      </c>
      <c r="D45" s="20"/>
      <c r="E45" s="20"/>
      <c r="F45" s="20"/>
      <c r="G45" s="20"/>
      <c r="H45" s="20"/>
      <c r="I45" s="20">
        <v>9.9342330000000008</v>
      </c>
      <c r="J45" s="20">
        <v>12.837111999999999</v>
      </c>
      <c r="K45" s="20">
        <v>15.214207</v>
      </c>
      <c r="L45" s="20">
        <v>18.598081000000001</v>
      </c>
      <c r="M45" t="str">
        <f t="shared" ref="M45:P45" si="34">IF(H45=0,"No reported disbursements",H45)</f>
        <v>No reported disbursements</v>
      </c>
      <c r="N45">
        <f t="shared" si="34"/>
        <v>9.9342330000000008</v>
      </c>
      <c r="O45">
        <f t="shared" si="34"/>
        <v>12.837111999999999</v>
      </c>
      <c r="P45">
        <f t="shared" si="34"/>
        <v>15.214207</v>
      </c>
      <c r="Q45">
        <f t="shared" si="1"/>
        <v>18.598081000000001</v>
      </c>
    </row>
    <row r="46" spans="1:17" ht="13" x14ac:dyDescent="0.3">
      <c r="A46" s="19"/>
      <c r="B46" s="22" t="s">
        <v>46</v>
      </c>
      <c r="C46" s="15" t="s">
        <v>16</v>
      </c>
      <c r="D46" s="21"/>
      <c r="E46" s="21"/>
      <c r="F46" s="21"/>
      <c r="G46" s="21"/>
      <c r="H46" s="21"/>
      <c r="I46" s="21"/>
      <c r="J46" s="21"/>
      <c r="K46" s="21">
        <v>217.69760600000001</v>
      </c>
      <c r="L46" s="21">
        <v>255.702675</v>
      </c>
      <c r="M46" t="str">
        <f t="shared" ref="M46:P46" si="35">IF(H46=0,"No reported disbursements",H46)</f>
        <v>No reported disbursements</v>
      </c>
      <c r="N46" t="str">
        <f t="shared" si="35"/>
        <v>No reported disbursements</v>
      </c>
      <c r="O46" t="str">
        <f t="shared" si="35"/>
        <v>No reported disbursements</v>
      </c>
      <c r="P46">
        <f t="shared" si="35"/>
        <v>217.69760600000001</v>
      </c>
      <c r="Q46">
        <f t="shared" si="1"/>
        <v>255.702675</v>
      </c>
    </row>
    <row r="47" spans="1:17" ht="13" x14ac:dyDescent="0.3">
      <c r="A47" s="19"/>
      <c r="B47" s="16" t="s">
        <v>47</v>
      </c>
      <c r="C47" s="15" t="s">
        <v>16</v>
      </c>
      <c r="D47" s="20"/>
      <c r="E47" s="20"/>
      <c r="F47" s="20"/>
      <c r="G47" s="20"/>
      <c r="H47" s="20"/>
      <c r="I47" s="20">
        <v>4.8204159999999998</v>
      </c>
      <c r="J47" s="20">
        <v>24.31024</v>
      </c>
      <c r="K47" s="20">
        <v>33.876888999999998</v>
      </c>
      <c r="L47" s="20">
        <v>19.835683</v>
      </c>
      <c r="M47" t="str">
        <f t="shared" ref="M47:P47" si="36">IF(H47=0,"No reported disbursements",H47)</f>
        <v>No reported disbursements</v>
      </c>
      <c r="N47">
        <f t="shared" si="36"/>
        <v>4.8204159999999998</v>
      </c>
      <c r="O47">
        <f t="shared" si="36"/>
        <v>24.31024</v>
      </c>
      <c r="P47">
        <f t="shared" si="36"/>
        <v>33.876888999999998</v>
      </c>
      <c r="Q47">
        <f t="shared" si="1"/>
        <v>19.835683</v>
      </c>
    </row>
    <row r="48" spans="1:17" ht="13" x14ac:dyDescent="0.3">
      <c r="A48" s="19"/>
      <c r="B48" s="22" t="s">
        <v>48</v>
      </c>
      <c r="C48" s="15" t="s">
        <v>16</v>
      </c>
      <c r="D48" s="21"/>
      <c r="E48" s="21"/>
      <c r="F48" s="21">
        <v>578.97133299999996</v>
      </c>
      <c r="G48" s="21">
        <v>438.426357</v>
      </c>
      <c r="H48" s="21">
        <v>409.16461500000003</v>
      </c>
      <c r="I48" s="21">
        <v>446.53950800000001</v>
      </c>
      <c r="J48" s="21">
        <v>493.619283</v>
      </c>
      <c r="K48" s="21">
        <v>628.96268799999996</v>
      </c>
      <c r="L48" s="21">
        <v>1354.113206</v>
      </c>
      <c r="M48">
        <f t="shared" ref="M48:P48" si="37">IF(H48=0,"No reported disbursements",H48)</f>
        <v>409.16461500000003</v>
      </c>
      <c r="N48">
        <f t="shared" si="37"/>
        <v>446.53950800000001</v>
      </c>
      <c r="O48">
        <f t="shared" si="37"/>
        <v>493.619283</v>
      </c>
      <c r="P48">
        <f t="shared" si="37"/>
        <v>628.96268799999996</v>
      </c>
      <c r="Q48">
        <f t="shared" si="1"/>
        <v>1354.113206</v>
      </c>
    </row>
    <row r="49" spans="1:25" ht="13" x14ac:dyDescent="0.3">
      <c r="A49" s="19"/>
      <c r="B49" s="16" t="s">
        <v>49</v>
      </c>
      <c r="C49" s="15" t="s">
        <v>16</v>
      </c>
      <c r="D49" s="20"/>
      <c r="E49" s="20"/>
      <c r="F49" s="20"/>
      <c r="G49" s="20"/>
      <c r="H49" s="20"/>
      <c r="I49" s="20"/>
      <c r="J49" s="20"/>
      <c r="K49" s="20">
        <v>2.2078129999999998</v>
      </c>
      <c r="L49" s="20">
        <v>3.390336</v>
      </c>
      <c r="M49" t="str">
        <f t="shared" ref="M49:P49" si="38">IF(H49=0,"No reported disbursements",H49)</f>
        <v>No reported disbursements</v>
      </c>
      <c r="N49" t="str">
        <f t="shared" si="38"/>
        <v>No reported disbursements</v>
      </c>
      <c r="O49" t="str">
        <f t="shared" si="38"/>
        <v>No reported disbursements</v>
      </c>
      <c r="P49">
        <f t="shared" si="38"/>
        <v>2.2078129999999998</v>
      </c>
      <c r="Q49">
        <f t="shared" si="1"/>
        <v>3.390336</v>
      </c>
    </row>
    <row r="50" spans="1:25" ht="13" x14ac:dyDescent="0.3">
      <c r="A50" s="19"/>
      <c r="B50" s="16" t="s">
        <v>50</v>
      </c>
      <c r="C50" s="15" t="s">
        <v>16</v>
      </c>
      <c r="D50" s="21"/>
      <c r="E50" s="21"/>
      <c r="F50" s="21"/>
      <c r="G50" s="21"/>
      <c r="H50" s="21"/>
      <c r="I50" s="21"/>
      <c r="J50" s="21"/>
      <c r="K50" s="21">
        <v>18.968102999999999</v>
      </c>
      <c r="L50" s="21">
        <v>18.86</v>
      </c>
      <c r="M50" t="str">
        <f t="shared" ref="M50:P50" si="39">IF(H50=0,"No reported disbursements",H50)</f>
        <v>No reported disbursements</v>
      </c>
      <c r="N50" t="str">
        <f t="shared" si="39"/>
        <v>No reported disbursements</v>
      </c>
      <c r="O50" t="str">
        <f t="shared" si="39"/>
        <v>No reported disbursements</v>
      </c>
      <c r="P50">
        <f t="shared" si="39"/>
        <v>18.968102999999999</v>
      </c>
      <c r="Q50">
        <f t="shared" si="1"/>
        <v>18.86</v>
      </c>
    </row>
    <row r="51" spans="1:25" ht="13" x14ac:dyDescent="0.3">
      <c r="A51" s="19"/>
      <c r="B51" s="16" t="s">
        <v>51</v>
      </c>
      <c r="C51" s="15" t="s">
        <v>16</v>
      </c>
      <c r="D51" s="20"/>
      <c r="E51" s="20"/>
      <c r="F51" s="20"/>
      <c r="G51" s="20"/>
      <c r="H51" s="20"/>
      <c r="I51" s="20"/>
      <c r="J51" s="20">
        <v>5.4328570000000003</v>
      </c>
      <c r="K51" s="20">
        <v>9.8704370000000008</v>
      </c>
      <c r="L51" s="20">
        <v>13.876552999999999</v>
      </c>
      <c r="M51" t="str">
        <f t="shared" ref="M51:P51" si="40">IF(H51=0,"No reported disbursements",H51)</f>
        <v>No reported disbursements</v>
      </c>
      <c r="N51" t="str">
        <f t="shared" si="40"/>
        <v>No reported disbursements</v>
      </c>
      <c r="O51">
        <f t="shared" si="40"/>
        <v>5.4328570000000003</v>
      </c>
      <c r="P51">
        <f t="shared" si="40"/>
        <v>9.8704370000000008</v>
      </c>
      <c r="Q51">
        <f t="shared" si="1"/>
        <v>13.876552999999999</v>
      </c>
    </row>
    <row r="52" spans="1:25" ht="13" x14ac:dyDescent="0.3">
      <c r="A52" s="19"/>
      <c r="B52" s="16" t="s">
        <v>52</v>
      </c>
      <c r="C52" s="15" t="s">
        <v>16</v>
      </c>
      <c r="D52" s="21"/>
      <c r="E52" s="21"/>
      <c r="F52" s="21"/>
      <c r="G52" s="21"/>
      <c r="H52" s="21"/>
      <c r="I52" s="21"/>
      <c r="J52" s="21"/>
      <c r="K52" s="21">
        <v>7.9808510000000004</v>
      </c>
      <c r="L52" s="21">
        <v>10.619218</v>
      </c>
      <c r="M52" t="str">
        <f t="shared" ref="M52:P52" si="41">IF(H52=0,"No reported disbursements",H52)</f>
        <v>No reported disbursements</v>
      </c>
      <c r="N52" t="str">
        <f t="shared" si="41"/>
        <v>No reported disbursements</v>
      </c>
      <c r="O52" t="str">
        <f t="shared" si="41"/>
        <v>No reported disbursements</v>
      </c>
      <c r="P52">
        <f t="shared" si="41"/>
        <v>7.9808510000000004</v>
      </c>
      <c r="Q52">
        <f t="shared" si="1"/>
        <v>10.619218</v>
      </c>
    </row>
    <row r="53" spans="1:25" ht="13" x14ac:dyDescent="0.3">
      <c r="A53" s="19"/>
      <c r="B53" s="16" t="s">
        <v>53</v>
      </c>
      <c r="C53" s="15" t="s">
        <v>16</v>
      </c>
      <c r="D53" s="20"/>
      <c r="E53" s="20"/>
      <c r="F53" s="20"/>
      <c r="G53" s="20"/>
      <c r="H53" s="20"/>
      <c r="I53" s="20"/>
      <c r="J53" s="20">
        <v>62.826523999999999</v>
      </c>
      <c r="K53" s="20">
        <v>33.037171000000001</v>
      </c>
      <c r="L53" s="20">
        <v>109.468121</v>
      </c>
      <c r="M53" t="str">
        <f t="shared" ref="M53:P53" si="42">IF(H53=0,"No reported disbursements",H53)</f>
        <v>No reported disbursements</v>
      </c>
      <c r="N53" t="str">
        <f t="shared" si="42"/>
        <v>No reported disbursements</v>
      </c>
      <c r="O53">
        <f t="shared" si="42"/>
        <v>62.826523999999999</v>
      </c>
      <c r="P53">
        <f t="shared" si="42"/>
        <v>33.037171000000001</v>
      </c>
      <c r="Q53">
        <f t="shared" si="1"/>
        <v>109.468121</v>
      </c>
    </row>
    <row r="54" spans="1:25" ht="13" x14ac:dyDescent="0.3">
      <c r="A54" s="19"/>
      <c r="B54" s="22" t="s">
        <v>54</v>
      </c>
      <c r="C54" s="15" t="s">
        <v>16</v>
      </c>
      <c r="D54" s="21"/>
      <c r="E54" s="21"/>
      <c r="F54" s="21"/>
      <c r="G54" s="21"/>
      <c r="H54" s="21"/>
      <c r="I54" s="21"/>
      <c r="J54" s="21"/>
      <c r="K54" s="21">
        <v>854.25221699999997</v>
      </c>
      <c r="L54" s="21">
        <v>767.11875999999995</v>
      </c>
      <c r="M54" t="str">
        <f t="shared" ref="M54:P54" si="43">IF(H54=0,"No reported disbursements",H54)</f>
        <v>No reported disbursements</v>
      </c>
      <c r="N54" t="str">
        <f t="shared" si="43"/>
        <v>No reported disbursements</v>
      </c>
      <c r="O54" t="str">
        <f t="shared" si="43"/>
        <v>No reported disbursements</v>
      </c>
      <c r="P54">
        <f t="shared" si="43"/>
        <v>854.25221699999997</v>
      </c>
      <c r="Q54">
        <f t="shared" si="1"/>
        <v>767.11875999999995</v>
      </c>
    </row>
    <row r="55" spans="1:25" ht="13" x14ac:dyDescent="0.3">
      <c r="A55" s="19"/>
      <c r="B55" s="22" t="s">
        <v>470</v>
      </c>
      <c r="C55" s="15" t="s">
        <v>16</v>
      </c>
      <c r="D55" s="20"/>
      <c r="E55" s="20"/>
      <c r="F55" s="20"/>
      <c r="G55" s="20"/>
      <c r="H55" s="20"/>
      <c r="I55" s="20"/>
      <c r="J55" s="20"/>
      <c r="K55" s="20">
        <v>6922.7833190000001</v>
      </c>
      <c r="L55" s="20"/>
      <c r="M55" t="str">
        <f t="shared" ref="M55:P55" si="44">IF(H55=0,"No reported disbursements",H55)</f>
        <v>No reported disbursements</v>
      </c>
      <c r="N55" t="str">
        <f t="shared" si="44"/>
        <v>No reported disbursements</v>
      </c>
      <c r="O55" t="str">
        <f t="shared" si="44"/>
        <v>No reported disbursements</v>
      </c>
      <c r="P55">
        <f t="shared" si="44"/>
        <v>6922.7833190000001</v>
      </c>
      <c r="Q55" t="str">
        <f t="shared" si="1"/>
        <v>No reported disbursements</v>
      </c>
    </row>
    <row r="56" spans="1:25" ht="13" x14ac:dyDescent="0.3">
      <c r="A56" s="19"/>
      <c r="B56" s="16" t="s">
        <v>471</v>
      </c>
      <c r="C56" s="15" t="s">
        <v>16</v>
      </c>
      <c r="D56" s="21"/>
      <c r="E56" s="21"/>
      <c r="F56" s="21"/>
      <c r="G56" s="21"/>
      <c r="H56" s="21"/>
      <c r="I56" s="21"/>
      <c r="J56" s="21"/>
      <c r="K56" s="21">
        <v>224.05960099999999</v>
      </c>
      <c r="L56" s="21">
        <v>306.00900000000001</v>
      </c>
      <c r="M56" t="str">
        <f t="shared" ref="M56:P56" si="45">IF(H56=0,"No reported disbursements",H56)</f>
        <v>No reported disbursements</v>
      </c>
      <c r="N56" t="str">
        <f t="shared" si="45"/>
        <v>No reported disbursements</v>
      </c>
      <c r="O56" t="str">
        <f t="shared" si="45"/>
        <v>No reported disbursements</v>
      </c>
      <c r="P56">
        <f t="shared" si="45"/>
        <v>224.05960099999999</v>
      </c>
      <c r="Q56">
        <f t="shared" si="1"/>
        <v>306.00900000000001</v>
      </c>
    </row>
    <row r="57" spans="1:25" ht="13" x14ac:dyDescent="0.3">
      <c r="A57" s="19"/>
      <c r="B57" s="16" t="s">
        <v>57</v>
      </c>
      <c r="C57" s="15" t="s">
        <v>16</v>
      </c>
      <c r="D57" s="20"/>
      <c r="E57" s="20"/>
      <c r="F57" s="20"/>
      <c r="G57" s="20"/>
      <c r="H57" s="20"/>
      <c r="I57" s="20"/>
      <c r="J57" s="20"/>
      <c r="K57" s="20">
        <v>70.477224000000007</v>
      </c>
      <c r="L57" s="20">
        <v>69.727350000000001</v>
      </c>
      <c r="M57" t="str">
        <f t="shared" ref="M57:P57" si="46">IF(H57=0,"No reported disbursements",H57)</f>
        <v>No reported disbursements</v>
      </c>
      <c r="N57" t="str">
        <f t="shared" si="46"/>
        <v>No reported disbursements</v>
      </c>
      <c r="O57" t="str">
        <f t="shared" si="46"/>
        <v>No reported disbursements</v>
      </c>
      <c r="P57">
        <f t="shared" si="46"/>
        <v>70.477224000000007</v>
      </c>
      <c r="Q57">
        <f t="shared" si="1"/>
        <v>69.727350000000001</v>
      </c>
    </row>
    <row r="58" spans="1:25" ht="13" x14ac:dyDescent="0.3">
      <c r="A58" s="19"/>
      <c r="B58" s="16" t="s">
        <v>58</v>
      </c>
      <c r="C58" s="15" t="s">
        <v>16</v>
      </c>
      <c r="D58" s="21"/>
      <c r="E58" s="21"/>
      <c r="F58" s="21"/>
      <c r="G58" s="21"/>
      <c r="H58" s="21"/>
      <c r="I58" s="21"/>
      <c r="J58" s="21">
        <v>2.9621469999999999</v>
      </c>
      <c r="K58" s="21">
        <v>3.9825740000000001</v>
      </c>
      <c r="L58" s="21"/>
      <c r="M58" t="str">
        <f t="shared" ref="M58:P58" si="47">IF(H58=0,"No reported disbursements",H58)</f>
        <v>No reported disbursements</v>
      </c>
      <c r="N58" t="str">
        <f t="shared" si="47"/>
        <v>No reported disbursements</v>
      </c>
      <c r="O58">
        <f t="shared" si="47"/>
        <v>2.9621469999999999</v>
      </c>
      <c r="P58">
        <f t="shared" si="47"/>
        <v>3.9825740000000001</v>
      </c>
      <c r="Q58" t="str">
        <f t="shared" si="1"/>
        <v>No reported disbursements</v>
      </c>
    </row>
    <row r="59" spans="1:25" ht="13" x14ac:dyDescent="0.3">
      <c r="A59" s="19"/>
      <c r="B59" s="16" t="s">
        <v>59</v>
      </c>
      <c r="C59" s="15" t="s">
        <v>16</v>
      </c>
      <c r="D59" s="20"/>
      <c r="E59" s="20"/>
      <c r="F59" s="20"/>
      <c r="G59" s="20"/>
      <c r="H59" s="20"/>
      <c r="I59" s="20"/>
      <c r="J59" s="20"/>
      <c r="K59" s="20">
        <v>3983.9485370000002</v>
      </c>
      <c r="L59" s="20">
        <v>6687.5290000000014</v>
      </c>
      <c r="M59" t="str">
        <f t="shared" ref="M59:P59" si="48">IF(H59=0,"No reported disbursements",H59)</f>
        <v>No reported disbursements</v>
      </c>
      <c r="N59" t="str">
        <f t="shared" si="48"/>
        <v>No reported disbursements</v>
      </c>
      <c r="O59" t="str">
        <f t="shared" si="48"/>
        <v>No reported disbursements</v>
      </c>
      <c r="P59">
        <f t="shared" si="48"/>
        <v>3983.9485370000002</v>
      </c>
      <c r="Q59">
        <f t="shared" si="1"/>
        <v>6687.5290000000014</v>
      </c>
    </row>
    <row r="60" spans="1:25" ht="13" x14ac:dyDescent="0.3">
      <c r="A60" s="19"/>
      <c r="B60" s="39" t="s">
        <v>472</v>
      </c>
      <c r="C60" s="27" t="s">
        <v>16</v>
      </c>
      <c r="D60" s="28"/>
      <c r="E60" s="28">
        <v>983.34482400000002</v>
      </c>
      <c r="F60" s="28">
        <v>483.46115900000001</v>
      </c>
      <c r="G60" s="28">
        <v>657.35886300000004</v>
      </c>
      <c r="H60" s="28">
        <v>720.62279100000001</v>
      </c>
      <c r="I60" s="28">
        <v>4936.9474790000004</v>
      </c>
      <c r="J60" s="28">
        <v>4544.6267550000002</v>
      </c>
      <c r="K60" s="28">
        <v>4442.0181329999996</v>
      </c>
      <c r="L60" s="28">
        <v>4420.3966</v>
      </c>
      <c r="M60">
        <f t="shared" ref="M60:P60" si="49">IF(H60=0,"No reported disbursements",H60)</f>
        <v>720.62279100000001</v>
      </c>
      <c r="N60">
        <f t="shared" si="49"/>
        <v>4936.9474790000004</v>
      </c>
      <c r="O60">
        <f t="shared" si="49"/>
        <v>4544.6267550000002</v>
      </c>
      <c r="P60">
        <f t="shared" si="49"/>
        <v>4442.0181329999996</v>
      </c>
      <c r="Q60">
        <f t="shared" si="1"/>
        <v>4420.3966</v>
      </c>
    </row>
    <row r="61" spans="1:25" ht="13" x14ac:dyDescent="0.3">
      <c r="A61" s="17" t="s">
        <v>462</v>
      </c>
      <c r="B61" s="30" t="s">
        <v>17</v>
      </c>
      <c r="C61" s="31" t="s">
        <v>423</v>
      </c>
      <c r="D61" s="32">
        <v>0.93923299999999998</v>
      </c>
      <c r="E61" s="32">
        <v>9.0200000000000002E-4</v>
      </c>
      <c r="F61" s="32">
        <v>3.4720369999999998</v>
      </c>
      <c r="G61" s="32">
        <v>9.9455690000000008</v>
      </c>
      <c r="H61" s="32">
        <v>9.1915449999999996</v>
      </c>
      <c r="I61" s="32">
        <v>7.5229340000000002</v>
      </c>
      <c r="J61" s="32">
        <v>8.0430109999999999</v>
      </c>
      <c r="K61" s="32">
        <v>6.0776500000000002</v>
      </c>
      <c r="L61" s="54">
        <v>4.484235</v>
      </c>
      <c r="M61" s="63">
        <f t="shared" ref="M61:P61" si="50">IF(H61=0,"No reported disbursements",H61)</f>
        <v>9.1915449999999996</v>
      </c>
      <c r="N61" s="35">
        <f t="shared" si="50"/>
        <v>7.5229340000000002</v>
      </c>
      <c r="O61" s="35">
        <f t="shared" si="50"/>
        <v>8.0430109999999999</v>
      </c>
      <c r="P61" s="35">
        <f t="shared" si="50"/>
        <v>6.0776500000000002</v>
      </c>
      <c r="Q61" s="64">
        <f t="shared" ref="Q61:Q109" si="51">IF(L61=0,"No reported disbursements",L61)</f>
        <v>4.484235</v>
      </c>
      <c r="R61" s="63">
        <f>IFERROR(IF($B61=$B12,(M61/M12)*100,"error"),"No reported disbursements")</f>
        <v>0.26952568843225633</v>
      </c>
      <c r="S61" s="35">
        <f t="shared" ref="S61:V61" si="52">IFERROR(IF($B61=$B12,(N61/N12)*100,"error"),"No reported disbursements")</f>
        <v>0.22901612564481988</v>
      </c>
      <c r="T61" s="35">
        <f t="shared" si="52"/>
        <v>0.275243536939907</v>
      </c>
      <c r="U61" s="35">
        <f t="shared" si="52"/>
        <v>0.22007009940475847</v>
      </c>
      <c r="V61" s="64">
        <f t="shared" si="52"/>
        <v>0.19550565267208933</v>
      </c>
      <c r="W61" s="35"/>
      <c r="X61" s="35"/>
      <c r="Y61" s="35"/>
    </row>
    <row r="62" spans="1:25" ht="13" x14ac:dyDescent="0.3">
      <c r="A62" s="19"/>
      <c r="B62" s="16" t="s">
        <v>18</v>
      </c>
      <c r="C62" s="15" t="s">
        <v>424</v>
      </c>
      <c r="D62" s="21"/>
      <c r="E62" s="21"/>
      <c r="F62" s="21">
        <v>4.4748999999999997E-2</v>
      </c>
      <c r="G62" s="21"/>
      <c r="H62" s="21">
        <v>0.133961</v>
      </c>
      <c r="I62" s="21"/>
      <c r="J62" s="21">
        <v>4.8591000000000002E-2</v>
      </c>
      <c r="K62" s="21">
        <v>2.2356000000000001E-2</v>
      </c>
      <c r="L62" s="55">
        <v>2.4266290000000001</v>
      </c>
      <c r="M62" s="75">
        <f t="shared" ref="M62:P62" si="53">IF(H62=0,"No reported disbursements",H62)</f>
        <v>0.133961</v>
      </c>
      <c r="N62" s="74" t="str">
        <f t="shared" si="53"/>
        <v>No reported disbursements</v>
      </c>
      <c r="O62" s="74">
        <f t="shared" si="53"/>
        <v>4.8591000000000002E-2</v>
      </c>
      <c r="P62" s="74">
        <f t="shared" si="53"/>
        <v>2.2356000000000001E-2</v>
      </c>
      <c r="Q62" s="66">
        <f t="shared" si="51"/>
        <v>2.4266290000000001</v>
      </c>
      <c r="R62" s="65">
        <f t="shared" ref="R62:R72" si="54">IFERROR(IF($B62=$B13,(M62/M13)*100,"error"),"No reported disbursements")</f>
        <v>2.6735009697066481E-2</v>
      </c>
      <c r="S62" s="37" t="str">
        <f t="shared" ref="S62:S72" si="55">IFERROR(IF($B62=$B13,(N62/N13)*100,"error"),"No reported disbursements")</f>
        <v>No reported disbursements</v>
      </c>
      <c r="T62" s="37">
        <f t="shared" ref="T62:T72" si="56">IFERROR(IF($B62=$B13,(O62/O13)*100,"error"),"No reported disbursements")</f>
        <v>8.7899693719739186E-3</v>
      </c>
      <c r="U62" s="37">
        <f t="shared" ref="U62:U72" si="57">IFERROR(IF($B62=$B13,(P62/P13)*100,"error"),"No reported disbursements")</f>
        <v>2.8119561810891029E-3</v>
      </c>
      <c r="V62" s="66">
        <f t="shared" ref="V62:V72" si="58">IFERROR(IF($B62=$B13,(Q62/Q13)*100,"error"),"No reported disbursements")</f>
        <v>0.2444827888067691</v>
      </c>
    </row>
    <row r="63" spans="1:25" ht="13" x14ac:dyDescent="0.3">
      <c r="A63" s="19"/>
      <c r="B63" s="16" t="s">
        <v>19</v>
      </c>
      <c r="C63" s="15" t="s">
        <v>425</v>
      </c>
      <c r="D63" s="20">
        <v>1.0357320000000001</v>
      </c>
      <c r="E63" s="20">
        <v>0.53255300000000005</v>
      </c>
      <c r="F63" s="20">
        <v>4.599844</v>
      </c>
      <c r="G63" s="20">
        <v>6.9712949999999996</v>
      </c>
      <c r="H63" s="20">
        <v>6.0881439999999998</v>
      </c>
      <c r="I63" s="20">
        <v>1.727563</v>
      </c>
      <c r="J63" s="20">
        <v>3.54</v>
      </c>
      <c r="K63" s="20">
        <v>2.9860150000000001</v>
      </c>
      <c r="L63" s="56">
        <v>1.547326</v>
      </c>
      <c r="M63" s="76">
        <f t="shared" ref="M63:P63" si="59">IF(H63=0,"No reported disbursements",H63)</f>
        <v>6.0881439999999998</v>
      </c>
      <c r="N63" s="73">
        <f t="shared" si="59"/>
        <v>1.727563</v>
      </c>
      <c r="O63" s="73">
        <f t="shared" si="59"/>
        <v>3.54</v>
      </c>
      <c r="P63" s="73">
        <f t="shared" si="59"/>
        <v>2.9860150000000001</v>
      </c>
      <c r="Q63" s="66">
        <f t="shared" si="51"/>
        <v>1.547326</v>
      </c>
      <c r="R63" s="65">
        <f t="shared" si="54"/>
        <v>0.45867964368664255</v>
      </c>
      <c r="S63" s="37">
        <f t="shared" si="55"/>
        <v>0.14709172131458406</v>
      </c>
      <c r="T63" s="37">
        <f t="shared" si="56"/>
        <v>0.30268248504714318</v>
      </c>
      <c r="U63" s="37">
        <f t="shared" si="57"/>
        <v>0.24922339675461022</v>
      </c>
      <c r="V63" s="66">
        <f t="shared" si="58"/>
        <v>0.10506730292721063</v>
      </c>
    </row>
    <row r="64" spans="1:25" ht="13" x14ac:dyDescent="0.3">
      <c r="A64" s="19"/>
      <c r="B64" s="16" t="s">
        <v>20</v>
      </c>
      <c r="C64" s="15" t="s">
        <v>426</v>
      </c>
      <c r="D64" s="21">
        <v>73.127784000000005</v>
      </c>
      <c r="E64" s="21">
        <v>82.349967000000007</v>
      </c>
      <c r="F64" s="21">
        <v>83.805351999999999</v>
      </c>
      <c r="G64" s="21">
        <v>95.826104999999998</v>
      </c>
      <c r="H64" s="21">
        <v>159.72521499999999</v>
      </c>
      <c r="I64" s="21">
        <v>133.88401200000001</v>
      </c>
      <c r="J64" s="21">
        <v>132.53837999999999</v>
      </c>
      <c r="K64" s="21">
        <v>105.33248</v>
      </c>
      <c r="L64" s="55">
        <v>97.627537000000004</v>
      </c>
      <c r="M64" s="75">
        <f t="shared" ref="M64:P64" si="60">IF(H64=0,"No reported disbursements",H64)</f>
        <v>159.72521499999999</v>
      </c>
      <c r="N64" s="74">
        <f t="shared" si="60"/>
        <v>133.88401200000001</v>
      </c>
      <c r="O64" s="74">
        <f t="shared" si="60"/>
        <v>132.53837999999999</v>
      </c>
      <c r="P64" s="74">
        <f t="shared" si="60"/>
        <v>105.33248</v>
      </c>
      <c r="Q64" s="66">
        <f t="shared" si="51"/>
        <v>97.627537000000004</v>
      </c>
      <c r="R64" s="65">
        <f t="shared" si="54"/>
        <v>5.0257831990879298</v>
      </c>
      <c r="S64" s="37">
        <f t="shared" si="55"/>
        <v>4.7644330683510612</v>
      </c>
      <c r="T64" s="37">
        <f t="shared" si="56"/>
        <v>4.7930067662022688</v>
      </c>
      <c r="U64" s="37">
        <f t="shared" si="57"/>
        <v>3.6010978992231721</v>
      </c>
      <c r="V64" s="66">
        <f t="shared" si="58"/>
        <v>3.6105418325787104</v>
      </c>
    </row>
    <row r="65" spans="1:22" ht="13" x14ac:dyDescent="0.3">
      <c r="A65" s="19"/>
      <c r="B65" s="16" t="s">
        <v>465</v>
      </c>
      <c r="C65" s="15" t="s">
        <v>427</v>
      </c>
      <c r="D65" s="20"/>
      <c r="E65" s="20"/>
      <c r="F65" s="20"/>
      <c r="G65" s="20"/>
      <c r="H65" s="20"/>
      <c r="I65" s="20">
        <v>6.4417000000000002E-2</v>
      </c>
      <c r="J65" s="20">
        <v>0.29464800000000002</v>
      </c>
      <c r="K65" s="20">
        <v>0.33138099999999998</v>
      </c>
      <c r="L65" s="56">
        <v>0.25451499999999999</v>
      </c>
      <c r="M65" s="76" t="str">
        <f t="shared" ref="M65:P65" si="61">IF(H65=0,"No reported disbursements",H65)</f>
        <v>No reported disbursements</v>
      </c>
      <c r="N65" s="73">
        <f t="shared" si="61"/>
        <v>6.4417000000000002E-2</v>
      </c>
      <c r="O65" s="73">
        <f t="shared" si="61"/>
        <v>0.29464800000000002</v>
      </c>
      <c r="P65" s="73">
        <f t="shared" si="61"/>
        <v>0.33138099999999998</v>
      </c>
      <c r="Q65" s="66">
        <f t="shared" si="51"/>
        <v>0.25451499999999999</v>
      </c>
      <c r="R65" s="65" t="str">
        <f t="shared" si="54"/>
        <v>No reported disbursements</v>
      </c>
      <c r="S65" s="37">
        <f t="shared" si="55"/>
        <v>0.13445973620033821</v>
      </c>
      <c r="T65" s="37">
        <f t="shared" si="56"/>
        <v>0.54131308767613806</v>
      </c>
      <c r="U65" s="37">
        <f t="shared" si="57"/>
        <v>0.4640276003870441</v>
      </c>
      <c r="V65" s="66">
        <f t="shared" si="58"/>
        <v>0.35653995689216678</v>
      </c>
    </row>
    <row r="66" spans="1:22" ht="13" x14ac:dyDescent="0.3">
      <c r="A66" s="19"/>
      <c r="B66" s="16" t="s">
        <v>21</v>
      </c>
      <c r="C66" s="15" t="s">
        <v>428</v>
      </c>
      <c r="D66" s="21">
        <v>0.20338100000000001</v>
      </c>
      <c r="E66" s="21">
        <v>10.521381</v>
      </c>
      <c r="F66" s="21">
        <v>2.0416029999999998</v>
      </c>
      <c r="G66" s="21">
        <v>0.10408100000000001</v>
      </c>
      <c r="H66" s="21">
        <v>0.20319000000000001</v>
      </c>
      <c r="I66" s="21">
        <v>1.0496350000000001</v>
      </c>
      <c r="J66" s="21">
        <v>2.9565489999999999</v>
      </c>
      <c r="K66" s="21">
        <v>2.551336</v>
      </c>
      <c r="L66" s="55">
        <v>1.8425199999999999</v>
      </c>
      <c r="M66" s="75">
        <f t="shared" ref="M66:P66" si="62">IF(H66=0,"No reported disbursements",H66)</f>
        <v>0.20319000000000001</v>
      </c>
      <c r="N66" s="74">
        <f t="shared" si="62"/>
        <v>1.0496350000000001</v>
      </c>
      <c r="O66" s="74">
        <f t="shared" si="62"/>
        <v>2.9565489999999999</v>
      </c>
      <c r="P66" s="74">
        <f t="shared" si="62"/>
        <v>2.551336</v>
      </c>
      <c r="Q66" s="66">
        <f t="shared" si="51"/>
        <v>1.8425199999999999</v>
      </c>
      <c r="R66" s="65">
        <f t="shared" si="54"/>
        <v>1.1278612754410713E-2</v>
      </c>
      <c r="S66" s="37">
        <f t="shared" si="55"/>
        <v>5.3604454178144897E-2</v>
      </c>
      <c r="T66" s="37">
        <f t="shared" si="56"/>
        <v>0.15482251938013292</v>
      </c>
      <c r="U66" s="37">
        <f t="shared" si="57"/>
        <v>0.12904606067150412</v>
      </c>
      <c r="V66" s="66">
        <f t="shared" si="58"/>
        <v>0.10319359563514949</v>
      </c>
    </row>
    <row r="67" spans="1:22" ht="13" x14ac:dyDescent="0.3">
      <c r="A67" s="19"/>
      <c r="B67" s="16" t="s">
        <v>22</v>
      </c>
      <c r="C67" s="15" t="s">
        <v>429</v>
      </c>
      <c r="D67" s="20">
        <v>0.15548899999999999</v>
      </c>
      <c r="E67" s="20">
        <v>0.211787</v>
      </c>
      <c r="F67" s="20">
        <v>0.14177799999999999</v>
      </c>
      <c r="G67" s="20">
        <v>0.52582499999999999</v>
      </c>
      <c r="H67" s="20">
        <v>0.32166400000000001</v>
      </c>
      <c r="I67" s="20">
        <v>0.221856</v>
      </c>
      <c r="J67" s="20">
        <v>0.107903</v>
      </c>
      <c r="K67" s="20"/>
      <c r="L67" s="56">
        <v>0.73679600000000001</v>
      </c>
      <c r="M67" s="76">
        <f t="shared" ref="M67:P67" si="63">IF(H67=0,"No reported disbursements",H67)</f>
        <v>0.32166400000000001</v>
      </c>
      <c r="N67" s="73">
        <f t="shared" si="63"/>
        <v>0.221856</v>
      </c>
      <c r="O67" s="73">
        <f t="shared" si="63"/>
        <v>0.107903</v>
      </c>
      <c r="P67" s="73" t="str">
        <f t="shared" si="63"/>
        <v>No reported disbursements</v>
      </c>
      <c r="Q67" s="66">
        <f t="shared" si="51"/>
        <v>0.73679600000000001</v>
      </c>
      <c r="R67" s="65">
        <f t="shared" si="54"/>
        <v>4.344611175270445E-2</v>
      </c>
      <c r="S67" s="37">
        <f t="shared" si="55"/>
        <v>3.0940903192879295E-2</v>
      </c>
      <c r="T67" s="37">
        <f t="shared" si="56"/>
        <v>1.3410639339537988E-2</v>
      </c>
      <c r="U67" s="37" t="str">
        <f t="shared" si="57"/>
        <v>No reported disbursements</v>
      </c>
      <c r="V67" s="66">
        <f t="shared" si="58"/>
        <v>0.11534190171666016</v>
      </c>
    </row>
    <row r="68" spans="1:22" ht="13" x14ac:dyDescent="0.3">
      <c r="A68" s="19"/>
      <c r="B68" s="16" t="s">
        <v>23</v>
      </c>
      <c r="C68" s="15" t="s">
        <v>430</v>
      </c>
      <c r="D68" s="21"/>
      <c r="E68" s="21">
        <v>3.3351000000000002</v>
      </c>
      <c r="F68" s="21">
        <v>2.5392869999999998</v>
      </c>
      <c r="G68" s="21">
        <v>1.0232110000000001</v>
      </c>
      <c r="H68" s="21">
        <v>3.637696</v>
      </c>
      <c r="I68" s="21">
        <v>2.2147640000000002</v>
      </c>
      <c r="J68" s="21">
        <v>5.0790119999999996</v>
      </c>
      <c r="K68" s="21">
        <v>4.5853890000000002</v>
      </c>
      <c r="L68" s="55">
        <v>8.2638499999999997</v>
      </c>
      <c r="M68" s="75">
        <f t="shared" ref="M68:P68" si="64">IF(H68=0,"No reported disbursements",H68)</f>
        <v>3.637696</v>
      </c>
      <c r="N68" s="74">
        <f t="shared" si="64"/>
        <v>2.2147640000000002</v>
      </c>
      <c r="O68" s="74">
        <f t="shared" si="64"/>
        <v>5.0790119999999996</v>
      </c>
      <c r="P68" s="74">
        <f t="shared" si="64"/>
        <v>4.5853890000000002</v>
      </c>
      <c r="Q68" s="66">
        <f t="shared" si="51"/>
        <v>8.2638499999999997</v>
      </c>
      <c r="R68" s="65">
        <f t="shared" si="54"/>
        <v>4.3698983743151357E-2</v>
      </c>
      <c r="S68" s="37">
        <f t="shared" si="55"/>
        <v>3.1415899622851115E-2</v>
      </c>
      <c r="T68" s="37">
        <f t="shared" si="56"/>
        <v>7.2291929816147973E-2</v>
      </c>
      <c r="U68" s="37">
        <f t="shared" si="57"/>
        <v>6.741794281066249E-2</v>
      </c>
      <c r="V68" s="66">
        <f t="shared" si="58"/>
        <v>0.11128249500968401</v>
      </c>
    </row>
    <row r="69" spans="1:22" ht="13" x14ac:dyDescent="0.3">
      <c r="A69" s="19"/>
      <c r="B69" s="16" t="s">
        <v>24</v>
      </c>
      <c r="C69" s="15" t="s">
        <v>431</v>
      </c>
      <c r="D69" s="20">
        <v>2.8961169999999998</v>
      </c>
      <c r="E69" s="20">
        <v>3.8766250000000002</v>
      </c>
      <c r="F69" s="20">
        <v>3.7900100000000001</v>
      </c>
      <c r="G69" s="20">
        <v>3.124063</v>
      </c>
      <c r="H69" s="20">
        <v>2.4497239999999998</v>
      </c>
      <c r="I69" s="20">
        <v>31.710619000000001</v>
      </c>
      <c r="J69" s="20">
        <v>44.413598</v>
      </c>
      <c r="K69" s="20">
        <v>51.924982</v>
      </c>
      <c r="L69" s="56">
        <v>18.047162</v>
      </c>
      <c r="M69" s="76">
        <f t="shared" ref="M69:P69" si="65">IF(H69=0,"No reported disbursements",H69)</f>
        <v>2.4497239999999998</v>
      </c>
      <c r="N69" s="73">
        <f t="shared" si="65"/>
        <v>31.710619000000001</v>
      </c>
      <c r="O69" s="73">
        <f t="shared" si="65"/>
        <v>44.413598</v>
      </c>
      <c r="P69" s="73">
        <f t="shared" si="65"/>
        <v>51.924982</v>
      </c>
      <c r="Q69" s="66">
        <f t="shared" si="51"/>
        <v>18.047162</v>
      </c>
      <c r="R69" s="65">
        <f t="shared" si="54"/>
        <v>2.5982066525882613E-2</v>
      </c>
      <c r="S69" s="37">
        <f t="shared" si="55"/>
        <v>0.31618528912085775</v>
      </c>
      <c r="T69" s="37">
        <f t="shared" si="56"/>
        <v>0.35873890275354159</v>
      </c>
      <c r="U69" s="37">
        <f t="shared" si="57"/>
        <v>0.3227709591298617</v>
      </c>
      <c r="V69" s="66">
        <f t="shared" si="58"/>
        <v>8.3093284868579614E-2</v>
      </c>
    </row>
    <row r="70" spans="1:22" ht="13" x14ac:dyDescent="0.3">
      <c r="A70" s="19"/>
      <c r="B70" s="16" t="s">
        <v>25</v>
      </c>
      <c r="C70" s="15" t="s">
        <v>432</v>
      </c>
      <c r="D70" s="21"/>
      <c r="E70" s="21"/>
      <c r="F70" s="21"/>
      <c r="G70" s="21"/>
      <c r="H70" s="21"/>
      <c r="I70" s="21"/>
      <c r="J70" s="21"/>
      <c r="K70" s="21"/>
      <c r="L70" s="55"/>
      <c r="M70" s="75" t="str">
        <f t="shared" ref="M70:P70" si="66">IF(H70=0,"No reported disbursements",H70)</f>
        <v>No reported disbursements</v>
      </c>
      <c r="N70" s="74" t="str">
        <f t="shared" si="66"/>
        <v>No reported disbursements</v>
      </c>
      <c r="O70" s="74" t="str">
        <f t="shared" si="66"/>
        <v>No reported disbursements</v>
      </c>
      <c r="P70" s="74" t="str">
        <f t="shared" si="66"/>
        <v>No reported disbursements</v>
      </c>
      <c r="Q70" s="66" t="str">
        <f t="shared" si="51"/>
        <v>No reported disbursements</v>
      </c>
      <c r="R70" s="65" t="str">
        <f t="shared" si="54"/>
        <v>No reported disbursements</v>
      </c>
      <c r="S70" s="37" t="str">
        <f t="shared" si="55"/>
        <v>No reported disbursements</v>
      </c>
      <c r="T70" s="37" t="str">
        <f t="shared" si="56"/>
        <v>No reported disbursements</v>
      </c>
      <c r="U70" s="37" t="str">
        <f t="shared" si="57"/>
        <v>No reported disbursements</v>
      </c>
      <c r="V70" s="66" t="str">
        <f t="shared" si="58"/>
        <v>No reported disbursements</v>
      </c>
    </row>
    <row r="71" spans="1:22" ht="13" x14ac:dyDescent="0.3">
      <c r="A71" s="19"/>
      <c r="B71" s="16" t="s">
        <v>26</v>
      </c>
      <c r="C71" s="15" t="s">
        <v>433</v>
      </c>
      <c r="D71" s="20"/>
      <c r="E71" s="20"/>
      <c r="F71" s="20"/>
      <c r="G71" s="20"/>
      <c r="H71" s="20"/>
      <c r="I71" s="20"/>
      <c r="J71" s="20"/>
      <c r="K71" s="20">
        <v>7.7099999999999998E-3</v>
      </c>
      <c r="L71" s="56"/>
      <c r="M71" s="76" t="str">
        <f t="shared" ref="M71:P71" si="67">IF(H71=0,"No reported disbursements",H71)</f>
        <v>No reported disbursements</v>
      </c>
      <c r="N71" s="73" t="str">
        <f t="shared" si="67"/>
        <v>No reported disbursements</v>
      </c>
      <c r="O71" s="73" t="str">
        <f t="shared" si="67"/>
        <v>No reported disbursements</v>
      </c>
      <c r="P71" s="73">
        <f t="shared" si="67"/>
        <v>7.7099999999999998E-3</v>
      </c>
      <c r="Q71" s="66" t="str">
        <f t="shared" si="51"/>
        <v>No reported disbursements</v>
      </c>
      <c r="R71" s="65" t="str">
        <f t="shared" si="54"/>
        <v>No reported disbursements</v>
      </c>
      <c r="S71" s="37" t="str">
        <f t="shared" si="55"/>
        <v>No reported disbursements</v>
      </c>
      <c r="T71" s="37" t="str">
        <f t="shared" si="56"/>
        <v>No reported disbursements</v>
      </c>
      <c r="U71" s="37">
        <f t="shared" si="57"/>
        <v>1.6265523897229652E-2</v>
      </c>
      <c r="V71" s="66" t="str">
        <f t="shared" si="58"/>
        <v>No reported disbursements</v>
      </c>
    </row>
    <row r="72" spans="1:22" ht="13" x14ac:dyDescent="0.3">
      <c r="A72" s="19"/>
      <c r="B72" s="16" t="s">
        <v>27</v>
      </c>
      <c r="C72" s="15" t="s">
        <v>434</v>
      </c>
      <c r="D72" s="21"/>
      <c r="E72" s="21"/>
      <c r="F72" s="21"/>
      <c r="G72" s="21"/>
      <c r="H72" s="21">
        <v>0.10524</v>
      </c>
      <c r="I72" s="21">
        <v>0.181758</v>
      </c>
      <c r="J72" s="21">
        <v>9.1849E-2</v>
      </c>
      <c r="K72" s="21"/>
      <c r="L72" s="55"/>
      <c r="M72" s="75">
        <f t="shared" ref="M72:P72" si="68">IF(H72=0,"No reported disbursements",H72)</f>
        <v>0.10524</v>
      </c>
      <c r="N72" s="74">
        <f t="shared" si="68"/>
        <v>0.181758</v>
      </c>
      <c r="O72" s="74">
        <f t="shared" si="68"/>
        <v>9.1849E-2</v>
      </c>
      <c r="P72" s="74" t="str">
        <f t="shared" si="68"/>
        <v>No reported disbursements</v>
      </c>
      <c r="Q72" s="66" t="str">
        <f t="shared" si="51"/>
        <v>No reported disbursements</v>
      </c>
      <c r="R72" s="65">
        <f t="shared" si="54"/>
        <v>0.41733744421026386</v>
      </c>
      <c r="S72" s="37">
        <f t="shared" si="55"/>
        <v>0.54232716771532852</v>
      </c>
      <c r="T72" s="37">
        <f t="shared" si="56"/>
        <v>0.28384195470809614</v>
      </c>
      <c r="U72" s="37" t="str">
        <f t="shared" si="57"/>
        <v>No reported disbursements</v>
      </c>
      <c r="V72" s="66" t="str">
        <f t="shared" si="58"/>
        <v>No reported disbursements</v>
      </c>
    </row>
    <row r="73" spans="1:22" ht="13" x14ac:dyDescent="0.3">
      <c r="A73" s="19"/>
      <c r="B73" s="16" t="s">
        <v>28</v>
      </c>
      <c r="C73" s="15" t="s">
        <v>435</v>
      </c>
      <c r="D73" s="20">
        <v>4.8869199999999999</v>
      </c>
      <c r="E73" s="20">
        <v>5.7337129999999998</v>
      </c>
      <c r="F73" s="20">
        <v>7.0485870000000004</v>
      </c>
      <c r="G73" s="20">
        <v>5.3045540000000004</v>
      </c>
      <c r="H73" s="20">
        <v>7.0279590000000001</v>
      </c>
      <c r="I73" s="20">
        <v>10.977841</v>
      </c>
      <c r="J73" s="20">
        <v>17.824190000000002</v>
      </c>
      <c r="K73" s="20">
        <v>13.050468</v>
      </c>
      <c r="L73" s="56">
        <v>12.387363000000001</v>
      </c>
      <c r="M73" s="76">
        <f t="shared" ref="M73:P73" si="69">IF(H73=0,"No reported disbursements",H73)</f>
        <v>7.0279590000000001</v>
      </c>
      <c r="N73" s="73">
        <f t="shared" si="69"/>
        <v>10.977841</v>
      </c>
      <c r="O73" s="73">
        <f t="shared" si="69"/>
        <v>17.824190000000002</v>
      </c>
      <c r="P73" s="73">
        <f t="shared" si="69"/>
        <v>13.050468</v>
      </c>
      <c r="Q73" s="66">
        <f t="shared" si="51"/>
        <v>12.387363000000001</v>
      </c>
      <c r="R73" s="65">
        <f t="shared" ref="R73:R109" si="70">IFERROR(IF($B73=$B24,(M73/M24)*100,"error"),"No reported disbursements")</f>
        <v>1.4109314078319581</v>
      </c>
      <c r="S73" s="37">
        <f t="shared" ref="S73:S109" si="71">IFERROR(IF($B73=$B24,(N73/N24)*100,"error"),"No reported disbursements")</f>
        <v>2.2695893355542469</v>
      </c>
      <c r="T73" s="37">
        <f t="shared" ref="T73:T109" si="72">IFERROR(IF($B73=$B24,(O73/O24)*100,"error"),"No reported disbursements")</f>
        <v>3.7973669392861868</v>
      </c>
      <c r="U73" s="37">
        <f t="shared" ref="U73:U109" si="73">IFERROR(IF($B73=$B24,(P73/P24)*100,"error"),"No reported disbursements")</f>
        <v>3.0612555536397394</v>
      </c>
      <c r="V73" s="66">
        <f t="shared" ref="V73:V109" si="74">IFERROR(IF($B73=$B24,(Q73/Q24)*100,"error"),"No reported disbursements")</f>
        <v>2.9009799568322854</v>
      </c>
    </row>
    <row r="74" spans="1:22" ht="13" x14ac:dyDescent="0.3">
      <c r="A74" s="19"/>
      <c r="B74" s="16" t="s">
        <v>29</v>
      </c>
      <c r="C74" s="15" t="s">
        <v>436</v>
      </c>
      <c r="D74" s="21">
        <v>0.21843699999999999</v>
      </c>
      <c r="E74" s="21">
        <v>0.54464900000000005</v>
      </c>
      <c r="F74" s="21">
        <v>0.40909600000000002</v>
      </c>
      <c r="G74" s="21">
        <v>0.26977600000000002</v>
      </c>
      <c r="H74" s="21">
        <v>0.92752199999999996</v>
      </c>
      <c r="I74" s="21">
        <v>0.89259500000000003</v>
      </c>
      <c r="J74" s="21">
        <v>1.3769450000000001</v>
      </c>
      <c r="K74" s="21">
        <v>2.0098199999999999</v>
      </c>
      <c r="L74" s="55">
        <v>6.001309</v>
      </c>
      <c r="M74" s="75">
        <f t="shared" ref="M74:P74" si="75">IF(H74=0,"No reported disbursements",H74)</f>
        <v>0.92752199999999996</v>
      </c>
      <c r="N74" s="74">
        <f t="shared" si="75"/>
        <v>0.89259500000000003</v>
      </c>
      <c r="O74" s="74">
        <f t="shared" si="75"/>
        <v>1.3769450000000001</v>
      </c>
      <c r="P74" s="74">
        <f t="shared" si="75"/>
        <v>2.0098199999999999</v>
      </c>
      <c r="Q74" s="66">
        <f t="shared" si="51"/>
        <v>6.001309</v>
      </c>
      <c r="R74" s="65">
        <f t="shared" si="70"/>
        <v>0.1446414374069272</v>
      </c>
      <c r="S74" s="37">
        <f t="shared" si="71"/>
        <v>0.10630396918008915</v>
      </c>
      <c r="T74" s="37">
        <f t="shared" si="72"/>
        <v>0.11137036404900574</v>
      </c>
      <c r="U74" s="37">
        <f t="shared" si="73"/>
        <v>0.10630072804732998</v>
      </c>
      <c r="V74" s="66">
        <f t="shared" si="74"/>
        <v>0.24086841390042116</v>
      </c>
    </row>
    <row r="75" spans="1:22" ht="13" x14ac:dyDescent="0.3">
      <c r="A75" s="19"/>
      <c r="B75" s="16" t="s">
        <v>30</v>
      </c>
      <c r="C75" s="15" t="s">
        <v>437</v>
      </c>
      <c r="D75" s="20"/>
      <c r="E75" s="20">
        <v>47.679589</v>
      </c>
      <c r="F75" s="20">
        <v>34.623500999999997</v>
      </c>
      <c r="G75" s="20">
        <v>0.31312299999999998</v>
      </c>
      <c r="H75" s="20">
        <v>32.955500999999998</v>
      </c>
      <c r="I75" s="20">
        <v>102.086516</v>
      </c>
      <c r="J75" s="20">
        <v>56.488177999999998</v>
      </c>
      <c r="K75" s="20">
        <v>2.746613</v>
      </c>
      <c r="L75" s="56">
        <v>0.29752000000000001</v>
      </c>
      <c r="M75" s="76">
        <f t="shared" ref="M75:P75" si="76">IF(H75=0,"No reported disbursements",H75)</f>
        <v>32.955500999999998</v>
      </c>
      <c r="N75" s="73">
        <f t="shared" si="76"/>
        <v>102.086516</v>
      </c>
      <c r="O75" s="73">
        <f t="shared" si="76"/>
        <v>56.488177999999998</v>
      </c>
      <c r="P75" s="73">
        <f t="shared" si="76"/>
        <v>2.746613</v>
      </c>
      <c r="Q75" s="66">
        <f t="shared" si="51"/>
        <v>0.29752000000000001</v>
      </c>
      <c r="R75" s="65">
        <f t="shared" si="70"/>
        <v>0.29933553334015273</v>
      </c>
      <c r="S75" s="37">
        <f t="shared" si="71"/>
        <v>0.56206509556601181</v>
      </c>
      <c r="T75" s="37">
        <f t="shared" si="72"/>
        <v>0.45133583507094993</v>
      </c>
      <c r="U75" s="37">
        <f t="shared" si="73"/>
        <v>2.0538872401819036E-2</v>
      </c>
      <c r="V75" s="66">
        <f t="shared" si="74"/>
        <v>2.2137808027298395E-3</v>
      </c>
    </row>
    <row r="76" spans="1:22" ht="13" x14ac:dyDescent="0.3">
      <c r="A76" s="19"/>
      <c r="B76" s="16" t="s">
        <v>31</v>
      </c>
      <c r="C76" s="15" t="s">
        <v>361</v>
      </c>
      <c r="D76" s="21">
        <v>0.239619</v>
      </c>
      <c r="E76" s="21">
        <v>0.27989999999999998</v>
      </c>
      <c r="F76" s="21">
        <v>0.34128799999999998</v>
      </c>
      <c r="G76" s="21">
        <v>1.190191</v>
      </c>
      <c r="H76" s="21">
        <v>1.21614</v>
      </c>
      <c r="I76" s="21">
        <v>0.84652000000000005</v>
      </c>
      <c r="J76" s="21">
        <v>1.19021</v>
      </c>
      <c r="K76" s="21">
        <v>3.2861449999999999</v>
      </c>
      <c r="L76" s="55">
        <v>7.9376629999999997</v>
      </c>
      <c r="M76" s="75">
        <f t="shared" ref="M76:P76" si="77">IF(H76=0,"No reported disbursements",H76)</f>
        <v>1.21614</v>
      </c>
      <c r="N76" s="74">
        <f t="shared" si="77"/>
        <v>0.84652000000000005</v>
      </c>
      <c r="O76" s="74">
        <f t="shared" si="77"/>
        <v>1.19021</v>
      </c>
      <c r="P76" s="74">
        <f t="shared" si="77"/>
        <v>3.2861449999999999</v>
      </c>
      <c r="Q76" s="66">
        <f t="shared" si="51"/>
        <v>7.9376629999999997</v>
      </c>
      <c r="R76" s="65">
        <f t="shared" si="70"/>
        <v>9.6189141156333161E-2</v>
      </c>
      <c r="S76" s="37">
        <f t="shared" si="71"/>
        <v>6.2241938675777729E-2</v>
      </c>
      <c r="T76" s="37">
        <f t="shared" si="72"/>
        <v>8.5198915795853716E-2</v>
      </c>
      <c r="U76" s="37">
        <f t="shared" si="73"/>
        <v>0.21378679007309606</v>
      </c>
      <c r="V76" s="66">
        <f t="shared" si="74"/>
        <v>0.48923996620992033</v>
      </c>
    </row>
    <row r="77" spans="1:22" ht="13" x14ac:dyDescent="0.3">
      <c r="A77" s="19"/>
      <c r="B77" s="16" t="s">
        <v>32</v>
      </c>
      <c r="C77" s="15" t="s">
        <v>438</v>
      </c>
      <c r="D77" s="20">
        <v>1.158704</v>
      </c>
      <c r="E77" s="20">
        <v>2.1777350000000002</v>
      </c>
      <c r="F77" s="20">
        <v>1.5044869999999999</v>
      </c>
      <c r="G77" s="20">
        <v>2.19137</v>
      </c>
      <c r="H77" s="20">
        <v>2.19224</v>
      </c>
      <c r="I77" s="20">
        <v>1.2922910000000001</v>
      </c>
      <c r="J77" s="20">
        <v>0.99255199999999999</v>
      </c>
      <c r="K77" s="20">
        <v>0.30643300000000001</v>
      </c>
      <c r="L77" s="56">
        <v>0.58974300000000002</v>
      </c>
      <c r="M77" s="76">
        <f t="shared" ref="M77:P77" si="78">IF(H77=0,"No reported disbursements",H77)</f>
        <v>2.19224</v>
      </c>
      <c r="N77" s="73">
        <f t="shared" si="78"/>
        <v>1.2922910000000001</v>
      </c>
      <c r="O77" s="73">
        <f t="shared" si="78"/>
        <v>0.99255199999999999</v>
      </c>
      <c r="P77" s="73">
        <f t="shared" si="78"/>
        <v>0.30643300000000001</v>
      </c>
      <c r="Q77" s="66">
        <f t="shared" si="51"/>
        <v>0.58974300000000002</v>
      </c>
      <c r="R77" s="65">
        <f t="shared" si="70"/>
        <v>0.88200715738846491</v>
      </c>
      <c r="S77" s="37">
        <f t="shared" si="71"/>
        <v>0.5052650920719598</v>
      </c>
      <c r="T77" s="37">
        <f t="shared" si="72"/>
        <v>0.39102505948115218</v>
      </c>
      <c r="U77" s="37">
        <f t="shared" si="73"/>
        <v>0.11855268898934082</v>
      </c>
      <c r="V77" s="66">
        <f t="shared" si="74"/>
        <v>0.21382450283853358</v>
      </c>
    </row>
    <row r="78" spans="1:22" ht="13" x14ac:dyDescent="0.3">
      <c r="A78" s="19"/>
      <c r="B78" s="16" t="s">
        <v>33</v>
      </c>
      <c r="C78" s="15" t="s">
        <v>439</v>
      </c>
      <c r="D78" s="21">
        <v>1.1446270000000001</v>
      </c>
      <c r="E78" s="21">
        <v>1.9282630000000001</v>
      </c>
      <c r="F78" s="21">
        <v>2.4460549999999999</v>
      </c>
      <c r="G78" s="21">
        <v>1.8886019999999999</v>
      </c>
      <c r="H78" s="21">
        <v>3.2616019999999999</v>
      </c>
      <c r="I78" s="21">
        <v>16.639953999999999</v>
      </c>
      <c r="J78" s="21">
        <v>20.787841</v>
      </c>
      <c r="K78" s="21">
        <v>31.717374</v>
      </c>
      <c r="L78" s="55">
        <v>43.191158999999999</v>
      </c>
      <c r="M78" s="75">
        <f t="shared" ref="M78:P78" si="79">IF(H78=0,"No reported disbursements",H78)</f>
        <v>3.2616019999999999</v>
      </c>
      <c r="N78" s="74">
        <f t="shared" si="79"/>
        <v>16.639953999999999</v>
      </c>
      <c r="O78" s="74">
        <f t="shared" si="79"/>
        <v>20.787841</v>
      </c>
      <c r="P78" s="74">
        <f t="shared" si="79"/>
        <v>31.717374</v>
      </c>
      <c r="Q78" s="66">
        <f t="shared" si="51"/>
        <v>43.191158999999999</v>
      </c>
      <c r="R78" s="65">
        <f t="shared" si="70"/>
        <v>9.2915353155577682E-2</v>
      </c>
      <c r="S78" s="37">
        <f t="shared" si="71"/>
        <v>0.51426510712082329</v>
      </c>
      <c r="T78" s="37">
        <f t="shared" si="72"/>
        <v>0.58829905003075844</v>
      </c>
      <c r="U78" s="37">
        <f t="shared" si="73"/>
        <v>0.74299124421626017</v>
      </c>
      <c r="V78" s="66">
        <f t="shared" si="74"/>
        <v>1.2944553955276124</v>
      </c>
    </row>
    <row r="79" spans="1:22" ht="13" x14ac:dyDescent="0.3">
      <c r="A79" s="19"/>
      <c r="B79" s="16" t="s">
        <v>466</v>
      </c>
      <c r="C79" s="15" t="s">
        <v>440</v>
      </c>
      <c r="D79" s="20">
        <v>1.8180000000000001</v>
      </c>
      <c r="E79" s="20"/>
      <c r="F79" s="20">
        <v>1.1343399999999999</v>
      </c>
      <c r="G79" s="20">
        <v>0.49805500000000003</v>
      </c>
      <c r="H79" s="20">
        <v>0.15176500000000001</v>
      </c>
      <c r="I79" s="20"/>
      <c r="J79" s="20"/>
      <c r="K79" s="20">
        <v>5.7464000000000001E-2</v>
      </c>
      <c r="L79" s="56"/>
      <c r="M79" s="76">
        <f t="shared" ref="M79:P79" si="80">IF(H79=0,"No reported disbursements",H79)</f>
        <v>0.15176500000000001</v>
      </c>
      <c r="N79" s="73" t="str">
        <f t="shared" si="80"/>
        <v>No reported disbursements</v>
      </c>
      <c r="O79" s="73" t="str">
        <f t="shared" si="80"/>
        <v>No reported disbursements</v>
      </c>
      <c r="P79" s="73">
        <f t="shared" si="80"/>
        <v>5.7464000000000001E-2</v>
      </c>
      <c r="Q79" s="66" t="str">
        <f t="shared" si="51"/>
        <v>No reported disbursements</v>
      </c>
      <c r="R79" s="65">
        <f t="shared" si="70"/>
        <v>4.4783945033756024E-2</v>
      </c>
      <c r="S79" s="37" t="str">
        <f t="shared" si="71"/>
        <v>No reported disbursements</v>
      </c>
      <c r="T79" s="37" t="str">
        <f t="shared" si="72"/>
        <v>No reported disbursements</v>
      </c>
      <c r="U79" s="37">
        <f t="shared" si="73"/>
        <v>1.5744903497844132E-2</v>
      </c>
      <c r="V79" s="66" t="str">
        <f t="shared" si="74"/>
        <v>No reported disbursements</v>
      </c>
    </row>
    <row r="80" spans="1:22" ht="13" x14ac:dyDescent="0.3">
      <c r="A80" s="19"/>
      <c r="B80" s="16" t="s">
        <v>34</v>
      </c>
      <c r="C80" s="15" t="s">
        <v>441</v>
      </c>
      <c r="D80" s="21">
        <v>0.73561200000000004</v>
      </c>
      <c r="E80" s="21">
        <v>1.6708909999999999</v>
      </c>
      <c r="F80" s="21">
        <v>0.84018599999999999</v>
      </c>
      <c r="G80" s="21">
        <v>0.17271400000000001</v>
      </c>
      <c r="H80" s="21">
        <v>6.2964609999999999</v>
      </c>
      <c r="I80" s="21">
        <v>0.447046</v>
      </c>
      <c r="J80" s="21">
        <v>0.55114099999999999</v>
      </c>
      <c r="K80" s="21">
        <v>1.649624</v>
      </c>
      <c r="L80" s="55">
        <v>0.59522399999999998</v>
      </c>
      <c r="M80" s="75">
        <f t="shared" ref="M80:P80" si="81">IF(H80=0,"No reported disbursements",H80)</f>
        <v>6.2964609999999999</v>
      </c>
      <c r="N80" s="74">
        <f t="shared" si="81"/>
        <v>0.447046</v>
      </c>
      <c r="O80" s="74">
        <f t="shared" si="81"/>
        <v>0.55114099999999999</v>
      </c>
      <c r="P80" s="74">
        <f t="shared" si="81"/>
        <v>1.649624</v>
      </c>
      <c r="Q80" s="66">
        <f t="shared" si="51"/>
        <v>0.59522399999999998</v>
      </c>
      <c r="R80" s="65">
        <f t="shared" si="70"/>
        <v>0.25420991773517471</v>
      </c>
      <c r="S80" s="37">
        <f t="shared" si="71"/>
        <v>1.503812001587445E-2</v>
      </c>
      <c r="T80" s="37">
        <f t="shared" si="72"/>
        <v>1.9534861147299645E-2</v>
      </c>
      <c r="U80" s="37">
        <f t="shared" si="73"/>
        <v>5.2126743428910279E-2</v>
      </c>
      <c r="V80" s="66">
        <f t="shared" si="74"/>
        <v>1.7133901709276558E-2</v>
      </c>
    </row>
    <row r="81" spans="1:22" ht="13" x14ac:dyDescent="0.3">
      <c r="A81" s="19"/>
      <c r="B81" s="16" t="s">
        <v>35</v>
      </c>
      <c r="C81" s="15" t="s">
        <v>442</v>
      </c>
      <c r="D81" s="20"/>
      <c r="E81" s="20"/>
      <c r="F81" s="20"/>
      <c r="G81" s="20"/>
      <c r="H81" s="20"/>
      <c r="I81" s="20">
        <v>0.25779400000000002</v>
      </c>
      <c r="J81" s="20"/>
      <c r="K81" s="20">
        <v>1.2656000000000001E-2</v>
      </c>
      <c r="L81" s="56"/>
      <c r="M81" s="76" t="str">
        <f t="shared" ref="M81:P81" si="82">IF(H81=0,"No reported disbursements",H81)</f>
        <v>No reported disbursements</v>
      </c>
      <c r="N81" s="73">
        <f t="shared" si="82"/>
        <v>0.25779400000000002</v>
      </c>
      <c r="O81" s="73" t="str">
        <f t="shared" si="82"/>
        <v>No reported disbursements</v>
      </c>
      <c r="P81" s="73">
        <f t="shared" si="82"/>
        <v>1.2656000000000001E-2</v>
      </c>
      <c r="Q81" s="66" t="str">
        <f t="shared" si="51"/>
        <v>No reported disbursements</v>
      </c>
      <c r="R81" s="65" t="str">
        <f t="shared" si="70"/>
        <v>No reported disbursements</v>
      </c>
      <c r="S81" s="37">
        <f t="shared" si="71"/>
        <v>0.21644340698079823</v>
      </c>
      <c r="T81" s="37" t="str">
        <f t="shared" si="72"/>
        <v>No reported disbursements</v>
      </c>
      <c r="U81" s="37">
        <f t="shared" si="73"/>
        <v>1.0557631382719451E-2</v>
      </c>
      <c r="V81" s="66" t="str">
        <f t="shared" si="74"/>
        <v>No reported disbursements</v>
      </c>
    </row>
    <row r="82" spans="1:22" ht="13" x14ac:dyDescent="0.3">
      <c r="A82" s="19"/>
      <c r="B82" s="16" t="s">
        <v>36</v>
      </c>
      <c r="C82" s="15" t="s">
        <v>443</v>
      </c>
      <c r="D82" s="21"/>
      <c r="E82" s="21"/>
      <c r="F82" s="21"/>
      <c r="G82" s="21"/>
      <c r="H82" s="21"/>
      <c r="I82" s="21">
        <v>0.16048000000000001</v>
      </c>
      <c r="J82" s="21">
        <v>8.0124000000000001E-2</v>
      </c>
      <c r="K82" s="21">
        <v>5.9472999999999998E-2</v>
      </c>
      <c r="L82" s="55">
        <v>5.5290000000000001E-3</v>
      </c>
      <c r="M82" s="75" t="str">
        <f t="shared" ref="M82:P82" si="83">IF(H82=0,"No reported disbursements",H82)</f>
        <v>No reported disbursements</v>
      </c>
      <c r="N82" s="74">
        <f t="shared" si="83"/>
        <v>0.16048000000000001</v>
      </c>
      <c r="O82" s="74">
        <f t="shared" si="83"/>
        <v>8.0124000000000001E-2</v>
      </c>
      <c r="P82" s="74">
        <f t="shared" si="83"/>
        <v>5.9472999999999998E-2</v>
      </c>
      <c r="Q82" s="66">
        <f t="shared" si="51"/>
        <v>5.5290000000000001E-3</v>
      </c>
      <c r="R82" s="65" t="str">
        <f t="shared" si="70"/>
        <v>No reported disbursements</v>
      </c>
      <c r="S82" s="37">
        <f t="shared" si="71"/>
        <v>5.3915923284803977E-2</v>
      </c>
      <c r="T82" s="37">
        <f t="shared" si="72"/>
        <v>3.1965665833281601E-2</v>
      </c>
      <c r="U82" s="37">
        <f t="shared" si="73"/>
        <v>3.0649343811942679E-2</v>
      </c>
      <c r="V82" s="66">
        <f t="shared" si="74"/>
        <v>3.1768469509595157E-3</v>
      </c>
    </row>
    <row r="83" spans="1:22" ht="13" x14ac:dyDescent="0.3">
      <c r="A83" s="19"/>
      <c r="B83" s="16" t="s">
        <v>467</v>
      </c>
      <c r="C83" s="15" t="s">
        <v>444</v>
      </c>
      <c r="D83" s="20"/>
      <c r="E83" s="20"/>
      <c r="F83" s="20"/>
      <c r="G83" s="20"/>
      <c r="H83" s="20"/>
      <c r="I83" s="20"/>
      <c r="J83" s="20">
        <v>7.6959999999999997E-3</v>
      </c>
      <c r="K83" s="20">
        <v>3.8580999999999997E-2</v>
      </c>
      <c r="L83" s="56">
        <v>1.306E-2</v>
      </c>
      <c r="M83" s="76" t="str">
        <f t="shared" ref="M83:P83" si="84">IF(H83=0,"No reported disbursements",H83)</f>
        <v>No reported disbursements</v>
      </c>
      <c r="N83" s="73" t="str">
        <f t="shared" si="84"/>
        <v>No reported disbursements</v>
      </c>
      <c r="O83" s="73">
        <f t="shared" si="84"/>
        <v>7.6959999999999997E-3</v>
      </c>
      <c r="P83" s="73">
        <f t="shared" si="84"/>
        <v>3.8580999999999997E-2</v>
      </c>
      <c r="Q83" s="66">
        <f t="shared" si="51"/>
        <v>1.306E-2</v>
      </c>
      <c r="R83" s="65" t="str">
        <f t="shared" si="70"/>
        <v>No reported disbursements</v>
      </c>
      <c r="S83" s="37" t="str">
        <f t="shared" si="71"/>
        <v>No reported disbursements</v>
      </c>
      <c r="T83" s="37">
        <f t="shared" si="72"/>
        <v>5.6715377826409674E-2</v>
      </c>
      <c r="U83" s="37">
        <f t="shared" si="73"/>
        <v>0.22534151379313649</v>
      </c>
      <c r="V83" s="66">
        <f t="shared" si="74"/>
        <v>5.0753142041139815E-2</v>
      </c>
    </row>
    <row r="84" spans="1:22" ht="13" x14ac:dyDescent="0.3">
      <c r="A84" s="19"/>
      <c r="B84" s="16" t="s">
        <v>37</v>
      </c>
      <c r="C84" s="15" t="s">
        <v>257</v>
      </c>
      <c r="D84" s="21"/>
      <c r="E84" s="21"/>
      <c r="F84" s="21">
        <v>2.3438000000000001E-2</v>
      </c>
      <c r="G84" s="21"/>
      <c r="H84" s="21">
        <v>8.0759999999999998E-3</v>
      </c>
      <c r="I84" s="21"/>
      <c r="J84" s="21"/>
      <c r="K84" s="21"/>
      <c r="L84" s="55"/>
      <c r="M84" s="75">
        <f t="shared" ref="M84:P84" si="85">IF(H84=0,"No reported disbursements",H84)</f>
        <v>8.0759999999999998E-3</v>
      </c>
      <c r="N84" s="74" t="str">
        <f t="shared" si="85"/>
        <v>No reported disbursements</v>
      </c>
      <c r="O84" s="74" t="str">
        <f t="shared" si="85"/>
        <v>No reported disbursements</v>
      </c>
      <c r="P84" s="74" t="str">
        <f t="shared" si="85"/>
        <v>No reported disbursements</v>
      </c>
      <c r="Q84" s="66" t="str">
        <f t="shared" si="51"/>
        <v>No reported disbursements</v>
      </c>
      <c r="R84" s="65">
        <f t="shared" si="70"/>
        <v>4.7103386684509495E-2</v>
      </c>
      <c r="S84" s="37" t="str">
        <f t="shared" si="71"/>
        <v>No reported disbursements</v>
      </c>
      <c r="T84" s="37" t="str">
        <f t="shared" si="72"/>
        <v>No reported disbursements</v>
      </c>
      <c r="U84" s="37" t="str">
        <f t="shared" si="73"/>
        <v>No reported disbursements</v>
      </c>
      <c r="V84" s="66" t="str">
        <f t="shared" si="74"/>
        <v>No reported disbursements</v>
      </c>
    </row>
    <row r="85" spans="1:22" ht="13" x14ac:dyDescent="0.3">
      <c r="A85" s="19"/>
      <c r="B85" s="16" t="s">
        <v>38</v>
      </c>
      <c r="C85" s="15" t="s">
        <v>445</v>
      </c>
      <c r="D85" s="20">
        <v>44.679487999999999</v>
      </c>
      <c r="E85" s="20">
        <v>9.6162019999999995</v>
      </c>
      <c r="F85" s="20">
        <v>13.959218999999999</v>
      </c>
      <c r="G85" s="20">
        <v>10.702463</v>
      </c>
      <c r="H85" s="20">
        <v>4.5650040000000001</v>
      </c>
      <c r="I85" s="20">
        <v>1.9665589999999999</v>
      </c>
      <c r="J85" s="20">
        <v>4.6868489999999996</v>
      </c>
      <c r="K85" s="20">
        <v>6.4691979999999996</v>
      </c>
      <c r="L85" s="56">
        <v>5.2315480000000001</v>
      </c>
      <c r="M85" s="76">
        <f t="shared" ref="M85:P85" si="86">IF(H85=0,"No reported disbursements",H85)</f>
        <v>4.5650040000000001</v>
      </c>
      <c r="N85" s="73">
        <f t="shared" si="86"/>
        <v>1.9665589999999999</v>
      </c>
      <c r="O85" s="73">
        <f t="shared" si="86"/>
        <v>4.6868489999999996</v>
      </c>
      <c r="P85" s="73">
        <f t="shared" si="86"/>
        <v>6.4691979999999996</v>
      </c>
      <c r="Q85" s="66">
        <f t="shared" si="51"/>
        <v>5.2315480000000001</v>
      </c>
      <c r="R85" s="65">
        <f t="shared" si="70"/>
        <v>0.49009028541611477</v>
      </c>
      <c r="S85" s="37">
        <f t="shared" si="71"/>
        <v>0.1996598910772584</v>
      </c>
      <c r="T85" s="37">
        <f t="shared" si="72"/>
        <v>0.78996209962672059</v>
      </c>
      <c r="U85" s="37">
        <f t="shared" si="73"/>
        <v>0.85520557090905946</v>
      </c>
      <c r="V85" s="66">
        <f t="shared" si="74"/>
        <v>0.18320880117522098</v>
      </c>
    </row>
    <row r="86" spans="1:22" ht="13" x14ac:dyDescent="0.3">
      <c r="A86" s="19"/>
      <c r="B86" s="16" t="s">
        <v>39</v>
      </c>
      <c r="C86" s="15" t="s">
        <v>446</v>
      </c>
      <c r="D86" s="21">
        <v>1.0472980000000001</v>
      </c>
      <c r="E86" s="21">
        <v>0.83921000000000001</v>
      </c>
      <c r="F86" s="21">
        <v>0.83807799999999999</v>
      </c>
      <c r="G86" s="21">
        <v>0.73006899999999997</v>
      </c>
      <c r="H86" s="21">
        <v>0.94895300000000005</v>
      </c>
      <c r="I86" s="21">
        <v>4.2077790000000004</v>
      </c>
      <c r="J86" s="21">
        <v>2.555596</v>
      </c>
      <c r="K86" s="21">
        <v>2.813958</v>
      </c>
      <c r="L86" s="55">
        <v>3.5200309999999999</v>
      </c>
      <c r="M86" s="75">
        <f t="shared" ref="M86:P86" si="87">IF(H86=0,"No reported disbursements",H86)</f>
        <v>0.94895300000000005</v>
      </c>
      <c r="N86" s="74">
        <f t="shared" si="87"/>
        <v>4.2077790000000004</v>
      </c>
      <c r="O86" s="74">
        <f t="shared" si="87"/>
        <v>2.555596</v>
      </c>
      <c r="P86" s="74">
        <f t="shared" si="87"/>
        <v>2.813958</v>
      </c>
      <c r="Q86" s="66">
        <f t="shared" si="51"/>
        <v>3.5200309999999999</v>
      </c>
      <c r="R86" s="65">
        <f t="shared" si="70"/>
        <v>3.0657614150602523E-2</v>
      </c>
      <c r="S86" s="37">
        <f t="shared" si="71"/>
        <v>0.13150126310159363</v>
      </c>
      <c r="T86" s="37">
        <f t="shared" si="72"/>
        <v>6.9530672620409684E-2</v>
      </c>
      <c r="U86" s="37">
        <f t="shared" si="73"/>
        <v>5.7285254602287873E-2</v>
      </c>
      <c r="V86" s="66">
        <f t="shared" si="74"/>
        <v>9.8584122377689279E-2</v>
      </c>
    </row>
    <row r="87" spans="1:22" ht="13" x14ac:dyDescent="0.3">
      <c r="A87" s="19"/>
      <c r="B87" s="16" t="s">
        <v>40</v>
      </c>
      <c r="C87" s="15" t="s">
        <v>447</v>
      </c>
      <c r="D87" s="20"/>
      <c r="E87" s="20"/>
      <c r="F87" s="20"/>
      <c r="G87" s="20"/>
      <c r="H87" s="20"/>
      <c r="I87" s="20"/>
      <c r="J87" s="20"/>
      <c r="K87" s="20"/>
      <c r="L87" s="56"/>
      <c r="M87" s="76" t="str">
        <f t="shared" ref="M87:P87" si="88">IF(H87=0,"No reported disbursements",H87)</f>
        <v>No reported disbursements</v>
      </c>
      <c r="N87" s="73" t="str">
        <f t="shared" si="88"/>
        <v>No reported disbursements</v>
      </c>
      <c r="O87" s="73" t="str">
        <f t="shared" si="88"/>
        <v>No reported disbursements</v>
      </c>
      <c r="P87" s="73" t="str">
        <f t="shared" si="88"/>
        <v>No reported disbursements</v>
      </c>
      <c r="Q87" s="66" t="str">
        <f t="shared" si="51"/>
        <v>No reported disbursements</v>
      </c>
      <c r="R87" s="65" t="str">
        <f t="shared" si="70"/>
        <v>No reported disbursements</v>
      </c>
      <c r="S87" s="37" t="str">
        <f t="shared" si="71"/>
        <v>No reported disbursements</v>
      </c>
      <c r="T87" s="37" t="str">
        <f t="shared" si="72"/>
        <v>No reported disbursements</v>
      </c>
      <c r="U87" s="37" t="str">
        <f t="shared" si="73"/>
        <v>No reported disbursements</v>
      </c>
      <c r="V87" s="66" t="str">
        <f t="shared" si="74"/>
        <v>No reported disbursements</v>
      </c>
    </row>
    <row r="88" spans="1:22" ht="13" x14ac:dyDescent="0.3">
      <c r="A88" s="19"/>
      <c r="B88" s="16" t="s">
        <v>468</v>
      </c>
      <c r="C88" s="15" t="s">
        <v>448</v>
      </c>
      <c r="D88" s="21">
        <v>5.3079879999999999</v>
      </c>
      <c r="E88" s="21">
        <v>18.732986</v>
      </c>
      <c r="F88" s="21">
        <v>36.662649999999999</v>
      </c>
      <c r="G88" s="21">
        <v>41.348568999999998</v>
      </c>
      <c r="H88" s="21">
        <v>57.892330999999999</v>
      </c>
      <c r="I88" s="21">
        <v>93.833382</v>
      </c>
      <c r="J88" s="21">
        <v>77.744048000000006</v>
      </c>
      <c r="K88" s="21">
        <v>95.566276000000002</v>
      </c>
      <c r="L88" s="55">
        <v>154.42570699999999</v>
      </c>
      <c r="M88" s="75">
        <f t="shared" ref="M88:P88" si="89">IF(H88=0,"No reported disbursements",H88)</f>
        <v>57.892330999999999</v>
      </c>
      <c r="N88" s="74">
        <f t="shared" si="89"/>
        <v>93.833382</v>
      </c>
      <c r="O88" s="74">
        <f t="shared" si="89"/>
        <v>77.744048000000006</v>
      </c>
      <c r="P88" s="74">
        <f t="shared" si="89"/>
        <v>95.566276000000002</v>
      </c>
      <c r="Q88" s="66">
        <f t="shared" si="51"/>
        <v>154.42570699999999</v>
      </c>
      <c r="R88" s="65">
        <f t="shared" si="70"/>
        <v>0.72352656167901197</v>
      </c>
      <c r="S88" s="37">
        <f t="shared" si="71"/>
        <v>0.95406305487572063</v>
      </c>
      <c r="T88" s="37">
        <f t="shared" si="72"/>
        <v>0.78206512710824161</v>
      </c>
      <c r="U88" s="37">
        <f t="shared" si="73"/>
        <v>0.8951819958777999</v>
      </c>
      <c r="V88" s="66">
        <f t="shared" si="74"/>
        <v>1.3234235823469431</v>
      </c>
    </row>
    <row r="89" spans="1:22" ht="13" x14ac:dyDescent="0.3">
      <c r="A89" s="19"/>
      <c r="B89" s="16" t="s">
        <v>469</v>
      </c>
      <c r="C89" s="15" t="s">
        <v>449</v>
      </c>
      <c r="D89" s="20">
        <v>18.541810000000002</v>
      </c>
      <c r="E89" s="20">
        <v>5.6341830000000002</v>
      </c>
      <c r="F89" s="20">
        <v>91.142212000000001</v>
      </c>
      <c r="G89" s="20">
        <v>108.406127</v>
      </c>
      <c r="H89" s="20">
        <v>244.46550199999999</v>
      </c>
      <c r="I89" s="20">
        <v>275.43252999999999</v>
      </c>
      <c r="J89" s="20">
        <v>230.904042</v>
      </c>
      <c r="K89" s="20">
        <v>277.042845</v>
      </c>
      <c r="L89" s="56">
        <v>139.271128</v>
      </c>
      <c r="M89" s="76">
        <f t="shared" ref="M89:P89" si="90">IF(H89=0,"No reported disbursements",H89)</f>
        <v>244.46550199999999</v>
      </c>
      <c r="N89" s="73">
        <f t="shared" si="90"/>
        <v>275.43252999999999</v>
      </c>
      <c r="O89" s="73">
        <f t="shared" si="90"/>
        <v>230.904042</v>
      </c>
      <c r="P89" s="73">
        <f t="shared" si="90"/>
        <v>277.042845</v>
      </c>
      <c r="Q89" s="66">
        <f t="shared" si="51"/>
        <v>139.271128</v>
      </c>
      <c r="R89" s="65">
        <f t="shared" si="70"/>
        <v>0.88269840132483757</v>
      </c>
      <c r="S89" s="37">
        <f t="shared" si="71"/>
        <v>0.97711887778262396</v>
      </c>
      <c r="T89" s="37">
        <f t="shared" si="72"/>
        <v>0.79802578021585957</v>
      </c>
      <c r="U89" s="37">
        <f t="shared" si="73"/>
        <v>0.9982832061773188</v>
      </c>
      <c r="V89" s="66">
        <f t="shared" si="74"/>
        <v>0.47601170215325372</v>
      </c>
    </row>
    <row r="90" spans="1:22" ht="13" x14ac:dyDescent="0.3">
      <c r="A90" s="19"/>
      <c r="B90" s="16" t="s">
        <v>41</v>
      </c>
      <c r="C90" s="15" t="s">
        <v>373</v>
      </c>
      <c r="D90" s="20"/>
      <c r="E90" s="20"/>
      <c r="F90" s="20"/>
      <c r="G90" s="20"/>
      <c r="H90" s="20"/>
      <c r="I90" s="20"/>
      <c r="J90" s="20"/>
      <c r="K90" s="20"/>
      <c r="L90" s="56"/>
      <c r="M90" s="76" t="str">
        <f t="shared" ref="M90:P90" si="91">IF(H90=0,"No reported disbursements",H90)</f>
        <v>No reported disbursements</v>
      </c>
      <c r="N90" s="73" t="str">
        <f t="shared" si="91"/>
        <v>No reported disbursements</v>
      </c>
      <c r="O90" s="73" t="str">
        <f t="shared" si="91"/>
        <v>No reported disbursements</v>
      </c>
      <c r="P90" s="73" t="str">
        <f t="shared" si="91"/>
        <v>No reported disbursements</v>
      </c>
      <c r="Q90" s="66" t="str">
        <f t="shared" si="51"/>
        <v>No reported disbursements</v>
      </c>
      <c r="R90" s="65" t="str">
        <f t="shared" si="70"/>
        <v>No reported disbursements</v>
      </c>
      <c r="S90" s="37" t="str">
        <f t="shared" si="71"/>
        <v>No reported disbursements</v>
      </c>
      <c r="T90" s="37" t="str">
        <f t="shared" si="72"/>
        <v>No reported disbursements</v>
      </c>
      <c r="U90" s="37" t="str">
        <f t="shared" si="73"/>
        <v>No reported disbursements</v>
      </c>
      <c r="V90" s="66" t="str">
        <f t="shared" si="74"/>
        <v>No reported disbursements</v>
      </c>
    </row>
    <row r="91" spans="1:22" ht="13" x14ac:dyDescent="0.3">
      <c r="A91" s="19"/>
      <c r="B91" s="16" t="s">
        <v>42</v>
      </c>
      <c r="C91" s="15" t="s">
        <v>450</v>
      </c>
      <c r="D91" s="21"/>
      <c r="E91" s="21"/>
      <c r="F91" s="21"/>
      <c r="G91" s="21"/>
      <c r="H91" s="21"/>
      <c r="I91" s="21"/>
      <c r="J91" s="21"/>
      <c r="K91" s="21"/>
      <c r="L91" s="55"/>
      <c r="M91" s="75" t="str">
        <f t="shared" ref="M91:P91" si="92">IF(H91=0,"No reported disbursements",H91)</f>
        <v>No reported disbursements</v>
      </c>
      <c r="N91" s="74" t="str">
        <f t="shared" si="92"/>
        <v>No reported disbursements</v>
      </c>
      <c r="O91" s="74" t="str">
        <f t="shared" si="92"/>
        <v>No reported disbursements</v>
      </c>
      <c r="P91" s="74" t="str">
        <f t="shared" si="92"/>
        <v>No reported disbursements</v>
      </c>
      <c r="Q91" s="66" t="str">
        <f t="shared" si="51"/>
        <v>No reported disbursements</v>
      </c>
      <c r="R91" s="65" t="str">
        <f t="shared" si="70"/>
        <v>No reported disbursements</v>
      </c>
      <c r="S91" s="37" t="str">
        <f t="shared" si="71"/>
        <v>No reported disbursements</v>
      </c>
      <c r="T91" s="37" t="str">
        <f t="shared" si="72"/>
        <v>No reported disbursements</v>
      </c>
      <c r="U91" s="37" t="str">
        <f t="shared" si="73"/>
        <v>No reported disbursements</v>
      </c>
      <c r="V91" s="66" t="str">
        <f t="shared" si="74"/>
        <v>No reported disbursements</v>
      </c>
    </row>
    <row r="92" spans="1:22" ht="13" x14ac:dyDescent="0.3">
      <c r="A92" s="19"/>
      <c r="B92" s="16" t="s">
        <v>43</v>
      </c>
      <c r="C92" s="15" t="s">
        <v>250</v>
      </c>
      <c r="D92" s="20"/>
      <c r="E92" s="20"/>
      <c r="F92" s="20"/>
      <c r="G92" s="20"/>
      <c r="H92" s="20"/>
      <c r="I92" s="20"/>
      <c r="J92" s="20"/>
      <c r="K92" s="20"/>
      <c r="L92" s="56"/>
      <c r="M92" s="76" t="str">
        <f t="shared" ref="M92:P92" si="93">IF(H92=0,"No reported disbursements",H92)</f>
        <v>No reported disbursements</v>
      </c>
      <c r="N92" s="73" t="str">
        <f t="shared" si="93"/>
        <v>No reported disbursements</v>
      </c>
      <c r="O92" s="73" t="str">
        <f t="shared" si="93"/>
        <v>No reported disbursements</v>
      </c>
      <c r="P92" s="73" t="str">
        <f t="shared" si="93"/>
        <v>No reported disbursements</v>
      </c>
      <c r="Q92" s="66" t="str">
        <f t="shared" si="51"/>
        <v>No reported disbursements</v>
      </c>
      <c r="R92" s="65" t="str">
        <f t="shared" si="70"/>
        <v>No reported disbursements</v>
      </c>
      <c r="S92" s="37" t="str">
        <f t="shared" si="71"/>
        <v>No reported disbursements</v>
      </c>
      <c r="T92" s="37" t="str">
        <f t="shared" si="72"/>
        <v>No reported disbursements</v>
      </c>
      <c r="U92" s="37" t="str">
        <f t="shared" si="73"/>
        <v>No reported disbursements</v>
      </c>
      <c r="V92" s="66" t="str">
        <f t="shared" si="74"/>
        <v>No reported disbursements</v>
      </c>
    </row>
    <row r="93" spans="1:22" ht="13" x14ac:dyDescent="0.3">
      <c r="A93" s="19"/>
      <c r="B93" s="22" t="s">
        <v>44</v>
      </c>
      <c r="C93" s="15" t="s">
        <v>251</v>
      </c>
      <c r="D93" s="21"/>
      <c r="E93" s="21"/>
      <c r="F93" s="21"/>
      <c r="G93" s="21"/>
      <c r="H93" s="21"/>
      <c r="I93" s="21"/>
      <c r="J93" s="21"/>
      <c r="K93" s="21"/>
      <c r="L93" s="55"/>
      <c r="M93" s="75" t="str">
        <f t="shared" ref="M93:P93" si="94">IF(H93=0,"No reported disbursements",H93)</f>
        <v>No reported disbursements</v>
      </c>
      <c r="N93" s="74" t="str">
        <f t="shared" si="94"/>
        <v>No reported disbursements</v>
      </c>
      <c r="O93" s="74" t="str">
        <f t="shared" si="94"/>
        <v>No reported disbursements</v>
      </c>
      <c r="P93" s="74" t="str">
        <f t="shared" si="94"/>
        <v>No reported disbursements</v>
      </c>
      <c r="Q93" s="66" t="str">
        <f t="shared" si="51"/>
        <v>No reported disbursements</v>
      </c>
      <c r="R93" s="65" t="str">
        <f t="shared" si="70"/>
        <v>No reported disbursements</v>
      </c>
      <c r="S93" s="37" t="str">
        <f t="shared" si="71"/>
        <v>No reported disbursements</v>
      </c>
      <c r="T93" s="37" t="str">
        <f t="shared" si="72"/>
        <v>No reported disbursements</v>
      </c>
      <c r="U93" s="37" t="str">
        <f t="shared" si="73"/>
        <v>No reported disbursements</v>
      </c>
      <c r="V93" s="66" t="str">
        <f t="shared" si="74"/>
        <v>No reported disbursements</v>
      </c>
    </row>
    <row r="94" spans="1:22" ht="13" x14ac:dyDescent="0.3">
      <c r="A94" s="19"/>
      <c r="B94" s="16" t="s">
        <v>45</v>
      </c>
      <c r="C94" s="15" t="s">
        <v>451</v>
      </c>
      <c r="D94" s="20"/>
      <c r="E94" s="20"/>
      <c r="F94" s="20"/>
      <c r="G94" s="20"/>
      <c r="H94" s="20"/>
      <c r="I94" s="20"/>
      <c r="J94" s="20"/>
      <c r="K94" s="20"/>
      <c r="L94" s="56"/>
      <c r="M94" s="76" t="str">
        <f t="shared" ref="M94:P94" si="95">IF(H94=0,"No reported disbursements",H94)</f>
        <v>No reported disbursements</v>
      </c>
      <c r="N94" s="73" t="str">
        <f t="shared" si="95"/>
        <v>No reported disbursements</v>
      </c>
      <c r="O94" s="73" t="str">
        <f t="shared" si="95"/>
        <v>No reported disbursements</v>
      </c>
      <c r="P94" s="73" t="str">
        <f t="shared" si="95"/>
        <v>No reported disbursements</v>
      </c>
      <c r="Q94" s="66" t="str">
        <f t="shared" si="51"/>
        <v>No reported disbursements</v>
      </c>
      <c r="R94" s="65" t="str">
        <f t="shared" si="70"/>
        <v>No reported disbursements</v>
      </c>
      <c r="S94" s="37" t="str">
        <f t="shared" si="71"/>
        <v>No reported disbursements</v>
      </c>
      <c r="T94" s="37" t="str">
        <f t="shared" si="72"/>
        <v>No reported disbursements</v>
      </c>
      <c r="U94" s="37" t="str">
        <f t="shared" si="73"/>
        <v>No reported disbursements</v>
      </c>
      <c r="V94" s="66" t="str">
        <f t="shared" si="74"/>
        <v>No reported disbursements</v>
      </c>
    </row>
    <row r="95" spans="1:22" ht="13" x14ac:dyDescent="0.3">
      <c r="A95" s="19"/>
      <c r="B95" s="22" t="s">
        <v>46</v>
      </c>
      <c r="C95" s="15" t="s">
        <v>391</v>
      </c>
      <c r="D95" s="21"/>
      <c r="E95" s="21"/>
      <c r="F95" s="21"/>
      <c r="G95" s="21"/>
      <c r="H95" s="21"/>
      <c r="I95" s="21"/>
      <c r="J95" s="21"/>
      <c r="K95" s="21"/>
      <c r="L95" s="55"/>
      <c r="M95" s="75" t="str">
        <f t="shared" ref="M95:P95" si="96">IF(H95=0,"No reported disbursements",H95)</f>
        <v>No reported disbursements</v>
      </c>
      <c r="N95" s="74" t="str">
        <f t="shared" si="96"/>
        <v>No reported disbursements</v>
      </c>
      <c r="O95" s="74" t="str">
        <f t="shared" si="96"/>
        <v>No reported disbursements</v>
      </c>
      <c r="P95" s="74" t="str">
        <f t="shared" si="96"/>
        <v>No reported disbursements</v>
      </c>
      <c r="Q95" s="66" t="str">
        <f t="shared" si="51"/>
        <v>No reported disbursements</v>
      </c>
      <c r="R95" s="65" t="str">
        <f t="shared" si="70"/>
        <v>No reported disbursements</v>
      </c>
      <c r="S95" s="37" t="str">
        <f t="shared" si="71"/>
        <v>No reported disbursements</v>
      </c>
      <c r="T95" s="37" t="str">
        <f t="shared" si="72"/>
        <v>No reported disbursements</v>
      </c>
      <c r="U95" s="37" t="str">
        <f t="shared" si="73"/>
        <v>No reported disbursements</v>
      </c>
      <c r="V95" s="66" t="str">
        <f t="shared" si="74"/>
        <v>No reported disbursements</v>
      </c>
    </row>
    <row r="96" spans="1:22" ht="13" x14ac:dyDescent="0.3">
      <c r="A96" s="19"/>
      <c r="B96" s="16" t="s">
        <v>47</v>
      </c>
      <c r="C96" s="15" t="s">
        <v>378</v>
      </c>
      <c r="D96" s="20"/>
      <c r="E96" s="20"/>
      <c r="F96" s="20"/>
      <c r="G96" s="20"/>
      <c r="H96" s="20"/>
      <c r="I96" s="20"/>
      <c r="J96" s="20"/>
      <c r="K96" s="20"/>
      <c r="L96" s="56"/>
      <c r="M96" s="76" t="str">
        <f t="shared" ref="M96:P96" si="97">IF(H96=0,"No reported disbursements",H96)</f>
        <v>No reported disbursements</v>
      </c>
      <c r="N96" s="73" t="str">
        <f t="shared" si="97"/>
        <v>No reported disbursements</v>
      </c>
      <c r="O96" s="73" t="str">
        <f t="shared" si="97"/>
        <v>No reported disbursements</v>
      </c>
      <c r="P96" s="73" t="str">
        <f t="shared" si="97"/>
        <v>No reported disbursements</v>
      </c>
      <c r="Q96" s="66" t="str">
        <f t="shared" si="51"/>
        <v>No reported disbursements</v>
      </c>
      <c r="R96" s="65" t="str">
        <f t="shared" si="70"/>
        <v>No reported disbursements</v>
      </c>
      <c r="S96" s="37" t="str">
        <f t="shared" si="71"/>
        <v>No reported disbursements</v>
      </c>
      <c r="T96" s="37" t="str">
        <f t="shared" si="72"/>
        <v>No reported disbursements</v>
      </c>
      <c r="U96" s="37" t="str">
        <f t="shared" si="73"/>
        <v>No reported disbursements</v>
      </c>
      <c r="V96" s="66" t="str">
        <f t="shared" si="74"/>
        <v>No reported disbursements</v>
      </c>
    </row>
    <row r="97" spans="1:22" ht="13" x14ac:dyDescent="0.3">
      <c r="A97" s="19"/>
      <c r="B97" s="22" t="s">
        <v>48</v>
      </c>
      <c r="C97" s="15" t="s">
        <v>393</v>
      </c>
      <c r="D97" s="21"/>
      <c r="E97" s="21"/>
      <c r="F97" s="21"/>
      <c r="G97" s="21"/>
      <c r="H97" s="21"/>
      <c r="I97" s="21"/>
      <c r="J97" s="21">
        <v>0.78459500000000004</v>
      </c>
      <c r="K97" s="21"/>
      <c r="L97" s="55"/>
      <c r="M97" s="75" t="str">
        <f t="shared" ref="M97:P97" si="98">IF(H97=0,"No reported disbursements",H97)</f>
        <v>No reported disbursements</v>
      </c>
      <c r="N97" s="74" t="str">
        <f t="shared" si="98"/>
        <v>No reported disbursements</v>
      </c>
      <c r="O97" s="74">
        <f t="shared" si="98"/>
        <v>0.78459500000000004</v>
      </c>
      <c r="P97" s="74" t="str">
        <f t="shared" si="98"/>
        <v>No reported disbursements</v>
      </c>
      <c r="Q97" s="66" t="str">
        <f t="shared" si="51"/>
        <v>No reported disbursements</v>
      </c>
      <c r="R97" s="65" t="str">
        <f t="shared" si="70"/>
        <v>No reported disbursements</v>
      </c>
      <c r="S97" s="37" t="str">
        <f t="shared" si="71"/>
        <v>No reported disbursements</v>
      </c>
      <c r="T97" s="37">
        <f t="shared" si="72"/>
        <v>0.15894739671261993</v>
      </c>
      <c r="U97" s="37" t="str">
        <f t="shared" si="73"/>
        <v>No reported disbursements</v>
      </c>
      <c r="V97" s="66" t="str">
        <f t="shared" si="74"/>
        <v>No reported disbursements</v>
      </c>
    </row>
    <row r="98" spans="1:22" ht="13" x14ac:dyDescent="0.3">
      <c r="A98" s="19"/>
      <c r="B98" s="16" t="s">
        <v>49</v>
      </c>
      <c r="C98" s="15" t="s">
        <v>452</v>
      </c>
      <c r="D98" s="20"/>
      <c r="E98" s="20"/>
      <c r="F98" s="20"/>
      <c r="G98" s="20"/>
      <c r="H98" s="20"/>
      <c r="I98" s="20"/>
      <c r="J98" s="20"/>
      <c r="K98" s="20"/>
      <c r="L98" s="56"/>
      <c r="M98" s="76" t="str">
        <f t="shared" ref="M98:P98" si="99">IF(H98=0,"No reported disbursements",H98)</f>
        <v>No reported disbursements</v>
      </c>
      <c r="N98" s="73" t="str">
        <f t="shared" si="99"/>
        <v>No reported disbursements</v>
      </c>
      <c r="O98" s="73" t="str">
        <f t="shared" si="99"/>
        <v>No reported disbursements</v>
      </c>
      <c r="P98" s="73" t="str">
        <f t="shared" si="99"/>
        <v>No reported disbursements</v>
      </c>
      <c r="Q98" s="66" t="str">
        <f t="shared" si="51"/>
        <v>No reported disbursements</v>
      </c>
      <c r="R98" s="65" t="str">
        <f t="shared" si="70"/>
        <v>No reported disbursements</v>
      </c>
      <c r="S98" s="37" t="str">
        <f t="shared" si="71"/>
        <v>No reported disbursements</v>
      </c>
      <c r="T98" s="37" t="str">
        <f t="shared" si="72"/>
        <v>No reported disbursements</v>
      </c>
      <c r="U98" s="37" t="str">
        <f t="shared" si="73"/>
        <v>No reported disbursements</v>
      </c>
      <c r="V98" s="66" t="str">
        <f t="shared" si="74"/>
        <v>No reported disbursements</v>
      </c>
    </row>
    <row r="99" spans="1:22" ht="13" x14ac:dyDescent="0.3">
      <c r="A99" s="19"/>
      <c r="B99" s="16" t="s">
        <v>50</v>
      </c>
      <c r="C99" s="15" t="s">
        <v>453</v>
      </c>
      <c r="D99" s="21"/>
      <c r="E99" s="21"/>
      <c r="F99" s="21"/>
      <c r="G99" s="21"/>
      <c r="H99" s="21"/>
      <c r="I99" s="21"/>
      <c r="J99" s="21"/>
      <c r="K99" s="21"/>
      <c r="L99" s="55"/>
      <c r="M99" s="75" t="str">
        <f t="shared" ref="M99:P99" si="100">IF(H99=0,"No reported disbursements",H99)</f>
        <v>No reported disbursements</v>
      </c>
      <c r="N99" s="74" t="str">
        <f t="shared" si="100"/>
        <v>No reported disbursements</v>
      </c>
      <c r="O99" s="74" t="str">
        <f t="shared" si="100"/>
        <v>No reported disbursements</v>
      </c>
      <c r="P99" s="74" t="str">
        <f t="shared" si="100"/>
        <v>No reported disbursements</v>
      </c>
      <c r="Q99" s="66" t="str">
        <f t="shared" si="51"/>
        <v>No reported disbursements</v>
      </c>
      <c r="R99" s="65" t="str">
        <f t="shared" si="70"/>
        <v>No reported disbursements</v>
      </c>
      <c r="S99" s="37" t="str">
        <f t="shared" si="71"/>
        <v>No reported disbursements</v>
      </c>
      <c r="T99" s="37" t="str">
        <f t="shared" si="72"/>
        <v>No reported disbursements</v>
      </c>
      <c r="U99" s="37" t="str">
        <f t="shared" si="73"/>
        <v>No reported disbursements</v>
      </c>
      <c r="V99" s="66" t="str">
        <f t="shared" si="74"/>
        <v>No reported disbursements</v>
      </c>
    </row>
    <row r="100" spans="1:22" ht="13" x14ac:dyDescent="0.3">
      <c r="A100" s="19"/>
      <c r="B100" s="16" t="s">
        <v>51</v>
      </c>
      <c r="C100" s="15" t="s">
        <v>454</v>
      </c>
      <c r="D100" s="20"/>
      <c r="E100" s="20"/>
      <c r="F100" s="20"/>
      <c r="G100" s="20"/>
      <c r="H100" s="20"/>
      <c r="I100" s="20"/>
      <c r="J100" s="20"/>
      <c r="K100" s="20"/>
      <c r="L100" s="56"/>
      <c r="M100" s="76" t="str">
        <f t="shared" ref="M100:P100" si="101">IF(H100=0,"No reported disbursements",H100)</f>
        <v>No reported disbursements</v>
      </c>
      <c r="N100" s="73" t="str">
        <f t="shared" si="101"/>
        <v>No reported disbursements</v>
      </c>
      <c r="O100" s="73" t="str">
        <f t="shared" si="101"/>
        <v>No reported disbursements</v>
      </c>
      <c r="P100" s="73" t="str">
        <f t="shared" si="101"/>
        <v>No reported disbursements</v>
      </c>
      <c r="Q100" s="66" t="str">
        <f t="shared" si="51"/>
        <v>No reported disbursements</v>
      </c>
      <c r="R100" s="65" t="str">
        <f t="shared" si="70"/>
        <v>No reported disbursements</v>
      </c>
      <c r="S100" s="37" t="str">
        <f t="shared" si="71"/>
        <v>No reported disbursements</v>
      </c>
      <c r="T100" s="37" t="str">
        <f t="shared" si="72"/>
        <v>No reported disbursements</v>
      </c>
      <c r="U100" s="37" t="str">
        <f t="shared" si="73"/>
        <v>No reported disbursements</v>
      </c>
      <c r="V100" s="66" t="str">
        <f t="shared" si="74"/>
        <v>No reported disbursements</v>
      </c>
    </row>
    <row r="101" spans="1:22" ht="13" x14ac:dyDescent="0.3">
      <c r="A101" s="19"/>
      <c r="B101" s="16" t="s">
        <v>52</v>
      </c>
      <c r="C101" s="15" t="s">
        <v>253</v>
      </c>
      <c r="D101" s="21"/>
      <c r="E101" s="21"/>
      <c r="F101" s="21"/>
      <c r="G101" s="21"/>
      <c r="H101" s="21"/>
      <c r="I101" s="21"/>
      <c r="J101" s="21"/>
      <c r="K101" s="21"/>
      <c r="L101" s="55"/>
      <c r="M101" s="75" t="str">
        <f t="shared" ref="M101:P101" si="102">IF(H101=0,"No reported disbursements",H101)</f>
        <v>No reported disbursements</v>
      </c>
      <c r="N101" s="74" t="str">
        <f t="shared" si="102"/>
        <v>No reported disbursements</v>
      </c>
      <c r="O101" s="74" t="str">
        <f t="shared" si="102"/>
        <v>No reported disbursements</v>
      </c>
      <c r="P101" s="74" t="str">
        <f t="shared" si="102"/>
        <v>No reported disbursements</v>
      </c>
      <c r="Q101" s="66" t="str">
        <f t="shared" si="51"/>
        <v>No reported disbursements</v>
      </c>
      <c r="R101" s="65" t="str">
        <f t="shared" si="70"/>
        <v>No reported disbursements</v>
      </c>
      <c r="S101" s="37" t="str">
        <f t="shared" si="71"/>
        <v>No reported disbursements</v>
      </c>
      <c r="T101" s="37" t="str">
        <f t="shared" si="72"/>
        <v>No reported disbursements</v>
      </c>
      <c r="U101" s="37" t="str">
        <f t="shared" si="73"/>
        <v>No reported disbursements</v>
      </c>
      <c r="V101" s="66" t="str">
        <f t="shared" si="74"/>
        <v>No reported disbursements</v>
      </c>
    </row>
    <row r="102" spans="1:22" ht="13" x14ac:dyDescent="0.3">
      <c r="A102" s="19"/>
      <c r="B102" s="16" t="s">
        <v>53</v>
      </c>
      <c r="C102" s="15" t="s">
        <v>455</v>
      </c>
      <c r="D102" s="20"/>
      <c r="E102" s="20"/>
      <c r="F102" s="20"/>
      <c r="G102" s="20"/>
      <c r="H102" s="20"/>
      <c r="I102" s="20"/>
      <c r="J102" s="20"/>
      <c r="K102" s="20"/>
      <c r="L102" s="56"/>
      <c r="M102" s="76" t="str">
        <f t="shared" ref="M102:P102" si="103">IF(H102=0,"No reported disbursements",H102)</f>
        <v>No reported disbursements</v>
      </c>
      <c r="N102" s="73" t="str">
        <f t="shared" si="103"/>
        <v>No reported disbursements</v>
      </c>
      <c r="O102" s="73" t="str">
        <f t="shared" si="103"/>
        <v>No reported disbursements</v>
      </c>
      <c r="P102" s="73" t="str">
        <f t="shared" si="103"/>
        <v>No reported disbursements</v>
      </c>
      <c r="Q102" s="66" t="str">
        <f t="shared" si="51"/>
        <v>No reported disbursements</v>
      </c>
      <c r="R102" s="65" t="str">
        <f t="shared" si="70"/>
        <v>No reported disbursements</v>
      </c>
      <c r="S102" s="37" t="str">
        <f t="shared" si="71"/>
        <v>No reported disbursements</v>
      </c>
      <c r="T102" s="37" t="str">
        <f t="shared" si="72"/>
        <v>No reported disbursements</v>
      </c>
      <c r="U102" s="37" t="str">
        <f t="shared" si="73"/>
        <v>No reported disbursements</v>
      </c>
      <c r="V102" s="66" t="str">
        <f t="shared" si="74"/>
        <v>No reported disbursements</v>
      </c>
    </row>
    <row r="103" spans="1:22" ht="13" x14ac:dyDescent="0.3">
      <c r="A103" s="19"/>
      <c r="B103" s="22" t="s">
        <v>54</v>
      </c>
      <c r="C103" s="15" t="s">
        <v>456</v>
      </c>
      <c r="D103" s="21"/>
      <c r="E103" s="21"/>
      <c r="F103" s="21"/>
      <c r="G103" s="21"/>
      <c r="H103" s="21"/>
      <c r="I103" s="21"/>
      <c r="J103" s="21"/>
      <c r="K103" s="21"/>
      <c r="L103" s="55"/>
      <c r="M103" s="75" t="str">
        <f t="shared" ref="M103:P103" si="104">IF(H103=0,"No reported disbursements",H103)</f>
        <v>No reported disbursements</v>
      </c>
      <c r="N103" s="74" t="str">
        <f t="shared" si="104"/>
        <v>No reported disbursements</v>
      </c>
      <c r="O103" s="74" t="str">
        <f t="shared" si="104"/>
        <v>No reported disbursements</v>
      </c>
      <c r="P103" s="74" t="str">
        <f t="shared" si="104"/>
        <v>No reported disbursements</v>
      </c>
      <c r="Q103" s="66" t="str">
        <f t="shared" si="51"/>
        <v>No reported disbursements</v>
      </c>
      <c r="R103" s="65" t="str">
        <f t="shared" si="70"/>
        <v>No reported disbursements</v>
      </c>
      <c r="S103" s="37" t="str">
        <f t="shared" si="71"/>
        <v>No reported disbursements</v>
      </c>
      <c r="T103" s="37" t="str">
        <f t="shared" si="72"/>
        <v>No reported disbursements</v>
      </c>
      <c r="U103" s="37" t="str">
        <f t="shared" si="73"/>
        <v>No reported disbursements</v>
      </c>
      <c r="V103" s="66" t="str">
        <f t="shared" si="74"/>
        <v>No reported disbursements</v>
      </c>
    </row>
    <row r="104" spans="1:22" ht="13" x14ac:dyDescent="0.3">
      <c r="A104" s="19"/>
      <c r="B104" s="22" t="s">
        <v>470</v>
      </c>
      <c r="C104" s="15" t="s">
        <v>397</v>
      </c>
      <c r="D104" s="20"/>
      <c r="E104" s="20"/>
      <c r="F104" s="20"/>
      <c r="G104" s="20"/>
      <c r="H104" s="20"/>
      <c r="I104" s="20"/>
      <c r="J104" s="20"/>
      <c r="K104" s="20"/>
      <c r="L104" s="56"/>
      <c r="M104" s="76" t="str">
        <f t="shared" ref="M104:P104" si="105">IF(H104=0,"No reported disbursements",H104)</f>
        <v>No reported disbursements</v>
      </c>
      <c r="N104" s="73" t="str">
        <f t="shared" si="105"/>
        <v>No reported disbursements</v>
      </c>
      <c r="O104" s="73" t="str">
        <f t="shared" si="105"/>
        <v>No reported disbursements</v>
      </c>
      <c r="P104" s="73" t="str">
        <f t="shared" si="105"/>
        <v>No reported disbursements</v>
      </c>
      <c r="Q104" s="66" t="str">
        <f t="shared" si="51"/>
        <v>No reported disbursements</v>
      </c>
      <c r="R104" s="65" t="str">
        <f t="shared" si="70"/>
        <v>No reported disbursements</v>
      </c>
      <c r="S104" s="37" t="str">
        <f t="shared" si="71"/>
        <v>No reported disbursements</v>
      </c>
      <c r="T104" s="37" t="str">
        <f t="shared" si="72"/>
        <v>No reported disbursements</v>
      </c>
      <c r="U104" s="37" t="str">
        <f t="shared" si="73"/>
        <v>No reported disbursements</v>
      </c>
      <c r="V104" s="66" t="str">
        <f t="shared" si="74"/>
        <v>No reported disbursements</v>
      </c>
    </row>
    <row r="105" spans="1:22" ht="13" x14ac:dyDescent="0.3">
      <c r="A105" s="19"/>
      <c r="B105" s="16" t="s">
        <v>471</v>
      </c>
      <c r="C105" s="15" t="s">
        <v>367</v>
      </c>
      <c r="D105" s="21"/>
      <c r="E105" s="21"/>
      <c r="F105" s="21"/>
      <c r="G105" s="21"/>
      <c r="H105" s="21"/>
      <c r="I105" s="21"/>
      <c r="J105" s="21"/>
      <c r="K105" s="21"/>
      <c r="L105" s="55"/>
      <c r="M105" s="75" t="str">
        <f t="shared" ref="M105:P105" si="106">IF(H105=0,"No reported disbursements",H105)</f>
        <v>No reported disbursements</v>
      </c>
      <c r="N105" s="74" t="str">
        <f t="shared" si="106"/>
        <v>No reported disbursements</v>
      </c>
      <c r="O105" s="74" t="str">
        <f t="shared" si="106"/>
        <v>No reported disbursements</v>
      </c>
      <c r="P105" s="74" t="str">
        <f t="shared" si="106"/>
        <v>No reported disbursements</v>
      </c>
      <c r="Q105" s="66" t="str">
        <f t="shared" si="51"/>
        <v>No reported disbursements</v>
      </c>
      <c r="R105" s="65" t="str">
        <f t="shared" si="70"/>
        <v>No reported disbursements</v>
      </c>
      <c r="S105" s="37" t="str">
        <f t="shared" si="71"/>
        <v>No reported disbursements</v>
      </c>
      <c r="T105" s="37" t="str">
        <f t="shared" si="72"/>
        <v>No reported disbursements</v>
      </c>
      <c r="U105" s="37" t="str">
        <f t="shared" si="73"/>
        <v>No reported disbursements</v>
      </c>
      <c r="V105" s="66" t="str">
        <f t="shared" si="74"/>
        <v>No reported disbursements</v>
      </c>
    </row>
    <row r="106" spans="1:22" ht="13" x14ac:dyDescent="0.3">
      <c r="A106" s="19"/>
      <c r="B106" s="16" t="s">
        <v>57</v>
      </c>
      <c r="C106" s="15" t="s">
        <v>368</v>
      </c>
      <c r="D106" s="20"/>
      <c r="E106" s="20"/>
      <c r="F106" s="20"/>
      <c r="G106" s="20"/>
      <c r="H106" s="20"/>
      <c r="I106" s="20"/>
      <c r="J106" s="20"/>
      <c r="K106" s="20"/>
      <c r="L106" s="56"/>
      <c r="M106" s="76" t="str">
        <f t="shared" ref="M106:P106" si="107">IF(H106=0,"No reported disbursements",H106)</f>
        <v>No reported disbursements</v>
      </c>
      <c r="N106" s="73" t="str">
        <f t="shared" si="107"/>
        <v>No reported disbursements</v>
      </c>
      <c r="O106" s="73" t="str">
        <f t="shared" si="107"/>
        <v>No reported disbursements</v>
      </c>
      <c r="P106" s="73" t="str">
        <f t="shared" si="107"/>
        <v>No reported disbursements</v>
      </c>
      <c r="Q106" s="66" t="str">
        <f t="shared" si="51"/>
        <v>No reported disbursements</v>
      </c>
      <c r="R106" s="65" t="str">
        <f t="shared" si="70"/>
        <v>No reported disbursements</v>
      </c>
      <c r="S106" s="37" t="str">
        <f t="shared" si="71"/>
        <v>No reported disbursements</v>
      </c>
      <c r="T106" s="37" t="str">
        <f t="shared" si="72"/>
        <v>No reported disbursements</v>
      </c>
      <c r="U106" s="37" t="str">
        <f t="shared" si="73"/>
        <v>No reported disbursements</v>
      </c>
      <c r="V106" s="66" t="str">
        <f t="shared" si="74"/>
        <v>No reported disbursements</v>
      </c>
    </row>
    <row r="107" spans="1:22" ht="13" x14ac:dyDescent="0.3">
      <c r="A107" s="19"/>
      <c r="B107" s="16" t="s">
        <v>58</v>
      </c>
      <c r="C107" s="15" t="s">
        <v>369</v>
      </c>
      <c r="D107" s="21"/>
      <c r="E107" s="21"/>
      <c r="F107" s="21"/>
      <c r="G107" s="21"/>
      <c r="H107" s="21"/>
      <c r="I107" s="21"/>
      <c r="J107" s="21"/>
      <c r="K107" s="21"/>
      <c r="L107" s="55"/>
      <c r="M107" s="75" t="str">
        <f t="shared" ref="M107:P107" si="108">IF(H107=0,"No reported disbursements",H107)</f>
        <v>No reported disbursements</v>
      </c>
      <c r="N107" s="74" t="str">
        <f t="shared" si="108"/>
        <v>No reported disbursements</v>
      </c>
      <c r="O107" s="74" t="str">
        <f t="shared" si="108"/>
        <v>No reported disbursements</v>
      </c>
      <c r="P107" s="74" t="str">
        <f t="shared" si="108"/>
        <v>No reported disbursements</v>
      </c>
      <c r="Q107" s="66" t="str">
        <f t="shared" si="51"/>
        <v>No reported disbursements</v>
      </c>
      <c r="R107" s="65" t="str">
        <f t="shared" si="70"/>
        <v>No reported disbursements</v>
      </c>
      <c r="S107" s="37" t="str">
        <f t="shared" si="71"/>
        <v>No reported disbursements</v>
      </c>
      <c r="T107" s="37" t="str">
        <f t="shared" si="72"/>
        <v>No reported disbursements</v>
      </c>
      <c r="U107" s="37" t="str">
        <f t="shared" si="73"/>
        <v>No reported disbursements</v>
      </c>
      <c r="V107" s="66" t="str">
        <f t="shared" si="74"/>
        <v>No reported disbursements</v>
      </c>
    </row>
    <row r="108" spans="1:22" ht="13" x14ac:dyDescent="0.3">
      <c r="A108" s="19"/>
      <c r="B108" s="16" t="s">
        <v>59</v>
      </c>
      <c r="C108" s="15" t="s">
        <v>258</v>
      </c>
      <c r="D108" s="20"/>
      <c r="E108" s="20"/>
      <c r="F108" s="20"/>
      <c r="G108" s="20"/>
      <c r="H108" s="20"/>
      <c r="I108" s="20"/>
      <c r="J108" s="20"/>
      <c r="K108" s="20"/>
      <c r="L108" s="56"/>
      <c r="M108" s="76" t="str">
        <f t="shared" ref="M108:P108" si="109">IF(H108=0,"No reported disbursements",H108)</f>
        <v>No reported disbursements</v>
      </c>
      <c r="N108" s="73" t="str">
        <f t="shared" si="109"/>
        <v>No reported disbursements</v>
      </c>
      <c r="O108" s="73" t="str">
        <f t="shared" si="109"/>
        <v>No reported disbursements</v>
      </c>
      <c r="P108" s="73" t="str">
        <f t="shared" si="109"/>
        <v>No reported disbursements</v>
      </c>
      <c r="Q108" s="66" t="str">
        <f t="shared" si="51"/>
        <v>No reported disbursements</v>
      </c>
      <c r="R108" s="65" t="str">
        <f t="shared" si="70"/>
        <v>No reported disbursements</v>
      </c>
      <c r="S108" s="37" t="str">
        <f t="shared" si="71"/>
        <v>No reported disbursements</v>
      </c>
      <c r="T108" s="37" t="str">
        <f t="shared" si="72"/>
        <v>No reported disbursements</v>
      </c>
      <c r="U108" s="37" t="str">
        <f t="shared" si="73"/>
        <v>No reported disbursements</v>
      </c>
      <c r="V108" s="66" t="str">
        <f t="shared" si="74"/>
        <v>No reported disbursements</v>
      </c>
    </row>
    <row r="109" spans="1:22" ht="13" x14ac:dyDescent="0.3">
      <c r="A109" s="19"/>
      <c r="B109" s="22" t="s">
        <v>472</v>
      </c>
      <c r="C109" s="15" t="s">
        <v>399</v>
      </c>
      <c r="D109" s="21"/>
      <c r="E109" s="21">
        <v>5.6896310000000003</v>
      </c>
      <c r="F109" s="21"/>
      <c r="G109" s="21"/>
      <c r="H109" s="21"/>
      <c r="I109" s="21"/>
      <c r="J109" s="21">
        <v>0.71791700000000003</v>
      </c>
      <c r="K109" s="21">
        <v>5.069598</v>
      </c>
      <c r="L109" s="55">
        <v>0.40217000000000003</v>
      </c>
      <c r="M109" s="77" t="str">
        <f t="shared" ref="M109:P109" si="110">IF(H109=0,"No reported disbursements",H109)</f>
        <v>No reported disbursements</v>
      </c>
      <c r="N109" s="78" t="str">
        <f t="shared" si="110"/>
        <v>No reported disbursements</v>
      </c>
      <c r="O109" s="78">
        <f t="shared" si="110"/>
        <v>0.71791700000000003</v>
      </c>
      <c r="P109" s="78">
        <f t="shared" si="110"/>
        <v>5.069598</v>
      </c>
      <c r="Q109" s="69">
        <f t="shared" si="51"/>
        <v>0.40217000000000003</v>
      </c>
      <c r="R109" s="65" t="str">
        <f t="shared" si="70"/>
        <v>No reported disbursements</v>
      </c>
      <c r="S109" s="37" t="str">
        <f t="shared" si="71"/>
        <v>No reported disbursements</v>
      </c>
      <c r="T109" s="37">
        <f t="shared" si="72"/>
        <v>1.5797050862541077E-2</v>
      </c>
      <c r="U109" s="37">
        <f t="shared" si="73"/>
        <v>0.11412825990820873</v>
      </c>
      <c r="V109" s="66">
        <f t="shared" si="74"/>
        <v>9.0980524236219003E-3</v>
      </c>
    </row>
    <row r="110" spans="1:22" x14ac:dyDescent="0.25">
      <c r="A110" s="23" t="s">
        <v>463</v>
      </c>
    </row>
  </sheetData>
  <mergeCells count="17">
    <mergeCell ref="A9:C9"/>
    <mergeCell ref="D9:L9"/>
    <mergeCell ref="A10:C10"/>
    <mergeCell ref="A12:A60"/>
    <mergeCell ref="A61:A109"/>
    <mergeCell ref="A6:C6"/>
    <mergeCell ref="D6:L6"/>
    <mergeCell ref="A7:C7"/>
    <mergeCell ref="D7:L7"/>
    <mergeCell ref="A8:C8"/>
    <mergeCell ref="D8:L8"/>
    <mergeCell ref="A3:C3"/>
    <mergeCell ref="D3:L3"/>
    <mergeCell ref="A4:C4"/>
    <mergeCell ref="D4:L4"/>
    <mergeCell ref="A5:C5"/>
    <mergeCell ref="D5:L5"/>
  </mergeCells>
  <conditionalFormatting sqref="B12:B60">
    <cfRule type="duplicateValues" dxfId="2" priority="8"/>
  </conditionalFormatting>
  <conditionalFormatting sqref="C61:C109">
    <cfRule type="duplicateValues" dxfId="1" priority="9"/>
  </conditionalFormatting>
  <conditionalFormatting sqref="B61:B109">
    <cfRule type="duplicateValues" dxfId="0" priority="11"/>
  </conditionalFormatting>
  <hyperlinks>
    <hyperlink ref="A2" r:id="rId1" tooltip="Click once to display linked information. Click and hold to select this cell." display="http://stats.oecd.org/OECDStat_Metadata/ShowMetadata.ashx?Dataset=CRS1&amp;ShowOnWeb=true&amp;Lang=en"/>
    <hyperlink ref="D3" r:id="rId2" tooltip="Click once to display linked information. Click and hold to select this cell." display="http://stats.oecd.org/OECDStat_Metadata/ShowMetadata.ashx?Dataset=CRS1&amp;Coords=[FLOW].[100]&amp;ShowOnWeb=true&amp;Lang=en"/>
    <hyperlink ref="D5" r:id="rId3" tooltip="Click once to display linked information. Click and hold to select this cell." display="http://stats.oecd.org/OECDStat_Metadata/ShowMetadata.ashx?Dataset=CRS1&amp;Coords=[FLOWTYPE].[112]&amp;ShowOnWeb=true&amp;Lang=en"/>
    <hyperlink ref="D6" r:id="rId4" tooltip="Click once to display linked information. Click and hold to select this cell." display="http://stats.oecd.org/OECDStat_Metadata/ShowMetadata.ashx?Dataset=CRS1&amp;Coords=[AIDTYPE].[100]&amp;ShowOnWeb=true&amp;Lang=en"/>
    <hyperlink ref="B44" r:id="rId5" tooltip="Click once to display linked information. Click and hold to select this cell." display="http://stats.oecd.org/OECDStat_Metadata/ShowMetadata.ashx?Dataset=CRS1&amp;Coords=[DONOR].[30]&amp;ShowOnWeb=true&amp;Lang=en"/>
    <hyperlink ref="B46" r:id="rId6" tooltip="Click once to display linked information. Click and hold to select this cell." display="http://stats.oecd.org/OECDStat_Metadata/ShowMetadata.ashx?Dataset=CRS1&amp;Coords=[DONOR].[546]&amp;ShowOnWeb=true&amp;Lang=en"/>
    <hyperlink ref="B48" r:id="rId7" tooltip="Click once to display linked information. Click and hold to select this cell." display="http://stats.oecd.org/OECDStat_Metadata/ShowMetadata.ashx?Dataset=CRS1&amp;Coords=[DONOR].[552]&amp;ShowOnWeb=true&amp;Lang=en"/>
    <hyperlink ref="B54" r:id="rId8" tooltip="Click once to display linked information. Click and hold to select this cell." display="http://stats.oecd.org/OECDStat_Metadata/ShowMetadata.ashx?Dataset=CRS1&amp;Coords=[DONOR].[87]&amp;ShowOnWeb=true&amp;Lang=en"/>
    <hyperlink ref="B55" r:id="rId9" tooltip="Click once to display linked information. Click and hold to select this cell." display="http://stats.oecd.org/OECDStat_Metadata/ShowMetadata.ashx?Dataset=CRS1&amp;Coords=[DONOR].[566]&amp;ShowOnWeb=true&amp;Lang=en"/>
    <hyperlink ref="B60" r:id="rId10" tooltip="Click once to display linked information. Click and hold to select this cell." display="http://stats.oecd.org/OECDStat_Metadata/ShowMetadata.ashx?Dataset=CRS1&amp;Coords=[DONOR].[576]&amp;ShowOnWeb=true&amp;Lang=en"/>
    <hyperlink ref="B93" r:id="rId11" tooltip="Click once to display linked information. Click and hold to select this cell." display="http://stats.oecd.org/OECDStat_Metadata/ShowMetadata.ashx?Dataset=CRS1&amp;Coords=[DONOR].[30]&amp;ShowOnWeb=true&amp;Lang=en"/>
    <hyperlink ref="B95" r:id="rId12" tooltip="Click once to display linked information. Click and hold to select this cell." display="http://stats.oecd.org/OECDStat_Metadata/ShowMetadata.ashx?Dataset=CRS1&amp;Coords=[DONOR].[546]&amp;ShowOnWeb=true&amp;Lang=en"/>
    <hyperlink ref="B97" r:id="rId13" tooltip="Click once to display linked information. Click and hold to select this cell." display="http://stats.oecd.org/OECDStat_Metadata/ShowMetadata.ashx?Dataset=CRS1&amp;Coords=[DONOR].[552]&amp;ShowOnWeb=true&amp;Lang=en"/>
    <hyperlink ref="B103" r:id="rId14" tooltip="Click once to display linked information. Click and hold to select this cell." display="http://stats.oecd.org/OECDStat_Metadata/ShowMetadata.ashx?Dataset=CRS1&amp;Coords=[DONOR].[87]&amp;ShowOnWeb=true&amp;Lang=en"/>
    <hyperlink ref="B104" r:id="rId15" tooltip="Click once to display linked information. Click and hold to select this cell." display="http://stats.oecd.org/OECDStat_Metadata/ShowMetadata.ashx?Dataset=CRS1&amp;Coords=[DONOR].[566]&amp;ShowOnWeb=true&amp;Lang=en"/>
    <hyperlink ref="B109" r:id="rId16" tooltip="Click once to display linked information. Click and hold to select this cell." display="http://stats.oecd.org/OECDStat_Metadata/ShowMetadata.ashx?Dataset=CRS1&amp;Coords=[DONOR].[576]&amp;ShowOnWeb=true&amp;Lang=en"/>
    <hyperlink ref="A110" r:id="rId17" tooltip="Click once to display linked information. Click and hold to select this cell." display="https://stats-1.oecd.org/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RECIP</vt:lpstr>
      <vt:lpstr>DONOR</vt:lpstr>
      <vt:lpstr>RECIP!_FilterDatabase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Jordan Beecher</cp:lastModifiedBy>
  <dcterms:created xsi:type="dcterms:W3CDTF">2018-10-31T12:25:03Z</dcterms:created>
  <dcterms:modified xsi:type="dcterms:W3CDTF">2018-10-31T14:49:11Z</dcterms:modified>
</cp:coreProperties>
</file>