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wun\Desktop\"/>
    </mc:Choice>
  </mc:AlternateContent>
  <bookViews>
    <workbookView xWindow="0" yWindow="0" windowWidth="28800" windowHeight="12225" tabRatio="915" firstSheet="2" activeTab="9"/>
  </bookViews>
  <sheets>
    <sheet name="Indicator summary" sheetId="9" r:id="rId1"/>
    <sheet name="Child diarrhoea " sheetId="12" r:id="rId2"/>
    <sheet name="zinc supplementation" sheetId="1" r:id="rId3"/>
    <sheet name="child iron supp" sheetId="2" r:id="rId4"/>
    <sheet name="child deworming" sheetId="3" r:id="rId5"/>
    <sheet name="child Vitamin A" sheetId="11" r:id="rId6"/>
    <sheet name="women deworming" sheetId="4" r:id="rId7"/>
    <sheet name="women iron suppl" sheetId="13" r:id="rId8"/>
    <sheet name="Women vitamin A" sheetId="6" r:id="rId9"/>
    <sheet name="iodization" sheetId="10" r:id="rId10"/>
    <sheet name="iodization_detail" sheetId="14" r:id="rId11"/>
  </sheets>
  <definedNames>
    <definedName name="_xlnm._FilterDatabase" localSheetId="1" hidden="1">'Child diarrhoea '!$B$3:$G$65</definedName>
    <definedName name="_xlnm._FilterDatabase" localSheetId="10" hidden="1">iodization_detail!$A$1:$H$56</definedName>
    <definedName name="_xlnm._FilterDatabase" localSheetId="6" hidden="1">'women deworming'!$B$5:$P$60</definedName>
    <definedName name="_xlnm._FilterDatabase" localSheetId="8" hidden="1">'Women vitamin A'!$B$5:$P$51</definedName>
    <definedName name="_xlnm._FilterDatabase" localSheetId="2" hidden="1">'zinc supplementation'!$B$3:$G$66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14" l="1"/>
  <c r="H4" i="14"/>
  <c r="H5"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44" i="14"/>
  <c r="H45" i="14"/>
  <c r="H46" i="14"/>
  <c r="H47" i="14"/>
  <c r="H48" i="14"/>
  <c r="H49" i="14"/>
  <c r="H50" i="14"/>
  <c r="H51" i="14"/>
  <c r="H52" i="14"/>
  <c r="H53" i="14"/>
  <c r="H54" i="14"/>
  <c r="H55" i="14"/>
  <c r="H56" i="14"/>
  <c r="H2" i="14"/>
  <c r="G44" i="14"/>
  <c r="E49" i="14"/>
  <c r="M6" i="10"/>
  <c r="M7" i="10"/>
  <c r="M8" i="10"/>
  <c r="M9" i="10"/>
  <c r="M10" i="10"/>
  <c r="M11" i="10"/>
  <c r="M12" i="10"/>
  <c r="M13" i="10"/>
  <c r="M14" i="10"/>
  <c r="M15" i="10"/>
  <c r="M16" i="10"/>
  <c r="M17" i="10"/>
  <c r="M18" i="10"/>
  <c r="M19" i="10"/>
  <c r="M20" i="10"/>
  <c r="M21" i="10"/>
  <c r="M22" i="10"/>
  <c r="M23" i="10"/>
  <c r="M24" i="10"/>
  <c r="M25" i="10"/>
  <c r="M26" i="10"/>
  <c r="M27" i="10"/>
  <c r="M28" i="10"/>
  <c r="M29" i="10"/>
  <c r="M30" i="10"/>
  <c r="M31" i="10"/>
  <c r="M32" i="10"/>
  <c r="M33" i="10"/>
  <c r="M34" i="10"/>
  <c r="M35" i="10"/>
  <c r="M36" i="10"/>
  <c r="M37" i="10"/>
  <c r="M38" i="10"/>
  <c r="M39" i="10"/>
  <c r="M40" i="10"/>
  <c r="M41" i="10"/>
  <c r="M42" i="10"/>
  <c r="M43" i="10"/>
  <c r="M44" i="10"/>
  <c r="M45" i="10"/>
  <c r="M46" i="10"/>
  <c r="M47" i="10"/>
  <c r="M48" i="10"/>
  <c r="M49" i="10"/>
  <c r="M50" i="10"/>
  <c r="M51" i="10"/>
  <c r="M52" i="10"/>
  <c r="M53" i="10"/>
  <c r="M54" i="10"/>
  <c r="M55" i="10"/>
  <c r="M56" i="10"/>
  <c r="M57" i="10"/>
  <c r="M58" i="10"/>
  <c r="M59" i="10"/>
  <c r="M60" i="10"/>
  <c r="G52" i="14"/>
  <c r="G49" i="14"/>
  <c r="G3" i="14"/>
  <c r="G4" i="14"/>
  <c r="G5" i="14"/>
  <c r="G6" i="14"/>
  <c r="G7" i="14"/>
  <c r="G8" i="14"/>
  <c r="G9" i="14"/>
  <c r="G10" i="14"/>
  <c r="G11" i="14"/>
  <c r="G12" i="14"/>
  <c r="G13" i="14"/>
  <c r="G14" i="14"/>
  <c r="G15" i="14"/>
  <c r="G16" i="14"/>
  <c r="G17" i="14"/>
  <c r="G18" i="14"/>
  <c r="G19" i="14"/>
  <c r="G20" i="14"/>
  <c r="G21" i="14"/>
  <c r="G22" i="14"/>
  <c r="G23" i="14"/>
  <c r="G24" i="14"/>
  <c r="G25" i="14"/>
  <c r="G26" i="14"/>
  <c r="G27" i="14"/>
  <c r="G28" i="14"/>
  <c r="G29" i="14"/>
  <c r="G30" i="14"/>
  <c r="G31" i="14"/>
  <c r="G32" i="14"/>
  <c r="G33" i="14"/>
  <c r="G34" i="14"/>
  <c r="G35" i="14"/>
  <c r="G36" i="14"/>
  <c r="G37" i="14"/>
  <c r="G38" i="14"/>
  <c r="G39" i="14"/>
  <c r="G40" i="14"/>
  <c r="G41" i="14"/>
  <c r="G42" i="14"/>
  <c r="G43" i="14"/>
  <c r="G45" i="14"/>
  <c r="G46" i="14"/>
  <c r="G47" i="14"/>
  <c r="G48" i="14"/>
  <c r="G50" i="14"/>
  <c r="G51" i="14"/>
  <c r="G53" i="14"/>
  <c r="G54" i="14"/>
  <c r="G55" i="14"/>
  <c r="G56" i="14"/>
  <c r="G2" i="14"/>
  <c r="D66" i="1" l="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alcChain>
</file>

<file path=xl/sharedStrings.xml><?xml version="1.0" encoding="utf-8"?>
<sst xmlns="http://schemas.openxmlformats.org/spreadsheetml/2006/main" count="1699" uniqueCount="223">
  <si>
    <t>Country</t>
  </si>
  <si>
    <t>Survey</t>
  </si>
  <si>
    <t>Number of children born in the last five years</t>
  </si>
  <si>
    <t>Children with diarrhea</t>
  </si>
  <si>
    <t>Number of children born in the last five  years who had diarrhea in the last two weeks</t>
  </si>
  <si>
    <t>Afghanistan</t>
  </si>
  <si>
    <t>2015 DHS</t>
  </si>
  <si>
    <t>Albania</t>
  </si>
  <si>
    <t>2008-09 DHS</t>
  </si>
  <si>
    <t>Angola</t>
  </si>
  <si>
    <t>2015-16 DHS</t>
  </si>
  <si>
    <t/>
  </si>
  <si>
    <t>Armenia</t>
  </si>
  <si>
    <t>Azerbaijan</t>
  </si>
  <si>
    <t>2006 DHS</t>
  </si>
  <si>
    <t>Bangladesh</t>
  </si>
  <si>
    <t>2014 DHS</t>
  </si>
  <si>
    <t>Benin</t>
  </si>
  <si>
    <t>2011-12 DHS</t>
  </si>
  <si>
    <t>Bolivia</t>
  </si>
  <si>
    <t>2008 DHS</t>
  </si>
  <si>
    <t>Burkina Faso</t>
  </si>
  <si>
    <t>2010 DHS</t>
  </si>
  <si>
    <t>Burundi</t>
  </si>
  <si>
    <t>2016-17 DHS</t>
  </si>
  <si>
    <t>Cambodia</t>
  </si>
  <si>
    <t>Cameroon</t>
  </si>
  <si>
    <t>2011 DHS</t>
  </si>
  <si>
    <t>Chad</t>
  </si>
  <si>
    <t>2014-15 DHS</t>
  </si>
  <si>
    <t>Colombia</t>
  </si>
  <si>
    <t>Comoros</t>
  </si>
  <si>
    <t>2012 DHS</t>
  </si>
  <si>
    <t>Congo</t>
  </si>
  <si>
    <t>Congo Democratic Republic</t>
  </si>
  <si>
    <t>2013-14 DHS</t>
  </si>
  <si>
    <t>Cote d'Ivoire</t>
  </si>
  <si>
    <t>Dominican Republic</t>
  </si>
  <si>
    <t>2013 DHS</t>
  </si>
  <si>
    <t>Egypt</t>
  </si>
  <si>
    <t>Ethiopia</t>
  </si>
  <si>
    <t>2016 DHS</t>
  </si>
  <si>
    <t>Gabon</t>
  </si>
  <si>
    <t>Gambia</t>
  </si>
  <si>
    <t>Ghana</t>
  </si>
  <si>
    <t>Guatemala</t>
  </si>
  <si>
    <t>Guinea</t>
  </si>
  <si>
    <t>Guyana</t>
  </si>
  <si>
    <t>2009 DHS</t>
  </si>
  <si>
    <t>Haiti</t>
  </si>
  <si>
    <t>Honduras</t>
  </si>
  <si>
    <t>India</t>
  </si>
  <si>
    <t>Indonesia</t>
  </si>
  <si>
    <t>Jordan</t>
  </si>
  <si>
    <t>Kenya</t>
  </si>
  <si>
    <t>Kyrgyz Republic</t>
  </si>
  <si>
    <t>Lesotho</t>
  </si>
  <si>
    <t>Liberia</t>
  </si>
  <si>
    <t>Madagascar</t>
  </si>
  <si>
    <t>Malawi</t>
  </si>
  <si>
    <t>Maldives</t>
  </si>
  <si>
    <t>Mali</t>
  </si>
  <si>
    <t>2012-13 DHS</t>
  </si>
  <si>
    <t>Moldova</t>
  </si>
  <si>
    <t>2005 DHS</t>
  </si>
  <si>
    <t>Mozambique</t>
  </si>
  <si>
    <t>Myanmar</t>
  </si>
  <si>
    <t>Namibia</t>
  </si>
  <si>
    <t>Nepal</t>
  </si>
  <si>
    <t>Niger</t>
  </si>
  <si>
    <t>Nigeria</t>
  </si>
  <si>
    <t>Pakistan</t>
  </si>
  <si>
    <t>Peru</t>
  </si>
  <si>
    <t>Philippines</t>
  </si>
  <si>
    <t>Rwanda</t>
  </si>
  <si>
    <t>Sao Tome and Principe</t>
  </si>
  <si>
    <t>Senegal</t>
  </si>
  <si>
    <t>Sierra Leone</t>
  </si>
  <si>
    <t>Swaziland</t>
  </si>
  <si>
    <t>2006-07 DHS</t>
  </si>
  <si>
    <t>Tajikistan</t>
  </si>
  <si>
    <t>Tanzania</t>
  </si>
  <si>
    <t>Timor-Leste</t>
  </si>
  <si>
    <t>Togo</t>
  </si>
  <si>
    <t>Uganda</t>
  </si>
  <si>
    <t>Yemen</t>
  </si>
  <si>
    <t>Zambia</t>
  </si>
  <si>
    <t>Zimbabwe</t>
  </si>
  <si>
    <t>N</t>
  </si>
  <si>
    <t>%</t>
  </si>
  <si>
    <t>N/A</t>
  </si>
  <si>
    <t>N/A= data not available</t>
  </si>
  <si>
    <t>Number of children age 6-59 months</t>
  </si>
  <si>
    <t>Sex</t>
  </si>
  <si>
    <t>Residence</t>
  </si>
  <si>
    <t>Wealth quintile</t>
  </si>
  <si>
    <t>Total</t>
  </si>
  <si>
    <t>Male</t>
  </si>
  <si>
    <t>Female</t>
  </si>
  <si>
    <t>6-8</t>
  </si>
  <si>
    <t>9-11</t>
  </si>
  <si>
    <t>12-17</t>
  </si>
  <si>
    <t>18-23</t>
  </si>
  <si>
    <t>24-35</t>
  </si>
  <si>
    <t>36-47</t>
  </si>
  <si>
    <t>48-59</t>
  </si>
  <si>
    <t>Urban</t>
  </si>
  <si>
    <t>Rural</t>
  </si>
  <si>
    <t>Lowest</t>
  </si>
  <si>
    <t>Second</t>
  </si>
  <si>
    <t>Middle</t>
  </si>
  <si>
    <t>Fourth</t>
  </si>
  <si>
    <t>Highest</t>
  </si>
  <si>
    <t>2007-08 DHS</t>
  </si>
  <si>
    <t>ICF, 2015. The DHS Program STATcompiler. Funded by USAID. http://www.statcompiler.com. May 11 2018</t>
  </si>
  <si>
    <t>Percent of children given iron supplements in past 7 days</t>
  </si>
  <si>
    <t>Children given deworming medication in past 6 months</t>
  </si>
  <si>
    <t>Number of women with a birth in the past five years</t>
  </si>
  <si>
    <t>Percent of women with a birth in the past five years who took deworming medication during pregnancy of last birth</t>
  </si>
  <si>
    <t>Women with a birth in the past five years who took deworming medication during pregnancy of last birth</t>
  </si>
  <si>
    <t>Education</t>
  </si>
  <si>
    <t>No education</t>
  </si>
  <si>
    <t>Primary</t>
  </si>
  <si>
    <t>Secondary</t>
  </si>
  <si>
    <t>Higher</t>
  </si>
  <si>
    <t>Ukraine</t>
  </si>
  <si>
    <t>2007 DHS</t>
  </si>
  <si>
    <t>Percentage of women with a birth in the five years preceding the survey who took deworming medication during the pregnancy of the last birth</t>
  </si>
  <si>
    <t>Antenatal care content: Took intestinal parasite drugs</t>
  </si>
  <si>
    <t>Percentage of women with a live birth in the five (or three) years preceding the survey who took intestinal parasite drugs during antenatal care</t>
  </si>
  <si>
    <t>ICF, 2015. The DHS Program STATcompiler. Funded by USAID. http://www.statcompiler.com. May 15 2018</t>
  </si>
  <si>
    <t>Eritrea</t>
  </si>
  <si>
    <t>2002 DHS</t>
  </si>
  <si>
    <t>Turkmenistan</t>
  </si>
  <si>
    <t>2000 DHS</t>
  </si>
  <si>
    <t>Women with a birth in the past five years who received a vitamin A dose in the first two months after delivery</t>
  </si>
  <si>
    <t>Percentage of women with a birth in the five years preceding the survey who received a vitamin A dose in the first two months after delivery</t>
  </si>
  <si>
    <t>Households with iodized salt</t>
  </si>
  <si>
    <t>2010 MIS</t>
  </si>
  <si>
    <t>N of countries</t>
  </si>
  <si>
    <t>Number of women with a birth in the past five years living in households tested for iodized salt</t>
  </si>
  <si>
    <t>Armenia*</t>
  </si>
  <si>
    <t>* Not from the Stat Compiler - but from the more recent DHS</t>
  </si>
  <si>
    <t>ICF, 2015. The DHS Program STATcompiler. Funded by USAID. http://www.statcompiler.com. May 17 2018</t>
  </si>
  <si>
    <t>Table. Percentage of children age 6-59 months who were given iron supplements in the seven days preceding the survey as reported in the DHS surveys conducted between 2005 -2017</t>
  </si>
  <si>
    <t>Diarrhea in the 2 weeks before the survey</t>
  </si>
  <si>
    <t xml:space="preserve">Children under 5 years of age </t>
  </si>
  <si>
    <t>Iron supplements in the seven days preceding the survey</t>
  </si>
  <si>
    <t>Vitamin A supplements received in the six months preceding the survey</t>
  </si>
  <si>
    <t>Deworming medication during pregnancy of last birth</t>
  </si>
  <si>
    <t xml:space="preserve">Iron tablets or syrup in five years preceding the survey for 90+ days </t>
  </si>
  <si>
    <t>Vitamin A dose received in the first two months after delivery</t>
  </si>
  <si>
    <t>Iodized Salt: Women living in households using adequately iodized salt</t>
  </si>
  <si>
    <t>Iodized Salt: Households with iodized salt</t>
  </si>
  <si>
    <t>Households with salt tested</t>
  </si>
  <si>
    <t>Disaggregation</t>
  </si>
  <si>
    <t xml:space="preserve">Sex, childs age, residence, and wealth quintile </t>
  </si>
  <si>
    <t>Table Percentage of children 6- 59 months who received vitamin A supplements in last 6 months as reported in the DHS surveys conducted between 2005 -2017</t>
  </si>
  <si>
    <t>Table. Percent of women with a birth in the past five years who took deworming medication during pregnancy of last birth as reported in the DHS surveys conducted between 2005 -2017</t>
  </si>
  <si>
    <t>Table. Percentage of women with a birth in the five years preceding the survey who received a vitamin A dose in the first two months after delivery as reported in the DHS surveys conducted between 2005 -2017</t>
  </si>
  <si>
    <t>residence, wealth quintile</t>
  </si>
  <si>
    <t>Child Level Indicators</t>
  </si>
  <si>
    <t xml:space="preserve">Women's Level Indicators </t>
  </si>
  <si>
    <t xml:space="preserve">Household Level Indicators </t>
  </si>
  <si>
    <t>Target population</t>
  </si>
  <si>
    <t>Women 15 -49 years with a birth in the past five years</t>
  </si>
  <si>
    <t>Women 15-49 years with a birth in the past five years</t>
  </si>
  <si>
    <t xml:space="preserve"> Women 15-49 years with a birth in the past five years living in households tested for iodized salt</t>
  </si>
  <si>
    <t>Sex, residence, wealth quintile</t>
  </si>
  <si>
    <t>Residence, wealth quintile</t>
  </si>
  <si>
    <t>Residence, education, wealth quintile</t>
  </si>
  <si>
    <t>Improved</t>
  </si>
  <si>
    <t>Not improved</t>
  </si>
  <si>
    <t>2015 AIS</t>
  </si>
  <si>
    <t>Source of drinking water</t>
  </si>
  <si>
    <t xml:space="preserve">Sex </t>
  </si>
  <si>
    <t>Sex, residence, and source of drinking water facility</t>
  </si>
  <si>
    <t>Childs age in months</t>
  </si>
  <si>
    <t>Percentage of children who received vitamin A supplementation</t>
  </si>
  <si>
    <t>na</t>
  </si>
  <si>
    <t>Women with a birth in last five years who received iron and folic acid during their most recent pregnancy</t>
  </si>
  <si>
    <t>Women with a birth in last five years who received iron and folic acid during the most recent pregnancy and DID NOT take it</t>
  </si>
  <si>
    <t>Women with a birth in last five years received iron and folic acid in the most recent pregnancy and took it for 90 + days</t>
  </si>
  <si>
    <t>None</t>
  </si>
  <si>
    <t>Number of households in which salt testing was conducted</t>
  </si>
  <si>
    <t>Children under 5 living in households where salt testing was conducted</t>
  </si>
  <si>
    <t>Women living in households using  iodized salt</t>
  </si>
  <si>
    <t>Children under five living in households using  iodized salt</t>
  </si>
  <si>
    <t>Comment</t>
  </si>
  <si>
    <t>Table OK</t>
  </si>
  <si>
    <t>Need to double check the table with report numbers to confirm if it is any iodine or adequate iodine</t>
  </si>
  <si>
    <t>Need to double check the estimates with the report if they represent any iodine (0 ppm or above)  or adequate (&gt; 15 ppm) iodine. It is not explicit in the STATCompiler</t>
  </si>
  <si>
    <t xml:space="preserve">Essential nutrition action micronutrient coverage data </t>
  </si>
  <si>
    <t>Children who received ZINC supplements for treatment of diarrhea</t>
  </si>
  <si>
    <t xml:space="preserve">Armenia did not collect Vitamin A data. </t>
  </si>
  <si>
    <t>Table OK (Note in most countries prevalence of diarrhea is higher in boys)</t>
  </si>
  <si>
    <t xml:space="preserve">More recent DHS surveys have not been collecting this information anymore. Looks like countries are moving away from this intervention. </t>
  </si>
  <si>
    <t xml:space="preserve">Children 6-59 months of age </t>
  </si>
  <si>
    <t xml:space="preserve">Deworming medication in the 6 months preceding the survey </t>
  </si>
  <si>
    <t>Sex , residence education wealth quintile</t>
  </si>
  <si>
    <t>Iodized salt: Children under five living in households using adequately iodized salt</t>
  </si>
  <si>
    <t>Table. Percentage of children under age 5 who had diarrhea in the 2 weeks preceding the survey as reported in the DHS surveys conducted between 2005 -2017</t>
  </si>
  <si>
    <t>Table: Percentage of children under age 5 who had diarrhea in the 2 weeks preceding the survey and their feeding practices as reported in the DHS surveys conducted between 2005 -2017</t>
  </si>
  <si>
    <t>Table. Percentage of children 6-59 months who received deworming medication in the 6 months preceding the survey as reported in the DHS surveys conducted between 2005 -2017</t>
  </si>
  <si>
    <t xml:space="preserve">Number of children 6-59 months </t>
  </si>
  <si>
    <t>disaggregated by:</t>
  </si>
  <si>
    <t>Table. Iron supplementation among women with a birth in the last five years who received iron and folic acid supplementation during the most recent pregnancy as reported in the DHS surveys conducted between 2005 -2017</t>
  </si>
  <si>
    <t xml:space="preserve">Disaggregated by: </t>
  </si>
  <si>
    <t>Table : Percentage of households in which salt testing was conducted, percentage of households with any iodized salt, women living in households with iodized salt, and children living in households with iodized salt as reported in the DHS surveys conducted between 2005 -2017</t>
  </si>
  <si>
    <r>
      <t>Households with adequately iodized salt (</t>
    </r>
    <r>
      <rPr>
        <b/>
        <sz val="12"/>
        <color theme="1"/>
        <rFont val="Calibri"/>
        <family val="2"/>
      </rPr>
      <t>≥15 ppm)</t>
    </r>
  </si>
  <si>
    <t>X</t>
  </si>
  <si>
    <t>15 + ppm (hh)</t>
  </si>
  <si>
    <t>&lt;15ppm (hh)</t>
  </si>
  <si>
    <t>PPM</t>
  </si>
  <si>
    <t>Iodized Salt</t>
  </si>
  <si>
    <t>DHS</t>
  </si>
  <si>
    <t xml:space="preserve">Country </t>
  </si>
  <si>
    <t>HH (iodization tab)</t>
  </si>
  <si>
    <t>All HH</t>
  </si>
  <si>
    <t xml:space="preserve">
 11.5</t>
  </si>
  <si>
    <t>11.6 (children &lt;3)</t>
  </si>
  <si>
    <t>75.5 (children &lt;3)</t>
  </si>
  <si>
    <t xml:space="preserve">
75.3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</si>
</sst>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6" x14ac:knownFonts="1">
    <font>
      <sz val="12"/>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i/>
      <sz val="12"/>
      <color theme="1"/>
      <name val="Calibri"/>
      <family val="2"/>
      <scheme val="minor"/>
    </font>
    <font>
      <b/>
      <sz val="10"/>
      <color theme="1"/>
      <name val="Calibri"/>
      <family val="2"/>
      <scheme val="minor"/>
    </font>
    <font>
      <b/>
      <sz val="10"/>
      <color theme="1"/>
      <name val="Arial"/>
      <family val="2"/>
    </font>
    <font>
      <b/>
      <i/>
      <sz val="11"/>
      <color theme="1"/>
      <name val="Calibri"/>
      <family val="2"/>
      <scheme val="minor"/>
    </font>
    <font>
      <b/>
      <sz val="9"/>
      <color theme="1"/>
      <name val="Arial"/>
      <family val="2"/>
    </font>
    <font>
      <b/>
      <i/>
      <sz val="12"/>
      <color theme="1"/>
      <name val="Calibri"/>
      <family val="2"/>
      <scheme val="minor"/>
    </font>
    <font>
      <sz val="11"/>
      <color rgb="FF006100"/>
      <name val="Calibri"/>
      <family val="2"/>
      <scheme val="minor"/>
    </font>
    <font>
      <b/>
      <sz val="11"/>
      <color theme="0"/>
      <name val="Calibri"/>
      <family val="2"/>
      <scheme val="minor"/>
    </font>
    <font>
      <b/>
      <sz val="12"/>
      <color theme="1"/>
      <name val="Calibri"/>
      <family val="2"/>
    </font>
    <font>
      <sz val="10"/>
      <color theme="1"/>
      <name val="Calibri"/>
      <family val="2"/>
      <scheme val="minor"/>
    </font>
    <font>
      <sz val="10"/>
      <name val="Calibri"/>
      <family val="2"/>
      <scheme val="minor"/>
    </font>
    <font>
      <sz val="11"/>
      <name val="Calibri"/>
      <family val="2"/>
      <scheme val="minor"/>
    </font>
  </fonts>
  <fills count="7">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A5A5A5"/>
      </patternFill>
    </fill>
    <fill>
      <patternFill patternType="solid">
        <fgColor rgb="FFFFFF00"/>
        <bgColor indexed="64"/>
      </patternFill>
    </fill>
    <fill>
      <patternFill patternType="solid">
        <fgColor theme="5" tint="0.79998168889431442"/>
        <bgColor indexed="64"/>
      </patternFill>
    </fill>
  </fills>
  <borders count="6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bottom/>
      <diagonal/>
    </border>
    <border>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double">
        <color rgb="FF3F3F3F"/>
      </left>
      <right style="double">
        <color rgb="FF3F3F3F"/>
      </right>
      <top style="double">
        <color rgb="FF3F3F3F"/>
      </top>
      <bottom style="double">
        <color rgb="FF3F3F3F"/>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s>
  <cellStyleXfs count="4">
    <xf numFmtId="0" fontId="0" fillId="0" borderId="0"/>
    <xf numFmtId="0" fontId="10" fillId="3" borderId="0" applyNumberFormat="0" applyBorder="0" applyAlignment="0" applyProtection="0"/>
    <xf numFmtId="0" fontId="11" fillId="4" borderId="65" applyNumberFormat="0" applyAlignment="0" applyProtection="0"/>
    <xf numFmtId="0" fontId="1" fillId="0" borderId="0"/>
  </cellStyleXfs>
  <cellXfs count="312">
    <xf numFmtId="0" fontId="0" fillId="0" borderId="0" xfId="0"/>
    <xf numFmtId="0" fontId="0" fillId="0" borderId="0" xfId="0" applyNumberFormat="1"/>
    <xf numFmtId="0" fontId="0" fillId="0" borderId="0" xfId="0" applyNumberFormat="1" applyAlignment="1">
      <alignment wrapText="1"/>
    </xf>
    <xf numFmtId="0" fontId="0" fillId="2" borderId="0" xfId="0" applyNumberFormat="1" applyFill="1" applyBorder="1" applyAlignment="1">
      <alignment horizontal="center"/>
    </xf>
    <xf numFmtId="0" fontId="0" fillId="2" borderId="0" xfId="0" applyNumberFormat="1" applyFill="1" applyBorder="1"/>
    <xf numFmtId="0" fontId="3" fillId="0" borderId="0" xfId="0" applyNumberFormat="1" applyFont="1"/>
    <xf numFmtId="0" fontId="3" fillId="2" borderId="0" xfId="0" applyNumberFormat="1" applyFont="1" applyFill="1"/>
    <xf numFmtId="0" fontId="0" fillId="0" borderId="8" xfId="0" applyNumberFormat="1" applyBorder="1"/>
    <xf numFmtId="0" fontId="3" fillId="2" borderId="15" xfId="0" applyNumberFormat="1" applyFont="1" applyFill="1" applyBorder="1"/>
    <xf numFmtId="0" fontId="3" fillId="0" borderId="15" xfId="0" applyNumberFormat="1" applyFont="1" applyBorder="1"/>
    <xf numFmtId="0" fontId="0" fillId="2" borderId="0" xfId="0" applyNumberFormat="1" applyFill="1"/>
    <xf numFmtId="0" fontId="0" fillId="2" borderId="0" xfId="0" applyNumberFormat="1" applyFill="1" applyBorder="1" applyAlignment="1">
      <alignment horizontal="center" vertical="center"/>
    </xf>
    <xf numFmtId="0" fontId="0" fillId="0" borderId="0" xfId="0" applyNumberFormat="1" applyAlignment="1">
      <alignment horizontal="center" vertical="center"/>
    </xf>
    <xf numFmtId="164" fontId="0" fillId="2" borderId="19" xfId="0" applyNumberFormat="1" applyFill="1" applyBorder="1" applyAlignment="1">
      <alignment horizontal="center" vertical="center"/>
    </xf>
    <xf numFmtId="164" fontId="0" fillId="2" borderId="3" xfId="0" applyNumberFormat="1" applyFill="1" applyBorder="1" applyAlignment="1">
      <alignment horizontal="center" vertical="center"/>
    </xf>
    <xf numFmtId="164" fontId="0" fillId="2" borderId="4" xfId="0" applyNumberFormat="1" applyFill="1" applyBorder="1" applyAlignment="1">
      <alignment horizontal="center" vertical="center"/>
    </xf>
    <xf numFmtId="164" fontId="0" fillId="2" borderId="0" xfId="0" applyNumberFormat="1" applyFill="1" applyBorder="1" applyAlignment="1">
      <alignment horizontal="center" vertical="center"/>
    </xf>
    <xf numFmtId="164" fontId="0" fillId="2" borderId="20" xfId="0" applyNumberFormat="1" applyFill="1" applyBorder="1" applyAlignment="1">
      <alignment horizontal="center" vertical="center"/>
    </xf>
    <xf numFmtId="164" fontId="0" fillId="2" borderId="7" xfId="0" applyNumberFormat="1" applyFill="1" applyBorder="1" applyAlignment="1">
      <alignment horizontal="center" vertical="center"/>
    </xf>
    <xf numFmtId="0" fontId="0" fillId="2" borderId="11" xfId="0" applyNumberFormat="1" applyFill="1" applyBorder="1"/>
    <xf numFmtId="0" fontId="0" fillId="2" borderId="13" xfId="0" applyNumberFormat="1" applyFill="1" applyBorder="1"/>
    <xf numFmtId="0" fontId="0" fillId="2" borderId="15" xfId="0" applyNumberFormat="1" applyFill="1" applyBorder="1"/>
    <xf numFmtId="0" fontId="0" fillId="2" borderId="15" xfId="0" applyNumberFormat="1" applyFill="1" applyBorder="1" applyAlignment="1">
      <alignment horizontal="center" vertical="center"/>
    </xf>
    <xf numFmtId="164" fontId="0" fillId="2" borderId="12" xfId="0" applyNumberFormat="1" applyFill="1" applyBorder="1" applyAlignment="1">
      <alignment horizontal="center" vertical="center"/>
    </xf>
    <xf numFmtId="164" fontId="0" fillId="2" borderId="15" xfId="0" applyNumberFormat="1" applyFill="1" applyBorder="1" applyAlignment="1">
      <alignment horizontal="center" vertical="center"/>
    </xf>
    <xf numFmtId="164" fontId="0" fillId="2" borderId="14" xfId="0" applyNumberFormat="1" applyFill="1" applyBorder="1" applyAlignment="1">
      <alignment horizontal="center" vertical="center"/>
    </xf>
    <xf numFmtId="0" fontId="4" fillId="0" borderId="0" xfId="0" applyNumberFormat="1" applyFont="1"/>
    <xf numFmtId="0" fontId="0" fillId="2" borderId="9" xfId="0" applyNumberFormat="1" applyFill="1" applyBorder="1" applyAlignment="1">
      <alignment horizontal="left" vertical="center"/>
    </xf>
    <xf numFmtId="0" fontId="0" fillId="2" borderId="10" xfId="0" applyNumberFormat="1" applyFill="1" applyBorder="1" applyAlignment="1">
      <alignment horizontal="left" vertical="center"/>
    </xf>
    <xf numFmtId="0" fontId="0" fillId="2" borderId="11" xfId="0" applyNumberFormat="1" applyFill="1" applyBorder="1" applyAlignment="1">
      <alignment horizontal="left" vertical="center"/>
    </xf>
    <xf numFmtId="0" fontId="0" fillId="2" borderId="12" xfId="0" applyNumberFormat="1" applyFill="1" applyBorder="1" applyAlignment="1">
      <alignment horizontal="left" vertical="center"/>
    </xf>
    <xf numFmtId="0" fontId="3" fillId="2" borderId="11" xfId="0" applyNumberFormat="1" applyFont="1" applyFill="1" applyBorder="1" applyAlignment="1">
      <alignment horizontal="left" vertical="center"/>
    </xf>
    <xf numFmtId="0" fontId="3" fillId="2" borderId="12" xfId="0" applyNumberFormat="1" applyFont="1" applyFill="1" applyBorder="1" applyAlignment="1">
      <alignment horizontal="left" vertical="center"/>
    </xf>
    <xf numFmtId="0" fontId="3" fillId="2" borderId="21" xfId="0" applyNumberFormat="1" applyFont="1" applyFill="1" applyBorder="1" applyAlignment="1">
      <alignment horizontal="center" vertical="center"/>
    </xf>
    <xf numFmtId="0" fontId="3" fillId="2" borderId="35" xfId="0" applyNumberFormat="1" applyFont="1" applyFill="1" applyBorder="1" applyAlignment="1">
      <alignment horizontal="center" vertical="center" wrapText="1"/>
    </xf>
    <xf numFmtId="0" fontId="3" fillId="2" borderId="39" xfId="0" applyNumberFormat="1" applyFont="1" applyFill="1" applyBorder="1" applyAlignment="1">
      <alignment horizontal="center" vertical="center" wrapText="1"/>
    </xf>
    <xf numFmtId="0" fontId="3" fillId="2" borderId="40" xfId="0" applyNumberFormat="1" applyFont="1" applyFill="1" applyBorder="1" applyAlignment="1">
      <alignment horizontal="center" vertical="center" wrapText="1"/>
    </xf>
    <xf numFmtId="0" fontId="0" fillId="2" borderId="13" xfId="0" applyNumberFormat="1" applyFill="1" applyBorder="1" applyAlignment="1">
      <alignment horizontal="left" vertical="center"/>
    </xf>
    <xf numFmtId="0" fontId="0" fillId="2" borderId="14" xfId="0" applyNumberFormat="1" applyFill="1" applyBorder="1" applyAlignment="1">
      <alignment horizontal="left" vertical="center"/>
    </xf>
    <xf numFmtId="0" fontId="0" fillId="0" borderId="0" xfId="0" applyNumberFormat="1" applyAlignment="1">
      <alignment horizontal="left"/>
    </xf>
    <xf numFmtId="3" fontId="0" fillId="2" borderId="41" xfId="0" applyNumberFormat="1" applyFill="1" applyBorder="1" applyAlignment="1">
      <alignment horizontal="center" vertical="center"/>
    </xf>
    <xf numFmtId="3" fontId="0" fillId="2" borderId="43" xfId="0" applyNumberFormat="1" applyFill="1" applyBorder="1" applyAlignment="1">
      <alignment horizontal="center" vertical="center"/>
    </xf>
    <xf numFmtId="3" fontId="0" fillId="2" borderId="44" xfId="0" applyNumberFormat="1" applyFill="1" applyBorder="1" applyAlignment="1">
      <alignment horizontal="center" vertical="center"/>
    </xf>
    <xf numFmtId="164" fontId="0" fillId="2" borderId="22" xfId="0" applyNumberFormat="1" applyFill="1" applyBorder="1" applyAlignment="1">
      <alignment horizontal="center" vertical="center"/>
    </xf>
    <xf numFmtId="164" fontId="0" fillId="2" borderId="23" xfId="0" applyNumberFormat="1" applyFill="1" applyBorder="1" applyAlignment="1">
      <alignment horizontal="center" vertical="center"/>
    </xf>
    <xf numFmtId="164" fontId="0" fillId="2" borderId="24" xfId="0" applyNumberFormat="1" applyFill="1" applyBorder="1" applyAlignment="1">
      <alignment horizontal="center" vertical="center"/>
    </xf>
    <xf numFmtId="164" fontId="0" fillId="2" borderId="42" xfId="0" applyNumberFormat="1" applyFill="1" applyBorder="1" applyAlignment="1">
      <alignment horizontal="center" vertical="center"/>
    </xf>
    <xf numFmtId="164" fontId="0" fillId="2" borderId="45" xfId="0" applyNumberFormat="1" applyFill="1" applyBorder="1" applyAlignment="1">
      <alignment horizontal="center" vertical="center"/>
    </xf>
    <xf numFmtId="164" fontId="0" fillId="2" borderId="46" xfId="0" applyNumberFormat="1" applyFill="1" applyBorder="1" applyAlignment="1">
      <alignment horizontal="center" vertical="center"/>
    </xf>
    <xf numFmtId="164" fontId="0" fillId="2" borderId="0" xfId="0" applyNumberFormat="1" applyFill="1" applyBorder="1"/>
    <xf numFmtId="0" fontId="3" fillId="2" borderId="8" xfId="0" applyNumberFormat="1" applyFont="1" applyFill="1" applyBorder="1"/>
    <xf numFmtId="0" fontId="3" fillId="0" borderId="0" xfId="0" applyFont="1"/>
    <xf numFmtId="0" fontId="0" fillId="2" borderId="21" xfId="0" applyNumberFormat="1" applyFill="1" applyBorder="1" applyAlignment="1">
      <alignment horizontal="center" vertical="center"/>
    </xf>
    <xf numFmtId="3" fontId="0" fillId="2" borderId="11" xfId="0" applyNumberFormat="1" applyFill="1" applyBorder="1" applyAlignment="1">
      <alignment horizontal="center" vertical="center"/>
    </xf>
    <xf numFmtId="3" fontId="0" fillId="2" borderId="13" xfId="0" applyNumberFormat="1" applyFill="1" applyBorder="1" applyAlignment="1">
      <alignment horizontal="center" vertical="center"/>
    </xf>
    <xf numFmtId="3" fontId="0" fillId="0" borderId="11" xfId="0" applyNumberFormat="1" applyFill="1" applyBorder="1" applyAlignment="1">
      <alignment horizontal="center" vertical="center"/>
    </xf>
    <xf numFmtId="0" fontId="0" fillId="0" borderId="0" xfId="0" applyNumberFormat="1" applyFill="1" applyBorder="1" applyAlignment="1">
      <alignment horizontal="center" vertical="center"/>
    </xf>
    <xf numFmtId="0" fontId="0" fillId="0" borderId="0" xfId="0" applyFill="1"/>
    <xf numFmtId="0" fontId="3" fillId="2" borderId="0" xfId="0" applyFont="1" applyFill="1"/>
    <xf numFmtId="0" fontId="0" fillId="2" borderId="0" xfId="0" applyFill="1"/>
    <xf numFmtId="0" fontId="3" fillId="2" borderId="13" xfId="0" applyNumberFormat="1" applyFont="1" applyFill="1" applyBorder="1" applyAlignment="1">
      <alignment horizontal="center" vertical="center" wrapText="1"/>
    </xf>
    <xf numFmtId="0" fontId="3" fillId="2" borderId="15" xfId="0" applyNumberFormat="1" applyFont="1" applyFill="1" applyBorder="1" applyAlignment="1">
      <alignment horizontal="center" vertical="center" wrapText="1"/>
    </xf>
    <xf numFmtId="0" fontId="0" fillId="0" borderId="0" xfId="0" applyAlignment="1"/>
    <xf numFmtId="0" fontId="6" fillId="0" borderId="29" xfId="0" applyNumberFormat="1" applyFont="1" applyBorder="1" applyAlignment="1"/>
    <xf numFmtId="0" fontId="0" fillId="0" borderId="10" xfId="0" applyBorder="1" applyAlignment="1"/>
    <xf numFmtId="0" fontId="0" fillId="2" borderId="12" xfId="0" applyNumberFormat="1" applyFill="1" applyBorder="1"/>
    <xf numFmtId="0" fontId="3" fillId="2" borderId="7" xfId="0" applyFont="1" applyFill="1" applyBorder="1"/>
    <xf numFmtId="0" fontId="3" fillId="2" borderId="0" xfId="0" applyFont="1" applyFill="1" applyBorder="1"/>
    <xf numFmtId="0" fontId="3" fillId="2" borderId="2" xfId="0" applyFont="1" applyFill="1" applyBorder="1"/>
    <xf numFmtId="0" fontId="0" fillId="0" borderId="0" xfId="0" applyAlignment="1">
      <alignment horizontal="center"/>
    </xf>
    <xf numFmtId="0" fontId="0" fillId="2" borderId="8" xfId="0" applyFill="1" applyBorder="1" applyAlignment="1">
      <alignment vertical="top" wrapText="1"/>
    </xf>
    <xf numFmtId="0" fontId="0" fillId="2" borderId="8" xfId="0" applyFill="1" applyBorder="1"/>
    <xf numFmtId="0" fontId="3" fillId="2" borderId="8" xfId="0" applyFont="1" applyFill="1" applyBorder="1" applyAlignment="1">
      <alignment vertical="top" wrapText="1"/>
    </xf>
    <xf numFmtId="0" fontId="0" fillId="2" borderId="20" xfId="0" applyFill="1" applyBorder="1" applyAlignment="1">
      <alignment vertical="top" wrapText="1"/>
    </xf>
    <xf numFmtId="0" fontId="3" fillId="2" borderId="47" xfId="0" applyFont="1" applyFill="1" applyBorder="1"/>
    <xf numFmtId="0" fontId="3" fillId="2" borderId="30" xfId="0" applyFont="1" applyFill="1" applyBorder="1"/>
    <xf numFmtId="0" fontId="3" fillId="2" borderId="31" xfId="0" applyFont="1" applyFill="1" applyBorder="1" applyAlignment="1">
      <alignment horizontal="center"/>
    </xf>
    <xf numFmtId="0" fontId="0" fillId="2" borderId="37" xfId="0" applyFill="1" applyBorder="1" applyAlignment="1">
      <alignment vertical="top" wrapText="1"/>
    </xf>
    <xf numFmtId="0" fontId="0" fillId="2" borderId="30" xfId="0" applyFill="1" applyBorder="1"/>
    <xf numFmtId="0" fontId="0" fillId="2" borderId="5" xfId="0" applyFill="1" applyBorder="1" applyAlignment="1">
      <alignment horizontal="center" vertical="center" wrapText="1"/>
    </xf>
    <xf numFmtId="0" fontId="0" fillId="2" borderId="1" xfId="0" applyFill="1" applyBorder="1" applyAlignment="1">
      <alignment horizontal="center" vertical="center" wrapText="1"/>
    </xf>
    <xf numFmtId="0" fontId="0" fillId="2" borderId="22" xfId="0" applyFill="1" applyBorder="1" applyAlignment="1">
      <alignment horizontal="center" vertical="center" wrapText="1"/>
    </xf>
    <xf numFmtId="0" fontId="3" fillId="2" borderId="52" xfId="0" applyFont="1" applyFill="1" applyBorder="1" applyAlignment="1">
      <alignment horizontal="center" vertical="center"/>
    </xf>
    <xf numFmtId="0" fontId="0" fillId="2" borderId="5" xfId="0"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xf>
    <xf numFmtId="0" fontId="0" fillId="0" borderId="8" xfId="0" applyBorder="1"/>
    <xf numFmtId="0" fontId="3" fillId="2" borderId="52" xfId="0" applyFont="1" applyFill="1" applyBorder="1"/>
    <xf numFmtId="0" fontId="3" fillId="2" borderId="26" xfId="0" applyFont="1" applyFill="1" applyBorder="1" applyAlignment="1">
      <alignment horizontal="center"/>
    </xf>
    <xf numFmtId="164" fontId="0" fillId="0" borderId="0" xfId="0" applyNumberFormat="1"/>
    <xf numFmtId="0" fontId="0" fillId="0" borderId="0" xfId="0" applyNumberFormat="1" applyAlignment="1">
      <alignment horizontal="center"/>
    </xf>
    <xf numFmtId="3" fontId="0" fillId="0" borderId="0" xfId="0" applyNumberFormat="1" applyAlignment="1">
      <alignment horizontal="center"/>
    </xf>
    <xf numFmtId="0" fontId="0" fillId="0" borderId="37" xfId="0" applyNumberFormat="1" applyBorder="1"/>
    <xf numFmtId="3" fontId="3" fillId="0" borderId="8" xfId="0" applyNumberFormat="1" applyFont="1" applyBorder="1" applyAlignment="1">
      <alignment horizontal="center"/>
    </xf>
    <xf numFmtId="3" fontId="0" fillId="0" borderId="8" xfId="0" applyNumberFormat="1" applyBorder="1" applyAlignment="1">
      <alignment horizontal="center"/>
    </xf>
    <xf numFmtId="164" fontId="3" fillId="0" borderId="8" xfId="0" applyNumberFormat="1" applyFont="1" applyBorder="1" applyAlignment="1">
      <alignment horizontal="center"/>
    </xf>
    <xf numFmtId="164" fontId="0" fillId="0" borderId="8" xfId="0" applyNumberFormat="1" applyBorder="1" applyAlignment="1">
      <alignment horizontal="center"/>
    </xf>
    <xf numFmtId="164" fontId="0" fillId="0" borderId="0" xfId="0" applyNumberFormat="1" applyAlignment="1">
      <alignment horizontal="center"/>
    </xf>
    <xf numFmtId="0" fontId="0" fillId="0" borderId="29" xfId="0" applyNumberFormat="1" applyBorder="1" applyAlignment="1">
      <alignment wrapText="1"/>
    </xf>
    <xf numFmtId="0" fontId="0" fillId="0" borderId="11" xfId="0" applyNumberFormat="1" applyBorder="1" applyAlignment="1">
      <alignment wrapText="1"/>
    </xf>
    <xf numFmtId="0" fontId="3" fillId="2" borderId="11" xfId="0" applyNumberFormat="1" applyFont="1" applyFill="1" applyBorder="1"/>
    <xf numFmtId="0" fontId="3" fillId="2" borderId="13" xfId="0" applyNumberFormat="1" applyFont="1" applyFill="1" applyBorder="1"/>
    <xf numFmtId="0" fontId="4" fillId="2" borderId="17" xfId="0" applyNumberFormat="1" applyFont="1" applyFill="1" applyBorder="1"/>
    <xf numFmtId="0" fontId="0" fillId="2" borderId="18" xfId="0" applyNumberFormat="1" applyFill="1" applyBorder="1"/>
    <xf numFmtId="0" fontId="0" fillId="2" borderId="50" xfId="0" applyNumberFormat="1" applyFill="1" applyBorder="1"/>
    <xf numFmtId="164" fontId="0" fillId="0" borderId="0" xfId="0" applyNumberFormat="1" applyFill="1" applyBorder="1" applyAlignment="1">
      <alignment horizontal="center" vertical="center"/>
    </xf>
    <xf numFmtId="164" fontId="0" fillId="0" borderId="12" xfId="0" applyNumberFormat="1" applyFill="1" applyBorder="1" applyAlignment="1">
      <alignment horizontal="center" vertical="center"/>
    </xf>
    <xf numFmtId="0" fontId="0" fillId="0" borderId="0" xfId="0" applyNumberFormat="1" applyFill="1"/>
    <xf numFmtId="0" fontId="6" fillId="0" borderId="0" xfId="0" applyNumberFormat="1" applyFont="1" applyBorder="1" applyAlignment="1"/>
    <xf numFmtId="0" fontId="0" fillId="0" borderId="0" xfId="0" applyBorder="1" applyAlignment="1"/>
    <xf numFmtId="0" fontId="3" fillId="2" borderId="11" xfId="0" applyFont="1" applyFill="1" applyBorder="1"/>
    <xf numFmtId="0" fontId="0" fillId="0" borderId="0" xfId="0" applyNumberFormat="1" applyBorder="1"/>
    <xf numFmtId="0" fontId="0" fillId="0" borderId="15" xfId="0" applyNumberFormat="1" applyBorder="1"/>
    <xf numFmtId="0" fontId="0" fillId="0" borderId="26" xfId="0" applyNumberFormat="1" applyBorder="1"/>
    <xf numFmtId="0" fontId="0" fillId="0" borderId="27" xfId="0" applyNumberFormat="1" applyBorder="1"/>
    <xf numFmtId="0" fontId="0" fillId="2" borderId="9" xfId="0" applyFont="1" applyFill="1" applyBorder="1"/>
    <xf numFmtId="0" fontId="0" fillId="2" borderId="11" xfId="0" applyFont="1" applyFill="1" applyBorder="1"/>
    <xf numFmtId="0" fontId="3" fillId="0" borderId="26" xfId="0" applyNumberFormat="1" applyFont="1" applyBorder="1"/>
    <xf numFmtId="0" fontId="3" fillId="0" borderId="27" xfId="0" applyNumberFormat="1" applyFont="1" applyBorder="1"/>
    <xf numFmtId="0" fontId="3" fillId="0" borderId="0" xfId="0" applyNumberFormat="1" applyFont="1" applyBorder="1"/>
    <xf numFmtId="3" fontId="0" fillId="0" borderId="10" xfId="0" applyNumberFormat="1" applyBorder="1" applyAlignment="1">
      <alignment horizontal="center"/>
    </xf>
    <xf numFmtId="3" fontId="0" fillId="0" borderId="0" xfId="0" applyNumberFormat="1" applyBorder="1" applyAlignment="1">
      <alignment horizontal="center"/>
    </xf>
    <xf numFmtId="3" fontId="3" fillId="0" borderId="27" xfId="0" applyNumberFormat="1" applyFont="1" applyBorder="1" applyAlignment="1">
      <alignment horizontal="center" wrapText="1"/>
    </xf>
    <xf numFmtId="3" fontId="3" fillId="0" borderId="27" xfId="0" applyNumberFormat="1" applyFont="1" applyBorder="1" applyAlignment="1">
      <alignment horizontal="center"/>
    </xf>
    <xf numFmtId="3" fontId="3" fillId="0" borderId="0" xfId="0" applyNumberFormat="1" applyFont="1" applyBorder="1" applyAlignment="1">
      <alignment horizontal="center"/>
    </xf>
    <xf numFmtId="3" fontId="0" fillId="0" borderId="15" xfId="0" applyNumberFormat="1" applyBorder="1" applyAlignment="1">
      <alignment horizontal="center"/>
    </xf>
    <xf numFmtId="164" fontId="0" fillId="0" borderId="25" xfId="0" applyNumberFormat="1" applyBorder="1" applyAlignment="1">
      <alignment horizontal="center"/>
    </xf>
    <xf numFmtId="164" fontId="0" fillId="0" borderId="0" xfId="0" applyNumberFormat="1" applyBorder="1" applyAlignment="1">
      <alignment horizontal="center"/>
    </xf>
    <xf numFmtId="164" fontId="3" fillId="0" borderId="27" xfId="0" applyNumberFormat="1" applyFont="1" applyBorder="1" applyAlignment="1">
      <alignment horizontal="center" wrapText="1"/>
    </xf>
    <xf numFmtId="164" fontId="3" fillId="0" borderId="27" xfId="0" applyNumberFormat="1" applyFont="1" applyBorder="1" applyAlignment="1">
      <alignment horizontal="center"/>
    </xf>
    <xf numFmtId="164" fontId="3" fillId="0" borderId="57" xfId="0" applyNumberFormat="1" applyFont="1" applyBorder="1" applyAlignment="1">
      <alignment horizontal="center"/>
    </xf>
    <xf numFmtId="164" fontId="3" fillId="0" borderId="0" xfId="0" applyNumberFormat="1" applyFont="1" applyBorder="1" applyAlignment="1">
      <alignment horizontal="center"/>
    </xf>
    <xf numFmtId="164" fontId="3" fillId="0" borderId="12" xfId="0" applyNumberFormat="1" applyFont="1" applyBorder="1" applyAlignment="1">
      <alignment horizontal="center"/>
    </xf>
    <xf numFmtId="164" fontId="0" fillId="0" borderId="12" xfId="0" applyNumberFormat="1" applyBorder="1" applyAlignment="1">
      <alignment horizontal="center"/>
    </xf>
    <xf numFmtId="164" fontId="0" fillId="0" borderId="15" xfId="0" applyNumberFormat="1" applyBorder="1" applyAlignment="1">
      <alignment horizontal="center"/>
    </xf>
    <xf numFmtId="164" fontId="0" fillId="0" borderId="14" xfId="0" applyNumberFormat="1" applyBorder="1" applyAlignment="1">
      <alignment horizontal="center"/>
    </xf>
    <xf numFmtId="0" fontId="3" fillId="0" borderId="0" xfId="0" applyNumberFormat="1" applyFont="1" applyAlignment="1"/>
    <xf numFmtId="0" fontId="0" fillId="0" borderId="11" xfId="0" applyNumberFormat="1" applyBorder="1"/>
    <xf numFmtId="164" fontId="0" fillId="0" borderId="12" xfId="0" applyNumberFormat="1" applyFill="1" applyBorder="1" applyAlignment="1">
      <alignment horizontal="center"/>
    </xf>
    <xf numFmtId="164" fontId="3" fillId="2" borderId="8" xfId="0" applyNumberFormat="1" applyFont="1" applyFill="1" applyBorder="1"/>
    <xf numFmtId="164" fontId="3" fillId="2" borderId="16" xfId="0" applyNumberFormat="1" applyFont="1" applyFill="1" applyBorder="1" applyAlignment="1">
      <alignment horizontal="center" vertical="center" wrapText="1"/>
    </xf>
    <xf numFmtId="164" fontId="3" fillId="2" borderId="62" xfId="0" applyNumberFormat="1" applyFont="1" applyFill="1" applyBorder="1" applyAlignment="1">
      <alignment horizontal="center" vertical="center" wrapText="1"/>
    </xf>
    <xf numFmtId="3" fontId="0" fillId="2" borderId="0" xfId="0" applyNumberFormat="1" applyFill="1" applyBorder="1" applyAlignment="1">
      <alignment horizontal="center"/>
    </xf>
    <xf numFmtId="3" fontId="0" fillId="2" borderId="15" xfId="0" applyNumberFormat="1" applyFill="1" applyBorder="1" applyAlignment="1">
      <alignment horizontal="center"/>
    </xf>
    <xf numFmtId="164" fontId="0" fillId="2" borderId="33" xfId="0" applyNumberFormat="1" applyFill="1" applyBorder="1" applyAlignment="1">
      <alignment horizontal="center" vertical="center"/>
    </xf>
    <xf numFmtId="0" fontId="0" fillId="0" borderId="8" xfId="0" applyBorder="1" applyAlignment="1">
      <alignment wrapText="1"/>
    </xf>
    <xf numFmtId="164" fontId="3" fillId="2" borderId="7" xfId="0" applyNumberFormat="1" applyFont="1" applyFill="1" applyBorder="1"/>
    <xf numFmtId="164" fontId="3" fillId="2" borderId="36" xfId="0" applyNumberFormat="1" applyFont="1" applyFill="1" applyBorder="1"/>
    <xf numFmtId="0" fontId="3" fillId="2" borderId="9" xfId="0" applyNumberFormat="1" applyFont="1" applyFill="1" applyBorder="1"/>
    <xf numFmtId="0" fontId="3" fillId="2" borderId="10" xfId="0" applyNumberFormat="1" applyFont="1" applyFill="1" applyBorder="1"/>
    <xf numFmtId="0" fontId="0" fillId="0" borderId="8" xfId="0" applyNumberFormat="1" applyFill="1" applyBorder="1"/>
    <xf numFmtId="3" fontId="0" fillId="0" borderId="8" xfId="0" applyNumberFormat="1" applyFill="1" applyBorder="1" applyAlignment="1">
      <alignment horizontal="center"/>
    </xf>
    <xf numFmtId="164" fontId="0" fillId="0" borderId="8" xfId="0" applyNumberFormat="1" applyFill="1" applyBorder="1" applyAlignment="1">
      <alignment horizontal="center"/>
    </xf>
    <xf numFmtId="0" fontId="0" fillId="0" borderId="20" xfId="0" applyBorder="1" applyAlignment="1">
      <alignment wrapText="1"/>
    </xf>
    <xf numFmtId="164" fontId="0" fillId="0" borderId="0" xfId="0" applyNumberFormat="1" applyFill="1" applyBorder="1" applyAlignment="1">
      <alignment horizontal="center"/>
    </xf>
    <xf numFmtId="0" fontId="2" fillId="2" borderId="55" xfId="0" applyNumberFormat="1" applyFont="1" applyFill="1" applyBorder="1" applyAlignment="1">
      <alignment horizontal="center" vertical="center" wrapText="1"/>
    </xf>
    <xf numFmtId="0" fontId="3" fillId="0" borderId="0" xfId="0" applyNumberFormat="1" applyFont="1" applyFill="1"/>
    <xf numFmtId="0" fontId="3" fillId="2" borderId="32" xfId="0" applyNumberFormat="1" applyFont="1" applyFill="1" applyBorder="1"/>
    <xf numFmtId="0" fontId="0" fillId="2" borderId="8" xfId="0" applyNumberFormat="1" applyFill="1" applyBorder="1"/>
    <xf numFmtId="3" fontId="0" fillId="2" borderId="8" xfId="0" applyNumberFormat="1" applyFill="1" applyBorder="1" applyAlignment="1">
      <alignment horizontal="center" vertical="center"/>
    </xf>
    <xf numFmtId="164" fontId="0" fillId="2" borderId="8" xfId="0" applyNumberFormat="1" applyFill="1" applyBorder="1" applyAlignment="1">
      <alignment horizontal="center" vertical="center"/>
    </xf>
    <xf numFmtId="3" fontId="0" fillId="0" borderId="8" xfId="0" applyNumberFormat="1" applyFill="1" applyBorder="1" applyAlignment="1">
      <alignment horizontal="center" vertical="center"/>
    </xf>
    <xf numFmtId="164" fontId="0" fillId="0" borderId="8" xfId="0" applyNumberFormat="1" applyFill="1" applyBorder="1" applyAlignment="1">
      <alignment horizontal="center" vertical="center"/>
    </xf>
    <xf numFmtId="164" fontId="0" fillId="2" borderId="8" xfId="0" applyNumberFormat="1" applyFill="1" applyBorder="1" applyAlignment="1">
      <alignment horizontal="center"/>
    </xf>
    <xf numFmtId="0" fontId="2" fillId="2" borderId="37" xfId="0" applyNumberFormat="1" applyFont="1" applyFill="1" applyBorder="1" applyAlignment="1">
      <alignment vertical="center" wrapText="1"/>
    </xf>
    <xf numFmtId="0" fontId="2" fillId="2" borderId="35" xfId="0" applyNumberFormat="1" applyFont="1" applyFill="1" applyBorder="1" applyAlignment="1">
      <alignment vertical="center" wrapText="1"/>
    </xf>
    <xf numFmtId="0" fontId="0" fillId="2" borderId="20" xfId="0" applyNumberFormat="1" applyFill="1" applyBorder="1"/>
    <xf numFmtId="3" fontId="0" fillId="2" borderId="20" xfId="0" applyNumberFormat="1" applyFill="1" applyBorder="1" applyAlignment="1">
      <alignment horizontal="center" vertical="center"/>
    </xf>
    <xf numFmtId="0" fontId="3" fillId="2" borderId="26" xfId="0" applyNumberFormat="1" applyFont="1" applyFill="1" applyBorder="1"/>
    <xf numFmtId="0" fontId="3" fillId="2" borderId="27" xfId="0" applyNumberFormat="1" applyFont="1" applyFill="1" applyBorder="1"/>
    <xf numFmtId="0" fontId="3" fillId="2" borderId="30" xfId="0" applyNumberFormat="1" applyFont="1" applyFill="1" applyBorder="1" applyAlignment="1">
      <alignment horizontal="center" vertical="center"/>
    </xf>
    <xf numFmtId="0" fontId="3" fillId="2" borderId="52" xfId="0" applyNumberFormat="1" applyFont="1" applyFill="1" applyBorder="1" applyAlignment="1">
      <alignment horizontal="center" vertical="center"/>
    </xf>
    <xf numFmtId="0" fontId="3" fillId="2" borderId="56" xfId="0" applyNumberFormat="1" applyFont="1" applyFill="1" applyBorder="1" applyAlignment="1">
      <alignment horizontal="center" vertical="center"/>
    </xf>
    <xf numFmtId="0" fontId="3" fillId="2" borderId="27" xfId="0" applyNumberFormat="1" applyFont="1" applyFill="1" applyBorder="1" applyAlignment="1">
      <alignment horizontal="center" vertical="center"/>
    </xf>
    <xf numFmtId="0" fontId="3" fillId="2" borderId="57" xfId="0" applyNumberFormat="1" applyFont="1" applyFill="1" applyBorder="1" applyAlignment="1">
      <alignment horizontal="center" vertical="center"/>
    </xf>
    <xf numFmtId="0" fontId="3" fillId="2" borderId="20" xfId="0" applyNumberFormat="1" applyFont="1" applyFill="1" applyBorder="1"/>
    <xf numFmtId="0" fontId="0" fillId="0" borderId="20" xfId="0" applyNumberFormat="1" applyFill="1" applyBorder="1"/>
    <xf numFmtId="3" fontId="0" fillId="0" borderId="20" xfId="0" applyNumberFormat="1" applyFill="1" applyBorder="1" applyAlignment="1">
      <alignment horizontal="center"/>
    </xf>
    <xf numFmtId="164" fontId="0" fillId="0" borderId="20" xfId="0" applyNumberFormat="1" applyFill="1" applyBorder="1" applyAlignment="1">
      <alignment horizontal="center"/>
    </xf>
    <xf numFmtId="0" fontId="3" fillId="2" borderId="49" xfId="0" applyNumberFormat="1" applyFont="1" applyFill="1" applyBorder="1" applyAlignment="1">
      <alignment horizontal="center" vertical="center" wrapText="1"/>
    </xf>
    <xf numFmtId="3" fontId="7" fillId="2" borderId="49" xfId="0" applyNumberFormat="1" applyFont="1" applyFill="1" applyBorder="1" applyAlignment="1">
      <alignment horizontal="center" wrapText="1"/>
    </xf>
    <xf numFmtId="164" fontId="7" fillId="2" borderId="49" xfId="0" applyNumberFormat="1" applyFont="1" applyFill="1" applyBorder="1" applyAlignment="1">
      <alignment horizontal="center" vertical="center" wrapText="1"/>
    </xf>
    <xf numFmtId="0" fontId="0" fillId="0" borderId="28" xfId="0" applyNumberFormat="1" applyBorder="1" applyAlignment="1">
      <alignment wrapText="1"/>
    </xf>
    <xf numFmtId="164" fontId="3" fillId="0" borderId="61" xfId="0" applyNumberFormat="1" applyFont="1" applyBorder="1" applyAlignment="1">
      <alignment horizontal="center"/>
    </xf>
    <xf numFmtId="0" fontId="0" fillId="0" borderId="16" xfId="0" applyNumberFormat="1" applyBorder="1"/>
    <xf numFmtId="3" fontId="3" fillId="0" borderId="16" xfId="0" applyNumberFormat="1" applyFont="1" applyBorder="1" applyAlignment="1">
      <alignment horizontal="center"/>
    </xf>
    <xf numFmtId="164" fontId="3" fillId="0" borderId="16" xfId="0" applyNumberFormat="1" applyFont="1" applyBorder="1" applyAlignment="1">
      <alignment horizontal="center"/>
    </xf>
    <xf numFmtId="164" fontId="3" fillId="0" borderId="16" xfId="0" applyNumberFormat="1" applyFont="1" applyFill="1" applyBorder="1" applyAlignment="1">
      <alignment horizontal="center"/>
    </xf>
    <xf numFmtId="164" fontId="3" fillId="0" borderId="62" xfId="0" applyNumberFormat="1" applyFont="1" applyBorder="1" applyAlignment="1">
      <alignment horizontal="center"/>
    </xf>
    <xf numFmtId="0" fontId="0" fillId="0" borderId="59" xfId="0" applyNumberFormat="1" applyBorder="1" applyAlignment="1">
      <alignment wrapText="1"/>
    </xf>
    <xf numFmtId="164" fontId="0" fillId="2" borderId="20" xfId="0" applyNumberFormat="1" applyFill="1" applyBorder="1" applyAlignment="1">
      <alignment horizontal="center"/>
    </xf>
    <xf numFmtId="0" fontId="3" fillId="2" borderId="29" xfId="0" applyNumberFormat="1" applyFont="1" applyFill="1" applyBorder="1" applyAlignment="1">
      <alignment horizontal="center" vertical="center" wrapText="1"/>
    </xf>
    <xf numFmtId="0" fontId="7" fillId="2" borderId="49" xfId="0" applyNumberFormat="1" applyFont="1" applyFill="1" applyBorder="1" applyAlignment="1">
      <alignment horizontal="center" vertical="center" wrapText="1"/>
    </xf>
    <xf numFmtId="0" fontId="2" fillId="2" borderId="53" xfId="0" applyNumberFormat="1" applyFont="1" applyFill="1" applyBorder="1" applyAlignment="1">
      <alignment horizontal="center" vertical="center" wrapText="1"/>
    </xf>
    <xf numFmtId="0" fontId="0" fillId="2" borderId="32" xfId="0" applyNumberFormat="1" applyFill="1" applyBorder="1" applyAlignment="1">
      <alignment horizontal="center" vertical="center" wrapText="1"/>
    </xf>
    <xf numFmtId="0" fontId="0" fillId="2" borderId="16" xfId="0" applyNumberFormat="1" applyFill="1" applyBorder="1" applyAlignment="1">
      <alignment horizontal="center" vertical="center" wrapText="1"/>
    </xf>
    <xf numFmtId="0" fontId="2" fillId="2" borderId="17" xfId="0" applyNumberFormat="1" applyFont="1" applyFill="1" applyBorder="1" applyAlignment="1">
      <alignment horizontal="center" vertical="center" wrapText="1"/>
    </xf>
    <xf numFmtId="0" fontId="2" fillId="2" borderId="18" xfId="0" applyNumberFormat="1" applyFont="1" applyFill="1" applyBorder="1" applyAlignment="1">
      <alignment horizontal="center" vertical="center" wrapText="1"/>
    </xf>
    <xf numFmtId="0" fontId="2" fillId="2" borderId="50" xfId="0" applyNumberFormat="1" applyFont="1" applyFill="1" applyBorder="1" applyAlignment="1">
      <alignment horizontal="center" vertical="center" wrapText="1"/>
    </xf>
    <xf numFmtId="0" fontId="3" fillId="2" borderId="9" xfId="0" applyNumberFormat="1" applyFont="1" applyFill="1" applyBorder="1" applyAlignment="1">
      <alignment vertical="center"/>
    </xf>
    <xf numFmtId="0" fontId="3" fillId="2" borderId="25" xfId="0" applyNumberFormat="1" applyFont="1" applyFill="1" applyBorder="1" applyAlignment="1">
      <alignment vertical="center"/>
    </xf>
    <xf numFmtId="0" fontId="3" fillId="2" borderId="48" xfId="0" applyNumberFormat="1" applyFont="1" applyFill="1" applyBorder="1" applyAlignment="1">
      <alignment horizontal="center" vertical="center"/>
    </xf>
    <xf numFmtId="0" fontId="3" fillId="2" borderId="47" xfId="0" applyNumberFormat="1" applyFont="1" applyFill="1" applyBorder="1"/>
    <xf numFmtId="0" fontId="3" fillId="2" borderId="52" xfId="0" applyNumberFormat="1" applyFont="1" applyFill="1" applyBorder="1"/>
    <xf numFmtId="0" fontId="3" fillId="2" borderId="26" xfId="0" applyNumberFormat="1" applyFont="1" applyFill="1" applyBorder="1" applyAlignment="1">
      <alignment horizontal="center" vertical="center"/>
    </xf>
    <xf numFmtId="0" fontId="3" fillId="2" borderId="47" xfId="0" applyNumberFormat="1" applyFont="1" applyFill="1" applyBorder="1" applyAlignment="1">
      <alignment horizontal="center" vertical="center"/>
    </xf>
    <xf numFmtId="0" fontId="3" fillId="2" borderId="31" xfId="0" applyNumberFormat="1" applyFont="1" applyFill="1" applyBorder="1" applyAlignment="1">
      <alignment horizontal="center" vertical="center"/>
    </xf>
    <xf numFmtId="0" fontId="3" fillId="2" borderId="31" xfId="0" applyNumberFormat="1" applyFont="1" applyFill="1" applyBorder="1"/>
    <xf numFmtId="3" fontId="0" fillId="0" borderId="0" xfId="0" applyNumberFormat="1" applyFill="1" applyBorder="1" applyAlignment="1">
      <alignment horizontal="center"/>
    </xf>
    <xf numFmtId="164" fontId="3" fillId="2" borderId="6" xfId="0" applyNumberFormat="1" applyFont="1" applyFill="1" applyBorder="1" applyAlignment="1">
      <alignment horizontal="center" vertical="center"/>
    </xf>
    <xf numFmtId="164" fontId="0" fillId="2" borderId="37" xfId="0" applyNumberFormat="1" applyFill="1" applyBorder="1" applyAlignment="1">
      <alignment horizontal="center" vertical="center"/>
    </xf>
    <xf numFmtId="164" fontId="0" fillId="0" borderId="0" xfId="0" applyNumberFormat="1" applyAlignment="1">
      <alignment horizontal="center" vertical="center"/>
    </xf>
    <xf numFmtId="3" fontId="8" fillId="0" borderId="30" xfId="0" applyNumberFormat="1" applyFont="1" applyBorder="1" applyAlignment="1">
      <alignment horizontal="center" wrapText="1"/>
    </xf>
    <xf numFmtId="164" fontId="8" fillId="0" borderId="30" xfId="0" applyNumberFormat="1" applyFont="1" applyBorder="1" applyAlignment="1">
      <alignment horizontal="center" wrapText="1"/>
    </xf>
    <xf numFmtId="164" fontId="8" fillId="0" borderId="31" xfId="0" applyNumberFormat="1" applyFont="1" applyBorder="1" applyAlignment="1">
      <alignment horizontal="center" wrapText="1"/>
    </xf>
    <xf numFmtId="0" fontId="3" fillId="0" borderId="8" xfId="0" applyNumberFormat="1" applyFont="1" applyBorder="1"/>
    <xf numFmtId="0" fontId="0" fillId="2" borderId="9" xfId="0" applyNumberFormat="1" applyFill="1" applyBorder="1"/>
    <xf numFmtId="0" fontId="0" fillId="2" borderId="10" xfId="0" applyNumberFormat="1" applyFill="1" applyBorder="1"/>
    <xf numFmtId="0" fontId="0" fillId="2" borderId="14" xfId="0" applyNumberFormat="1" applyFill="1" applyBorder="1"/>
    <xf numFmtId="0" fontId="0" fillId="2" borderId="7" xfId="0" applyNumberFormat="1" applyFill="1" applyBorder="1" applyAlignment="1">
      <alignment horizontal="center" vertical="center"/>
    </xf>
    <xf numFmtId="3" fontId="10" fillId="3" borderId="20" xfId="1" applyNumberFormat="1" applyBorder="1" applyAlignment="1">
      <alignment horizontal="center" vertical="center"/>
    </xf>
    <xf numFmtId="0" fontId="1" fillId="0" borderId="0" xfId="3"/>
    <xf numFmtId="0" fontId="1" fillId="0" borderId="0" xfId="3" applyAlignment="1">
      <alignment horizontal="center"/>
    </xf>
    <xf numFmtId="0" fontId="1" fillId="0" borderId="66" xfId="3" applyBorder="1"/>
    <xf numFmtId="0" fontId="1" fillId="0" borderId="66" xfId="3" applyBorder="1" applyAlignment="1">
      <alignment horizontal="center"/>
    </xf>
    <xf numFmtId="0" fontId="1" fillId="0" borderId="67" xfId="3" applyBorder="1" applyAlignment="1">
      <alignment horizontal="center"/>
    </xf>
    <xf numFmtId="0" fontId="13" fillId="0" borderId="8" xfId="3" applyFont="1" applyBorder="1" applyAlignment="1">
      <alignment horizontal="center"/>
    </xf>
    <xf numFmtId="0" fontId="13" fillId="2" borderId="8" xfId="3" applyNumberFormat="1" applyFont="1" applyFill="1" applyBorder="1"/>
    <xf numFmtId="0" fontId="13" fillId="0" borderId="8" xfId="3" applyFont="1" applyBorder="1" applyAlignment="1">
      <alignment horizontal="center" wrapText="1"/>
    </xf>
    <xf numFmtId="0" fontId="13" fillId="2" borderId="8" xfId="3" applyFont="1" applyFill="1" applyBorder="1" applyAlignment="1">
      <alignment horizontal="center"/>
    </xf>
    <xf numFmtId="0" fontId="13" fillId="5" borderId="8" xfId="3" applyFont="1" applyFill="1" applyBorder="1" applyAlignment="1">
      <alignment horizontal="center"/>
    </xf>
    <xf numFmtId="0" fontId="13" fillId="5" borderId="8" xfId="3" applyNumberFormat="1" applyFont="1" applyFill="1" applyBorder="1"/>
    <xf numFmtId="0" fontId="11" fillId="4" borderId="8" xfId="2" applyBorder="1" applyAlignment="1">
      <alignment horizontal="center"/>
    </xf>
    <xf numFmtId="0" fontId="11" fillId="4" borderId="8" xfId="2" applyBorder="1"/>
    <xf numFmtId="0" fontId="1" fillId="6" borderId="0" xfId="3" applyFill="1"/>
    <xf numFmtId="0" fontId="13" fillId="0" borderId="8" xfId="3" applyNumberFormat="1" applyFont="1" applyFill="1" applyBorder="1"/>
    <xf numFmtId="0" fontId="13" fillId="0" borderId="8" xfId="3" applyFont="1" applyFill="1" applyBorder="1" applyAlignment="1">
      <alignment horizontal="center"/>
    </xf>
    <xf numFmtId="0" fontId="14" fillId="2" borderId="8" xfId="3" applyNumberFormat="1" applyFont="1" applyFill="1" applyBorder="1"/>
    <xf numFmtId="0" fontId="14" fillId="0" borderId="8" xfId="3" applyFont="1" applyBorder="1" applyAlignment="1">
      <alignment horizontal="center"/>
    </xf>
    <xf numFmtId="0" fontId="15" fillId="6" borderId="0" xfId="3" applyFont="1" applyFill="1"/>
    <xf numFmtId="164" fontId="3" fillId="0" borderId="49" xfId="0" applyNumberFormat="1" applyFont="1" applyBorder="1" applyAlignment="1">
      <alignment horizontal="center" wrapText="1"/>
    </xf>
    <xf numFmtId="164" fontId="3" fillId="0" borderId="58" xfId="0" applyNumberFormat="1" applyFont="1" applyBorder="1" applyAlignment="1">
      <alignment horizontal="center" wrapText="1"/>
    </xf>
    <xf numFmtId="0" fontId="3" fillId="0" borderId="22" xfId="0" applyNumberFormat="1" applyFont="1" applyBorder="1" applyAlignment="1">
      <alignment horizontal="left" vertical="top" wrapText="1"/>
    </xf>
    <xf numFmtId="0" fontId="3" fillId="0" borderId="24" xfId="0" applyNumberFormat="1" applyFont="1" applyBorder="1" applyAlignment="1">
      <alignment horizontal="left" vertical="top" wrapText="1"/>
    </xf>
    <xf numFmtId="0" fontId="3" fillId="0" borderId="23" xfId="0" applyNumberFormat="1" applyFont="1" applyBorder="1" applyAlignment="1">
      <alignment horizontal="left" vertical="top" wrapText="1"/>
    </xf>
    <xf numFmtId="0" fontId="3" fillId="2" borderId="1" xfId="0" applyNumberFormat="1" applyFont="1" applyFill="1" applyBorder="1" applyAlignment="1">
      <alignment horizontal="left"/>
    </xf>
    <xf numFmtId="0" fontId="3" fillId="2" borderId="2" xfId="0" applyNumberFormat="1" applyFont="1" applyFill="1" applyBorder="1" applyAlignment="1">
      <alignment horizontal="left"/>
    </xf>
    <xf numFmtId="0" fontId="3" fillId="2" borderId="24" xfId="0" applyNumberFormat="1" applyFont="1" applyFill="1" applyBorder="1" applyAlignment="1">
      <alignment horizontal="left"/>
    </xf>
    <xf numFmtId="0" fontId="3" fillId="2" borderId="11" xfId="0" applyNumberFormat="1" applyFont="1" applyFill="1" applyBorder="1" applyAlignment="1">
      <alignment horizontal="center" vertical="center" wrapText="1"/>
    </xf>
    <xf numFmtId="0" fontId="3" fillId="2" borderId="0" xfId="0" applyNumberFormat="1" applyFont="1" applyFill="1" applyBorder="1" applyAlignment="1">
      <alignment horizontal="center" vertical="center" wrapText="1"/>
    </xf>
    <xf numFmtId="0" fontId="3" fillId="2" borderId="63" xfId="0" applyNumberFormat="1" applyFont="1" applyFill="1" applyBorder="1" applyAlignment="1">
      <alignment horizontal="center" vertical="center"/>
    </xf>
    <xf numFmtId="0" fontId="3" fillId="2" borderId="35" xfId="0" applyNumberFormat="1" applyFont="1" applyFill="1" applyBorder="1" applyAlignment="1">
      <alignment horizontal="center" vertical="center"/>
    </xf>
    <xf numFmtId="0" fontId="3" fillId="2" borderId="25" xfId="0" applyNumberFormat="1" applyFont="1" applyFill="1" applyBorder="1" applyAlignment="1">
      <alignment horizontal="center" vertical="center"/>
    </xf>
    <xf numFmtId="0" fontId="3" fillId="2" borderId="10" xfId="0" applyNumberFormat="1" applyFont="1" applyFill="1" applyBorder="1" applyAlignment="1">
      <alignment horizontal="center" vertical="center"/>
    </xf>
    <xf numFmtId="0" fontId="3" fillId="2" borderId="22" xfId="0" applyNumberFormat="1" applyFont="1" applyFill="1" applyBorder="1" applyAlignment="1">
      <alignment horizontal="center" wrapText="1"/>
    </xf>
    <xf numFmtId="0" fontId="3" fillId="2" borderId="24" xfId="0" applyNumberFormat="1" applyFont="1" applyFill="1" applyBorder="1" applyAlignment="1">
      <alignment horizontal="center" wrapText="1"/>
    </xf>
    <xf numFmtId="0" fontId="3" fillId="2" borderId="23" xfId="0" applyNumberFormat="1" applyFont="1" applyFill="1" applyBorder="1" applyAlignment="1">
      <alignment horizontal="center" wrapText="1"/>
    </xf>
    <xf numFmtId="0" fontId="2" fillId="2" borderId="64" xfId="0" applyNumberFormat="1" applyFont="1" applyFill="1" applyBorder="1" applyAlignment="1">
      <alignment horizontal="center" vertical="center" wrapText="1"/>
    </xf>
    <xf numFmtId="0" fontId="2" fillId="2" borderId="34" xfId="0" applyNumberFormat="1" applyFont="1" applyFill="1" applyBorder="1" applyAlignment="1">
      <alignment horizontal="center" vertical="center" wrapText="1"/>
    </xf>
    <xf numFmtId="0" fontId="3" fillId="2" borderId="26" xfId="0" applyNumberFormat="1" applyFont="1" applyFill="1" applyBorder="1" applyAlignment="1">
      <alignment horizontal="center" vertical="center" wrapText="1"/>
    </xf>
    <xf numFmtId="0" fontId="3" fillId="2" borderId="27" xfId="0" applyNumberFormat="1" applyFont="1" applyFill="1" applyBorder="1" applyAlignment="1">
      <alignment horizontal="center" vertical="center" wrapText="1"/>
    </xf>
    <xf numFmtId="0" fontId="3" fillId="2" borderId="57" xfId="0" applyNumberFormat="1" applyFont="1" applyFill="1" applyBorder="1" applyAlignment="1">
      <alignment horizontal="center" vertical="center" wrapText="1"/>
    </xf>
    <xf numFmtId="0" fontId="3" fillId="2" borderId="39" xfId="0" applyNumberFormat="1" applyFont="1" applyFill="1" applyBorder="1" applyAlignment="1">
      <alignment horizontal="center" vertical="center"/>
    </xf>
    <xf numFmtId="0" fontId="3" fillId="2" borderId="40" xfId="0" applyNumberFormat="1" applyFont="1" applyFill="1" applyBorder="1" applyAlignment="1">
      <alignment horizontal="center" vertical="center"/>
    </xf>
    <xf numFmtId="164" fontId="3" fillId="0" borderId="27" xfId="0" applyNumberFormat="1" applyFont="1" applyBorder="1" applyAlignment="1">
      <alignment horizontal="center"/>
    </xf>
    <xf numFmtId="164" fontId="3" fillId="0" borderId="57" xfId="0" applyNumberFormat="1" applyFont="1" applyBorder="1" applyAlignment="1">
      <alignment horizontal="center"/>
    </xf>
    <xf numFmtId="0" fontId="3" fillId="0" borderId="0" xfId="0" applyNumberFormat="1" applyFont="1" applyAlignment="1">
      <alignment horizontal="left"/>
    </xf>
    <xf numFmtId="0" fontId="5" fillId="2" borderId="48" xfId="0" applyNumberFormat="1" applyFont="1" applyFill="1" applyBorder="1" applyAlignment="1">
      <alignment horizontal="center" vertical="center" wrapText="1"/>
    </xf>
    <xf numFmtId="0" fontId="5" fillId="2" borderId="43" xfId="0" applyNumberFormat="1" applyFont="1" applyFill="1" applyBorder="1" applyAlignment="1">
      <alignment horizontal="center" vertical="center" wrapText="1"/>
    </xf>
    <xf numFmtId="0" fontId="5" fillId="2" borderId="44" xfId="0" applyNumberFormat="1" applyFont="1" applyFill="1" applyBorder="1" applyAlignment="1">
      <alignment horizontal="center" vertical="center" wrapText="1"/>
    </xf>
    <xf numFmtId="164" fontId="5" fillId="2" borderId="35" xfId="0" applyNumberFormat="1" applyFont="1" applyFill="1" applyBorder="1" applyAlignment="1">
      <alignment horizontal="center" vertical="center" wrapText="1"/>
    </xf>
    <xf numFmtId="164" fontId="5" fillId="2" borderId="4" xfId="0" applyNumberFormat="1" applyFont="1" applyFill="1" applyBorder="1" applyAlignment="1">
      <alignment horizontal="center" vertical="center" wrapText="1"/>
    </xf>
    <xf numFmtId="164" fontId="5" fillId="2" borderId="46" xfId="0" applyNumberFormat="1" applyFont="1" applyFill="1" applyBorder="1" applyAlignment="1">
      <alignment horizontal="center" vertical="center" wrapText="1"/>
    </xf>
    <xf numFmtId="0" fontId="0" fillId="2" borderId="7" xfId="0" applyNumberFormat="1" applyFill="1" applyBorder="1" applyAlignment="1">
      <alignment horizontal="center" vertical="center"/>
    </xf>
    <xf numFmtId="0" fontId="0" fillId="2" borderId="36" xfId="0" applyNumberFormat="1" applyFill="1" applyBorder="1" applyAlignment="1">
      <alignment horizontal="center" vertical="center"/>
    </xf>
    <xf numFmtId="0" fontId="3" fillId="2" borderId="23" xfId="0" applyNumberFormat="1" applyFont="1" applyFill="1" applyBorder="1" applyAlignment="1">
      <alignment horizontal="center" vertical="center"/>
    </xf>
    <xf numFmtId="0" fontId="3" fillId="2" borderId="37" xfId="0" applyNumberFormat="1" applyFont="1" applyFill="1" applyBorder="1" applyAlignment="1">
      <alignment horizontal="center" vertical="center"/>
    </xf>
    <xf numFmtId="0" fontId="3" fillId="2" borderId="38" xfId="0" applyNumberFormat="1" applyFont="1" applyFill="1" applyBorder="1" applyAlignment="1">
      <alignment horizontal="center" vertical="center"/>
    </xf>
    <xf numFmtId="0" fontId="3" fillId="0" borderId="0" xfId="0" applyNumberFormat="1" applyFont="1" applyAlignment="1">
      <alignment horizontal="center" wrapText="1"/>
    </xf>
    <xf numFmtId="164" fontId="3" fillId="2" borderId="20" xfId="0" applyNumberFormat="1" applyFont="1" applyFill="1" applyBorder="1" applyAlignment="1">
      <alignment horizontal="center" wrapText="1"/>
    </xf>
    <xf numFmtId="164" fontId="3" fillId="2" borderId="60" xfId="0" applyNumberFormat="1" applyFont="1" applyFill="1" applyBorder="1" applyAlignment="1">
      <alignment horizontal="center" wrapText="1"/>
    </xf>
    <xf numFmtId="164" fontId="3" fillId="2" borderId="8" xfId="0" applyNumberFormat="1" applyFont="1" applyFill="1" applyBorder="1" applyAlignment="1">
      <alignment horizontal="center"/>
    </xf>
    <xf numFmtId="164" fontId="3" fillId="2" borderId="61" xfId="0" applyNumberFormat="1" applyFont="1" applyFill="1" applyBorder="1" applyAlignment="1">
      <alignment horizontal="center"/>
    </xf>
    <xf numFmtId="0" fontId="3" fillId="0" borderId="59" xfId="0" applyNumberFormat="1" applyFont="1" applyBorder="1" applyAlignment="1">
      <alignment horizontal="center" wrapText="1"/>
    </xf>
    <xf numFmtId="0" fontId="3" fillId="0" borderId="54" xfId="0" applyNumberFormat="1" applyFont="1" applyBorder="1" applyAlignment="1">
      <alignment horizontal="center" wrapText="1"/>
    </xf>
    <xf numFmtId="0" fontId="3" fillId="0" borderId="55" xfId="0" applyNumberFormat="1" applyFont="1" applyBorder="1" applyAlignment="1">
      <alignment horizontal="center" wrapText="1"/>
    </xf>
    <xf numFmtId="164" fontId="4" fillId="2" borderId="1" xfId="0" applyNumberFormat="1" applyFont="1" applyFill="1" applyBorder="1" applyAlignment="1">
      <alignment horizontal="center" wrapText="1"/>
    </xf>
    <xf numFmtId="164" fontId="4" fillId="2" borderId="2" xfId="0" applyNumberFormat="1" applyFont="1" applyFill="1" applyBorder="1" applyAlignment="1">
      <alignment horizontal="center" wrapText="1"/>
    </xf>
    <xf numFmtId="164" fontId="4" fillId="2" borderId="51" xfId="0" applyNumberFormat="1" applyFont="1" applyFill="1" applyBorder="1" applyAlignment="1">
      <alignment horizontal="center" wrapText="1"/>
    </xf>
    <xf numFmtId="164" fontId="3" fillId="2" borderId="2" xfId="0" applyNumberFormat="1" applyFont="1" applyFill="1" applyBorder="1" applyAlignment="1">
      <alignment horizontal="center"/>
    </xf>
    <xf numFmtId="0" fontId="3" fillId="2" borderId="11" xfId="0" applyNumberFormat="1" applyFont="1" applyFill="1" applyBorder="1" applyAlignment="1">
      <alignment horizontal="center" vertical="center"/>
    </xf>
    <xf numFmtId="0" fontId="3" fillId="2" borderId="13" xfId="0" applyNumberFormat="1" applyFont="1" applyFill="1" applyBorder="1" applyAlignment="1">
      <alignment horizontal="center" vertical="center"/>
    </xf>
    <xf numFmtId="0" fontId="3" fillId="2" borderId="12" xfId="0" applyNumberFormat="1" applyFont="1" applyFill="1" applyBorder="1" applyAlignment="1">
      <alignment horizontal="center" vertical="center"/>
    </xf>
    <xf numFmtId="0" fontId="3" fillId="2" borderId="14" xfId="0" applyNumberFormat="1" applyFont="1" applyFill="1" applyBorder="1" applyAlignment="1">
      <alignment horizontal="center" vertical="center"/>
    </xf>
    <xf numFmtId="0" fontId="7" fillId="2" borderId="9" xfId="0" applyNumberFormat="1" applyFont="1" applyFill="1" applyBorder="1" applyAlignment="1">
      <alignment horizontal="center" vertical="center" wrapText="1"/>
    </xf>
    <xf numFmtId="0" fontId="7" fillId="2" borderId="11" xfId="0" applyNumberFormat="1" applyFont="1" applyFill="1" applyBorder="1" applyAlignment="1">
      <alignment horizontal="center" vertical="center" wrapText="1"/>
    </xf>
    <xf numFmtId="0" fontId="5" fillId="2" borderId="9" xfId="0" applyNumberFormat="1" applyFont="1" applyFill="1" applyBorder="1" applyAlignment="1">
      <alignment horizontal="center" wrapText="1"/>
    </xf>
    <xf numFmtId="0" fontId="5" fillId="2" borderId="11" xfId="0" applyNumberFormat="1" applyFont="1" applyFill="1" applyBorder="1" applyAlignment="1">
      <alignment horizontal="center" wrapText="1"/>
    </xf>
    <xf numFmtId="164" fontId="4" fillId="2" borderId="7" xfId="0" applyNumberFormat="1" applyFont="1" applyFill="1" applyBorder="1" applyAlignment="1">
      <alignment horizontal="center"/>
    </xf>
    <xf numFmtId="164" fontId="4" fillId="2" borderId="36" xfId="0" applyNumberFormat="1" applyFont="1" applyFill="1" applyBorder="1" applyAlignment="1">
      <alignment horizontal="center"/>
    </xf>
    <xf numFmtId="0" fontId="9" fillId="2" borderId="7" xfId="0" applyNumberFormat="1" applyFont="1" applyFill="1" applyBorder="1" applyAlignment="1">
      <alignment horizontal="center"/>
    </xf>
    <xf numFmtId="0" fontId="3" fillId="2" borderId="25" xfId="0" applyNumberFormat="1" applyFont="1" applyFill="1" applyBorder="1" applyAlignment="1">
      <alignment horizontal="center"/>
    </xf>
    <xf numFmtId="164" fontId="3" fillId="2" borderId="51" xfId="0" applyNumberFormat="1" applyFont="1" applyFill="1" applyBorder="1" applyAlignment="1">
      <alignment horizontal="center"/>
    </xf>
    <xf numFmtId="164" fontId="3" fillId="2" borderId="25" xfId="0" applyNumberFormat="1" applyFont="1" applyFill="1" applyBorder="1" applyAlignment="1">
      <alignment horizontal="center"/>
    </xf>
    <xf numFmtId="164" fontId="3" fillId="2" borderId="10" xfId="0" applyNumberFormat="1" applyFont="1" applyFill="1" applyBorder="1" applyAlignment="1">
      <alignment horizontal="center"/>
    </xf>
    <xf numFmtId="0" fontId="3" fillId="2" borderId="10" xfId="0" applyNumberFormat="1" applyFont="1" applyFill="1" applyBorder="1" applyAlignment="1">
      <alignment horizontal="center" wrapText="1"/>
    </xf>
    <xf numFmtId="0" fontId="3" fillId="2" borderId="12" xfId="0" applyNumberFormat="1" applyFont="1" applyFill="1" applyBorder="1" applyAlignment="1">
      <alignment horizontal="center" wrapText="1"/>
    </xf>
    <xf numFmtId="0" fontId="3" fillId="2" borderId="36" xfId="0" applyNumberFormat="1" applyFont="1" applyFill="1" applyBorder="1" applyAlignment="1">
      <alignment horizontal="center" wrapText="1"/>
    </xf>
    <xf numFmtId="0" fontId="9" fillId="2" borderId="9" xfId="0" applyNumberFormat="1" applyFont="1" applyFill="1" applyBorder="1" applyAlignment="1">
      <alignment horizontal="center" vertical="center" wrapText="1"/>
    </xf>
    <xf numFmtId="0" fontId="9" fillId="2" borderId="11" xfId="0" applyNumberFormat="1" applyFont="1" applyFill="1" applyBorder="1" applyAlignment="1">
      <alignment horizontal="center" vertical="center" wrapText="1"/>
    </xf>
    <xf numFmtId="164" fontId="0" fillId="2" borderId="7" xfId="0" applyNumberFormat="1" applyFill="1" applyBorder="1" applyAlignment="1">
      <alignment horizontal="center"/>
    </xf>
    <xf numFmtId="164" fontId="0" fillId="2" borderId="36" xfId="0" applyNumberFormat="1" applyFill="1" applyBorder="1" applyAlignment="1">
      <alignment horizontal="center"/>
    </xf>
  </cellXfs>
  <cellStyles count="4">
    <cellStyle name="Check Cell" xfId="2" builtinId="23"/>
    <cellStyle name="Good" xfId="1" builtinId="26"/>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G14"/>
  <sheetViews>
    <sheetView workbookViewId="0">
      <selection activeCell="E5" sqref="E5"/>
    </sheetView>
  </sheetViews>
  <sheetFormatPr defaultRowHeight="15.75" x14ac:dyDescent="0.25"/>
  <cols>
    <col min="1" max="1" width="3.875" customWidth="1"/>
    <col min="2" max="2" width="2.375" hidden="1" customWidth="1"/>
    <col min="3" max="3" width="36.75" customWidth="1"/>
    <col min="4" max="4" width="39.125" customWidth="1"/>
    <col min="5" max="5" width="33.875" customWidth="1"/>
    <col min="6" max="6" width="12.625" style="69" customWidth="1"/>
    <col min="7" max="7" width="46.25" customWidth="1"/>
    <col min="8" max="8" width="16.625" customWidth="1"/>
  </cols>
  <sheetData>
    <row r="1" spans="2:7" ht="16.5" thickBot="1" x14ac:dyDescent="0.3">
      <c r="C1" s="51" t="s">
        <v>192</v>
      </c>
    </row>
    <row r="2" spans="2:7" ht="16.5" thickBot="1" x14ac:dyDescent="0.3">
      <c r="B2" s="66"/>
      <c r="C2" s="74" t="s">
        <v>161</v>
      </c>
      <c r="D2" s="75" t="s">
        <v>164</v>
      </c>
      <c r="E2" s="87" t="s">
        <v>155</v>
      </c>
      <c r="F2" s="88" t="s">
        <v>139</v>
      </c>
      <c r="G2" s="76" t="s">
        <v>188</v>
      </c>
    </row>
    <row r="3" spans="2:7" ht="42" customHeight="1" x14ac:dyDescent="0.25">
      <c r="B3" s="67">
        <v>1</v>
      </c>
      <c r="C3" s="73" t="s">
        <v>145</v>
      </c>
      <c r="D3" s="73" t="s">
        <v>146</v>
      </c>
      <c r="E3" s="73" t="s">
        <v>176</v>
      </c>
      <c r="F3" s="79">
        <v>63</v>
      </c>
      <c r="G3" s="153" t="s">
        <v>195</v>
      </c>
    </row>
    <row r="4" spans="2:7" ht="39" customHeight="1" x14ac:dyDescent="0.25">
      <c r="B4" s="67">
        <v>2</v>
      </c>
      <c r="C4" s="70" t="s">
        <v>147</v>
      </c>
      <c r="D4" s="70" t="s">
        <v>197</v>
      </c>
      <c r="E4" s="70" t="s">
        <v>156</v>
      </c>
      <c r="F4" s="80">
        <v>56</v>
      </c>
      <c r="G4" s="86" t="s">
        <v>189</v>
      </c>
    </row>
    <row r="5" spans="2:7" ht="40.15" customHeight="1" x14ac:dyDescent="0.25">
      <c r="B5" s="67">
        <v>3</v>
      </c>
      <c r="C5" s="70" t="s">
        <v>198</v>
      </c>
      <c r="D5" s="70" t="s">
        <v>197</v>
      </c>
      <c r="E5" s="70" t="s">
        <v>168</v>
      </c>
      <c r="F5" s="80">
        <v>58</v>
      </c>
      <c r="G5" s="86" t="s">
        <v>189</v>
      </c>
    </row>
    <row r="6" spans="2:7" ht="40.9" customHeight="1" x14ac:dyDescent="0.25">
      <c r="B6" s="67">
        <v>4</v>
      </c>
      <c r="C6" s="70" t="s">
        <v>148</v>
      </c>
      <c r="D6" s="70" t="s">
        <v>197</v>
      </c>
      <c r="E6" s="70" t="s">
        <v>199</v>
      </c>
      <c r="F6" s="80">
        <v>53</v>
      </c>
      <c r="G6" s="86" t="s">
        <v>189</v>
      </c>
    </row>
    <row r="7" spans="2:7" ht="66" customHeight="1" thickBot="1" x14ac:dyDescent="0.3">
      <c r="B7" s="66">
        <v>5</v>
      </c>
      <c r="C7" s="77" t="s">
        <v>200</v>
      </c>
      <c r="D7" s="77" t="s">
        <v>146</v>
      </c>
      <c r="E7" s="77" t="s">
        <v>169</v>
      </c>
      <c r="F7" s="81">
        <v>55</v>
      </c>
      <c r="G7" s="145" t="s">
        <v>191</v>
      </c>
    </row>
    <row r="8" spans="2:7" ht="16.5" thickBot="1" x14ac:dyDescent="0.3">
      <c r="B8" s="68"/>
      <c r="C8" s="74" t="s">
        <v>162</v>
      </c>
      <c r="D8" s="78"/>
      <c r="E8" s="78"/>
      <c r="F8" s="82"/>
      <c r="G8" s="86"/>
    </row>
    <row r="9" spans="2:7" ht="40.9" customHeight="1" x14ac:dyDescent="0.25">
      <c r="B9" s="67">
        <v>6</v>
      </c>
      <c r="C9" s="73" t="s">
        <v>149</v>
      </c>
      <c r="D9" s="73" t="s">
        <v>165</v>
      </c>
      <c r="E9" s="73" t="s">
        <v>170</v>
      </c>
      <c r="F9" s="83">
        <v>55</v>
      </c>
      <c r="G9" s="86" t="s">
        <v>189</v>
      </c>
    </row>
    <row r="10" spans="2:7" ht="66" customHeight="1" x14ac:dyDescent="0.25">
      <c r="B10" s="67">
        <v>7</v>
      </c>
      <c r="C10" s="70" t="s">
        <v>150</v>
      </c>
      <c r="D10" s="70" t="s">
        <v>165</v>
      </c>
      <c r="E10" s="70" t="s">
        <v>183</v>
      </c>
      <c r="F10" s="80">
        <v>62</v>
      </c>
      <c r="G10" s="145" t="s">
        <v>191</v>
      </c>
    </row>
    <row r="11" spans="2:7" ht="63.6" customHeight="1" x14ac:dyDescent="0.25">
      <c r="B11" s="67">
        <v>8</v>
      </c>
      <c r="C11" s="70" t="s">
        <v>151</v>
      </c>
      <c r="D11" s="70" t="s">
        <v>166</v>
      </c>
      <c r="E11" s="70" t="s">
        <v>170</v>
      </c>
      <c r="F11" s="84">
        <v>46</v>
      </c>
      <c r="G11" s="145" t="s">
        <v>196</v>
      </c>
    </row>
    <row r="12" spans="2:7" ht="49.9" customHeight="1" x14ac:dyDescent="0.25">
      <c r="B12" s="68">
        <v>9</v>
      </c>
      <c r="C12" s="70" t="s">
        <v>152</v>
      </c>
      <c r="D12" s="70" t="s">
        <v>167</v>
      </c>
      <c r="E12" s="70" t="s">
        <v>160</v>
      </c>
      <c r="F12" s="84">
        <v>55</v>
      </c>
      <c r="G12" s="145" t="s">
        <v>190</v>
      </c>
    </row>
    <row r="13" spans="2:7" ht="24" customHeight="1" x14ac:dyDescent="0.25">
      <c r="B13" s="68"/>
      <c r="C13" s="72" t="s">
        <v>163</v>
      </c>
      <c r="D13" s="71"/>
      <c r="E13" s="71"/>
      <c r="F13" s="85"/>
      <c r="G13" s="86"/>
    </row>
    <row r="14" spans="2:7" ht="29.45" customHeight="1" x14ac:dyDescent="0.25">
      <c r="B14" s="68">
        <v>11</v>
      </c>
      <c r="C14" s="70" t="s">
        <v>153</v>
      </c>
      <c r="D14" s="70" t="s">
        <v>154</v>
      </c>
      <c r="E14" s="70"/>
      <c r="F14" s="85">
        <v>55</v>
      </c>
      <c r="G14" s="145" t="s">
        <v>191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M63"/>
  <sheetViews>
    <sheetView tabSelected="1" workbookViewId="0">
      <selection activeCell="M10" sqref="M10"/>
    </sheetView>
  </sheetViews>
  <sheetFormatPr defaultRowHeight="15.75" x14ac:dyDescent="0.25"/>
  <cols>
    <col min="1" max="1" width="5.25" customWidth="1"/>
    <col min="2" max="2" width="16.625" customWidth="1"/>
    <col min="3" max="3" width="16.5" customWidth="1"/>
    <col min="4" max="4" width="13.5" customWidth="1"/>
    <col min="6" max="12" width="8.75" style="89"/>
    <col min="13" max="13" width="13.125" style="89" customWidth="1"/>
    <col min="14" max="14" width="18.5" customWidth="1"/>
    <col min="15" max="26" width="8.75" style="89"/>
    <col min="27" max="27" width="17.375" customWidth="1"/>
    <col min="28" max="28" width="8.75" style="89" customWidth="1"/>
    <col min="29" max="39" width="8.75" style="89"/>
  </cols>
  <sheetData>
    <row r="1" spans="1:39" ht="16.5" thickBot="1" x14ac:dyDescent="0.3">
      <c r="B1" s="51" t="s">
        <v>208</v>
      </c>
    </row>
    <row r="2" spans="1:39" s="51" customFormat="1" ht="24.75" customHeight="1" x14ac:dyDescent="0.25">
      <c r="A2" s="58"/>
      <c r="B2" s="148" t="s">
        <v>11</v>
      </c>
      <c r="C2" s="149" t="s">
        <v>11</v>
      </c>
      <c r="D2" s="294" t="s">
        <v>184</v>
      </c>
      <c r="E2" s="301" t="s">
        <v>137</v>
      </c>
      <c r="F2" s="301"/>
      <c r="G2" s="301"/>
      <c r="H2" s="301"/>
      <c r="I2" s="301"/>
      <c r="J2" s="301"/>
      <c r="K2" s="301"/>
      <c r="L2" s="301"/>
      <c r="M2" s="305" t="s">
        <v>209</v>
      </c>
      <c r="N2" s="296" t="s">
        <v>140</v>
      </c>
      <c r="O2" s="303" t="s">
        <v>186</v>
      </c>
      <c r="P2" s="303"/>
      <c r="Q2" s="303"/>
      <c r="R2" s="303"/>
      <c r="S2" s="303"/>
      <c r="T2" s="303"/>
      <c r="U2" s="303"/>
      <c r="V2" s="303"/>
      <c r="W2" s="303"/>
      <c r="X2" s="303"/>
      <c r="Y2" s="303"/>
      <c r="Z2" s="304"/>
      <c r="AA2" s="308" t="s">
        <v>185</v>
      </c>
      <c r="AB2" s="303" t="s">
        <v>187</v>
      </c>
      <c r="AC2" s="303"/>
      <c r="AD2" s="303"/>
      <c r="AE2" s="303"/>
      <c r="AF2" s="303"/>
      <c r="AG2" s="303"/>
      <c r="AH2" s="303"/>
      <c r="AI2" s="303"/>
      <c r="AJ2" s="303"/>
      <c r="AK2" s="303"/>
      <c r="AL2" s="303"/>
      <c r="AM2" s="304"/>
    </row>
    <row r="3" spans="1:39" ht="74.45" customHeight="1" x14ac:dyDescent="0.25">
      <c r="A3" s="59"/>
      <c r="B3" s="290" t="s">
        <v>0</v>
      </c>
      <c r="C3" s="292" t="s">
        <v>1</v>
      </c>
      <c r="D3" s="295"/>
      <c r="E3" s="300" t="s">
        <v>207</v>
      </c>
      <c r="F3" s="300"/>
      <c r="G3" s="300"/>
      <c r="H3" s="300"/>
      <c r="I3" s="300"/>
      <c r="J3" s="300"/>
      <c r="K3" s="300"/>
      <c r="L3" s="300"/>
      <c r="M3" s="306"/>
      <c r="N3" s="297"/>
      <c r="O3" s="298" t="s">
        <v>207</v>
      </c>
      <c r="P3" s="298"/>
      <c r="Q3" s="298"/>
      <c r="R3" s="298"/>
      <c r="S3" s="298"/>
      <c r="T3" s="298"/>
      <c r="U3" s="298"/>
      <c r="V3" s="298"/>
      <c r="W3" s="298"/>
      <c r="X3" s="298"/>
      <c r="Y3" s="298"/>
      <c r="Z3" s="299"/>
      <c r="AA3" s="309"/>
      <c r="AB3" s="310" t="s">
        <v>207</v>
      </c>
      <c r="AC3" s="310"/>
      <c r="AD3" s="310"/>
      <c r="AE3" s="310"/>
      <c r="AF3" s="310"/>
      <c r="AG3" s="310"/>
      <c r="AH3" s="310"/>
      <c r="AI3" s="310"/>
      <c r="AJ3" s="310"/>
      <c r="AK3" s="310"/>
      <c r="AL3" s="310"/>
      <c r="AM3" s="311"/>
    </row>
    <row r="4" spans="1:39" ht="18.75" customHeight="1" x14ac:dyDescent="0.25">
      <c r="A4" s="59"/>
      <c r="B4" s="290"/>
      <c r="C4" s="292"/>
      <c r="D4" s="295"/>
      <c r="E4" s="4" t="s">
        <v>11</v>
      </c>
      <c r="F4" s="289" t="s">
        <v>94</v>
      </c>
      <c r="G4" s="289"/>
      <c r="H4" s="289" t="s">
        <v>95</v>
      </c>
      <c r="I4" s="289"/>
      <c r="J4" s="289"/>
      <c r="K4" s="289"/>
      <c r="L4" s="289"/>
      <c r="M4" s="306"/>
      <c r="N4" s="297"/>
      <c r="O4" s="49" t="s">
        <v>11</v>
      </c>
      <c r="P4" s="289" t="s">
        <v>94</v>
      </c>
      <c r="Q4" s="289"/>
      <c r="R4" s="289" t="s">
        <v>120</v>
      </c>
      <c r="S4" s="289"/>
      <c r="T4" s="289"/>
      <c r="U4" s="289"/>
      <c r="V4" s="289" t="s">
        <v>95</v>
      </c>
      <c r="W4" s="289"/>
      <c r="X4" s="289"/>
      <c r="Y4" s="289"/>
      <c r="Z4" s="302"/>
      <c r="AA4" s="309"/>
      <c r="AB4" s="49" t="s">
        <v>11</v>
      </c>
      <c r="AC4" s="289" t="s">
        <v>94</v>
      </c>
      <c r="AD4" s="289"/>
      <c r="AE4" s="289" t="s">
        <v>120</v>
      </c>
      <c r="AF4" s="289"/>
      <c r="AG4" s="289"/>
      <c r="AH4" s="289"/>
      <c r="AI4" s="289" t="s">
        <v>95</v>
      </c>
      <c r="AJ4" s="289"/>
      <c r="AK4" s="289"/>
      <c r="AL4" s="289"/>
      <c r="AM4" s="302"/>
    </row>
    <row r="5" spans="1:39" ht="18.75" customHeight="1" thickBot="1" x14ac:dyDescent="0.3">
      <c r="A5" s="59"/>
      <c r="B5" s="291"/>
      <c r="C5" s="293"/>
      <c r="D5" s="52" t="s">
        <v>88</v>
      </c>
      <c r="E5" s="219" t="s">
        <v>89</v>
      </c>
      <c r="F5" s="146" t="s">
        <v>106</v>
      </c>
      <c r="G5" s="146" t="s">
        <v>107</v>
      </c>
      <c r="H5" s="146" t="s">
        <v>108</v>
      </c>
      <c r="I5" s="146" t="s">
        <v>109</v>
      </c>
      <c r="J5" s="146" t="s">
        <v>110</v>
      </c>
      <c r="K5" s="146" t="s">
        <v>111</v>
      </c>
      <c r="L5" s="146" t="s">
        <v>112</v>
      </c>
      <c r="M5" s="307"/>
      <c r="N5" s="52" t="s">
        <v>88</v>
      </c>
      <c r="O5" s="18" t="s">
        <v>89</v>
      </c>
      <c r="P5" s="146" t="s">
        <v>106</v>
      </c>
      <c r="Q5" s="146" t="s">
        <v>107</v>
      </c>
      <c r="R5" s="146" t="s">
        <v>121</v>
      </c>
      <c r="S5" s="146" t="s">
        <v>122</v>
      </c>
      <c r="T5" s="146" t="s">
        <v>123</v>
      </c>
      <c r="U5" s="146" t="s">
        <v>124</v>
      </c>
      <c r="V5" s="146" t="s">
        <v>108</v>
      </c>
      <c r="W5" s="146" t="s">
        <v>109</v>
      </c>
      <c r="X5" s="146" t="s">
        <v>110</v>
      </c>
      <c r="Y5" s="146" t="s">
        <v>111</v>
      </c>
      <c r="Z5" s="147" t="s">
        <v>112</v>
      </c>
      <c r="AA5" s="52" t="s">
        <v>88</v>
      </c>
      <c r="AB5" s="18" t="s">
        <v>89</v>
      </c>
      <c r="AC5" s="146" t="s">
        <v>106</v>
      </c>
      <c r="AD5" s="146" t="s">
        <v>107</v>
      </c>
      <c r="AE5" s="146" t="s">
        <v>121</v>
      </c>
      <c r="AF5" s="146" t="s">
        <v>122</v>
      </c>
      <c r="AG5" s="146" t="s">
        <v>123</v>
      </c>
      <c r="AH5" s="146" t="s">
        <v>124</v>
      </c>
      <c r="AI5" s="146" t="s">
        <v>108</v>
      </c>
      <c r="AJ5" s="146" t="s">
        <v>109</v>
      </c>
      <c r="AK5" s="146" t="s">
        <v>110</v>
      </c>
      <c r="AL5" s="146" t="s">
        <v>111</v>
      </c>
      <c r="AM5" s="147" t="s">
        <v>112</v>
      </c>
    </row>
    <row r="6" spans="1:39" x14ac:dyDescent="0.25">
      <c r="A6" s="58">
        <v>1</v>
      </c>
      <c r="B6" s="216" t="s">
        <v>5</v>
      </c>
      <c r="C6" s="217" t="s">
        <v>6</v>
      </c>
      <c r="D6" s="53">
        <v>23691</v>
      </c>
      <c r="E6" s="11">
        <v>56.9</v>
      </c>
      <c r="F6" s="16">
        <v>82.4</v>
      </c>
      <c r="G6" s="16">
        <v>48.1</v>
      </c>
      <c r="H6" s="16">
        <v>26</v>
      </c>
      <c r="I6" s="16">
        <v>42.1</v>
      </c>
      <c r="J6" s="16">
        <v>56.2</v>
      </c>
      <c r="K6" s="16">
        <v>72.2</v>
      </c>
      <c r="L6" s="16">
        <v>87.6</v>
      </c>
      <c r="M6" s="23" t="str">
        <f>IF(VLOOKUP(B6,iodization_detail!A:F,6,FALSE)="","",VLOOKUP(B6,iodization_detail!A:F,6,FALSE))</f>
        <v/>
      </c>
      <c r="N6" s="53">
        <v>19113</v>
      </c>
      <c r="O6" s="16">
        <v>57.6</v>
      </c>
      <c r="P6" s="16">
        <v>82.9</v>
      </c>
      <c r="Q6" s="16">
        <v>50</v>
      </c>
      <c r="R6" s="16">
        <v>55.1</v>
      </c>
      <c r="S6" s="16">
        <v>61.3</v>
      </c>
      <c r="T6" s="16">
        <v>75.400000000000006</v>
      </c>
      <c r="U6" s="16">
        <v>87.1</v>
      </c>
      <c r="V6" s="16">
        <v>26.3</v>
      </c>
      <c r="W6" s="16">
        <v>45.1</v>
      </c>
      <c r="X6" s="16">
        <v>59</v>
      </c>
      <c r="Y6" s="16">
        <v>70.8</v>
      </c>
      <c r="Z6" s="23">
        <v>88.8</v>
      </c>
      <c r="AA6" s="53">
        <v>26498</v>
      </c>
      <c r="AB6" s="16">
        <v>58.9</v>
      </c>
      <c r="AC6" s="16">
        <v>82.4</v>
      </c>
      <c r="AD6" s="16">
        <v>51.8</v>
      </c>
      <c r="AE6" s="16">
        <v>56.7</v>
      </c>
      <c r="AF6" s="16">
        <v>62.9</v>
      </c>
      <c r="AG6" s="16">
        <v>73.5</v>
      </c>
      <c r="AH6" s="16">
        <v>89.1</v>
      </c>
      <c r="AI6" s="16">
        <v>26.6</v>
      </c>
      <c r="AJ6" s="16">
        <v>46.6</v>
      </c>
      <c r="AK6" s="16">
        <v>62.5</v>
      </c>
      <c r="AL6" s="16">
        <v>71.5</v>
      </c>
      <c r="AM6" s="23">
        <v>88.1</v>
      </c>
    </row>
    <row r="7" spans="1:39" x14ac:dyDescent="0.25">
      <c r="A7" s="58">
        <v>2</v>
      </c>
      <c r="B7" s="19" t="s">
        <v>7</v>
      </c>
      <c r="C7" s="65" t="s">
        <v>8</v>
      </c>
      <c r="D7" s="53">
        <v>7912</v>
      </c>
      <c r="E7" s="11">
        <v>91.5</v>
      </c>
      <c r="F7" s="16">
        <v>97.1</v>
      </c>
      <c r="G7" s="16">
        <v>86.1</v>
      </c>
      <c r="H7" s="16">
        <v>78.2</v>
      </c>
      <c r="I7" s="16">
        <v>86.6</v>
      </c>
      <c r="J7" s="16">
        <v>94.1</v>
      </c>
      <c r="K7" s="16">
        <v>97.5</v>
      </c>
      <c r="L7" s="16">
        <v>98.4</v>
      </c>
      <c r="M7" s="23">
        <f>IF(VLOOKUP(B7,iodization_detail!A:F,6,FALSE)="","",VLOOKUP(B7,iodization_detail!A:F,6,FALSE))</f>
        <v>75.599999999999994</v>
      </c>
      <c r="N7" s="53">
        <v>1288</v>
      </c>
      <c r="O7" s="16">
        <v>90.8</v>
      </c>
      <c r="P7" s="16">
        <v>97.3</v>
      </c>
      <c r="Q7" s="16">
        <v>86.5</v>
      </c>
      <c r="R7" s="16" t="s">
        <v>11</v>
      </c>
      <c r="S7" s="16">
        <v>88.1</v>
      </c>
      <c r="T7" s="16">
        <v>95.9</v>
      </c>
      <c r="U7" s="16">
        <v>94</v>
      </c>
      <c r="V7" s="16">
        <v>82.8</v>
      </c>
      <c r="W7" s="16">
        <v>86.2</v>
      </c>
      <c r="X7" s="16">
        <v>92.6</v>
      </c>
      <c r="Y7" s="16">
        <v>96.2</v>
      </c>
      <c r="Z7" s="23">
        <v>98</v>
      </c>
      <c r="AA7" s="53">
        <v>1375</v>
      </c>
      <c r="AB7" s="16">
        <v>91.4</v>
      </c>
      <c r="AC7" s="16">
        <v>97.3</v>
      </c>
      <c r="AD7" s="16">
        <v>87.5</v>
      </c>
      <c r="AE7" s="16" t="s">
        <v>11</v>
      </c>
      <c r="AF7" s="16">
        <v>88.8</v>
      </c>
      <c r="AG7" s="16">
        <v>96.2</v>
      </c>
      <c r="AH7" s="16">
        <v>96.3</v>
      </c>
      <c r="AI7" s="16">
        <v>83.4</v>
      </c>
      <c r="AJ7" s="16">
        <v>87.6</v>
      </c>
      <c r="AK7" s="16">
        <v>93.3</v>
      </c>
      <c r="AL7" s="16">
        <v>97.2</v>
      </c>
      <c r="AM7" s="23">
        <v>98.1</v>
      </c>
    </row>
    <row r="8" spans="1:39" x14ac:dyDescent="0.25">
      <c r="A8" s="58">
        <v>3</v>
      </c>
      <c r="B8" s="19" t="s">
        <v>9</v>
      </c>
      <c r="C8" s="65" t="s">
        <v>10</v>
      </c>
      <c r="D8" s="53">
        <v>14269</v>
      </c>
      <c r="E8" s="11">
        <v>89.5</v>
      </c>
      <c r="F8" s="16">
        <v>94.9</v>
      </c>
      <c r="G8" s="16">
        <v>80.099999999999994</v>
      </c>
      <c r="H8" s="16">
        <v>78.5</v>
      </c>
      <c r="I8" s="16">
        <v>82.6</v>
      </c>
      <c r="J8" s="16">
        <v>91.4</v>
      </c>
      <c r="K8" s="16">
        <v>97.8</v>
      </c>
      <c r="L8" s="16">
        <v>98.4</v>
      </c>
      <c r="M8" s="23" t="str">
        <f>IF(VLOOKUP(B8,iodization_detail!A:F,6,FALSE)="","",VLOOKUP(B8,iodization_detail!A:F,6,FALSE))</f>
        <v/>
      </c>
      <c r="N8" s="53">
        <v>7716</v>
      </c>
      <c r="O8" s="16">
        <v>89.6</v>
      </c>
      <c r="P8" s="16">
        <v>94.9</v>
      </c>
      <c r="Q8" s="16">
        <v>79.099999999999994</v>
      </c>
      <c r="R8" s="16">
        <v>82</v>
      </c>
      <c r="S8" s="16">
        <v>89</v>
      </c>
      <c r="T8" s="16">
        <v>95.4</v>
      </c>
      <c r="U8" s="16">
        <v>97.9</v>
      </c>
      <c r="V8" s="16">
        <v>78.400000000000006</v>
      </c>
      <c r="W8" s="16">
        <v>81.900000000000006</v>
      </c>
      <c r="X8" s="16">
        <v>90.6</v>
      </c>
      <c r="Y8" s="16">
        <v>97.6</v>
      </c>
      <c r="Z8" s="23">
        <v>99.2</v>
      </c>
      <c r="AA8" s="53">
        <v>10123</v>
      </c>
      <c r="AB8" s="16">
        <v>88.5</v>
      </c>
      <c r="AC8" s="16">
        <v>94.3</v>
      </c>
      <c r="AD8" s="16">
        <v>78.400000000000006</v>
      </c>
      <c r="AE8" s="16">
        <v>81.5</v>
      </c>
      <c r="AF8" s="16">
        <v>88.2</v>
      </c>
      <c r="AG8" s="16">
        <v>94.8</v>
      </c>
      <c r="AH8" s="16">
        <v>98.1</v>
      </c>
      <c r="AI8" s="16">
        <v>77.3</v>
      </c>
      <c r="AJ8" s="16">
        <v>81.7</v>
      </c>
      <c r="AK8" s="16">
        <v>90.2</v>
      </c>
      <c r="AL8" s="16">
        <v>97.4</v>
      </c>
      <c r="AM8" s="23">
        <v>99.2</v>
      </c>
    </row>
    <row r="9" spans="1:39" s="57" customFormat="1" x14ac:dyDescent="0.25">
      <c r="A9" s="58">
        <v>4</v>
      </c>
      <c r="B9" s="19" t="s">
        <v>141</v>
      </c>
      <c r="C9" s="65" t="s">
        <v>10</v>
      </c>
      <c r="D9" s="55">
        <v>7838</v>
      </c>
      <c r="E9" s="56">
        <v>99.8</v>
      </c>
      <c r="F9" s="105">
        <v>99.8</v>
      </c>
      <c r="G9" s="105">
        <v>99.7</v>
      </c>
      <c r="H9" s="105">
        <v>99.8</v>
      </c>
      <c r="I9" s="105">
        <v>99.7</v>
      </c>
      <c r="J9" s="105">
        <v>99.9</v>
      </c>
      <c r="K9" s="105">
        <v>99.7</v>
      </c>
      <c r="L9" s="105">
        <v>99.9</v>
      </c>
      <c r="M9" s="23">
        <f>IF(VLOOKUP(B9,iodization_detail!A:F,6,FALSE)="","",VLOOKUP(B9,iodization_detail!A:F,6,FALSE))</f>
        <v>98.7</v>
      </c>
      <c r="N9" s="55">
        <v>1355</v>
      </c>
      <c r="O9" s="105">
        <v>99.7</v>
      </c>
      <c r="P9" s="105">
        <v>99.8</v>
      </c>
      <c r="Q9" s="105">
        <v>99.5</v>
      </c>
      <c r="R9" s="105" t="s">
        <v>90</v>
      </c>
      <c r="S9" s="105" t="s">
        <v>90</v>
      </c>
      <c r="T9" s="105" t="s">
        <v>90</v>
      </c>
      <c r="U9" s="105" t="s">
        <v>90</v>
      </c>
      <c r="V9" s="105">
        <v>99.3</v>
      </c>
      <c r="W9" s="105">
        <v>99.6</v>
      </c>
      <c r="X9" s="105">
        <v>100</v>
      </c>
      <c r="Y9" s="105">
        <v>99.3</v>
      </c>
      <c r="Z9" s="106">
        <v>100</v>
      </c>
      <c r="AA9" s="55">
        <v>1479</v>
      </c>
      <c r="AB9" s="105">
        <v>99.7</v>
      </c>
      <c r="AC9" s="105">
        <v>99.9</v>
      </c>
      <c r="AD9" s="105">
        <v>99.5</v>
      </c>
      <c r="AE9" s="105" t="s">
        <v>90</v>
      </c>
      <c r="AF9" s="105" t="s">
        <v>90</v>
      </c>
      <c r="AG9" s="105" t="s">
        <v>90</v>
      </c>
      <c r="AH9" s="105" t="s">
        <v>90</v>
      </c>
      <c r="AI9" s="105">
        <v>99.4</v>
      </c>
      <c r="AJ9" s="105">
        <v>99.6</v>
      </c>
      <c r="AK9" s="105">
        <v>100</v>
      </c>
      <c r="AL9" s="105">
        <v>99.6</v>
      </c>
      <c r="AM9" s="106">
        <v>100</v>
      </c>
    </row>
    <row r="10" spans="1:39" x14ac:dyDescent="0.25">
      <c r="A10" s="58">
        <v>5</v>
      </c>
      <c r="B10" s="19" t="s">
        <v>13</v>
      </c>
      <c r="C10" s="65" t="s">
        <v>14</v>
      </c>
      <c r="D10" s="53">
        <v>7118</v>
      </c>
      <c r="E10" s="11">
        <v>94.6</v>
      </c>
      <c r="F10" s="16">
        <v>95</v>
      </c>
      <c r="G10" s="16">
        <v>94</v>
      </c>
      <c r="H10" s="16">
        <v>93.2</v>
      </c>
      <c r="I10" s="16">
        <v>94.1</v>
      </c>
      <c r="J10" s="16">
        <v>94.8</v>
      </c>
      <c r="K10" s="16">
        <v>94</v>
      </c>
      <c r="L10" s="16">
        <v>96.6</v>
      </c>
      <c r="M10" s="23">
        <f>IF(VLOOKUP(B10,iodization_detail!A:F,6,FALSE)="","",VLOOKUP(B10,iodization_detail!A:F,6,FALSE))</f>
        <v>53.8</v>
      </c>
      <c r="N10" s="53">
        <v>1670</v>
      </c>
      <c r="O10" s="16">
        <v>95.6</v>
      </c>
      <c r="P10" s="16">
        <v>96.2</v>
      </c>
      <c r="Q10" s="16">
        <v>95</v>
      </c>
      <c r="R10" s="16" t="s">
        <v>11</v>
      </c>
      <c r="S10" s="16">
        <v>100</v>
      </c>
      <c r="T10" s="16">
        <v>95.3</v>
      </c>
      <c r="U10" s="16">
        <v>97.1</v>
      </c>
      <c r="V10" s="16">
        <v>93.2</v>
      </c>
      <c r="W10" s="16">
        <v>96.2</v>
      </c>
      <c r="X10" s="16">
        <v>95.6</v>
      </c>
      <c r="Y10" s="16">
        <v>95.4</v>
      </c>
      <c r="Z10" s="23">
        <v>98.3</v>
      </c>
      <c r="AA10" s="53">
        <v>1931</v>
      </c>
      <c r="AB10" s="16">
        <v>95.6</v>
      </c>
      <c r="AC10" s="16">
        <v>96.2</v>
      </c>
      <c r="AD10" s="16">
        <v>95</v>
      </c>
      <c r="AE10" s="16">
        <v>97.6</v>
      </c>
      <c r="AF10" s="16">
        <v>100</v>
      </c>
      <c r="AG10" s="16">
        <v>95.2</v>
      </c>
      <c r="AH10" s="16">
        <v>97.7</v>
      </c>
      <c r="AI10" s="16">
        <v>92.7</v>
      </c>
      <c r="AJ10" s="16">
        <v>96.3</v>
      </c>
      <c r="AK10" s="16">
        <v>95.8</v>
      </c>
      <c r="AL10" s="16">
        <v>96</v>
      </c>
      <c r="AM10" s="23">
        <v>98.3</v>
      </c>
    </row>
    <row r="11" spans="1:39" x14ac:dyDescent="0.25">
      <c r="A11" s="58">
        <v>6</v>
      </c>
      <c r="B11" s="19" t="s">
        <v>15</v>
      </c>
      <c r="C11" s="65" t="s">
        <v>27</v>
      </c>
      <c r="D11" s="53">
        <v>16874</v>
      </c>
      <c r="E11" s="11">
        <v>82.3</v>
      </c>
      <c r="F11" s="16">
        <v>92.9</v>
      </c>
      <c r="G11" s="16">
        <v>78.7</v>
      </c>
      <c r="H11" s="16">
        <v>70.900000000000006</v>
      </c>
      <c r="I11" s="16">
        <v>76</v>
      </c>
      <c r="J11" s="16">
        <v>82.6</v>
      </c>
      <c r="K11" s="16">
        <v>87.8</v>
      </c>
      <c r="L11" s="16">
        <v>96.1</v>
      </c>
      <c r="M11" s="23" t="str">
        <f>IF(VLOOKUP(B11,iodization_detail!A:F,6,FALSE)="","",VLOOKUP(B11,iodization_detail!A:F,6,FALSE))</f>
        <v/>
      </c>
      <c r="N11" s="53">
        <v>7241</v>
      </c>
      <c r="O11" s="16">
        <v>82.3</v>
      </c>
      <c r="P11" s="16">
        <v>92.7</v>
      </c>
      <c r="Q11" s="16">
        <v>79.099999999999994</v>
      </c>
      <c r="R11" s="16">
        <v>72.3</v>
      </c>
      <c r="S11" s="16">
        <v>80</v>
      </c>
      <c r="T11" s="16">
        <v>86</v>
      </c>
      <c r="U11" s="16">
        <v>95.5</v>
      </c>
      <c r="V11" s="16">
        <v>70.900000000000006</v>
      </c>
      <c r="W11" s="16">
        <v>76</v>
      </c>
      <c r="X11" s="16">
        <v>82.7</v>
      </c>
      <c r="Y11" s="16">
        <v>89</v>
      </c>
      <c r="Z11" s="23">
        <v>95</v>
      </c>
      <c r="AA11" s="53">
        <v>7462</v>
      </c>
      <c r="AB11" s="16">
        <v>81.8</v>
      </c>
      <c r="AC11" s="16">
        <v>92.4</v>
      </c>
      <c r="AD11" s="16">
        <v>78.7</v>
      </c>
      <c r="AE11" s="16">
        <v>71.599999999999994</v>
      </c>
      <c r="AF11" s="16">
        <v>79.8</v>
      </c>
      <c r="AG11" s="16">
        <v>86</v>
      </c>
      <c r="AH11" s="16">
        <v>94.7</v>
      </c>
      <c r="AI11" s="16">
        <v>69.8</v>
      </c>
      <c r="AJ11" s="16">
        <v>77.7</v>
      </c>
      <c r="AK11" s="16">
        <v>81.900000000000006</v>
      </c>
      <c r="AL11" s="16">
        <v>88.7</v>
      </c>
      <c r="AM11" s="23">
        <v>94.9</v>
      </c>
    </row>
    <row r="12" spans="1:39" x14ac:dyDescent="0.25">
      <c r="A12" s="58">
        <v>7</v>
      </c>
      <c r="B12" s="19" t="s">
        <v>17</v>
      </c>
      <c r="C12" s="65" t="s">
        <v>18</v>
      </c>
      <c r="D12" s="53">
        <v>16750</v>
      </c>
      <c r="E12" s="11">
        <v>92.2</v>
      </c>
      <c r="F12" s="16">
        <v>90.3</v>
      </c>
      <c r="G12" s="16">
        <v>93.7</v>
      </c>
      <c r="H12" s="16">
        <v>95.2</v>
      </c>
      <c r="I12" s="16">
        <v>94.6</v>
      </c>
      <c r="J12" s="16">
        <v>92.8</v>
      </c>
      <c r="K12" s="16">
        <v>90.2</v>
      </c>
      <c r="L12" s="16">
        <v>88.8</v>
      </c>
      <c r="M12" s="23" t="str">
        <f>IF(VLOOKUP(B12,iodization_detail!A:F,6,FALSE)="","",VLOOKUP(B12,iodization_detail!A:F,6,FALSE))</f>
        <v/>
      </c>
      <c r="N12" s="53">
        <v>8854</v>
      </c>
      <c r="O12" s="16">
        <v>93.5</v>
      </c>
      <c r="P12" s="16">
        <v>91.4</v>
      </c>
      <c r="Q12" s="16">
        <v>94.9</v>
      </c>
      <c r="R12" s="16">
        <v>94.4</v>
      </c>
      <c r="S12" s="16">
        <v>91.1</v>
      </c>
      <c r="T12" s="16">
        <v>91.5</v>
      </c>
      <c r="U12" s="16">
        <v>89.2</v>
      </c>
      <c r="V12" s="16">
        <v>95.7</v>
      </c>
      <c r="W12" s="16">
        <v>95.7</v>
      </c>
      <c r="X12" s="16">
        <v>94.6</v>
      </c>
      <c r="Y12" s="16">
        <v>91.3</v>
      </c>
      <c r="Z12" s="23">
        <v>89.9</v>
      </c>
      <c r="AA12" s="53">
        <v>11118</v>
      </c>
      <c r="AB12" s="16">
        <v>93.5</v>
      </c>
      <c r="AC12" s="16">
        <v>91.1</v>
      </c>
      <c r="AD12" s="16">
        <v>95</v>
      </c>
      <c r="AE12" s="16">
        <v>94.4</v>
      </c>
      <c r="AF12" s="16">
        <v>91.2</v>
      </c>
      <c r="AG12" s="16">
        <v>90.7</v>
      </c>
      <c r="AH12" s="16">
        <v>91.2</v>
      </c>
      <c r="AI12" s="16">
        <v>95.6</v>
      </c>
      <c r="AJ12" s="16">
        <v>95.9</v>
      </c>
      <c r="AK12" s="16">
        <v>94.4</v>
      </c>
      <c r="AL12" s="16">
        <v>91.2</v>
      </c>
      <c r="AM12" s="23">
        <v>89.9</v>
      </c>
    </row>
    <row r="13" spans="1:39" x14ac:dyDescent="0.25">
      <c r="A13" s="58">
        <v>8</v>
      </c>
      <c r="B13" s="19" t="s">
        <v>21</v>
      </c>
      <c r="C13" s="65" t="s">
        <v>22</v>
      </c>
      <c r="D13" s="53">
        <v>13714</v>
      </c>
      <c r="E13" s="11">
        <v>95.9</v>
      </c>
      <c r="F13" s="16">
        <v>97.6</v>
      </c>
      <c r="G13" s="16">
        <v>95.4</v>
      </c>
      <c r="H13" s="16">
        <v>93.3</v>
      </c>
      <c r="I13" s="16">
        <v>95.4</v>
      </c>
      <c r="J13" s="16">
        <v>96.1</v>
      </c>
      <c r="K13" s="16">
        <v>96.4</v>
      </c>
      <c r="L13" s="16">
        <v>98.2</v>
      </c>
      <c r="M13" s="23" t="str">
        <f>IF(VLOOKUP(B13,iodization_detail!A:F,6,FALSE)="","",VLOOKUP(B13,iodization_detail!A:F,6,FALSE))</f>
        <v/>
      </c>
      <c r="N13" s="53">
        <v>10334</v>
      </c>
      <c r="O13" s="16">
        <v>95.5</v>
      </c>
      <c r="P13" s="16">
        <v>97.3</v>
      </c>
      <c r="Q13" s="16">
        <v>95.1</v>
      </c>
      <c r="R13" s="16">
        <v>95.2</v>
      </c>
      <c r="S13" s="16">
        <v>96.7</v>
      </c>
      <c r="T13" s="16">
        <v>98.2</v>
      </c>
      <c r="U13" s="16">
        <v>96.5</v>
      </c>
      <c r="V13" s="16">
        <v>93.1</v>
      </c>
      <c r="W13" s="16">
        <v>95.5</v>
      </c>
      <c r="X13" s="16">
        <v>96</v>
      </c>
      <c r="Y13" s="16">
        <v>95.4</v>
      </c>
      <c r="Z13" s="23">
        <v>98.1</v>
      </c>
      <c r="AA13" s="53">
        <v>12293</v>
      </c>
      <c r="AB13" s="16">
        <v>95.4</v>
      </c>
      <c r="AC13" s="16">
        <v>97.2</v>
      </c>
      <c r="AD13" s="16">
        <v>95</v>
      </c>
      <c r="AE13" s="16">
        <v>95.1</v>
      </c>
      <c r="AF13" s="16">
        <v>96.9</v>
      </c>
      <c r="AG13" s="16">
        <v>98.1</v>
      </c>
      <c r="AH13" s="16">
        <v>95.5</v>
      </c>
      <c r="AI13" s="16">
        <v>92.7</v>
      </c>
      <c r="AJ13" s="16">
        <v>95.4</v>
      </c>
      <c r="AK13" s="16">
        <v>96.1</v>
      </c>
      <c r="AL13" s="16">
        <v>95.4</v>
      </c>
      <c r="AM13" s="23">
        <v>98</v>
      </c>
    </row>
    <row r="14" spans="1:39" x14ac:dyDescent="0.25">
      <c r="A14" s="58">
        <v>9</v>
      </c>
      <c r="B14" s="19" t="s">
        <v>23</v>
      </c>
      <c r="C14" s="65" t="s">
        <v>24</v>
      </c>
      <c r="D14" s="53">
        <v>14389</v>
      </c>
      <c r="E14" s="11">
        <v>99.2</v>
      </c>
      <c r="F14" s="16">
        <v>99.5</v>
      </c>
      <c r="G14" s="16">
        <v>99.1</v>
      </c>
      <c r="H14" s="16">
        <v>98.8</v>
      </c>
      <c r="I14" s="16">
        <v>99.3</v>
      </c>
      <c r="J14" s="16">
        <v>99.3</v>
      </c>
      <c r="K14" s="16">
        <v>99</v>
      </c>
      <c r="L14" s="16">
        <v>99.3</v>
      </c>
      <c r="M14" s="23" t="str">
        <f>IF(VLOOKUP(B14,iodization_detail!A:F,6,FALSE)="","",VLOOKUP(B14,iodization_detail!A:F,6,FALSE))</f>
        <v/>
      </c>
      <c r="N14" s="53">
        <v>8299</v>
      </c>
      <c r="O14" s="16">
        <v>99.1</v>
      </c>
      <c r="P14" s="16">
        <v>99.5</v>
      </c>
      <c r="Q14" s="16">
        <v>99.1</v>
      </c>
      <c r="R14" s="16">
        <v>99.1</v>
      </c>
      <c r="S14" s="16">
        <v>99.2</v>
      </c>
      <c r="T14" s="16">
        <v>98.8</v>
      </c>
      <c r="U14" s="16">
        <v>100</v>
      </c>
      <c r="V14" s="16">
        <v>99</v>
      </c>
      <c r="W14" s="16">
        <v>99.2</v>
      </c>
      <c r="X14" s="16">
        <v>99.1</v>
      </c>
      <c r="Y14" s="16">
        <v>98.9</v>
      </c>
      <c r="Z14" s="23">
        <v>99.3</v>
      </c>
      <c r="AA14" s="53">
        <v>10741</v>
      </c>
      <c r="AB14" s="16">
        <v>99</v>
      </c>
      <c r="AC14" s="16">
        <v>99.5</v>
      </c>
      <c r="AD14" s="16">
        <v>99</v>
      </c>
      <c r="AE14" s="16">
        <v>99</v>
      </c>
      <c r="AF14" s="16">
        <v>99.2</v>
      </c>
      <c r="AG14" s="16">
        <v>98.5</v>
      </c>
      <c r="AH14" s="16">
        <v>100</v>
      </c>
      <c r="AI14" s="16">
        <v>98.9</v>
      </c>
      <c r="AJ14" s="16">
        <v>99.4</v>
      </c>
      <c r="AK14" s="16">
        <v>99.1</v>
      </c>
      <c r="AL14" s="16">
        <v>98.8</v>
      </c>
      <c r="AM14" s="23">
        <v>99</v>
      </c>
    </row>
    <row r="15" spans="1:39" x14ac:dyDescent="0.25">
      <c r="A15" s="58">
        <v>10</v>
      </c>
      <c r="B15" s="19" t="s">
        <v>25</v>
      </c>
      <c r="C15" s="65" t="s">
        <v>16</v>
      </c>
      <c r="D15" s="53">
        <v>15633</v>
      </c>
      <c r="E15" s="11">
        <v>68.900000000000006</v>
      </c>
      <c r="F15" s="16">
        <v>82.3</v>
      </c>
      <c r="G15" s="16">
        <v>66.599999999999994</v>
      </c>
      <c r="H15" s="16">
        <v>59</v>
      </c>
      <c r="I15" s="16">
        <v>63.6</v>
      </c>
      <c r="J15" s="16">
        <v>67.3</v>
      </c>
      <c r="K15" s="16">
        <v>74</v>
      </c>
      <c r="L15" s="16">
        <v>81.599999999999994</v>
      </c>
      <c r="M15" s="23" t="str">
        <f>IF(VLOOKUP(B15,iodization_detail!A:F,6,FALSE)="","",VLOOKUP(B15,iodization_detail!A:F,6,FALSE))</f>
        <v/>
      </c>
      <c r="N15" s="53">
        <v>5902</v>
      </c>
      <c r="O15" s="16">
        <v>69</v>
      </c>
      <c r="P15" s="16">
        <v>80.8</v>
      </c>
      <c r="Q15" s="16">
        <v>67</v>
      </c>
      <c r="R15" s="16">
        <v>64.8</v>
      </c>
      <c r="S15" s="16">
        <v>67.400000000000006</v>
      </c>
      <c r="T15" s="16">
        <v>72.2</v>
      </c>
      <c r="U15" s="16">
        <v>83.2</v>
      </c>
      <c r="V15" s="16">
        <v>62</v>
      </c>
      <c r="W15" s="16">
        <v>65.099999999999994</v>
      </c>
      <c r="X15" s="16">
        <v>64.7</v>
      </c>
      <c r="Y15" s="16">
        <v>75.7</v>
      </c>
      <c r="Z15" s="23">
        <v>79</v>
      </c>
      <c r="AA15" s="53">
        <v>6236</v>
      </c>
      <c r="AB15" s="16">
        <v>68.7</v>
      </c>
      <c r="AC15" s="16">
        <v>82</v>
      </c>
      <c r="AD15" s="16">
        <v>66.400000000000006</v>
      </c>
      <c r="AE15" s="16">
        <v>64.099999999999994</v>
      </c>
      <c r="AF15" s="16">
        <v>67.2</v>
      </c>
      <c r="AG15" s="16">
        <v>71.900000000000006</v>
      </c>
      <c r="AH15" s="16">
        <v>84.3</v>
      </c>
      <c r="AI15" s="16">
        <v>61.9</v>
      </c>
      <c r="AJ15" s="16">
        <v>63.6</v>
      </c>
      <c r="AK15" s="16">
        <v>64.3</v>
      </c>
      <c r="AL15" s="16">
        <v>75.900000000000006</v>
      </c>
      <c r="AM15" s="23">
        <v>79.8</v>
      </c>
    </row>
    <row r="16" spans="1:39" x14ac:dyDescent="0.25">
      <c r="A16" s="58">
        <v>11</v>
      </c>
      <c r="B16" s="19" t="s">
        <v>26</v>
      </c>
      <c r="C16" s="65" t="s">
        <v>27</v>
      </c>
      <c r="D16" s="53">
        <v>13232</v>
      </c>
      <c r="E16" s="11">
        <v>90.9</v>
      </c>
      <c r="F16" s="16">
        <v>92.9</v>
      </c>
      <c r="G16" s="16">
        <v>88.9</v>
      </c>
      <c r="H16" s="16">
        <v>87.9</v>
      </c>
      <c r="I16" s="16">
        <v>88</v>
      </c>
      <c r="J16" s="16">
        <v>89</v>
      </c>
      <c r="K16" s="16">
        <v>93.6</v>
      </c>
      <c r="L16" s="16">
        <v>95.4</v>
      </c>
      <c r="M16" s="23" t="str">
        <f>IF(VLOOKUP(B16,iodization_detail!A:F,6,FALSE)="","",VLOOKUP(B16,iodization_detail!A:F,6,FALSE))</f>
        <v/>
      </c>
      <c r="N16" s="53">
        <v>7497</v>
      </c>
      <c r="O16" s="16">
        <v>90.3</v>
      </c>
      <c r="P16" s="16">
        <v>92.2</v>
      </c>
      <c r="Q16" s="16">
        <v>88.8</v>
      </c>
      <c r="R16" s="16">
        <v>88</v>
      </c>
      <c r="S16" s="16">
        <v>89.6</v>
      </c>
      <c r="T16" s="16">
        <v>92.6</v>
      </c>
      <c r="U16" s="16">
        <v>95.9</v>
      </c>
      <c r="V16" s="16">
        <v>88</v>
      </c>
      <c r="W16" s="16">
        <v>88.1</v>
      </c>
      <c r="X16" s="16">
        <v>88.6</v>
      </c>
      <c r="Y16" s="16">
        <v>92.7</v>
      </c>
      <c r="Z16" s="23">
        <v>94.8</v>
      </c>
      <c r="AA16" s="53">
        <v>9366</v>
      </c>
      <c r="AB16" s="16">
        <v>90.4</v>
      </c>
      <c r="AC16" s="16">
        <v>92</v>
      </c>
      <c r="AD16" s="16">
        <v>89.2</v>
      </c>
      <c r="AE16" s="16">
        <v>89</v>
      </c>
      <c r="AF16" s="16">
        <v>89.5</v>
      </c>
      <c r="AG16" s="16">
        <v>92.2</v>
      </c>
      <c r="AH16" s="16">
        <v>95.9</v>
      </c>
      <c r="AI16" s="16">
        <v>88.3</v>
      </c>
      <c r="AJ16" s="16">
        <v>88.9</v>
      </c>
      <c r="AK16" s="16">
        <v>88.7</v>
      </c>
      <c r="AL16" s="16">
        <v>92.2</v>
      </c>
      <c r="AM16" s="23">
        <v>95</v>
      </c>
    </row>
    <row r="17" spans="1:39" x14ac:dyDescent="0.25">
      <c r="A17" s="58">
        <v>12</v>
      </c>
      <c r="B17" s="19" t="s">
        <v>28</v>
      </c>
      <c r="C17" s="65" t="s">
        <v>29</v>
      </c>
      <c r="D17" s="53">
        <v>15892</v>
      </c>
      <c r="E17" s="11">
        <v>81.599999999999994</v>
      </c>
      <c r="F17" s="16">
        <v>88.4</v>
      </c>
      <c r="G17" s="16">
        <v>79.7</v>
      </c>
      <c r="H17" s="16">
        <v>76.5</v>
      </c>
      <c r="I17" s="16">
        <v>77.8</v>
      </c>
      <c r="J17" s="16">
        <v>80.3</v>
      </c>
      <c r="K17" s="16">
        <v>85</v>
      </c>
      <c r="L17" s="16">
        <v>90.2</v>
      </c>
      <c r="M17" s="23" t="str">
        <f>IF(VLOOKUP(B17,iodization_detail!A:F,6,FALSE)="","",VLOOKUP(B17,iodization_detail!A:F,6,FALSE))</f>
        <v/>
      </c>
      <c r="N17" s="53">
        <v>10737</v>
      </c>
      <c r="O17" s="16">
        <v>83.6</v>
      </c>
      <c r="P17" s="16">
        <v>88.7</v>
      </c>
      <c r="Q17" s="16">
        <v>82.4</v>
      </c>
      <c r="R17" s="16">
        <v>79.099999999999994</v>
      </c>
      <c r="S17" s="16">
        <v>91.5</v>
      </c>
      <c r="T17" s="16">
        <v>93.9</v>
      </c>
      <c r="U17" s="16">
        <v>96.5</v>
      </c>
      <c r="V17" s="16">
        <v>79</v>
      </c>
      <c r="W17" s="16">
        <v>80.099999999999994</v>
      </c>
      <c r="X17" s="16">
        <v>82.6</v>
      </c>
      <c r="Y17" s="16">
        <v>86.9</v>
      </c>
      <c r="Z17" s="23">
        <v>90.7</v>
      </c>
      <c r="AA17" s="53">
        <v>14450</v>
      </c>
      <c r="AB17" s="16">
        <v>82.8</v>
      </c>
      <c r="AC17" s="16">
        <v>88.1</v>
      </c>
      <c r="AD17" s="16">
        <v>81.5</v>
      </c>
      <c r="AE17" s="16">
        <v>78.099999999999994</v>
      </c>
      <c r="AF17" s="16">
        <v>91.6</v>
      </c>
      <c r="AG17" s="16">
        <v>93.1</v>
      </c>
      <c r="AH17" s="16">
        <v>97.1</v>
      </c>
      <c r="AI17" s="16">
        <v>76.8</v>
      </c>
      <c r="AJ17" s="16">
        <v>79.5</v>
      </c>
      <c r="AK17" s="16">
        <v>82.2</v>
      </c>
      <c r="AL17" s="16">
        <v>86.5</v>
      </c>
      <c r="AM17" s="23">
        <v>90.3</v>
      </c>
    </row>
    <row r="18" spans="1:39" x14ac:dyDescent="0.25">
      <c r="A18" s="58">
        <v>13</v>
      </c>
      <c r="B18" s="19" t="s">
        <v>31</v>
      </c>
      <c r="C18" s="65" t="s">
        <v>32</v>
      </c>
      <c r="D18" s="53">
        <v>3902</v>
      </c>
      <c r="E18" s="11">
        <v>91</v>
      </c>
      <c r="F18" s="16">
        <v>90.3</v>
      </c>
      <c r="G18" s="16">
        <v>91.4</v>
      </c>
      <c r="H18" s="16">
        <v>97</v>
      </c>
      <c r="I18" s="16">
        <v>93.6</v>
      </c>
      <c r="J18" s="16">
        <v>89.3</v>
      </c>
      <c r="K18" s="16">
        <v>88.9</v>
      </c>
      <c r="L18" s="16">
        <v>86.9</v>
      </c>
      <c r="M18" s="23" t="str">
        <f>IF(VLOOKUP(B18,iodization_detail!A:F,6,FALSE)="","",VLOOKUP(B18,iodization_detail!A:F,6,FALSE))</f>
        <v/>
      </c>
      <c r="N18" s="53">
        <v>1823</v>
      </c>
      <c r="O18" s="16">
        <v>92.6</v>
      </c>
      <c r="P18" s="16">
        <v>92.8</v>
      </c>
      <c r="Q18" s="16">
        <v>92.6</v>
      </c>
      <c r="R18" s="16">
        <v>95.8</v>
      </c>
      <c r="S18" s="16">
        <v>88.7</v>
      </c>
      <c r="T18" s="16">
        <v>91.5</v>
      </c>
      <c r="U18" s="16">
        <v>91</v>
      </c>
      <c r="V18" s="16">
        <v>98.5</v>
      </c>
      <c r="W18" s="16">
        <v>93.4</v>
      </c>
      <c r="X18" s="16">
        <v>92.1</v>
      </c>
      <c r="Y18" s="16">
        <v>89.4</v>
      </c>
      <c r="Z18" s="23">
        <v>88.5</v>
      </c>
      <c r="AA18" s="53">
        <v>2426</v>
      </c>
      <c r="AB18" s="16">
        <v>92.5</v>
      </c>
      <c r="AC18" s="16">
        <v>93</v>
      </c>
      <c r="AD18" s="16">
        <v>92.3</v>
      </c>
      <c r="AE18" s="16">
        <v>96</v>
      </c>
      <c r="AF18" s="16">
        <v>89.1</v>
      </c>
      <c r="AG18" s="16">
        <v>90.3</v>
      </c>
      <c r="AH18" s="16">
        <v>88.5</v>
      </c>
      <c r="AI18" s="16">
        <v>98.4</v>
      </c>
      <c r="AJ18" s="16">
        <v>94.1</v>
      </c>
      <c r="AK18" s="16">
        <v>92.2</v>
      </c>
      <c r="AL18" s="16">
        <v>89.4</v>
      </c>
      <c r="AM18" s="23">
        <v>85.9</v>
      </c>
    </row>
    <row r="19" spans="1:39" x14ac:dyDescent="0.25">
      <c r="A19" s="58">
        <v>14</v>
      </c>
      <c r="B19" s="19" t="s">
        <v>33</v>
      </c>
      <c r="C19" s="65" t="s">
        <v>18</v>
      </c>
      <c r="D19" s="53">
        <v>10453</v>
      </c>
      <c r="E19" s="11">
        <v>99.5</v>
      </c>
      <c r="F19" s="16">
        <v>99.6</v>
      </c>
      <c r="G19" s="16">
        <v>99.3</v>
      </c>
      <c r="H19" s="16">
        <v>98.9</v>
      </c>
      <c r="I19" s="16">
        <v>99.7</v>
      </c>
      <c r="J19" s="16">
        <v>99.5</v>
      </c>
      <c r="K19" s="16">
        <v>99.7</v>
      </c>
      <c r="L19" s="16">
        <v>99.7</v>
      </c>
      <c r="M19" s="23" t="str">
        <f>IF(VLOOKUP(B19,iodization_detail!A:F,6,FALSE)="","",VLOOKUP(B19,iodization_detail!A:F,6,FALSE))</f>
        <v/>
      </c>
      <c r="N19" s="53">
        <v>5467</v>
      </c>
      <c r="O19" s="16">
        <v>99.3</v>
      </c>
      <c r="P19" s="16">
        <v>99.4</v>
      </c>
      <c r="Q19" s="16">
        <v>99.2</v>
      </c>
      <c r="R19" s="16">
        <v>98.5</v>
      </c>
      <c r="S19" s="16">
        <v>99.4</v>
      </c>
      <c r="T19" s="16">
        <v>99.4</v>
      </c>
      <c r="U19" s="16">
        <v>99.2</v>
      </c>
      <c r="V19" s="16">
        <v>98.8</v>
      </c>
      <c r="W19" s="16">
        <v>99.8</v>
      </c>
      <c r="X19" s="16">
        <v>99.6</v>
      </c>
      <c r="Y19" s="16">
        <v>99.2</v>
      </c>
      <c r="Z19" s="23">
        <v>99.2</v>
      </c>
      <c r="AA19" s="53">
        <v>6409</v>
      </c>
      <c r="AB19" s="16">
        <v>99.2</v>
      </c>
      <c r="AC19" s="16">
        <v>99.2</v>
      </c>
      <c r="AD19" s="16">
        <v>99.1</v>
      </c>
      <c r="AE19" s="16">
        <v>98.7</v>
      </c>
      <c r="AF19" s="16">
        <v>99.2</v>
      </c>
      <c r="AG19" s="16">
        <v>99.3</v>
      </c>
      <c r="AH19" s="16">
        <v>98.6</v>
      </c>
      <c r="AI19" s="16">
        <v>98.6</v>
      </c>
      <c r="AJ19" s="16">
        <v>99.8</v>
      </c>
      <c r="AK19" s="16">
        <v>99.3</v>
      </c>
      <c r="AL19" s="16">
        <v>99</v>
      </c>
      <c r="AM19" s="23">
        <v>99.3</v>
      </c>
    </row>
    <row r="20" spans="1:39" x14ac:dyDescent="0.25">
      <c r="A20" s="58">
        <v>15</v>
      </c>
      <c r="B20" s="19" t="s">
        <v>34</v>
      </c>
      <c r="C20" s="65" t="s">
        <v>35</v>
      </c>
      <c r="D20" s="53">
        <v>16076</v>
      </c>
      <c r="E20" s="11">
        <v>92.4</v>
      </c>
      <c r="F20" s="16">
        <v>90.9</v>
      </c>
      <c r="G20" s="16">
        <v>93.1</v>
      </c>
      <c r="H20" s="16">
        <v>92.3</v>
      </c>
      <c r="I20" s="16">
        <v>92.6</v>
      </c>
      <c r="J20" s="16">
        <v>92.9</v>
      </c>
      <c r="K20" s="16">
        <v>93</v>
      </c>
      <c r="L20" s="16">
        <v>91.1</v>
      </c>
      <c r="M20" s="23" t="str">
        <f>IF(VLOOKUP(B20,iodization_detail!A:F,6,FALSE)="","",VLOOKUP(B20,iodization_detail!A:F,6,FALSE))</f>
        <v/>
      </c>
      <c r="N20" s="53">
        <v>9985</v>
      </c>
      <c r="O20" s="16">
        <v>92.3</v>
      </c>
      <c r="P20" s="16">
        <v>90.8</v>
      </c>
      <c r="Q20" s="16">
        <v>93</v>
      </c>
      <c r="R20" s="16">
        <v>93.5</v>
      </c>
      <c r="S20" s="16">
        <v>92.2</v>
      </c>
      <c r="T20" s="16">
        <v>91.6</v>
      </c>
      <c r="U20" s="16">
        <v>98</v>
      </c>
      <c r="V20" s="16">
        <v>92.3</v>
      </c>
      <c r="W20" s="16">
        <v>92.3</v>
      </c>
      <c r="X20" s="16">
        <v>92.7</v>
      </c>
      <c r="Y20" s="16">
        <v>93.3</v>
      </c>
      <c r="Z20" s="23">
        <v>91.1</v>
      </c>
      <c r="AA20" s="53">
        <v>13557</v>
      </c>
      <c r="AB20" s="16">
        <v>92.1</v>
      </c>
      <c r="AC20" s="16">
        <v>90.1</v>
      </c>
      <c r="AD20" s="16">
        <v>93</v>
      </c>
      <c r="AE20" s="16">
        <v>93.6</v>
      </c>
      <c r="AF20" s="16">
        <v>92.3</v>
      </c>
      <c r="AG20" s="16">
        <v>91</v>
      </c>
      <c r="AH20" s="16">
        <v>98</v>
      </c>
      <c r="AI20" s="16">
        <v>92.2</v>
      </c>
      <c r="AJ20" s="16">
        <v>92.3</v>
      </c>
      <c r="AK20" s="16">
        <v>92.6</v>
      </c>
      <c r="AL20" s="16">
        <v>93.7</v>
      </c>
      <c r="AM20" s="23">
        <v>89.5</v>
      </c>
    </row>
    <row r="21" spans="1:39" x14ac:dyDescent="0.25">
      <c r="A21" s="58">
        <v>16</v>
      </c>
      <c r="B21" s="19" t="s">
        <v>36</v>
      </c>
      <c r="C21" s="65" t="s">
        <v>18</v>
      </c>
      <c r="D21" s="53">
        <v>8511</v>
      </c>
      <c r="E21" s="11">
        <v>91.6</v>
      </c>
      <c r="F21" s="16">
        <v>94.8</v>
      </c>
      <c r="G21" s="16">
        <v>89</v>
      </c>
      <c r="H21" s="16">
        <v>88</v>
      </c>
      <c r="I21" s="16">
        <v>88.9</v>
      </c>
      <c r="J21" s="16">
        <v>90.8</v>
      </c>
      <c r="K21" s="16">
        <v>94.3</v>
      </c>
      <c r="L21" s="16">
        <v>96.4</v>
      </c>
      <c r="M21" s="23" t="str">
        <f>IF(VLOOKUP(B21,iodization_detail!A:F,6,FALSE)="","",VLOOKUP(B21,iodization_detail!A:F,6,FALSE))</f>
        <v/>
      </c>
      <c r="N21" s="53">
        <v>5011</v>
      </c>
      <c r="O21" s="16">
        <v>91.8</v>
      </c>
      <c r="P21" s="16">
        <v>95.6</v>
      </c>
      <c r="Q21" s="16">
        <v>89.3</v>
      </c>
      <c r="R21" s="16">
        <v>91.6</v>
      </c>
      <c r="S21" s="16">
        <v>91.3</v>
      </c>
      <c r="T21" s="16">
        <v>93.7</v>
      </c>
      <c r="U21" s="16">
        <v>92.7</v>
      </c>
      <c r="V21" s="16">
        <v>88.8</v>
      </c>
      <c r="W21" s="16">
        <v>89.2</v>
      </c>
      <c r="X21" s="16">
        <v>90.3</v>
      </c>
      <c r="Y21" s="16">
        <v>95.9</v>
      </c>
      <c r="Z21" s="23">
        <v>96.7</v>
      </c>
      <c r="AA21" s="53">
        <v>5876</v>
      </c>
      <c r="AB21" s="16">
        <v>90.9</v>
      </c>
      <c r="AC21" s="16">
        <v>95.4</v>
      </c>
      <c r="AD21" s="16">
        <v>88.3</v>
      </c>
      <c r="AE21" s="16">
        <v>90.3</v>
      </c>
      <c r="AF21" s="16">
        <v>91.3</v>
      </c>
      <c r="AG21" s="16">
        <v>93.6</v>
      </c>
      <c r="AH21" s="16">
        <v>95.4</v>
      </c>
      <c r="AI21" s="16">
        <v>88.1</v>
      </c>
      <c r="AJ21" s="16">
        <v>88.2</v>
      </c>
      <c r="AK21" s="16">
        <v>88.8</v>
      </c>
      <c r="AL21" s="16">
        <v>95.5</v>
      </c>
      <c r="AM21" s="23">
        <v>97.2</v>
      </c>
    </row>
    <row r="22" spans="1:39" x14ac:dyDescent="0.25">
      <c r="A22" s="58">
        <v>17</v>
      </c>
      <c r="B22" s="19" t="s">
        <v>39</v>
      </c>
      <c r="C22" s="65" t="s">
        <v>16</v>
      </c>
      <c r="D22" s="53">
        <v>9099</v>
      </c>
      <c r="E22" s="11">
        <v>90.9</v>
      </c>
      <c r="F22" s="16">
        <v>96.3</v>
      </c>
      <c r="G22" s="16">
        <v>87.1</v>
      </c>
      <c r="H22" s="16">
        <v>80.7</v>
      </c>
      <c r="I22" s="16">
        <v>85</v>
      </c>
      <c r="J22" s="16">
        <v>90.8</v>
      </c>
      <c r="K22" s="16">
        <v>95.7</v>
      </c>
      <c r="L22" s="16">
        <v>98.4</v>
      </c>
      <c r="M22" s="23" t="str">
        <f>IF(VLOOKUP(B22,iodization_detail!A:F,6,FALSE)="","",VLOOKUP(B22,iodization_detail!A:F,6,FALSE))</f>
        <v/>
      </c>
      <c r="N22" s="53">
        <v>3747</v>
      </c>
      <c r="O22" s="16">
        <v>90.2</v>
      </c>
      <c r="P22" s="16">
        <v>96.5</v>
      </c>
      <c r="Q22" s="16">
        <v>87.1</v>
      </c>
      <c r="R22" s="16">
        <v>82.2</v>
      </c>
      <c r="S22" s="16">
        <v>84.2</v>
      </c>
      <c r="T22" s="16">
        <v>92.1</v>
      </c>
      <c r="U22" s="16">
        <v>95.3</v>
      </c>
      <c r="V22" s="16">
        <v>79.099999999999994</v>
      </c>
      <c r="W22" s="16">
        <v>85.6</v>
      </c>
      <c r="X22" s="16">
        <v>89.5</v>
      </c>
      <c r="Y22" s="16">
        <v>97</v>
      </c>
      <c r="Z22" s="23">
        <v>98.5</v>
      </c>
      <c r="AA22" s="53">
        <v>4544</v>
      </c>
      <c r="AB22" s="16">
        <v>90.1</v>
      </c>
      <c r="AC22" s="16">
        <v>96.4</v>
      </c>
      <c r="AD22" s="16">
        <v>87</v>
      </c>
      <c r="AE22" s="16">
        <v>82</v>
      </c>
      <c r="AF22" s="16">
        <v>85.2</v>
      </c>
      <c r="AG22" s="16">
        <v>91.7</v>
      </c>
      <c r="AH22" s="16">
        <v>95.3</v>
      </c>
      <c r="AI22" s="16">
        <v>79.3</v>
      </c>
      <c r="AJ22" s="16">
        <v>86.1</v>
      </c>
      <c r="AK22" s="16">
        <v>88.8</v>
      </c>
      <c r="AL22" s="16">
        <v>96.9</v>
      </c>
      <c r="AM22" s="23">
        <v>98.6</v>
      </c>
    </row>
    <row r="23" spans="1:39" x14ac:dyDescent="0.25">
      <c r="A23" s="58">
        <v>18</v>
      </c>
      <c r="B23" s="19" t="s">
        <v>131</v>
      </c>
      <c r="C23" s="65" t="s">
        <v>132</v>
      </c>
      <c r="D23" s="53">
        <v>9017</v>
      </c>
      <c r="E23" s="11">
        <v>74.3</v>
      </c>
      <c r="F23" s="16">
        <v>85.2</v>
      </c>
      <c r="G23" s="16">
        <v>67.400000000000006</v>
      </c>
      <c r="H23" s="16">
        <v>61.2</v>
      </c>
      <c r="I23" s="16">
        <v>63.9</v>
      </c>
      <c r="J23" s="16">
        <v>69.400000000000006</v>
      </c>
      <c r="K23" s="16">
        <v>85.3</v>
      </c>
      <c r="L23" s="16">
        <v>89.1</v>
      </c>
      <c r="M23" s="23">
        <f>IF(VLOOKUP(B23,iodization_detail!A:F,6,FALSE)="","",VLOOKUP(B23,iodization_detail!A:F,6,FALSE))</f>
        <v>68</v>
      </c>
      <c r="N23" s="53" t="s">
        <v>11</v>
      </c>
      <c r="O23" s="16" t="s">
        <v>11</v>
      </c>
      <c r="P23" s="16" t="s">
        <v>11</v>
      </c>
      <c r="Q23" s="16" t="s">
        <v>11</v>
      </c>
      <c r="R23" s="16" t="s">
        <v>11</v>
      </c>
      <c r="S23" s="16" t="s">
        <v>11</v>
      </c>
      <c r="T23" s="16" t="s">
        <v>11</v>
      </c>
      <c r="U23" s="16" t="s">
        <v>11</v>
      </c>
      <c r="V23" s="16" t="s">
        <v>11</v>
      </c>
      <c r="W23" s="16" t="s">
        <v>11</v>
      </c>
      <c r="X23" s="16" t="s">
        <v>11</v>
      </c>
      <c r="Y23" s="16" t="s">
        <v>11</v>
      </c>
      <c r="Z23" s="23" t="s">
        <v>11</v>
      </c>
      <c r="AA23" s="53" t="s">
        <v>11</v>
      </c>
      <c r="AB23" s="16" t="s">
        <v>11</v>
      </c>
      <c r="AC23" s="16" t="s">
        <v>11</v>
      </c>
      <c r="AD23" s="16" t="s">
        <v>11</v>
      </c>
      <c r="AE23" s="16" t="s">
        <v>11</v>
      </c>
      <c r="AF23" s="16" t="s">
        <v>11</v>
      </c>
      <c r="AG23" s="16" t="s">
        <v>11</v>
      </c>
      <c r="AH23" s="16" t="s">
        <v>11</v>
      </c>
      <c r="AI23" s="16" t="s">
        <v>11</v>
      </c>
      <c r="AJ23" s="16" t="s">
        <v>11</v>
      </c>
      <c r="AK23" s="16" t="s">
        <v>11</v>
      </c>
      <c r="AL23" s="16" t="s">
        <v>11</v>
      </c>
      <c r="AM23" s="23" t="s">
        <v>11</v>
      </c>
    </row>
    <row r="24" spans="1:39" x14ac:dyDescent="0.25">
      <c r="A24" s="58">
        <v>19</v>
      </c>
      <c r="B24" s="19" t="s">
        <v>40</v>
      </c>
      <c r="C24" s="65" t="s">
        <v>41</v>
      </c>
      <c r="D24" s="53">
        <v>15939</v>
      </c>
      <c r="E24" s="11">
        <v>89.3</v>
      </c>
      <c r="F24" s="16">
        <v>91.9</v>
      </c>
      <c r="G24" s="16">
        <v>88.6</v>
      </c>
      <c r="H24" s="16">
        <v>85.8</v>
      </c>
      <c r="I24" s="16">
        <v>90.1</v>
      </c>
      <c r="J24" s="16">
        <v>89.4</v>
      </c>
      <c r="K24" s="16">
        <v>89.3</v>
      </c>
      <c r="L24" s="16">
        <v>91.2</v>
      </c>
      <c r="M24" s="23" t="str">
        <f>IF(VLOOKUP(B24,iodization_detail!A:F,6,FALSE)="","",VLOOKUP(B24,iodization_detail!A:F,6,FALSE))</f>
        <v/>
      </c>
      <c r="N24" s="53">
        <v>7383</v>
      </c>
      <c r="O24" s="16">
        <v>88.6</v>
      </c>
      <c r="P24" s="16">
        <v>91.3</v>
      </c>
      <c r="Q24" s="16">
        <v>88.2</v>
      </c>
      <c r="R24" s="16">
        <v>88.4</v>
      </c>
      <c r="S24" s="16">
        <v>88.5</v>
      </c>
      <c r="T24" s="16">
        <v>87.1</v>
      </c>
      <c r="U24" s="16">
        <v>95.9</v>
      </c>
      <c r="V24" s="16">
        <v>86.4</v>
      </c>
      <c r="W24" s="16">
        <v>89</v>
      </c>
      <c r="X24" s="16">
        <v>87.6</v>
      </c>
      <c r="Y24" s="16">
        <v>88.8</v>
      </c>
      <c r="Z24" s="23">
        <v>91.7</v>
      </c>
      <c r="AA24" s="53">
        <v>8993</v>
      </c>
      <c r="AB24" s="16">
        <v>87.9</v>
      </c>
      <c r="AC24" s="16">
        <v>90.7</v>
      </c>
      <c r="AD24" s="16">
        <v>87.5</v>
      </c>
      <c r="AE24" s="16">
        <v>87.5</v>
      </c>
      <c r="AF24" s="16">
        <v>88</v>
      </c>
      <c r="AG24" s="16">
        <v>88.8</v>
      </c>
      <c r="AH24" s="16">
        <v>93.9</v>
      </c>
      <c r="AI24" s="16">
        <v>85.1</v>
      </c>
      <c r="AJ24" s="16">
        <v>88.1</v>
      </c>
      <c r="AK24" s="16">
        <v>87.2</v>
      </c>
      <c r="AL24" s="16">
        <v>89</v>
      </c>
      <c r="AM24" s="23">
        <v>91.6</v>
      </c>
    </row>
    <row r="25" spans="1:39" x14ac:dyDescent="0.25">
      <c r="A25" s="58">
        <v>20</v>
      </c>
      <c r="B25" s="19" t="s">
        <v>42</v>
      </c>
      <c r="C25" s="65" t="s">
        <v>32</v>
      </c>
      <c r="D25" s="53">
        <v>8716</v>
      </c>
      <c r="E25" s="11">
        <v>97.6</v>
      </c>
      <c r="F25" s="16">
        <v>97.3</v>
      </c>
      <c r="G25" s="16">
        <v>98.7</v>
      </c>
      <c r="H25" s="16">
        <v>98.8</v>
      </c>
      <c r="I25" s="16">
        <v>96.9</v>
      </c>
      <c r="J25" s="16">
        <v>97.9</v>
      </c>
      <c r="K25" s="16">
        <v>96.2</v>
      </c>
      <c r="L25" s="16">
        <v>98.1</v>
      </c>
      <c r="M25" s="23" t="str">
        <f>IF(VLOOKUP(B25,iodization_detail!A:F,6,FALSE)="","",VLOOKUP(B25,iodization_detail!A:F,6,FALSE))</f>
        <v/>
      </c>
      <c r="N25" s="53">
        <v>3522</v>
      </c>
      <c r="O25" s="16">
        <v>97.3</v>
      </c>
      <c r="P25" s="16">
        <v>97.1</v>
      </c>
      <c r="Q25" s="16">
        <v>98.8</v>
      </c>
      <c r="R25" s="16">
        <v>97.6</v>
      </c>
      <c r="S25" s="16">
        <v>98.4</v>
      </c>
      <c r="T25" s="16">
        <v>96.9</v>
      </c>
      <c r="U25" s="16">
        <v>96.6</v>
      </c>
      <c r="V25" s="16">
        <v>99</v>
      </c>
      <c r="W25" s="16">
        <v>97.2</v>
      </c>
      <c r="X25" s="16">
        <v>97.5</v>
      </c>
      <c r="Y25" s="16">
        <v>96.2</v>
      </c>
      <c r="Z25" s="23">
        <v>96.7</v>
      </c>
      <c r="AA25" s="53">
        <v>4079</v>
      </c>
      <c r="AB25" s="16">
        <v>97.4</v>
      </c>
      <c r="AC25" s="16">
        <v>97.1</v>
      </c>
      <c r="AD25" s="16">
        <v>99</v>
      </c>
      <c r="AE25" s="16">
        <v>96.6</v>
      </c>
      <c r="AF25" s="16">
        <v>98.4</v>
      </c>
      <c r="AG25" s="16">
        <v>96.9</v>
      </c>
      <c r="AH25" s="16">
        <v>98</v>
      </c>
      <c r="AI25" s="16">
        <v>98.9</v>
      </c>
      <c r="AJ25" s="16">
        <v>97.9</v>
      </c>
      <c r="AK25" s="16">
        <v>97.1</v>
      </c>
      <c r="AL25" s="16">
        <v>96.2</v>
      </c>
      <c r="AM25" s="23">
        <v>96.6</v>
      </c>
    </row>
    <row r="26" spans="1:39" x14ac:dyDescent="0.25">
      <c r="A26" s="58">
        <v>21</v>
      </c>
      <c r="B26" s="19" t="s">
        <v>43</v>
      </c>
      <c r="C26" s="65" t="s">
        <v>38</v>
      </c>
      <c r="D26" s="53">
        <v>5210</v>
      </c>
      <c r="E26" s="11">
        <v>77.599999999999994</v>
      </c>
      <c r="F26" s="16">
        <v>90.5</v>
      </c>
      <c r="G26" s="16">
        <v>61.7</v>
      </c>
      <c r="H26" s="16">
        <v>63.3</v>
      </c>
      <c r="I26" s="16">
        <v>63.4</v>
      </c>
      <c r="J26" s="16">
        <v>80.5</v>
      </c>
      <c r="K26" s="16">
        <v>87.6</v>
      </c>
      <c r="L26" s="16">
        <v>93.8</v>
      </c>
      <c r="M26" s="23" t="str">
        <f>IF(VLOOKUP(B26,iodization_detail!A:F,6,FALSE)="","",VLOOKUP(B26,iodization_detail!A:F,6,FALSE))</f>
        <v/>
      </c>
      <c r="N26" s="53">
        <v>4953</v>
      </c>
      <c r="O26" s="16">
        <v>48.5</v>
      </c>
      <c r="P26" s="16">
        <v>65</v>
      </c>
      <c r="Q26" s="16">
        <v>32.5</v>
      </c>
      <c r="R26" s="16">
        <v>44.4</v>
      </c>
      <c r="S26" s="16">
        <v>49.3</v>
      </c>
      <c r="T26" s="16">
        <v>55.2</v>
      </c>
      <c r="U26" s="16">
        <v>66.8</v>
      </c>
      <c r="V26" s="16">
        <v>34</v>
      </c>
      <c r="W26" s="16">
        <v>33.6</v>
      </c>
      <c r="X26" s="16">
        <v>46</v>
      </c>
      <c r="Y26" s="16">
        <v>59.9</v>
      </c>
      <c r="Z26" s="23">
        <v>70.8</v>
      </c>
      <c r="AA26" s="53">
        <v>6236</v>
      </c>
      <c r="AB26" s="16">
        <v>47.6</v>
      </c>
      <c r="AC26" s="16">
        <v>64.8</v>
      </c>
      <c r="AD26" s="16">
        <v>32.299999999999997</v>
      </c>
      <c r="AE26" s="16">
        <v>43.5</v>
      </c>
      <c r="AF26" s="16">
        <v>48.6</v>
      </c>
      <c r="AG26" s="16">
        <v>55.9</v>
      </c>
      <c r="AH26" s="16">
        <v>63.5</v>
      </c>
      <c r="AI26" s="16">
        <v>34.799999999999997</v>
      </c>
      <c r="AJ26" s="16">
        <v>32.700000000000003</v>
      </c>
      <c r="AK26" s="16">
        <v>43.6</v>
      </c>
      <c r="AL26" s="16">
        <v>60.6</v>
      </c>
      <c r="AM26" s="23">
        <v>71.400000000000006</v>
      </c>
    </row>
    <row r="27" spans="1:39" x14ac:dyDescent="0.25">
      <c r="A27" s="58">
        <v>22</v>
      </c>
      <c r="B27" s="19" t="s">
        <v>44</v>
      </c>
      <c r="C27" s="65" t="s">
        <v>16</v>
      </c>
      <c r="D27" s="53">
        <v>10237</v>
      </c>
      <c r="E27" s="11">
        <v>65.5</v>
      </c>
      <c r="F27" s="16">
        <v>71.900000000000006</v>
      </c>
      <c r="G27" s="16">
        <v>58.2</v>
      </c>
      <c r="H27" s="16">
        <v>53.5</v>
      </c>
      <c r="I27" s="16">
        <v>51.6</v>
      </c>
      <c r="J27" s="16">
        <v>59.8</v>
      </c>
      <c r="K27" s="16">
        <v>72.2</v>
      </c>
      <c r="L27" s="16">
        <v>84</v>
      </c>
      <c r="M27" s="23">
        <f>IF(VLOOKUP(B27,iodization_detail!A:F,6,FALSE)="","",VLOOKUP(B27,iodization_detail!A:F,6,FALSE))</f>
        <v>38.5</v>
      </c>
      <c r="N27" s="53">
        <v>3864</v>
      </c>
      <c r="O27" s="16">
        <v>63.4</v>
      </c>
      <c r="P27" s="16">
        <v>70.3</v>
      </c>
      <c r="Q27" s="16">
        <v>57.7</v>
      </c>
      <c r="R27" s="16">
        <v>58</v>
      </c>
      <c r="S27" s="16">
        <v>58.7</v>
      </c>
      <c r="T27" s="16">
        <v>66.099999999999994</v>
      </c>
      <c r="U27" s="16">
        <v>86.2</v>
      </c>
      <c r="V27" s="16">
        <v>53.8</v>
      </c>
      <c r="W27" s="16">
        <v>54</v>
      </c>
      <c r="X27" s="16">
        <v>58.6</v>
      </c>
      <c r="Y27" s="16">
        <v>69.900000000000006</v>
      </c>
      <c r="Z27" s="23">
        <v>83</v>
      </c>
      <c r="AA27" s="53">
        <v>4549</v>
      </c>
      <c r="AB27" s="16">
        <v>61.9</v>
      </c>
      <c r="AC27" s="16">
        <v>68.8</v>
      </c>
      <c r="AD27" s="16">
        <v>56.3</v>
      </c>
      <c r="AE27" s="16">
        <v>57.7</v>
      </c>
      <c r="AF27" s="16">
        <v>55.6</v>
      </c>
      <c r="AG27" s="16">
        <v>64.599999999999994</v>
      </c>
      <c r="AH27" s="16">
        <v>86.1</v>
      </c>
      <c r="AI27" s="16">
        <v>54.2</v>
      </c>
      <c r="AJ27" s="16">
        <v>51.7</v>
      </c>
      <c r="AK27" s="16">
        <v>56.5</v>
      </c>
      <c r="AL27" s="16">
        <v>68.5</v>
      </c>
      <c r="AM27" s="23">
        <v>81.7</v>
      </c>
    </row>
    <row r="28" spans="1:39" x14ac:dyDescent="0.25">
      <c r="A28" s="58">
        <v>23</v>
      </c>
      <c r="B28" s="19" t="s">
        <v>46</v>
      </c>
      <c r="C28" s="65" t="s">
        <v>32</v>
      </c>
      <c r="D28" s="53">
        <v>6627</v>
      </c>
      <c r="E28" s="11">
        <v>64.400000000000006</v>
      </c>
      <c r="F28" s="16">
        <v>61.4</v>
      </c>
      <c r="G28" s="16">
        <v>65.8</v>
      </c>
      <c r="H28" s="16">
        <v>60.4</v>
      </c>
      <c r="I28" s="16">
        <v>66.8</v>
      </c>
      <c r="J28" s="16">
        <v>68.900000000000006</v>
      </c>
      <c r="K28" s="16">
        <v>66.3</v>
      </c>
      <c r="L28" s="16">
        <v>59.8</v>
      </c>
      <c r="M28" s="23" t="str">
        <f>IF(VLOOKUP(B28,iodization_detail!A:F,6,FALSE)="","",VLOOKUP(B28,iodization_detail!A:F,6,FALSE))</f>
        <v/>
      </c>
      <c r="N28" s="53">
        <v>4860</v>
      </c>
      <c r="O28" s="16">
        <v>66.400000000000006</v>
      </c>
      <c r="P28" s="16">
        <v>61.6</v>
      </c>
      <c r="Q28" s="16">
        <v>68.2</v>
      </c>
      <c r="R28" s="16">
        <v>66.5</v>
      </c>
      <c r="S28" s="16">
        <v>64</v>
      </c>
      <c r="T28" s="16">
        <v>68.7</v>
      </c>
      <c r="U28" s="16">
        <v>66.599999999999994</v>
      </c>
      <c r="V28" s="16">
        <v>61.9</v>
      </c>
      <c r="W28" s="16">
        <v>68.2</v>
      </c>
      <c r="X28" s="16">
        <v>72.599999999999994</v>
      </c>
      <c r="Y28" s="16">
        <v>69.3</v>
      </c>
      <c r="Z28" s="23">
        <v>58.4</v>
      </c>
      <c r="AA28" s="53">
        <v>5538</v>
      </c>
      <c r="AB28" s="16">
        <v>65.8</v>
      </c>
      <c r="AC28" s="16">
        <v>61.2</v>
      </c>
      <c r="AD28" s="16">
        <v>67.5</v>
      </c>
      <c r="AE28" s="16">
        <v>65.900000000000006</v>
      </c>
      <c r="AF28" s="16">
        <v>64.2</v>
      </c>
      <c r="AG28" s="16">
        <v>67.2</v>
      </c>
      <c r="AH28" s="16">
        <v>64.3</v>
      </c>
      <c r="AI28" s="16">
        <v>62</v>
      </c>
      <c r="AJ28" s="16">
        <v>67.599999999999994</v>
      </c>
      <c r="AK28" s="16">
        <v>71.5</v>
      </c>
      <c r="AL28" s="16">
        <v>68.3</v>
      </c>
      <c r="AM28" s="23">
        <v>57.9</v>
      </c>
    </row>
    <row r="29" spans="1:39" x14ac:dyDescent="0.25">
      <c r="A29" s="58">
        <v>24</v>
      </c>
      <c r="B29" s="19" t="s">
        <v>47</v>
      </c>
      <c r="C29" s="65" t="s">
        <v>48</v>
      </c>
      <c r="D29" s="53">
        <v>5239</v>
      </c>
      <c r="E29" s="11">
        <v>20.2</v>
      </c>
      <c r="F29" s="16">
        <v>26</v>
      </c>
      <c r="G29" s="16">
        <v>17.8</v>
      </c>
      <c r="H29" s="16">
        <v>19.2</v>
      </c>
      <c r="I29" s="16">
        <v>17.8</v>
      </c>
      <c r="J29" s="16">
        <v>17</v>
      </c>
      <c r="K29" s="16">
        <v>18.3</v>
      </c>
      <c r="L29" s="16">
        <v>28.4</v>
      </c>
      <c r="M29" s="23">
        <f>IF(VLOOKUP(B29,iodization_detail!A:F,6,FALSE)="","",VLOOKUP(B29,iodization_detail!A:F,6,FALSE))</f>
        <v>10.5</v>
      </c>
      <c r="N29" s="53">
        <v>1309</v>
      </c>
      <c r="O29" s="16">
        <v>20.100000000000001</v>
      </c>
      <c r="P29" s="16">
        <v>25.9</v>
      </c>
      <c r="Q29" s="16">
        <v>18.100000000000001</v>
      </c>
      <c r="R29" s="16">
        <v>32.1</v>
      </c>
      <c r="S29" s="16">
        <v>20.3</v>
      </c>
      <c r="T29" s="16">
        <v>19.5</v>
      </c>
      <c r="U29" s="16">
        <v>20.9</v>
      </c>
      <c r="V29" s="16">
        <v>25.4</v>
      </c>
      <c r="W29" s="16">
        <v>13.7</v>
      </c>
      <c r="X29" s="16">
        <v>19.2</v>
      </c>
      <c r="Y29" s="16">
        <v>21.6</v>
      </c>
      <c r="Z29" s="23">
        <v>20</v>
      </c>
      <c r="AA29" s="53">
        <v>1456</v>
      </c>
      <c r="AB29" s="16">
        <v>21.4</v>
      </c>
      <c r="AC29" s="16">
        <v>25.9</v>
      </c>
      <c r="AD29" s="16">
        <v>20.100000000000001</v>
      </c>
      <c r="AE29" s="16">
        <v>35.9</v>
      </c>
      <c r="AF29" s="16">
        <v>20.3</v>
      </c>
      <c r="AG29" s="16">
        <v>21</v>
      </c>
      <c r="AH29" s="16">
        <v>21.5</v>
      </c>
      <c r="AI29" s="16">
        <v>26.9</v>
      </c>
      <c r="AJ29" s="16">
        <v>14.8</v>
      </c>
      <c r="AK29" s="16">
        <v>19.600000000000001</v>
      </c>
      <c r="AL29" s="16">
        <v>21.6</v>
      </c>
      <c r="AM29" s="23">
        <v>21.9</v>
      </c>
    </row>
    <row r="30" spans="1:39" x14ac:dyDescent="0.25">
      <c r="A30" s="58">
        <v>25</v>
      </c>
      <c r="B30" s="19" t="s">
        <v>49</v>
      </c>
      <c r="C30" s="65" t="s">
        <v>32</v>
      </c>
      <c r="D30" s="53">
        <v>11655</v>
      </c>
      <c r="E30" s="11">
        <v>18</v>
      </c>
      <c r="F30" s="16">
        <v>26.1</v>
      </c>
      <c r="G30" s="16">
        <v>12.6</v>
      </c>
      <c r="H30" s="16">
        <v>11</v>
      </c>
      <c r="I30" s="16">
        <v>11.9</v>
      </c>
      <c r="J30" s="16">
        <v>14.5</v>
      </c>
      <c r="K30" s="16">
        <v>22.3</v>
      </c>
      <c r="L30" s="16">
        <v>29.9</v>
      </c>
      <c r="M30" s="23" t="str">
        <f>IF(VLOOKUP(B30,iodization_detail!A:F,6,FALSE)="","",VLOOKUP(B30,iodization_detail!A:F,6,FALSE))</f>
        <v/>
      </c>
      <c r="N30" s="53">
        <v>4906</v>
      </c>
      <c r="O30" s="16">
        <v>17.5</v>
      </c>
      <c r="P30" s="16">
        <v>24.7</v>
      </c>
      <c r="Q30" s="16">
        <v>13.1</v>
      </c>
      <c r="R30" s="16">
        <v>14.6</v>
      </c>
      <c r="S30" s="16">
        <v>16.5</v>
      </c>
      <c r="T30" s="16">
        <v>18.100000000000001</v>
      </c>
      <c r="U30" s="16">
        <v>37.1</v>
      </c>
      <c r="V30" s="16">
        <v>12.9</v>
      </c>
      <c r="W30" s="16">
        <v>10.4</v>
      </c>
      <c r="X30" s="16">
        <v>15.9</v>
      </c>
      <c r="Y30" s="16">
        <v>22.2</v>
      </c>
      <c r="Z30" s="23">
        <v>27.4</v>
      </c>
      <c r="AA30" s="53">
        <v>5376</v>
      </c>
      <c r="AB30" s="16">
        <v>16.899999999999999</v>
      </c>
      <c r="AC30" s="16">
        <v>23.9</v>
      </c>
      <c r="AD30" s="16">
        <v>13.1</v>
      </c>
      <c r="AE30" s="16">
        <v>14.9</v>
      </c>
      <c r="AF30" s="16">
        <v>16.3</v>
      </c>
      <c r="AG30" s="16">
        <v>17.600000000000001</v>
      </c>
      <c r="AH30" s="16">
        <v>31.7</v>
      </c>
      <c r="AI30" s="16">
        <v>12.7</v>
      </c>
      <c r="AJ30" s="16">
        <v>10.5</v>
      </c>
      <c r="AK30" s="16">
        <v>16</v>
      </c>
      <c r="AL30" s="16">
        <v>21.4</v>
      </c>
      <c r="AM30" s="23">
        <v>27.4</v>
      </c>
    </row>
    <row r="31" spans="1:39" x14ac:dyDescent="0.25">
      <c r="A31" s="58">
        <v>26</v>
      </c>
      <c r="B31" s="19" t="s">
        <v>51</v>
      </c>
      <c r="C31" s="65" t="s">
        <v>10</v>
      </c>
      <c r="D31" s="53">
        <v>597550</v>
      </c>
      <c r="E31" s="11">
        <v>93.1</v>
      </c>
      <c r="F31" s="16">
        <v>96.5</v>
      </c>
      <c r="G31" s="16">
        <v>91.4</v>
      </c>
      <c r="H31" s="16">
        <v>89.5</v>
      </c>
      <c r="I31" s="16">
        <v>90.5</v>
      </c>
      <c r="J31" s="16">
        <v>91.9</v>
      </c>
      <c r="K31" s="16">
        <v>95.6</v>
      </c>
      <c r="L31" s="16">
        <v>98.1</v>
      </c>
      <c r="M31" s="23" t="str">
        <f>IF(VLOOKUP(B31,iodization_detail!A:F,6,FALSE)="","",VLOOKUP(B31,iodization_detail!A:F,6,FALSE))</f>
        <v/>
      </c>
      <c r="N31" s="53">
        <v>184006</v>
      </c>
      <c r="O31" s="16">
        <v>93.3</v>
      </c>
      <c r="P31" s="16">
        <v>96.7</v>
      </c>
      <c r="Q31" s="16">
        <v>91.8</v>
      </c>
      <c r="R31" s="16">
        <v>90.9</v>
      </c>
      <c r="S31" s="16">
        <v>93</v>
      </c>
      <c r="T31" s="16">
        <v>93.9</v>
      </c>
      <c r="U31" s="16">
        <v>97.1</v>
      </c>
      <c r="V31" s="16">
        <v>90.4</v>
      </c>
      <c r="W31" s="16">
        <v>91.5</v>
      </c>
      <c r="X31" s="16">
        <v>92.4</v>
      </c>
      <c r="Y31" s="16">
        <v>95.7</v>
      </c>
      <c r="Z31" s="23">
        <v>98</v>
      </c>
      <c r="AA31" s="53">
        <v>216828</v>
      </c>
      <c r="AB31" s="16">
        <v>93</v>
      </c>
      <c r="AC31" s="16">
        <v>96.6</v>
      </c>
      <c r="AD31" s="16">
        <v>91.6</v>
      </c>
      <c r="AE31" s="16">
        <v>90.9</v>
      </c>
      <c r="AF31" s="16">
        <v>92.8</v>
      </c>
      <c r="AG31" s="16">
        <v>93.6</v>
      </c>
      <c r="AH31" s="16">
        <v>97</v>
      </c>
      <c r="AI31" s="16">
        <v>90.3</v>
      </c>
      <c r="AJ31" s="16">
        <v>91.4</v>
      </c>
      <c r="AK31" s="16">
        <v>92.2</v>
      </c>
      <c r="AL31" s="16">
        <v>95.5</v>
      </c>
      <c r="AM31" s="23">
        <v>98</v>
      </c>
    </row>
    <row r="32" spans="1:39" x14ac:dyDescent="0.25">
      <c r="A32" s="58">
        <v>27</v>
      </c>
      <c r="B32" s="19" t="s">
        <v>54</v>
      </c>
      <c r="C32" s="65" t="s">
        <v>16</v>
      </c>
      <c r="D32" s="53">
        <v>34139</v>
      </c>
      <c r="E32" s="11">
        <v>99.5</v>
      </c>
      <c r="F32" s="16">
        <v>99.3</v>
      </c>
      <c r="G32" s="16">
        <v>99.6</v>
      </c>
      <c r="H32" s="16">
        <v>99</v>
      </c>
      <c r="I32" s="16">
        <v>99.5</v>
      </c>
      <c r="J32" s="16">
        <v>99.7</v>
      </c>
      <c r="K32" s="16">
        <v>99.7</v>
      </c>
      <c r="L32" s="16">
        <v>99.5</v>
      </c>
      <c r="M32" s="23" t="str">
        <f>IF(VLOOKUP(B32,iodization_detail!A:F,6,FALSE)="","",VLOOKUP(B32,iodization_detail!A:F,6,FALSE))</f>
        <v/>
      </c>
      <c r="N32" s="53">
        <v>6657</v>
      </c>
      <c r="O32" s="16">
        <v>99.5</v>
      </c>
      <c r="P32" s="16">
        <v>99.4</v>
      </c>
      <c r="Q32" s="16">
        <v>99.5</v>
      </c>
      <c r="R32" s="16">
        <v>99.1</v>
      </c>
      <c r="S32" s="16">
        <v>99.3</v>
      </c>
      <c r="T32" s="16">
        <v>99.8</v>
      </c>
      <c r="U32" s="16">
        <v>99.8</v>
      </c>
      <c r="V32" s="16">
        <v>98.7</v>
      </c>
      <c r="W32" s="16">
        <v>99.4</v>
      </c>
      <c r="X32" s="16">
        <v>99.7</v>
      </c>
      <c r="Y32" s="16">
        <v>99.7</v>
      </c>
      <c r="Z32" s="23">
        <v>99.8</v>
      </c>
      <c r="AA32" s="53">
        <v>16360</v>
      </c>
      <c r="AB32" s="16">
        <v>99.5</v>
      </c>
      <c r="AC32" s="16">
        <v>99.4</v>
      </c>
      <c r="AD32" s="16">
        <v>99.5</v>
      </c>
      <c r="AE32" s="16">
        <v>99.1</v>
      </c>
      <c r="AF32" s="16">
        <v>99.3</v>
      </c>
      <c r="AG32" s="16">
        <v>99.9</v>
      </c>
      <c r="AH32" s="16">
        <v>99.9</v>
      </c>
      <c r="AI32" s="16">
        <v>98.7</v>
      </c>
      <c r="AJ32" s="16">
        <v>99.5</v>
      </c>
      <c r="AK32" s="16">
        <v>99.8</v>
      </c>
      <c r="AL32" s="16">
        <v>99.8</v>
      </c>
      <c r="AM32" s="23">
        <v>99.8</v>
      </c>
    </row>
    <row r="33" spans="1:39" x14ac:dyDescent="0.25">
      <c r="A33" s="58">
        <v>28</v>
      </c>
      <c r="B33" s="19" t="s">
        <v>55</v>
      </c>
      <c r="C33" s="65" t="s">
        <v>32</v>
      </c>
      <c r="D33" s="53">
        <v>7960</v>
      </c>
      <c r="E33" s="11">
        <v>96.6</v>
      </c>
      <c r="F33" s="16">
        <v>97.5</v>
      </c>
      <c r="G33" s="16">
        <v>96</v>
      </c>
      <c r="H33" s="16">
        <v>95.1</v>
      </c>
      <c r="I33" s="16">
        <v>95.5</v>
      </c>
      <c r="J33" s="16">
        <v>96.1</v>
      </c>
      <c r="K33" s="16">
        <v>97.5</v>
      </c>
      <c r="L33" s="16">
        <v>97.9</v>
      </c>
      <c r="M33" s="23" t="str">
        <f>IF(VLOOKUP(B33,iodization_detail!A:F,6,FALSE)="","",VLOOKUP(B33,iodization_detail!A:F,6,FALSE))</f>
        <v/>
      </c>
      <c r="N33" s="53">
        <v>2991</v>
      </c>
      <c r="O33" s="16">
        <v>95.2</v>
      </c>
      <c r="P33" s="16">
        <v>96.8</v>
      </c>
      <c r="Q33" s="16">
        <v>94.5</v>
      </c>
      <c r="R33" s="16" t="s">
        <v>11</v>
      </c>
      <c r="S33" s="16" t="s">
        <v>11</v>
      </c>
      <c r="T33" s="16">
        <v>94.4</v>
      </c>
      <c r="U33" s="16">
        <v>96.2</v>
      </c>
      <c r="V33" s="16">
        <v>94.1</v>
      </c>
      <c r="W33" s="16">
        <v>93.8</v>
      </c>
      <c r="X33" s="16">
        <v>95.4</v>
      </c>
      <c r="Y33" s="16">
        <v>95.8</v>
      </c>
      <c r="Z33" s="23">
        <v>96.9</v>
      </c>
      <c r="AA33" s="53">
        <v>3526</v>
      </c>
      <c r="AB33" s="16">
        <v>95.1</v>
      </c>
      <c r="AC33" s="16">
        <v>97.2</v>
      </c>
      <c r="AD33" s="16">
        <v>94.2</v>
      </c>
      <c r="AE33" s="16" t="s">
        <v>11</v>
      </c>
      <c r="AF33" s="16" t="s">
        <v>11</v>
      </c>
      <c r="AG33" s="16">
        <v>94.2</v>
      </c>
      <c r="AH33" s="16">
        <v>96.2</v>
      </c>
      <c r="AI33" s="16">
        <v>94.1</v>
      </c>
      <c r="AJ33" s="16">
        <v>93.2</v>
      </c>
      <c r="AK33" s="16">
        <v>95.1</v>
      </c>
      <c r="AL33" s="16">
        <v>95.8</v>
      </c>
      <c r="AM33" s="23">
        <v>97.4</v>
      </c>
    </row>
    <row r="34" spans="1:39" x14ac:dyDescent="0.25">
      <c r="A34" s="58">
        <v>29</v>
      </c>
      <c r="B34" s="19" t="s">
        <v>56</v>
      </c>
      <c r="C34" s="65" t="s">
        <v>16</v>
      </c>
      <c r="D34" s="53">
        <v>6583</v>
      </c>
      <c r="E34" s="11">
        <v>92.9</v>
      </c>
      <c r="F34" s="16">
        <v>97.2</v>
      </c>
      <c r="G34" s="16">
        <v>91.1</v>
      </c>
      <c r="H34" s="16">
        <v>83.9</v>
      </c>
      <c r="I34" s="16">
        <v>90.6</v>
      </c>
      <c r="J34" s="16">
        <v>93.6</v>
      </c>
      <c r="K34" s="16">
        <v>97.1</v>
      </c>
      <c r="L34" s="16">
        <v>97.6</v>
      </c>
      <c r="M34" s="23" t="str">
        <f>IF(VLOOKUP(B34,iodization_detail!A:F,6,FALSE)="","",VLOOKUP(B34,iodization_detail!A:F,6,FALSE))</f>
        <v/>
      </c>
      <c r="N34" s="53">
        <v>1820</v>
      </c>
      <c r="O34" s="16">
        <v>92.8</v>
      </c>
      <c r="P34" s="16">
        <v>98.5</v>
      </c>
      <c r="Q34" s="16">
        <v>90.8</v>
      </c>
      <c r="R34" s="16" t="s">
        <v>11</v>
      </c>
      <c r="S34" s="16">
        <v>90.5</v>
      </c>
      <c r="T34" s="16">
        <v>94.8</v>
      </c>
      <c r="U34" s="16">
        <v>96.5</v>
      </c>
      <c r="V34" s="16">
        <v>84.8</v>
      </c>
      <c r="W34" s="16">
        <v>92.6</v>
      </c>
      <c r="X34" s="16">
        <v>91.6</v>
      </c>
      <c r="Y34" s="16">
        <v>96.9</v>
      </c>
      <c r="Z34" s="23">
        <v>98.3</v>
      </c>
      <c r="AA34" s="53">
        <v>1817</v>
      </c>
      <c r="AB34" s="16">
        <v>92.7</v>
      </c>
      <c r="AC34" s="16">
        <v>98.6</v>
      </c>
      <c r="AD34" s="16">
        <v>90.6</v>
      </c>
      <c r="AE34" s="16" t="s">
        <v>11</v>
      </c>
      <c r="AF34" s="16">
        <v>90.4</v>
      </c>
      <c r="AG34" s="16">
        <v>95</v>
      </c>
      <c r="AH34" s="16">
        <v>96.4</v>
      </c>
      <c r="AI34" s="16">
        <v>84.3</v>
      </c>
      <c r="AJ34" s="16">
        <v>91.7</v>
      </c>
      <c r="AK34" s="16">
        <v>93</v>
      </c>
      <c r="AL34" s="16">
        <v>97.1</v>
      </c>
      <c r="AM34" s="23">
        <v>98.5</v>
      </c>
    </row>
    <row r="35" spans="1:39" x14ac:dyDescent="0.25">
      <c r="A35" s="58">
        <v>30</v>
      </c>
      <c r="B35" s="19" t="s">
        <v>57</v>
      </c>
      <c r="C35" s="65" t="s">
        <v>38</v>
      </c>
      <c r="D35" s="53">
        <v>8589</v>
      </c>
      <c r="E35" s="11">
        <v>98.5</v>
      </c>
      <c r="F35" s="16">
        <v>98.2</v>
      </c>
      <c r="G35" s="16">
        <v>98.9</v>
      </c>
      <c r="H35" s="16">
        <v>98.7</v>
      </c>
      <c r="I35" s="16">
        <v>98.7</v>
      </c>
      <c r="J35" s="16">
        <v>96.8</v>
      </c>
      <c r="K35" s="16">
        <v>98.8</v>
      </c>
      <c r="L35" s="16">
        <v>99.7</v>
      </c>
      <c r="M35" s="23" t="str">
        <f>IF(VLOOKUP(B35,iodization_detail!A:F,6,FALSE)="","",VLOOKUP(B35,iodization_detail!A:F,6,FALSE))</f>
        <v/>
      </c>
      <c r="N35" s="53">
        <v>4555</v>
      </c>
      <c r="O35" s="16">
        <v>98.6</v>
      </c>
      <c r="P35" s="16">
        <v>98.4</v>
      </c>
      <c r="Q35" s="16">
        <v>98.8</v>
      </c>
      <c r="R35" s="16">
        <v>98.8</v>
      </c>
      <c r="S35" s="16">
        <v>98</v>
      </c>
      <c r="T35" s="16">
        <v>98.7</v>
      </c>
      <c r="U35" s="16">
        <v>99.8</v>
      </c>
      <c r="V35" s="16">
        <v>98.6</v>
      </c>
      <c r="W35" s="16">
        <v>98.9</v>
      </c>
      <c r="X35" s="16">
        <v>96.9</v>
      </c>
      <c r="Y35" s="16">
        <v>98.9</v>
      </c>
      <c r="Z35" s="23">
        <v>100</v>
      </c>
      <c r="AA35" s="53">
        <v>5201</v>
      </c>
      <c r="AB35" s="16">
        <v>98.7</v>
      </c>
      <c r="AC35" s="16">
        <v>98.6</v>
      </c>
      <c r="AD35" s="16">
        <v>98.8</v>
      </c>
      <c r="AE35" s="16">
        <v>98.6</v>
      </c>
      <c r="AF35" s="16">
        <v>98.3</v>
      </c>
      <c r="AG35" s="16">
        <v>99.1</v>
      </c>
      <c r="AH35" s="16">
        <v>99.8</v>
      </c>
      <c r="AI35" s="16">
        <v>98.3</v>
      </c>
      <c r="AJ35" s="16">
        <v>99.1</v>
      </c>
      <c r="AK35" s="16">
        <v>98</v>
      </c>
      <c r="AL35" s="16">
        <v>98.5</v>
      </c>
      <c r="AM35" s="23">
        <v>100</v>
      </c>
    </row>
    <row r="36" spans="1:39" x14ac:dyDescent="0.25">
      <c r="A36" s="58">
        <v>31</v>
      </c>
      <c r="B36" s="19" t="s">
        <v>58</v>
      </c>
      <c r="C36" s="65" t="s">
        <v>8</v>
      </c>
      <c r="D36" s="53">
        <v>16868</v>
      </c>
      <c r="E36" s="11">
        <v>71.400000000000006</v>
      </c>
      <c r="F36" s="16">
        <v>87.2</v>
      </c>
      <c r="G36" s="16">
        <v>68.599999999999994</v>
      </c>
      <c r="H36" s="16">
        <v>47.3</v>
      </c>
      <c r="I36" s="16">
        <v>66.5</v>
      </c>
      <c r="J36" s="16">
        <v>74.2</v>
      </c>
      <c r="K36" s="16">
        <v>79.5</v>
      </c>
      <c r="L36" s="16">
        <v>86.8</v>
      </c>
      <c r="M36" s="23">
        <f>IF(VLOOKUP(B36,iodization_detail!A:F,6,FALSE)="","",VLOOKUP(B36,iodization_detail!A:F,6,FALSE))</f>
        <v>52.6</v>
      </c>
      <c r="N36" s="53">
        <v>8161</v>
      </c>
      <c r="O36" s="16">
        <v>68.099999999999994</v>
      </c>
      <c r="P36" s="16">
        <v>86</v>
      </c>
      <c r="Q36" s="16">
        <v>65.599999999999994</v>
      </c>
      <c r="R36" s="16">
        <v>52.7</v>
      </c>
      <c r="S36" s="16">
        <v>69.5</v>
      </c>
      <c r="T36" s="16">
        <v>80.3</v>
      </c>
      <c r="U36" s="16">
        <v>90.6</v>
      </c>
      <c r="V36" s="16">
        <v>48.1</v>
      </c>
      <c r="W36" s="16">
        <v>66</v>
      </c>
      <c r="X36" s="16">
        <v>71.8</v>
      </c>
      <c r="Y36" s="16">
        <v>76.900000000000006</v>
      </c>
      <c r="Z36" s="23">
        <v>85</v>
      </c>
      <c r="AA36" s="53">
        <v>10140</v>
      </c>
      <c r="AB36" s="16">
        <v>66.099999999999994</v>
      </c>
      <c r="AC36" s="16">
        <v>84.8</v>
      </c>
      <c r="AD36" s="16">
        <v>63.8</v>
      </c>
      <c r="AE36" s="16">
        <v>51.1</v>
      </c>
      <c r="AF36" s="16">
        <v>68</v>
      </c>
      <c r="AG36" s="16">
        <v>79.599999999999994</v>
      </c>
      <c r="AH36" s="16">
        <v>88.2</v>
      </c>
      <c r="AI36" s="16">
        <v>46.2</v>
      </c>
      <c r="AJ36" s="16">
        <v>64.8</v>
      </c>
      <c r="AK36" s="16">
        <v>70.3</v>
      </c>
      <c r="AL36" s="16">
        <v>76.3</v>
      </c>
      <c r="AM36" s="23">
        <v>84.9</v>
      </c>
    </row>
    <row r="37" spans="1:39" x14ac:dyDescent="0.25">
      <c r="A37" s="58">
        <v>32</v>
      </c>
      <c r="B37" s="19" t="s">
        <v>59</v>
      </c>
      <c r="C37" s="65" t="s">
        <v>10</v>
      </c>
      <c r="D37" s="53">
        <v>22489</v>
      </c>
      <c r="E37" s="11">
        <v>89.7</v>
      </c>
      <c r="F37" s="16">
        <v>96.8</v>
      </c>
      <c r="G37" s="16">
        <v>88.2</v>
      </c>
      <c r="H37" s="16">
        <v>85.9</v>
      </c>
      <c r="I37" s="16">
        <v>87.6</v>
      </c>
      <c r="J37" s="16">
        <v>88.5</v>
      </c>
      <c r="K37" s="16">
        <v>91.3</v>
      </c>
      <c r="L37" s="16">
        <v>94.6</v>
      </c>
      <c r="M37" s="23" t="str">
        <f>IF(VLOOKUP(B37,iodization_detail!A:F,6,FALSE)="","",VLOOKUP(B37,iodization_detail!A:F,6,FALSE))</f>
        <v/>
      </c>
      <c r="N37" s="53">
        <v>11713</v>
      </c>
      <c r="O37" s="16">
        <v>89.4</v>
      </c>
      <c r="P37" s="16">
        <v>97.3</v>
      </c>
      <c r="Q37" s="16">
        <v>88</v>
      </c>
      <c r="R37" s="16">
        <v>86.6</v>
      </c>
      <c r="S37" s="16">
        <v>88.7</v>
      </c>
      <c r="T37" s="16">
        <v>92.9</v>
      </c>
      <c r="U37" s="16">
        <v>93.3</v>
      </c>
      <c r="V37" s="16">
        <v>85.9</v>
      </c>
      <c r="W37" s="16">
        <v>87.5</v>
      </c>
      <c r="X37" s="16">
        <v>88.1</v>
      </c>
      <c r="Y37" s="16">
        <v>91.4</v>
      </c>
      <c r="Z37" s="23">
        <v>95.1</v>
      </c>
      <c r="AA37" s="53">
        <v>12904</v>
      </c>
      <c r="AB37" s="16">
        <v>89.3</v>
      </c>
      <c r="AC37" s="16">
        <v>97.6</v>
      </c>
      <c r="AD37" s="16">
        <v>88</v>
      </c>
      <c r="AE37" s="16">
        <v>87</v>
      </c>
      <c r="AF37" s="16">
        <v>88.6</v>
      </c>
      <c r="AG37" s="16">
        <v>92.8</v>
      </c>
      <c r="AH37" s="16">
        <v>94.7</v>
      </c>
      <c r="AI37" s="16">
        <v>85.7</v>
      </c>
      <c r="AJ37" s="16">
        <v>87.8</v>
      </c>
      <c r="AK37" s="16">
        <v>88</v>
      </c>
      <c r="AL37" s="16">
        <v>91.4</v>
      </c>
      <c r="AM37" s="23">
        <v>95.3</v>
      </c>
    </row>
    <row r="38" spans="1:39" x14ac:dyDescent="0.25">
      <c r="A38" s="58">
        <v>33</v>
      </c>
      <c r="B38" s="19" t="s">
        <v>61</v>
      </c>
      <c r="C38" s="65" t="s">
        <v>62</v>
      </c>
      <c r="D38" s="53">
        <v>9782</v>
      </c>
      <c r="E38" s="11">
        <v>94.7</v>
      </c>
      <c r="F38" s="16">
        <v>96</v>
      </c>
      <c r="G38" s="16">
        <v>94.4</v>
      </c>
      <c r="H38" s="16">
        <v>93.2</v>
      </c>
      <c r="I38" s="16">
        <v>94</v>
      </c>
      <c r="J38" s="16">
        <v>94.9</v>
      </c>
      <c r="K38" s="16">
        <v>95.3</v>
      </c>
      <c r="L38" s="16">
        <v>96.4</v>
      </c>
      <c r="M38" s="23" t="str">
        <f>IF(VLOOKUP(B38,iodization_detail!A:F,6,FALSE)="","",VLOOKUP(B38,iodization_detail!A:F,6,FALSE))</f>
        <v/>
      </c>
      <c r="N38" s="53">
        <v>6698</v>
      </c>
      <c r="O38" s="16">
        <v>95.2</v>
      </c>
      <c r="P38" s="16">
        <v>97.2</v>
      </c>
      <c r="Q38" s="16">
        <v>94.7</v>
      </c>
      <c r="R38" s="16">
        <v>94.9</v>
      </c>
      <c r="S38" s="16">
        <v>95.3</v>
      </c>
      <c r="T38" s="16">
        <v>97.4</v>
      </c>
      <c r="U38" s="16">
        <v>100</v>
      </c>
      <c r="V38" s="16">
        <v>93.6</v>
      </c>
      <c r="W38" s="16">
        <v>94</v>
      </c>
      <c r="X38" s="16">
        <v>95.1</v>
      </c>
      <c r="Y38" s="16">
        <v>96.3</v>
      </c>
      <c r="Z38" s="23">
        <v>97.2</v>
      </c>
      <c r="AA38" s="53">
        <v>8572</v>
      </c>
      <c r="AB38" s="16">
        <v>95.4</v>
      </c>
      <c r="AC38" s="16">
        <v>97.1</v>
      </c>
      <c r="AD38" s="16">
        <v>95</v>
      </c>
      <c r="AE38" s="16">
        <v>95.1</v>
      </c>
      <c r="AF38" s="16">
        <v>95.9</v>
      </c>
      <c r="AG38" s="16">
        <v>97.8</v>
      </c>
      <c r="AH38" s="16">
        <v>100</v>
      </c>
      <c r="AI38" s="16">
        <v>94.1</v>
      </c>
      <c r="AJ38" s="16">
        <v>94.4</v>
      </c>
      <c r="AK38" s="16">
        <v>95.3</v>
      </c>
      <c r="AL38" s="16">
        <v>96.2</v>
      </c>
      <c r="AM38" s="23">
        <v>97.1</v>
      </c>
    </row>
    <row r="39" spans="1:39" x14ac:dyDescent="0.25">
      <c r="A39" s="58">
        <v>34</v>
      </c>
      <c r="B39" s="19" t="s">
        <v>63</v>
      </c>
      <c r="C39" s="65" t="s">
        <v>64</v>
      </c>
      <c r="D39" s="53">
        <v>10769</v>
      </c>
      <c r="E39" s="11">
        <v>61</v>
      </c>
      <c r="F39" s="16">
        <v>78.400000000000006</v>
      </c>
      <c r="G39" s="16">
        <v>49.5</v>
      </c>
      <c r="H39" s="16">
        <v>37.700000000000003</v>
      </c>
      <c r="I39" s="16">
        <v>48</v>
      </c>
      <c r="J39" s="16">
        <v>58.9</v>
      </c>
      <c r="K39" s="16">
        <v>76</v>
      </c>
      <c r="L39" s="16">
        <v>86.8</v>
      </c>
      <c r="M39" s="23">
        <f>IF(VLOOKUP(B39,iodization_detail!A:F,6,FALSE)="","",VLOOKUP(B39,iodization_detail!A:F,6,FALSE))</f>
        <v>59.8</v>
      </c>
      <c r="N39" s="53" t="s">
        <v>11</v>
      </c>
      <c r="O39" s="16" t="s">
        <v>11</v>
      </c>
      <c r="P39" s="16" t="s">
        <v>11</v>
      </c>
      <c r="Q39" s="16" t="s">
        <v>11</v>
      </c>
      <c r="R39" s="16" t="s">
        <v>11</v>
      </c>
      <c r="S39" s="16" t="s">
        <v>11</v>
      </c>
      <c r="T39" s="16" t="s">
        <v>11</v>
      </c>
      <c r="U39" s="16" t="s">
        <v>11</v>
      </c>
      <c r="V39" s="16" t="s">
        <v>11</v>
      </c>
      <c r="W39" s="16" t="s">
        <v>11</v>
      </c>
      <c r="X39" s="16" t="s">
        <v>11</v>
      </c>
      <c r="Y39" s="16" t="s">
        <v>11</v>
      </c>
      <c r="Z39" s="23" t="s">
        <v>11</v>
      </c>
      <c r="AA39" s="53" t="s">
        <v>11</v>
      </c>
      <c r="AB39" s="16" t="s">
        <v>11</v>
      </c>
      <c r="AC39" s="16" t="s">
        <v>11</v>
      </c>
      <c r="AD39" s="16" t="s">
        <v>11</v>
      </c>
      <c r="AE39" s="16" t="s">
        <v>11</v>
      </c>
      <c r="AF39" s="16" t="s">
        <v>11</v>
      </c>
      <c r="AG39" s="16" t="s">
        <v>11</v>
      </c>
      <c r="AH39" s="16" t="s">
        <v>11</v>
      </c>
      <c r="AI39" s="16" t="s">
        <v>11</v>
      </c>
      <c r="AJ39" s="16" t="s">
        <v>11</v>
      </c>
      <c r="AK39" s="16" t="s">
        <v>11</v>
      </c>
      <c r="AL39" s="16" t="s">
        <v>11</v>
      </c>
      <c r="AM39" s="23" t="s">
        <v>11</v>
      </c>
    </row>
    <row r="40" spans="1:39" x14ac:dyDescent="0.25">
      <c r="A40" s="58">
        <v>35</v>
      </c>
      <c r="B40" s="19" t="s">
        <v>65</v>
      </c>
      <c r="C40" s="65" t="s">
        <v>27</v>
      </c>
      <c r="D40" s="53">
        <v>13139</v>
      </c>
      <c r="E40" s="11">
        <v>44.8</v>
      </c>
      <c r="F40" s="16">
        <v>53.9</v>
      </c>
      <c r="G40" s="16">
        <v>40.9</v>
      </c>
      <c r="H40" s="16">
        <v>27</v>
      </c>
      <c r="I40" s="16">
        <v>31.9</v>
      </c>
      <c r="J40" s="16">
        <v>44.8</v>
      </c>
      <c r="K40" s="16">
        <v>58.6</v>
      </c>
      <c r="L40" s="16">
        <v>65.900000000000006</v>
      </c>
      <c r="M40" s="23" t="str">
        <f>IF(VLOOKUP(B40,iodization_detail!A:F,6,FALSE)="","",VLOOKUP(B40,iodization_detail!A:F,6,FALSE))</f>
        <v/>
      </c>
      <c r="N40" s="53">
        <v>7542</v>
      </c>
      <c r="O40" s="16">
        <v>46.3</v>
      </c>
      <c r="P40" s="16">
        <v>52.1</v>
      </c>
      <c r="Q40" s="16">
        <v>43.9</v>
      </c>
      <c r="R40" s="16">
        <v>39.9</v>
      </c>
      <c r="S40" s="16">
        <v>46.3</v>
      </c>
      <c r="T40" s="16">
        <v>62</v>
      </c>
      <c r="U40" s="16">
        <v>76.7</v>
      </c>
      <c r="V40" s="16">
        <v>28.8</v>
      </c>
      <c r="W40" s="16">
        <v>34.799999999999997</v>
      </c>
      <c r="X40" s="16">
        <v>47.1</v>
      </c>
      <c r="Y40" s="16">
        <v>60.5</v>
      </c>
      <c r="Z40" s="23">
        <v>64.099999999999994</v>
      </c>
      <c r="AA40" s="53">
        <v>9237</v>
      </c>
      <c r="AB40" s="16">
        <v>45.6</v>
      </c>
      <c r="AC40" s="16">
        <v>52.1</v>
      </c>
      <c r="AD40" s="16">
        <v>43.1</v>
      </c>
      <c r="AE40" s="16">
        <v>38.700000000000003</v>
      </c>
      <c r="AF40" s="16">
        <v>46.6</v>
      </c>
      <c r="AG40" s="16">
        <v>62.9</v>
      </c>
      <c r="AH40" s="16">
        <v>75.8</v>
      </c>
      <c r="AI40" s="16">
        <v>27.6</v>
      </c>
      <c r="AJ40" s="16">
        <v>34.799999999999997</v>
      </c>
      <c r="AK40" s="16">
        <v>47.1</v>
      </c>
      <c r="AL40" s="16">
        <v>61.5</v>
      </c>
      <c r="AM40" s="23">
        <v>65.400000000000006</v>
      </c>
    </row>
    <row r="41" spans="1:39" x14ac:dyDescent="0.25">
      <c r="A41" s="58">
        <v>36</v>
      </c>
      <c r="B41" s="19" t="s">
        <v>66</v>
      </c>
      <c r="C41" s="65" t="s">
        <v>10</v>
      </c>
      <c r="D41" s="53">
        <v>12291</v>
      </c>
      <c r="E41" s="11">
        <v>82.1</v>
      </c>
      <c r="F41" s="16">
        <v>92.1</v>
      </c>
      <c r="G41" s="16">
        <v>78.5</v>
      </c>
      <c r="H41" s="16">
        <v>66.3</v>
      </c>
      <c r="I41" s="16">
        <v>80</v>
      </c>
      <c r="J41" s="16">
        <v>84.7</v>
      </c>
      <c r="K41" s="16">
        <v>87.2</v>
      </c>
      <c r="L41" s="16">
        <v>93.2</v>
      </c>
      <c r="M41" s="23" t="str">
        <f>IF(VLOOKUP(B41,iodization_detail!A:F,6,FALSE)="","",VLOOKUP(B41,iodization_detail!A:F,6,FALSE))</f>
        <v/>
      </c>
      <c r="N41" s="53">
        <v>3544</v>
      </c>
      <c r="O41" s="16">
        <v>80.8</v>
      </c>
      <c r="P41" s="16">
        <v>92.6</v>
      </c>
      <c r="Q41" s="16">
        <v>77.2</v>
      </c>
      <c r="R41" s="16">
        <v>69.7</v>
      </c>
      <c r="S41" s="16">
        <v>79.2</v>
      </c>
      <c r="T41" s="16">
        <v>86.2</v>
      </c>
      <c r="U41" s="16">
        <v>92.4</v>
      </c>
      <c r="V41" s="16">
        <v>65.099999999999994</v>
      </c>
      <c r="W41" s="16">
        <v>82</v>
      </c>
      <c r="X41" s="16">
        <v>85.5</v>
      </c>
      <c r="Y41" s="16">
        <v>87.6</v>
      </c>
      <c r="Z41" s="23">
        <v>93.7</v>
      </c>
      <c r="AA41" s="53">
        <v>3654</v>
      </c>
      <c r="AB41" s="16">
        <v>80</v>
      </c>
      <c r="AC41" s="16">
        <v>92.8</v>
      </c>
      <c r="AD41" s="16">
        <v>76.3</v>
      </c>
      <c r="AE41" s="16">
        <v>67.8</v>
      </c>
      <c r="AF41" s="16">
        <v>78</v>
      </c>
      <c r="AG41" s="16">
        <v>87.8</v>
      </c>
      <c r="AH41" s="16">
        <v>92</v>
      </c>
      <c r="AI41" s="16">
        <v>64.400000000000006</v>
      </c>
      <c r="AJ41" s="16">
        <v>81.400000000000006</v>
      </c>
      <c r="AK41" s="16">
        <v>85.3</v>
      </c>
      <c r="AL41" s="16">
        <v>88.5</v>
      </c>
      <c r="AM41" s="23">
        <v>94</v>
      </c>
    </row>
    <row r="42" spans="1:39" x14ac:dyDescent="0.25">
      <c r="A42" s="58">
        <v>37</v>
      </c>
      <c r="B42" s="19" t="s">
        <v>67</v>
      </c>
      <c r="C42" s="65" t="s">
        <v>38</v>
      </c>
      <c r="D42" s="53">
        <v>9205</v>
      </c>
      <c r="E42" s="11">
        <v>76.8</v>
      </c>
      <c r="F42" s="16">
        <v>90.2</v>
      </c>
      <c r="G42" s="16">
        <v>62.2</v>
      </c>
      <c r="H42" s="16">
        <v>58.4</v>
      </c>
      <c r="I42" s="16">
        <v>64.900000000000006</v>
      </c>
      <c r="J42" s="16">
        <v>70.599999999999994</v>
      </c>
      <c r="K42" s="16">
        <v>88.3</v>
      </c>
      <c r="L42" s="16">
        <v>96.1</v>
      </c>
      <c r="M42" s="23" t="str">
        <f>IF(VLOOKUP(B42,iodization_detail!A:F,6,FALSE)="","",VLOOKUP(B42,iodization_detail!A:F,6,FALSE))</f>
        <v/>
      </c>
      <c r="N42" s="53">
        <v>3642</v>
      </c>
      <c r="O42" s="16">
        <v>76.2</v>
      </c>
      <c r="P42" s="16">
        <v>89.6</v>
      </c>
      <c r="Q42" s="16">
        <v>61.9</v>
      </c>
      <c r="R42" s="16">
        <v>60.4</v>
      </c>
      <c r="S42" s="16">
        <v>67.2</v>
      </c>
      <c r="T42" s="16">
        <v>78.2</v>
      </c>
      <c r="U42" s="16">
        <v>96.5</v>
      </c>
      <c r="V42" s="16">
        <v>63.4</v>
      </c>
      <c r="W42" s="16">
        <v>65.2</v>
      </c>
      <c r="X42" s="16">
        <v>69.5</v>
      </c>
      <c r="Y42" s="16">
        <v>88.4</v>
      </c>
      <c r="Z42" s="23">
        <v>98.1</v>
      </c>
      <c r="AA42" s="53">
        <v>3875</v>
      </c>
      <c r="AB42" s="16">
        <v>75.7</v>
      </c>
      <c r="AC42" s="16">
        <v>89.8</v>
      </c>
      <c r="AD42" s="16">
        <v>61.5</v>
      </c>
      <c r="AE42" s="16">
        <v>59.8</v>
      </c>
      <c r="AF42" s="16">
        <v>67.900000000000006</v>
      </c>
      <c r="AG42" s="16">
        <v>77.8</v>
      </c>
      <c r="AH42" s="16">
        <v>96.4</v>
      </c>
      <c r="AI42" s="16">
        <v>62.4</v>
      </c>
      <c r="AJ42" s="16">
        <v>66.099999999999994</v>
      </c>
      <c r="AK42" s="16">
        <v>68.7</v>
      </c>
      <c r="AL42" s="16">
        <v>89.1</v>
      </c>
      <c r="AM42" s="23">
        <v>98.3</v>
      </c>
    </row>
    <row r="43" spans="1:39" x14ac:dyDescent="0.25">
      <c r="A43" s="58">
        <v>38</v>
      </c>
      <c r="B43" s="19" t="s">
        <v>68</v>
      </c>
      <c r="C43" s="65" t="s">
        <v>41</v>
      </c>
      <c r="D43" s="53">
        <v>10929</v>
      </c>
      <c r="E43" s="11">
        <v>94.9</v>
      </c>
      <c r="F43" s="16">
        <v>96.9</v>
      </c>
      <c r="G43" s="16">
        <v>91.8</v>
      </c>
      <c r="H43" s="16">
        <v>83.6</v>
      </c>
      <c r="I43" s="16">
        <v>94.4</v>
      </c>
      <c r="J43" s="16">
        <v>97.9</v>
      </c>
      <c r="K43" s="16">
        <v>99.2</v>
      </c>
      <c r="L43" s="16">
        <v>99.7</v>
      </c>
      <c r="M43" s="23" t="str">
        <f>IF(VLOOKUP(B43,iodization_detail!A:F,6,FALSE)="","",VLOOKUP(B43,iodization_detail!A:F,6,FALSE))</f>
        <v/>
      </c>
      <c r="N43" s="53">
        <v>3944</v>
      </c>
      <c r="O43" s="16">
        <v>94.4</v>
      </c>
      <c r="P43" s="16">
        <v>96.3</v>
      </c>
      <c r="Q43" s="16">
        <v>92.1</v>
      </c>
      <c r="R43" s="16">
        <v>93</v>
      </c>
      <c r="S43" s="16">
        <v>92.7</v>
      </c>
      <c r="T43" s="16">
        <v>95.3</v>
      </c>
      <c r="U43" s="16">
        <v>97.8</v>
      </c>
      <c r="V43" s="16">
        <v>83.4</v>
      </c>
      <c r="W43" s="16">
        <v>93.7</v>
      </c>
      <c r="X43" s="16">
        <v>98.1</v>
      </c>
      <c r="Y43" s="16">
        <v>98.9</v>
      </c>
      <c r="Z43" s="23">
        <v>98.9</v>
      </c>
      <c r="AA43" s="53">
        <v>4416</v>
      </c>
      <c r="AB43" s="16">
        <v>94.5</v>
      </c>
      <c r="AC43" s="16">
        <v>96.2</v>
      </c>
      <c r="AD43" s="16">
        <v>92.4</v>
      </c>
      <c r="AE43" s="16">
        <v>93</v>
      </c>
      <c r="AF43" s="16">
        <v>93</v>
      </c>
      <c r="AG43" s="16">
        <v>95.7</v>
      </c>
      <c r="AH43" s="16">
        <v>97.8</v>
      </c>
      <c r="AI43" s="16">
        <v>83.3</v>
      </c>
      <c r="AJ43" s="16">
        <v>94.6</v>
      </c>
      <c r="AK43" s="16">
        <v>98</v>
      </c>
      <c r="AL43" s="16">
        <v>99.1</v>
      </c>
      <c r="AM43" s="23">
        <v>98.5</v>
      </c>
    </row>
    <row r="44" spans="1:39" x14ac:dyDescent="0.25">
      <c r="A44" s="58">
        <v>39</v>
      </c>
      <c r="B44" s="19" t="s">
        <v>69</v>
      </c>
      <c r="C44" s="65" t="s">
        <v>32</v>
      </c>
      <c r="D44" s="53">
        <v>9010</v>
      </c>
      <c r="E44" s="11">
        <v>58.5</v>
      </c>
      <c r="F44" s="16">
        <v>65.5</v>
      </c>
      <c r="G44" s="16">
        <v>57.1</v>
      </c>
      <c r="H44" s="16">
        <v>51</v>
      </c>
      <c r="I44" s="16">
        <v>57.6</v>
      </c>
      <c r="J44" s="16">
        <v>59.3</v>
      </c>
      <c r="K44" s="16">
        <v>59</v>
      </c>
      <c r="L44" s="16">
        <v>66</v>
      </c>
      <c r="M44" s="23">
        <f>IF(VLOOKUP(B44,iodization_detail!A:F,6,FALSE)="","",VLOOKUP(B44,iodization_detail!A:F,6,FALSE))</f>
        <v>13.9</v>
      </c>
      <c r="N44" s="53">
        <v>7012</v>
      </c>
      <c r="O44" s="16">
        <v>59.4</v>
      </c>
      <c r="P44" s="16">
        <v>65.8</v>
      </c>
      <c r="Q44" s="16">
        <v>58.2</v>
      </c>
      <c r="R44" s="16">
        <v>58.6</v>
      </c>
      <c r="S44" s="16">
        <v>63.4</v>
      </c>
      <c r="T44" s="16">
        <v>64</v>
      </c>
      <c r="U44" s="16">
        <v>66</v>
      </c>
      <c r="V44" s="16">
        <v>52.8</v>
      </c>
      <c r="W44" s="16">
        <v>58.2</v>
      </c>
      <c r="X44" s="16">
        <v>58.7</v>
      </c>
      <c r="Y44" s="16">
        <v>60.3</v>
      </c>
      <c r="Z44" s="23">
        <v>66.5</v>
      </c>
      <c r="AA44" s="53">
        <v>9406</v>
      </c>
      <c r="AB44" s="16">
        <v>59.1</v>
      </c>
      <c r="AC44" s="16">
        <v>65.2</v>
      </c>
      <c r="AD44" s="16">
        <v>58.1</v>
      </c>
      <c r="AE44" s="16">
        <v>58.6</v>
      </c>
      <c r="AF44" s="16">
        <v>61.3</v>
      </c>
      <c r="AG44" s="16">
        <v>63.2</v>
      </c>
      <c r="AH44" s="16">
        <v>63.3</v>
      </c>
      <c r="AI44" s="16">
        <v>52.2</v>
      </c>
      <c r="AJ44" s="16">
        <v>58.1</v>
      </c>
      <c r="AK44" s="16">
        <v>58.9</v>
      </c>
      <c r="AL44" s="16">
        <v>61</v>
      </c>
      <c r="AM44" s="23">
        <v>65.099999999999994</v>
      </c>
    </row>
    <row r="45" spans="1:39" x14ac:dyDescent="0.25">
      <c r="A45" s="58">
        <v>40</v>
      </c>
      <c r="B45" s="19" t="s">
        <v>70</v>
      </c>
      <c r="C45" s="65" t="s">
        <v>138</v>
      </c>
      <c r="D45" s="53">
        <v>5895</v>
      </c>
      <c r="E45" s="11" t="s">
        <v>11</v>
      </c>
      <c r="F45" s="16" t="s">
        <v>11</v>
      </c>
      <c r="G45" s="16" t="s">
        <v>11</v>
      </c>
      <c r="H45" s="16" t="s">
        <v>11</v>
      </c>
      <c r="I45" s="16" t="s">
        <v>11</v>
      </c>
      <c r="J45" s="16" t="s">
        <v>11</v>
      </c>
      <c r="K45" s="16" t="s">
        <v>11</v>
      </c>
      <c r="L45" s="16" t="s">
        <v>11</v>
      </c>
      <c r="M45" s="23" t="str">
        <f>IF(VLOOKUP(B45,iodization_detail!A:F,6,FALSE)="","",VLOOKUP(B45,iodization_detail!A:F,6,FALSE))</f>
        <v/>
      </c>
      <c r="N45" s="53" t="s">
        <v>11</v>
      </c>
      <c r="O45" s="16" t="s">
        <v>11</v>
      </c>
      <c r="P45" s="16" t="s">
        <v>11</v>
      </c>
      <c r="Q45" s="16" t="s">
        <v>11</v>
      </c>
      <c r="R45" s="16" t="s">
        <v>11</v>
      </c>
      <c r="S45" s="16" t="s">
        <v>11</v>
      </c>
      <c r="T45" s="16" t="s">
        <v>11</v>
      </c>
      <c r="U45" s="16" t="s">
        <v>11</v>
      </c>
      <c r="V45" s="16" t="s">
        <v>11</v>
      </c>
      <c r="W45" s="16" t="s">
        <v>11</v>
      </c>
      <c r="X45" s="16" t="s">
        <v>11</v>
      </c>
      <c r="Y45" s="16" t="s">
        <v>11</v>
      </c>
      <c r="Z45" s="23" t="s">
        <v>11</v>
      </c>
      <c r="AA45" s="53" t="s">
        <v>11</v>
      </c>
      <c r="AB45" s="16" t="s">
        <v>11</v>
      </c>
      <c r="AC45" s="16" t="s">
        <v>11</v>
      </c>
      <c r="AD45" s="16" t="s">
        <v>11</v>
      </c>
      <c r="AE45" s="16" t="s">
        <v>11</v>
      </c>
      <c r="AF45" s="16" t="s">
        <v>11</v>
      </c>
      <c r="AG45" s="16" t="s">
        <v>11</v>
      </c>
      <c r="AH45" s="16" t="s">
        <v>11</v>
      </c>
      <c r="AI45" s="16" t="s">
        <v>11</v>
      </c>
      <c r="AJ45" s="16" t="s">
        <v>11</v>
      </c>
      <c r="AK45" s="16" t="s">
        <v>11</v>
      </c>
      <c r="AL45" s="16" t="s">
        <v>11</v>
      </c>
      <c r="AM45" s="23" t="s">
        <v>11</v>
      </c>
    </row>
    <row r="46" spans="1:39" x14ac:dyDescent="0.25">
      <c r="A46" s="58">
        <v>41</v>
      </c>
      <c r="B46" s="19" t="s">
        <v>72</v>
      </c>
      <c r="C46" s="65" t="s">
        <v>32</v>
      </c>
      <c r="D46" s="53">
        <v>25170</v>
      </c>
      <c r="E46" s="11">
        <v>97.3</v>
      </c>
      <c r="F46" s="16">
        <v>98.6</v>
      </c>
      <c r="G46" s="16">
        <v>94.7</v>
      </c>
      <c r="H46" s="16">
        <v>93.6</v>
      </c>
      <c r="I46" s="16">
        <v>96.7</v>
      </c>
      <c r="J46" s="16">
        <v>97.9</v>
      </c>
      <c r="K46" s="16">
        <v>99.1</v>
      </c>
      <c r="L46" s="16">
        <v>99.8</v>
      </c>
      <c r="M46" s="23" t="str">
        <f>IF(VLOOKUP(B46,iodization_detail!A:F,6,FALSE)="","",VLOOKUP(B46,iodization_detail!A:F,6,FALSE))</f>
        <v/>
      </c>
      <c r="N46" s="53">
        <v>6844</v>
      </c>
      <c r="O46" s="16">
        <v>97.7</v>
      </c>
      <c r="P46" s="16">
        <v>98.7</v>
      </c>
      <c r="Q46" s="16">
        <v>95.7</v>
      </c>
      <c r="R46" s="16">
        <v>95.8</v>
      </c>
      <c r="S46" s="16">
        <v>96.5</v>
      </c>
      <c r="T46" s="16">
        <v>98</v>
      </c>
      <c r="U46" s="16">
        <v>98.8</v>
      </c>
      <c r="V46" s="16">
        <v>94.9</v>
      </c>
      <c r="W46" s="16">
        <v>97.5</v>
      </c>
      <c r="X46" s="16">
        <v>98.6</v>
      </c>
      <c r="Y46" s="16">
        <v>98.9</v>
      </c>
      <c r="Z46" s="23">
        <v>99.7</v>
      </c>
      <c r="AA46" s="53">
        <v>7291</v>
      </c>
      <c r="AB46" s="16">
        <v>97.7</v>
      </c>
      <c r="AC46" s="16">
        <v>98.7</v>
      </c>
      <c r="AD46" s="16">
        <v>95.8</v>
      </c>
      <c r="AE46" s="16">
        <v>95.6</v>
      </c>
      <c r="AF46" s="16">
        <v>96.6</v>
      </c>
      <c r="AG46" s="16">
        <v>98</v>
      </c>
      <c r="AH46" s="16">
        <v>98.8</v>
      </c>
      <c r="AI46" s="16">
        <v>94.8</v>
      </c>
      <c r="AJ46" s="16">
        <v>97.8</v>
      </c>
      <c r="AK46" s="16">
        <v>98.8</v>
      </c>
      <c r="AL46" s="16">
        <v>98.8</v>
      </c>
      <c r="AM46" s="23">
        <v>99.7</v>
      </c>
    </row>
    <row r="47" spans="1:39" x14ac:dyDescent="0.25">
      <c r="A47" s="58">
        <v>42</v>
      </c>
      <c r="B47" s="19" t="s">
        <v>74</v>
      </c>
      <c r="C47" s="65" t="s">
        <v>29</v>
      </c>
      <c r="D47" s="53">
        <v>11478</v>
      </c>
      <c r="E47" s="11">
        <v>99.7</v>
      </c>
      <c r="F47" s="16">
        <v>99.8</v>
      </c>
      <c r="G47" s="16">
        <v>99.7</v>
      </c>
      <c r="H47" s="16">
        <v>99.6</v>
      </c>
      <c r="I47" s="16">
        <v>99.6</v>
      </c>
      <c r="J47" s="16">
        <v>99.8</v>
      </c>
      <c r="K47" s="16">
        <v>99.8</v>
      </c>
      <c r="L47" s="16">
        <v>99.8</v>
      </c>
      <c r="M47" s="23" t="str">
        <f>IF(VLOOKUP(B47,iodization_detail!A:F,6,FALSE)="","",VLOOKUP(B47,iodization_detail!A:F,6,FALSE))</f>
        <v/>
      </c>
      <c r="N47" s="53">
        <v>5586</v>
      </c>
      <c r="O47" s="16">
        <v>99.7</v>
      </c>
      <c r="P47" s="16">
        <v>99.8</v>
      </c>
      <c r="Q47" s="16">
        <v>99.7</v>
      </c>
      <c r="R47" s="16">
        <v>99.5</v>
      </c>
      <c r="S47" s="16">
        <v>99.7</v>
      </c>
      <c r="T47" s="16">
        <v>100</v>
      </c>
      <c r="U47" s="16">
        <v>99.5</v>
      </c>
      <c r="V47" s="16">
        <v>99.5</v>
      </c>
      <c r="W47" s="16">
        <v>99.7</v>
      </c>
      <c r="X47" s="16">
        <v>99.9</v>
      </c>
      <c r="Y47" s="16">
        <v>99.8</v>
      </c>
      <c r="Z47" s="23">
        <v>99.8</v>
      </c>
      <c r="AA47" s="53">
        <v>6400</v>
      </c>
      <c r="AB47" s="16">
        <v>99.7</v>
      </c>
      <c r="AC47" s="16">
        <v>99.8</v>
      </c>
      <c r="AD47" s="16">
        <v>99.7</v>
      </c>
      <c r="AE47" s="16">
        <v>99.8</v>
      </c>
      <c r="AF47" s="16">
        <v>99.7</v>
      </c>
      <c r="AG47" s="16">
        <v>100</v>
      </c>
      <c r="AH47" s="16">
        <v>99.6</v>
      </c>
      <c r="AI47" s="16">
        <v>99.6</v>
      </c>
      <c r="AJ47" s="16">
        <v>99.6</v>
      </c>
      <c r="AK47" s="16">
        <v>99.9</v>
      </c>
      <c r="AL47" s="16">
        <v>99.7</v>
      </c>
      <c r="AM47" s="23">
        <v>99.8</v>
      </c>
    </row>
    <row r="48" spans="1:39" x14ac:dyDescent="0.25">
      <c r="A48" s="58">
        <v>43</v>
      </c>
      <c r="B48" s="19" t="s">
        <v>75</v>
      </c>
      <c r="C48" s="65" t="s">
        <v>8</v>
      </c>
      <c r="D48" s="53">
        <v>2562</v>
      </c>
      <c r="E48" s="11">
        <v>94.2</v>
      </c>
      <c r="F48" s="16">
        <v>93.9</v>
      </c>
      <c r="G48" s="16">
        <v>94.4</v>
      </c>
      <c r="H48" s="16">
        <v>95.3</v>
      </c>
      <c r="I48" s="16">
        <v>93.1</v>
      </c>
      <c r="J48" s="16">
        <v>93.5</v>
      </c>
      <c r="K48" s="16">
        <v>95</v>
      </c>
      <c r="L48" s="16">
        <v>94.1</v>
      </c>
      <c r="M48" s="23">
        <f>IF(VLOOKUP(B48,iodization_detail!A:F,6,FALSE)="","",VLOOKUP(B48,iodization_detail!A:F,6,FALSE))</f>
        <v>85.6</v>
      </c>
      <c r="N48" s="53">
        <v>1021</v>
      </c>
      <c r="O48" s="16">
        <v>93.7</v>
      </c>
      <c r="P48" s="16">
        <v>92.8</v>
      </c>
      <c r="Q48" s="16">
        <v>94.5</v>
      </c>
      <c r="R48" s="16">
        <v>90.5</v>
      </c>
      <c r="S48" s="16">
        <v>93.9</v>
      </c>
      <c r="T48" s="16">
        <v>93.7</v>
      </c>
      <c r="U48" s="16" t="s">
        <v>11</v>
      </c>
      <c r="V48" s="16">
        <v>95.2</v>
      </c>
      <c r="W48" s="16">
        <v>92.9</v>
      </c>
      <c r="X48" s="16">
        <v>96.1</v>
      </c>
      <c r="Y48" s="16">
        <v>89.8</v>
      </c>
      <c r="Z48" s="23">
        <v>94.5</v>
      </c>
      <c r="AA48" s="53">
        <v>1139</v>
      </c>
      <c r="AB48" s="16">
        <v>93.6</v>
      </c>
      <c r="AC48" s="16">
        <v>92.5</v>
      </c>
      <c r="AD48" s="16">
        <v>94.6</v>
      </c>
      <c r="AE48" s="16">
        <v>91.1</v>
      </c>
      <c r="AF48" s="16">
        <v>93.7</v>
      </c>
      <c r="AG48" s="16">
        <v>93.7</v>
      </c>
      <c r="AH48" s="16" t="s">
        <v>11</v>
      </c>
      <c r="AI48" s="16">
        <v>96.5</v>
      </c>
      <c r="AJ48" s="16">
        <v>92.3</v>
      </c>
      <c r="AK48" s="16">
        <v>96.1</v>
      </c>
      <c r="AL48" s="16">
        <v>89.2</v>
      </c>
      <c r="AM48" s="23">
        <v>93.5</v>
      </c>
    </row>
    <row r="49" spans="1:39" x14ac:dyDescent="0.25">
      <c r="A49" s="58">
        <v>44</v>
      </c>
      <c r="B49" s="19" t="s">
        <v>76</v>
      </c>
      <c r="C49" s="65" t="s">
        <v>41</v>
      </c>
      <c r="D49" s="53">
        <v>3825</v>
      </c>
      <c r="E49" s="11">
        <v>64.7</v>
      </c>
      <c r="F49" s="16">
        <v>73.3</v>
      </c>
      <c r="G49" s="16">
        <v>56.4</v>
      </c>
      <c r="H49" s="16">
        <v>55.7</v>
      </c>
      <c r="I49" s="16">
        <v>53.5</v>
      </c>
      <c r="J49" s="16">
        <v>61.5</v>
      </c>
      <c r="K49" s="16">
        <v>72</v>
      </c>
      <c r="L49" s="16">
        <v>78.400000000000006</v>
      </c>
      <c r="M49" s="23" t="str">
        <f>IF(VLOOKUP(B49,iodization_detail!A:F,6,FALSE)="","",VLOOKUP(B49,iodization_detail!A:F,6,FALSE))</f>
        <v/>
      </c>
      <c r="N49" s="53">
        <v>4045</v>
      </c>
      <c r="O49" s="16">
        <v>63.4</v>
      </c>
      <c r="P49" s="16">
        <v>73</v>
      </c>
      <c r="Q49" s="16">
        <v>57.4</v>
      </c>
      <c r="R49" s="16">
        <v>59.5</v>
      </c>
      <c r="S49" s="16">
        <v>69.400000000000006</v>
      </c>
      <c r="T49" s="16">
        <v>68.7</v>
      </c>
      <c r="U49" s="16">
        <v>80.7</v>
      </c>
      <c r="V49" s="16">
        <v>57.4</v>
      </c>
      <c r="W49" s="16">
        <v>53.9</v>
      </c>
      <c r="X49" s="16">
        <v>60.6</v>
      </c>
      <c r="Y49" s="16">
        <v>72.400000000000006</v>
      </c>
      <c r="Z49" s="23">
        <v>77.8</v>
      </c>
      <c r="AA49" s="53">
        <v>5056</v>
      </c>
      <c r="AB49" s="16">
        <v>62.9</v>
      </c>
      <c r="AC49" s="16">
        <v>72.3</v>
      </c>
      <c r="AD49" s="16">
        <v>57.4</v>
      </c>
      <c r="AE49" s="16">
        <v>59.2</v>
      </c>
      <c r="AF49" s="16">
        <v>69.599999999999994</v>
      </c>
      <c r="AG49" s="16">
        <v>68.3</v>
      </c>
      <c r="AH49" s="16">
        <v>80.400000000000006</v>
      </c>
      <c r="AI49" s="16">
        <v>56.8</v>
      </c>
      <c r="AJ49" s="16">
        <v>54.1</v>
      </c>
      <c r="AK49" s="16">
        <v>60.7</v>
      </c>
      <c r="AL49" s="16">
        <v>72.8</v>
      </c>
      <c r="AM49" s="23">
        <v>76.7</v>
      </c>
    </row>
    <row r="50" spans="1:39" x14ac:dyDescent="0.25">
      <c r="A50" s="58">
        <v>45</v>
      </c>
      <c r="B50" s="19" t="s">
        <v>77</v>
      </c>
      <c r="C50" s="65" t="s">
        <v>38</v>
      </c>
      <c r="D50" s="53">
        <v>11322</v>
      </c>
      <c r="E50" s="11">
        <v>80.2</v>
      </c>
      <c r="F50" s="16">
        <v>90.1</v>
      </c>
      <c r="G50" s="16">
        <v>75.7</v>
      </c>
      <c r="H50" s="16">
        <v>74.400000000000006</v>
      </c>
      <c r="I50" s="16">
        <v>76.900000000000006</v>
      </c>
      <c r="J50" s="16">
        <v>76.599999999999994</v>
      </c>
      <c r="K50" s="16">
        <v>79.900000000000006</v>
      </c>
      <c r="L50" s="16">
        <v>93.6</v>
      </c>
      <c r="M50" s="23" t="str">
        <f>IF(VLOOKUP(B50,iodization_detail!A:F,6,FALSE)="","",VLOOKUP(B50,iodization_detail!A:F,6,FALSE))</f>
        <v/>
      </c>
      <c r="N50" s="53">
        <v>7889</v>
      </c>
      <c r="O50" s="16">
        <v>80</v>
      </c>
      <c r="P50" s="16">
        <v>89.8</v>
      </c>
      <c r="Q50" s="16">
        <v>76.3</v>
      </c>
      <c r="R50" s="16">
        <v>77.599999999999994</v>
      </c>
      <c r="S50" s="16">
        <v>81.2</v>
      </c>
      <c r="T50" s="16">
        <v>87.1</v>
      </c>
      <c r="U50" s="16">
        <v>95.9</v>
      </c>
      <c r="V50" s="16">
        <v>76.2</v>
      </c>
      <c r="W50" s="16">
        <v>77.2</v>
      </c>
      <c r="X50" s="16">
        <v>75.599999999999994</v>
      </c>
      <c r="Y50" s="16">
        <v>80.3</v>
      </c>
      <c r="Z50" s="23">
        <v>94.1</v>
      </c>
      <c r="AA50" s="53">
        <v>8725</v>
      </c>
      <c r="AB50" s="16">
        <v>79.599999999999994</v>
      </c>
      <c r="AC50" s="16">
        <v>89.6</v>
      </c>
      <c r="AD50" s="16">
        <v>76.3</v>
      </c>
      <c r="AE50" s="16">
        <v>77.599999999999994</v>
      </c>
      <c r="AF50" s="16">
        <v>81.7</v>
      </c>
      <c r="AG50" s="16">
        <v>85.6</v>
      </c>
      <c r="AH50" s="16">
        <v>96.6</v>
      </c>
      <c r="AI50" s="16">
        <v>76.2</v>
      </c>
      <c r="AJ50" s="16">
        <v>77.8</v>
      </c>
      <c r="AK50" s="16">
        <v>75.7</v>
      </c>
      <c r="AL50" s="16">
        <v>79.2</v>
      </c>
      <c r="AM50" s="23">
        <v>94.4</v>
      </c>
    </row>
    <row r="51" spans="1:39" x14ac:dyDescent="0.25">
      <c r="A51" s="58">
        <v>46</v>
      </c>
      <c r="B51" s="19" t="s">
        <v>78</v>
      </c>
      <c r="C51" s="65" t="s">
        <v>79</v>
      </c>
      <c r="D51" s="53">
        <v>4509</v>
      </c>
      <c r="E51" s="11">
        <v>97.4</v>
      </c>
      <c r="F51" s="16">
        <v>97</v>
      </c>
      <c r="G51" s="16">
        <v>97.6</v>
      </c>
      <c r="H51" s="16">
        <v>97.1</v>
      </c>
      <c r="I51" s="16">
        <v>97.2</v>
      </c>
      <c r="J51" s="16">
        <v>97.5</v>
      </c>
      <c r="K51" s="16">
        <v>97.5</v>
      </c>
      <c r="L51" s="16">
        <v>97.5</v>
      </c>
      <c r="M51" s="23">
        <f>IF(VLOOKUP(B51,iodization_detail!A:F,6,FALSE)="","",VLOOKUP(B51,iodization_detail!A:F,6,FALSE))</f>
        <v>79.900000000000006</v>
      </c>
      <c r="N51" s="53">
        <v>1995</v>
      </c>
      <c r="O51" s="16">
        <v>97.4</v>
      </c>
      <c r="P51" s="16">
        <v>96</v>
      </c>
      <c r="Q51" s="16">
        <v>97.9</v>
      </c>
      <c r="R51" s="16">
        <v>96.7</v>
      </c>
      <c r="S51" s="16">
        <v>97.2</v>
      </c>
      <c r="T51" s="16">
        <v>97.4</v>
      </c>
      <c r="U51" s="16">
        <v>100</v>
      </c>
      <c r="V51" s="16">
        <v>98.3</v>
      </c>
      <c r="W51" s="16">
        <v>97.5</v>
      </c>
      <c r="X51" s="16">
        <v>96</v>
      </c>
      <c r="Y51" s="16">
        <v>97.1</v>
      </c>
      <c r="Z51" s="23">
        <v>98.3</v>
      </c>
      <c r="AA51" s="53">
        <v>2138</v>
      </c>
      <c r="AB51" s="16">
        <v>97.4</v>
      </c>
      <c r="AC51" s="16">
        <v>95.8</v>
      </c>
      <c r="AD51" s="16">
        <v>97.8</v>
      </c>
      <c r="AE51" s="16">
        <v>96.2</v>
      </c>
      <c r="AF51" s="16">
        <v>97.4</v>
      </c>
      <c r="AG51" s="16">
        <v>97.3</v>
      </c>
      <c r="AH51" s="16">
        <v>100</v>
      </c>
      <c r="AI51" s="16">
        <v>98.2</v>
      </c>
      <c r="AJ51" s="16">
        <v>97.1</v>
      </c>
      <c r="AK51" s="16">
        <v>96.7</v>
      </c>
      <c r="AL51" s="16">
        <v>96.8</v>
      </c>
      <c r="AM51" s="23">
        <v>98.1</v>
      </c>
    </row>
    <row r="52" spans="1:39" x14ac:dyDescent="0.25">
      <c r="A52" s="58">
        <v>47</v>
      </c>
      <c r="B52" s="19" t="s">
        <v>80</v>
      </c>
      <c r="C52" s="65" t="s">
        <v>32</v>
      </c>
      <c r="D52" s="53">
        <v>6252</v>
      </c>
      <c r="E52" s="11">
        <v>84.1</v>
      </c>
      <c r="F52" s="16">
        <v>87.5</v>
      </c>
      <c r="G52" s="16">
        <v>82.6</v>
      </c>
      <c r="H52" s="16">
        <v>82.5</v>
      </c>
      <c r="I52" s="16">
        <v>83.5</v>
      </c>
      <c r="J52" s="16">
        <v>82</v>
      </c>
      <c r="K52" s="16">
        <v>83.7</v>
      </c>
      <c r="L52" s="16">
        <v>87.3</v>
      </c>
      <c r="M52" s="23">
        <f>IF(VLOOKUP(B52,iodization_detail!A:F,6,FALSE)="","",VLOOKUP(B52,iodization_detail!A:F,6,FALSE))</f>
        <v>38.799999999999997</v>
      </c>
      <c r="N52" s="53" t="s">
        <v>11</v>
      </c>
      <c r="O52" s="16" t="s">
        <v>11</v>
      </c>
      <c r="P52" s="16" t="s">
        <v>11</v>
      </c>
      <c r="Q52" s="16" t="s">
        <v>11</v>
      </c>
      <c r="R52" s="16" t="s">
        <v>11</v>
      </c>
      <c r="S52" s="16" t="s">
        <v>11</v>
      </c>
      <c r="T52" s="16" t="s">
        <v>11</v>
      </c>
      <c r="U52" s="16" t="s">
        <v>11</v>
      </c>
      <c r="V52" s="16" t="s">
        <v>11</v>
      </c>
      <c r="W52" s="16" t="s">
        <v>11</v>
      </c>
      <c r="X52" s="16" t="s">
        <v>11</v>
      </c>
      <c r="Y52" s="16" t="s">
        <v>11</v>
      </c>
      <c r="Z52" s="23" t="s">
        <v>11</v>
      </c>
      <c r="AA52" s="53" t="s">
        <v>11</v>
      </c>
      <c r="AB52" s="16" t="s">
        <v>11</v>
      </c>
      <c r="AC52" s="16" t="s">
        <v>11</v>
      </c>
      <c r="AD52" s="16" t="s">
        <v>11</v>
      </c>
      <c r="AE52" s="16" t="s">
        <v>11</v>
      </c>
      <c r="AF52" s="16" t="s">
        <v>11</v>
      </c>
      <c r="AG52" s="16" t="s">
        <v>11</v>
      </c>
      <c r="AH52" s="16" t="s">
        <v>11</v>
      </c>
      <c r="AI52" s="16" t="s">
        <v>11</v>
      </c>
      <c r="AJ52" s="16" t="s">
        <v>11</v>
      </c>
      <c r="AK52" s="16" t="s">
        <v>11</v>
      </c>
      <c r="AL52" s="16" t="s">
        <v>11</v>
      </c>
      <c r="AM52" s="23" t="s">
        <v>11</v>
      </c>
    </row>
    <row r="53" spans="1:39" x14ac:dyDescent="0.25">
      <c r="A53" s="58">
        <v>48</v>
      </c>
      <c r="B53" s="19" t="s">
        <v>81</v>
      </c>
      <c r="C53" s="65" t="s">
        <v>10</v>
      </c>
      <c r="D53" s="53">
        <v>11737</v>
      </c>
      <c r="E53" s="11">
        <v>80.8</v>
      </c>
      <c r="F53" s="16">
        <v>93.6</v>
      </c>
      <c r="G53" s="16">
        <v>74.599999999999994</v>
      </c>
      <c r="H53" s="16">
        <v>69.3</v>
      </c>
      <c r="I53" s="16">
        <v>69.2</v>
      </c>
      <c r="J53" s="16">
        <v>76.900000000000006</v>
      </c>
      <c r="K53" s="16">
        <v>87.4</v>
      </c>
      <c r="L53" s="16">
        <v>96</v>
      </c>
      <c r="M53" s="23">
        <f>IF(VLOOKUP(B53,iodization_detail!A:F,6,FALSE)="","",VLOOKUP(B53,iodization_detail!A:F,6,FALSE))</f>
        <v>60.6</v>
      </c>
      <c r="N53" s="53">
        <v>6810</v>
      </c>
      <c r="O53" s="16">
        <v>79.8</v>
      </c>
      <c r="P53" s="16">
        <v>93.7</v>
      </c>
      <c r="Q53" s="16">
        <v>73.8</v>
      </c>
      <c r="R53" s="16">
        <v>74.2</v>
      </c>
      <c r="S53" s="16">
        <v>78.900000000000006</v>
      </c>
      <c r="T53" s="16">
        <v>89</v>
      </c>
      <c r="U53" s="16">
        <v>99.7</v>
      </c>
      <c r="V53" s="16">
        <v>71.5</v>
      </c>
      <c r="W53" s="16">
        <v>68.3</v>
      </c>
      <c r="X53" s="16">
        <v>76.2</v>
      </c>
      <c r="Y53" s="16">
        <v>87.7</v>
      </c>
      <c r="Z53" s="23">
        <v>96</v>
      </c>
      <c r="AA53" s="53">
        <v>8206</v>
      </c>
      <c r="AB53" s="16">
        <v>78.900000000000006</v>
      </c>
      <c r="AC53" s="16">
        <v>93.6</v>
      </c>
      <c r="AD53" s="16">
        <v>73.5</v>
      </c>
      <c r="AE53" s="16">
        <v>74</v>
      </c>
      <c r="AF53" s="16">
        <v>78.099999999999994</v>
      </c>
      <c r="AG53" s="16">
        <v>88.9</v>
      </c>
      <c r="AH53" s="16">
        <v>100</v>
      </c>
      <c r="AI53" s="16">
        <v>71.8</v>
      </c>
      <c r="AJ53" s="16">
        <v>68.2</v>
      </c>
      <c r="AK53" s="16">
        <v>76.099999999999994</v>
      </c>
      <c r="AL53" s="16">
        <v>86.9</v>
      </c>
      <c r="AM53" s="23">
        <v>96.4</v>
      </c>
    </row>
    <row r="54" spans="1:39" x14ac:dyDescent="0.25">
      <c r="A54" s="58">
        <v>49</v>
      </c>
      <c r="B54" s="19" t="s">
        <v>82</v>
      </c>
      <c r="C54" s="65" t="s">
        <v>41</v>
      </c>
      <c r="D54" s="53">
        <v>11359</v>
      </c>
      <c r="E54" s="11">
        <v>84.5</v>
      </c>
      <c r="F54" s="16">
        <v>88.6</v>
      </c>
      <c r="G54" s="16">
        <v>83.3</v>
      </c>
      <c r="H54" s="16">
        <v>82.8</v>
      </c>
      <c r="I54" s="16">
        <v>84.2</v>
      </c>
      <c r="J54" s="16">
        <v>82.8</v>
      </c>
      <c r="K54" s="16">
        <v>86.3</v>
      </c>
      <c r="L54" s="16">
        <v>87.7</v>
      </c>
      <c r="M54" s="23" t="str">
        <f>IF(VLOOKUP(B54,iodization_detail!A:F,6,FALSE)="","",VLOOKUP(B54,iodization_detail!A:F,6,FALSE))</f>
        <v/>
      </c>
      <c r="N54" s="53">
        <v>4946</v>
      </c>
      <c r="O54" s="16">
        <v>85.3</v>
      </c>
      <c r="P54" s="16">
        <v>89.9</v>
      </c>
      <c r="Q54" s="16">
        <v>83.4</v>
      </c>
      <c r="R54" s="16">
        <v>80.400000000000006</v>
      </c>
      <c r="S54" s="16">
        <v>82.9</v>
      </c>
      <c r="T54" s="16">
        <v>87.8</v>
      </c>
      <c r="U54" s="16">
        <v>90.2</v>
      </c>
      <c r="V54" s="16">
        <v>83.4</v>
      </c>
      <c r="W54" s="16">
        <v>83.3</v>
      </c>
      <c r="X54" s="16">
        <v>84.3</v>
      </c>
      <c r="Y54" s="16">
        <v>86.1</v>
      </c>
      <c r="Z54" s="23">
        <v>89.3</v>
      </c>
      <c r="AA54" s="53">
        <v>6262</v>
      </c>
      <c r="AB54" s="16">
        <v>85.3</v>
      </c>
      <c r="AC54" s="16">
        <v>89.8</v>
      </c>
      <c r="AD54" s="16">
        <v>83.5</v>
      </c>
      <c r="AE54" s="16">
        <v>79.599999999999994</v>
      </c>
      <c r="AF54" s="16">
        <v>81.5</v>
      </c>
      <c r="AG54" s="16">
        <v>88.6</v>
      </c>
      <c r="AH54" s="16">
        <v>91.4</v>
      </c>
      <c r="AI54" s="16">
        <v>83.9</v>
      </c>
      <c r="AJ54" s="16">
        <v>83.6</v>
      </c>
      <c r="AK54" s="16">
        <v>83.7</v>
      </c>
      <c r="AL54" s="16">
        <v>85.4</v>
      </c>
      <c r="AM54" s="23">
        <v>89.9</v>
      </c>
    </row>
    <row r="55" spans="1:39" x14ac:dyDescent="0.25">
      <c r="A55" s="58">
        <v>50</v>
      </c>
      <c r="B55" s="19" t="s">
        <v>83</v>
      </c>
      <c r="C55" s="65" t="s">
        <v>35</v>
      </c>
      <c r="D55" s="53">
        <v>8958</v>
      </c>
      <c r="E55" s="11">
        <v>81.2</v>
      </c>
      <c r="F55" s="16">
        <v>81.8</v>
      </c>
      <c r="G55" s="16">
        <v>80.7</v>
      </c>
      <c r="H55" s="16">
        <v>81.5</v>
      </c>
      <c r="I55" s="16">
        <v>81.8</v>
      </c>
      <c r="J55" s="16">
        <v>79.400000000000006</v>
      </c>
      <c r="K55" s="16">
        <v>82.2</v>
      </c>
      <c r="L55" s="16">
        <v>81.3</v>
      </c>
      <c r="M55" s="23" t="str">
        <f>IF(VLOOKUP(B55,iodization_detail!A:F,6,FALSE)="","",VLOOKUP(B55,iodization_detail!A:F,6,FALSE))</f>
        <v/>
      </c>
      <c r="N55" s="53">
        <v>4729</v>
      </c>
      <c r="O55" s="16">
        <v>82.2</v>
      </c>
      <c r="P55" s="16">
        <v>81.400000000000006</v>
      </c>
      <c r="Q55" s="16">
        <v>82.7</v>
      </c>
      <c r="R55" s="16">
        <v>80.599999999999994</v>
      </c>
      <c r="S55" s="16">
        <v>82.6</v>
      </c>
      <c r="T55" s="16">
        <v>84.4</v>
      </c>
      <c r="U55" s="16">
        <v>84.6</v>
      </c>
      <c r="V55" s="16">
        <v>80.599999999999994</v>
      </c>
      <c r="W55" s="16">
        <v>86.2</v>
      </c>
      <c r="X55" s="16">
        <v>81.5</v>
      </c>
      <c r="Y55" s="16">
        <v>82.4</v>
      </c>
      <c r="Z55" s="23">
        <v>80.599999999999994</v>
      </c>
      <c r="AA55" s="53">
        <v>5567</v>
      </c>
      <c r="AB55" s="16">
        <v>82.4</v>
      </c>
      <c r="AC55" s="16">
        <v>82.3</v>
      </c>
      <c r="AD55" s="16">
        <v>82.4</v>
      </c>
      <c r="AE55" s="16">
        <v>80.2</v>
      </c>
      <c r="AF55" s="16">
        <v>82.2</v>
      </c>
      <c r="AG55" s="16">
        <v>86.5</v>
      </c>
      <c r="AH55" s="16">
        <v>86.3</v>
      </c>
      <c r="AI55" s="16">
        <v>80.2</v>
      </c>
      <c r="AJ55" s="16">
        <v>85.5</v>
      </c>
      <c r="AK55" s="16">
        <v>81.3</v>
      </c>
      <c r="AL55" s="16">
        <v>83</v>
      </c>
      <c r="AM55" s="23">
        <v>82</v>
      </c>
    </row>
    <row r="56" spans="1:39" x14ac:dyDescent="0.25">
      <c r="A56" s="58">
        <v>51</v>
      </c>
      <c r="B56" s="19" t="s">
        <v>133</v>
      </c>
      <c r="C56" s="65" t="s">
        <v>134</v>
      </c>
      <c r="D56" s="53">
        <v>6176</v>
      </c>
      <c r="E56" s="11">
        <v>88.5</v>
      </c>
      <c r="F56" s="16">
        <v>87.7</v>
      </c>
      <c r="G56" s="16">
        <v>89.3</v>
      </c>
      <c r="H56" s="16">
        <v>87.8</v>
      </c>
      <c r="I56" s="16">
        <v>87.2</v>
      </c>
      <c r="J56" s="16">
        <v>87.3</v>
      </c>
      <c r="K56" s="16">
        <v>89</v>
      </c>
      <c r="L56" s="16">
        <v>90.3</v>
      </c>
      <c r="M56" s="23" t="str">
        <f>IF(VLOOKUP(B56,iodization_detail!A:F,6,FALSE)="","",VLOOKUP(B56,iodization_detail!A:F,6,FALSE))</f>
        <v xml:space="preserve">
75.3</v>
      </c>
      <c r="N56" s="53" t="s">
        <v>11</v>
      </c>
      <c r="O56" s="16" t="s">
        <v>11</v>
      </c>
      <c r="P56" s="16" t="s">
        <v>11</v>
      </c>
      <c r="Q56" s="16" t="s">
        <v>11</v>
      </c>
      <c r="R56" s="16" t="s">
        <v>11</v>
      </c>
      <c r="S56" s="16" t="s">
        <v>11</v>
      </c>
      <c r="T56" s="16" t="s">
        <v>11</v>
      </c>
      <c r="U56" s="16" t="s">
        <v>11</v>
      </c>
      <c r="V56" s="16" t="s">
        <v>11</v>
      </c>
      <c r="W56" s="16" t="s">
        <v>11</v>
      </c>
      <c r="X56" s="16" t="s">
        <v>11</v>
      </c>
      <c r="Y56" s="16" t="s">
        <v>11</v>
      </c>
      <c r="Z56" s="23" t="s">
        <v>11</v>
      </c>
      <c r="AA56" s="53" t="s">
        <v>11</v>
      </c>
      <c r="AB56" s="16" t="s">
        <v>11</v>
      </c>
      <c r="AC56" s="16" t="s">
        <v>11</v>
      </c>
      <c r="AD56" s="16" t="s">
        <v>11</v>
      </c>
      <c r="AE56" s="16" t="s">
        <v>11</v>
      </c>
      <c r="AF56" s="16" t="s">
        <v>11</v>
      </c>
      <c r="AG56" s="16" t="s">
        <v>11</v>
      </c>
      <c r="AH56" s="16" t="s">
        <v>11</v>
      </c>
      <c r="AI56" s="16" t="s">
        <v>11</v>
      </c>
      <c r="AJ56" s="16" t="s">
        <v>11</v>
      </c>
      <c r="AK56" s="16" t="s">
        <v>11</v>
      </c>
      <c r="AL56" s="16" t="s">
        <v>11</v>
      </c>
      <c r="AM56" s="23" t="s">
        <v>11</v>
      </c>
    </row>
    <row r="57" spans="1:39" x14ac:dyDescent="0.25">
      <c r="A57" s="58">
        <v>52</v>
      </c>
      <c r="B57" s="19" t="s">
        <v>84</v>
      </c>
      <c r="C57" s="65" t="s">
        <v>41</v>
      </c>
      <c r="D57" s="53">
        <v>17851</v>
      </c>
      <c r="E57" s="11">
        <v>99.4</v>
      </c>
      <c r="F57" s="16">
        <v>99.6</v>
      </c>
      <c r="G57" s="16">
        <v>99.3</v>
      </c>
      <c r="H57" s="16">
        <v>99.7</v>
      </c>
      <c r="I57" s="16">
        <v>99.2</v>
      </c>
      <c r="J57" s="16">
        <v>99</v>
      </c>
      <c r="K57" s="16">
        <v>99.4</v>
      </c>
      <c r="L57" s="16">
        <v>99.7</v>
      </c>
      <c r="M57" s="23" t="str">
        <f>IF(VLOOKUP(B57,iodization_detail!A:F,6,FALSE)="","",VLOOKUP(B57,iodization_detail!A:F,6,FALSE))</f>
        <v/>
      </c>
      <c r="N57" s="53">
        <v>9687</v>
      </c>
      <c r="O57" s="16">
        <v>99.6</v>
      </c>
      <c r="P57" s="16">
        <v>99.8</v>
      </c>
      <c r="Q57" s="16">
        <v>99.5</v>
      </c>
      <c r="R57" s="16">
        <v>99.2</v>
      </c>
      <c r="S57" s="16">
        <v>99.6</v>
      </c>
      <c r="T57" s="16">
        <v>99.6</v>
      </c>
      <c r="U57" s="16">
        <v>99.7</v>
      </c>
      <c r="V57" s="16">
        <v>99.9</v>
      </c>
      <c r="W57" s="16">
        <v>99.3</v>
      </c>
      <c r="X57" s="16">
        <v>99.1</v>
      </c>
      <c r="Y57" s="16">
        <v>99.6</v>
      </c>
      <c r="Z57" s="23">
        <v>99.9</v>
      </c>
      <c r="AA57" s="53">
        <v>12443</v>
      </c>
      <c r="AB57" s="16">
        <v>99.6</v>
      </c>
      <c r="AC57" s="16">
        <v>99.8</v>
      </c>
      <c r="AD57" s="16">
        <v>99.5</v>
      </c>
      <c r="AE57" s="16">
        <v>99</v>
      </c>
      <c r="AF57" s="16">
        <v>99.6</v>
      </c>
      <c r="AG57" s="16">
        <v>99.7</v>
      </c>
      <c r="AH57" s="16">
        <v>99.8</v>
      </c>
      <c r="AI57" s="16">
        <v>99.8</v>
      </c>
      <c r="AJ57" s="16">
        <v>99.1</v>
      </c>
      <c r="AK57" s="16">
        <v>99.3</v>
      </c>
      <c r="AL57" s="16">
        <v>99.8</v>
      </c>
      <c r="AM57" s="23">
        <v>100</v>
      </c>
    </row>
    <row r="58" spans="1:39" x14ac:dyDescent="0.25">
      <c r="A58" s="58">
        <v>53</v>
      </c>
      <c r="B58" s="19" t="s">
        <v>85</v>
      </c>
      <c r="C58" s="65" t="s">
        <v>38</v>
      </c>
      <c r="D58" s="53">
        <v>16406</v>
      </c>
      <c r="E58" s="11">
        <v>49.9</v>
      </c>
      <c r="F58" s="16">
        <v>71.900000000000006</v>
      </c>
      <c r="G58" s="16">
        <v>39.799999999999997</v>
      </c>
      <c r="H58" s="16">
        <v>25.3</v>
      </c>
      <c r="I58" s="16">
        <v>38.200000000000003</v>
      </c>
      <c r="J58" s="16">
        <v>50.4</v>
      </c>
      <c r="K58" s="16">
        <v>64.099999999999994</v>
      </c>
      <c r="L58" s="16">
        <v>73.599999999999994</v>
      </c>
      <c r="M58" s="23" t="str">
        <f>IF(VLOOKUP(B58,iodization_detail!A:F,6,FALSE)="","",VLOOKUP(B58,iodization_detail!A:F,6,FALSE))</f>
        <v/>
      </c>
      <c r="N58" s="53">
        <v>9919</v>
      </c>
      <c r="O58" s="16">
        <v>50.3</v>
      </c>
      <c r="P58" s="16">
        <v>71.599999999999994</v>
      </c>
      <c r="Q58" s="16">
        <v>41.1</v>
      </c>
      <c r="R58" s="16">
        <v>39.799999999999997</v>
      </c>
      <c r="S58" s="16">
        <v>58.9</v>
      </c>
      <c r="T58" s="16">
        <v>67</v>
      </c>
      <c r="U58" s="16">
        <v>74.5</v>
      </c>
      <c r="V58" s="16">
        <v>26.8</v>
      </c>
      <c r="W58" s="16">
        <v>38.299999999999997</v>
      </c>
      <c r="X58" s="16">
        <v>52</v>
      </c>
      <c r="Y58" s="16">
        <v>62.7</v>
      </c>
      <c r="Z58" s="23">
        <v>72.5</v>
      </c>
      <c r="AA58" s="53">
        <v>12912</v>
      </c>
      <c r="AB58" s="16">
        <v>48.9</v>
      </c>
      <c r="AC58" s="16">
        <v>71.400000000000006</v>
      </c>
      <c r="AD58" s="16">
        <v>40.4</v>
      </c>
      <c r="AE58" s="16">
        <v>39.200000000000003</v>
      </c>
      <c r="AF58" s="16">
        <v>58.5</v>
      </c>
      <c r="AG58" s="16">
        <v>65.599999999999994</v>
      </c>
      <c r="AH58" s="16">
        <v>73.099999999999994</v>
      </c>
      <c r="AI58" s="16">
        <v>26.9</v>
      </c>
      <c r="AJ58" s="16">
        <v>37</v>
      </c>
      <c r="AK58" s="16">
        <v>53.4</v>
      </c>
      <c r="AL58" s="16">
        <v>62.5</v>
      </c>
      <c r="AM58" s="23">
        <v>71.8</v>
      </c>
    </row>
    <row r="59" spans="1:39" x14ac:dyDescent="0.25">
      <c r="A59" s="58">
        <v>54</v>
      </c>
      <c r="B59" s="19" t="s">
        <v>86</v>
      </c>
      <c r="C59" s="65" t="s">
        <v>35</v>
      </c>
      <c r="D59" s="53">
        <v>13403</v>
      </c>
      <c r="E59" s="11">
        <v>95.6</v>
      </c>
      <c r="F59" s="16">
        <v>96.2</v>
      </c>
      <c r="G59" s="16">
        <v>95.2</v>
      </c>
      <c r="H59" s="16">
        <v>94.9</v>
      </c>
      <c r="I59" s="16">
        <v>95</v>
      </c>
      <c r="J59" s="16">
        <v>95.7</v>
      </c>
      <c r="K59" s="16">
        <v>95.3</v>
      </c>
      <c r="L59" s="16">
        <v>96.9</v>
      </c>
      <c r="M59" s="23" t="str">
        <f>IF(VLOOKUP(B59,iodization_detail!A:F,6,FALSE)="","",VLOOKUP(B59,iodization_detail!A:F,6,FALSE))</f>
        <v/>
      </c>
      <c r="N59" s="53">
        <v>7934</v>
      </c>
      <c r="O59" s="16">
        <v>95.4</v>
      </c>
      <c r="P59" s="16">
        <v>96.1</v>
      </c>
      <c r="Q59" s="16">
        <v>95</v>
      </c>
      <c r="R59" s="16">
        <v>95.7</v>
      </c>
      <c r="S59" s="16">
        <v>94.8</v>
      </c>
      <c r="T59" s="16">
        <v>96.2</v>
      </c>
      <c r="U59" s="16">
        <v>96.4</v>
      </c>
      <c r="V59" s="16">
        <v>94.9</v>
      </c>
      <c r="W59" s="16">
        <v>94.7</v>
      </c>
      <c r="X59" s="16">
        <v>96</v>
      </c>
      <c r="Y59" s="16">
        <v>95.5</v>
      </c>
      <c r="Z59" s="23">
        <v>96.1</v>
      </c>
      <c r="AA59" s="53">
        <v>9730</v>
      </c>
      <c r="AB59" s="16">
        <v>95.3</v>
      </c>
      <c r="AC59" s="16">
        <v>96</v>
      </c>
      <c r="AD59" s="16">
        <v>94.9</v>
      </c>
      <c r="AE59" s="16">
        <v>95.5</v>
      </c>
      <c r="AF59" s="16">
        <v>95</v>
      </c>
      <c r="AG59" s="16">
        <v>95.9</v>
      </c>
      <c r="AH59" s="16">
        <v>94.9</v>
      </c>
      <c r="AI59" s="16">
        <v>95</v>
      </c>
      <c r="AJ59" s="16">
        <v>94.6</v>
      </c>
      <c r="AK59" s="16">
        <v>95.4</v>
      </c>
      <c r="AL59" s="16">
        <v>95.9</v>
      </c>
      <c r="AM59" s="23">
        <v>96.1</v>
      </c>
    </row>
    <row r="60" spans="1:39" ht="16.5" thickBot="1" x14ac:dyDescent="0.3">
      <c r="A60" s="58">
        <v>55</v>
      </c>
      <c r="B60" s="20" t="s">
        <v>87</v>
      </c>
      <c r="C60" s="218" t="s">
        <v>6</v>
      </c>
      <c r="D60" s="54">
        <v>8056</v>
      </c>
      <c r="E60" s="22">
        <v>95</v>
      </c>
      <c r="F60" s="24">
        <v>94.4</v>
      </c>
      <c r="G60" s="24">
        <v>95.3</v>
      </c>
      <c r="H60" s="24">
        <v>95</v>
      </c>
      <c r="I60" s="24">
        <v>96</v>
      </c>
      <c r="J60" s="24">
        <v>94.8</v>
      </c>
      <c r="K60" s="24">
        <v>95.1</v>
      </c>
      <c r="L60" s="24">
        <v>94.3</v>
      </c>
      <c r="M60" s="25" t="str">
        <f>IF(VLOOKUP(B60,iodization_detail!A:F,6,FALSE)="","",VLOOKUP(B60,iodization_detail!A:F,6,FALSE))</f>
        <v/>
      </c>
      <c r="N60" s="54">
        <v>3892</v>
      </c>
      <c r="O60" s="24">
        <v>94.7</v>
      </c>
      <c r="P60" s="24">
        <v>95</v>
      </c>
      <c r="Q60" s="24">
        <v>94.6</v>
      </c>
      <c r="R60" s="24">
        <v>92.3</v>
      </c>
      <c r="S60" s="24">
        <v>94.7</v>
      </c>
      <c r="T60" s="24">
        <v>94.9</v>
      </c>
      <c r="U60" s="24">
        <v>93.7</v>
      </c>
      <c r="V60" s="24">
        <v>93.7</v>
      </c>
      <c r="W60" s="24">
        <v>96.2</v>
      </c>
      <c r="X60" s="24">
        <v>93.6</v>
      </c>
      <c r="Y60" s="24">
        <v>95.9</v>
      </c>
      <c r="Z60" s="25">
        <v>93.9</v>
      </c>
      <c r="AA60" s="54">
        <v>4282</v>
      </c>
      <c r="AB60" s="24">
        <v>94.6</v>
      </c>
      <c r="AC60" s="24">
        <v>94.4</v>
      </c>
      <c r="AD60" s="24">
        <v>94.7</v>
      </c>
      <c r="AE60" s="24">
        <v>91.1</v>
      </c>
      <c r="AF60" s="24">
        <v>95.2</v>
      </c>
      <c r="AG60" s="24">
        <v>94.7</v>
      </c>
      <c r="AH60" s="24">
        <v>90.9</v>
      </c>
      <c r="AI60" s="24">
        <v>93.8</v>
      </c>
      <c r="AJ60" s="24">
        <v>96.6</v>
      </c>
      <c r="AK60" s="24">
        <v>93.4</v>
      </c>
      <c r="AL60" s="24">
        <v>95.4</v>
      </c>
      <c r="AM60" s="25">
        <v>93.5</v>
      </c>
    </row>
    <row r="62" spans="1:39" x14ac:dyDescent="0.25">
      <c r="B62" s="51" t="s">
        <v>142</v>
      </c>
    </row>
    <row r="63" spans="1:39" x14ac:dyDescent="0.25">
      <c r="B63" s="26" t="s">
        <v>143</v>
      </c>
    </row>
  </sheetData>
  <mergeCells count="20">
    <mergeCell ref="AA2:AA4"/>
    <mergeCell ref="AB2:AM2"/>
    <mergeCell ref="AB3:AM3"/>
    <mergeCell ref="AC4:AD4"/>
    <mergeCell ref="AE4:AH4"/>
    <mergeCell ref="AI4:AM4"/>
    <mergeCell ref="H4:L4"/>
    <mergeCell ref="P4:Q4"/>
    <mergeCell ref="R4:U4"/>
    <mergeCell ref="B3:B5"/>
    <mergeCell ref="C3:C5"/>
    <mergeCell ref="D2:D4"/>
    <mergeCell ref="N2:N4"/>
    <mergeCell ref="O3:Z3"/>
    <mergeCell ref="E3:L3"/>
    <mergeCell ref="E2:L2"/>
    <mergeCell ref="V4:Z4"/>
    <mergeCell ref="O2:Z2"/>
    <mergeCell ref="F4:G4"/>
    <mergeCell ref="M2:M5"/>
  </mergeCells>
  <pageMargins left="0.7" right="0.7" top="0.75" bottom="0.75" header="0.3" footer="0.3"/>
  <pageSetup orientation="portrait" horizontalDpi="4294967293" vertic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489"/>
  <sheetViews>
    <sheetView zoomScale="115" zoomScaleNormal="115" workbookViewId="0">
      <selection activeCell="F61" sqref="F61"/>
    </sheetView>
  </sheetViews>
  <sheetFormatPr defaultRowHeight="15" x14ac:dyDescent="0.25"/>
  <cols>
    <col min="1" max="1" width="21.25" style="221" customWidth="1"/>
    <col min="2" max="2" width="16" style="223" customWidth="1"/>
    <col min="3" max="3" width="11.625" style="222" customWidth="1"/>
    <col min="4" max="5" width="10.25" style="222" customWidth="1"/>
    <col min="6" max="6" width="10.875" style="222" customWidth="1"/>
    <col min="7" max="7" width="9" style="221"/>
    <col min="8" max="8" width="17.625" style="221" bestFit="1" customWidth="1"/>
    <col min="9" max="16384" width="9" style="221"/>
  </cols>
  <sheetData>
    <row r="1" spans="1:8" x14ac:dyDescent="0.25">
      <c r="A1" s="233" t="s">
        <v>216</v>
      </c>
      <c r="B1" s="233" t="s">
        <v>215</v>
      </c>
      <c r="C1" s="232" t="s">
        <v>214</v>
      </c>
      <c r="D1" s="232" t="s">
        <v>213</v>
      </c>
      <c r="E1" s="232" t="s">
        <v>212</v>
      </c>
      <c r="F1" s="232" t="s">
        <v>211</v>
      </c>
      <c r="G1" s="232" t="s">
        <v>218</v>
      </c>
      <c r="H1" s="234" t="s">
        <v>217</v>
      </c>
    </row>
    <row r="2" spans="1:8" hidden="1" x14ac:dyDescent="0.25">
      <c r="A2" s="227" t="s">
        <v>5</v>
      </c>
      <c r="B2" s="227" t="s">
        <v>6</v>
      </c>
      <c r="C2" s="226" t="s">
        <v>210</v>
      </c>
      <c r="D2" s="226"/>
      <c r="E2" s="226"/>
      <c r="F2" s="226"/>
      <c r="G2" s="226" t="str">
        <f t="shared" ref="G2:G48" si="0">IF(D2="X",SUM(E2:F2),"")</f>
        <v/>
      </c>
      <c r="H2" s="234">
        <f>VLOOKUP($A2,iodization!$B:$AB,4,FALSE)</f>
        <v>56.9</v>
      </c>
    </row>
    <row r="3" spans="1:8" ht="14.45" customHeight="1" x14ac:dyDescent="0.25">
      <c r="A3" s="227" t="s">
        <v>7</v>
      </c>
      <c r="B3" s="227" t="s">
        <v>8</v>
      </c>
      <c r="C3" s="226"/>
      <c r="D3" s="226" t="s">
        <v>210</v>
      </c>
      <c r="E3" s="226">
        <v>15.9</v>
      </c>
      <c r="F3" s="226">
        <v>75.599999999999994</v>
      </c>
      <c r="G3" s="226">
        <f t="shared" si="0"/>
        <v>91.5</v>
      </c>
      <c r="H3" s="234">
        <f>VLOOKUP($A3,iodization!$B:$AB,4,FALSE)</f>
        <v>91.5</v>
      </c>
    </row>
    <row r="4" spans="1:8" ht="14.45" hidden="1" customHeight="1" x14ac:dyDescent="0.25">
      <c r="A4" s="227" t="s">
        <v>9</v>
      </c>
      <c r="B4" s="227" t="s">
        <v>10</v>
      </c>
      <c r="C4" s="226" t="s">
        <v>210</v>
      </c>
      <c r="D4" s="226"/>
      <c r="E4" s="226"/>
      <c r="F4" s="226"/>
      <c r="G4" s="226" t="str">
        <f t="shared" si="0"/>
        <v/>
      </c>
      <c r="H4" s="234">
        <f>VLOOKUP($A4,iodization!$B:$AB,4,FALSE)</f>
        <v>89.5</v>
      </c>
    </row>
    <row r="5" spans="1:8" ht="15" customHeight="1" x14ac:dyDescent="0.25">
      <c r="A5" s="227" t="s">
        <v>141</v>
      </c>
      <c r="B5" s="227" t="s">
        <v>10</v>
      </c>
      <c r="C5" s="226"/>
      <c r="D5" s="226" t="s">
        <v>210</v>
      </c>
      <c r="E5" s="226">
        <v>1.1000000000000001</v>
      </c>
      <c r="F5" s="226">
        <v>98.7</v>
      </c>
      <c r="G5" s="226">
        <f t="shared" si="0"/>
        <v>99.8</v>
      </c>
      <c r="H5" s="234">
        <f>VLOOKUP($A5,iodization!$B:$AB,4,FALSE)</f>
        <v>99.8</v>
      </c>
    </row>
    <row r="6" spans="1:8" x14ac:dyDescent="0.25">
      <c r="A6" s="227" t="s">
        <v>13</v>
      </c>
      <c r="B6" s="227" t="s">
        <v>14</v>
      </c>
      <c r="C6" s="226"/>
      <c r="D6" s="226" t="s">
        <v>210</v>
      </c>
      <c r="E6" s="226">
        <v>40.799999999999997</v>
      </c>
      <c r="F6" s="226">
        <v>53.8</v>
      </c>
      <c r="G6" s="226">
        <f t="shared" si="0"/>
        <v>94.6</v>
      </c>
      <c r="H6" s="234">
        <f>VLOOKUP($A6,iodization!$B:$AB,4,FALSE)</f>
        <v>94.6</v>
      </c>
    </row>
    <row r="7" spans="1:8" hidden="1" x14ac:dyDescent="0.25">
      <c r="A7" s="227" t="s">
        <v>15</v>
      </c>
      <c r="B7" s="227" t="s">
        <v>27</v>
      </c>
      <c r="C7" s="226" t="s">
        <v>210</v>
      </c>
      <c r="D7" s="226"/>
      <c r="E7" s="226"/>
      <c r="F7" s="226"/>
      <c r="G7" s="226" t="str">
        <f t="shared" si="0"/>
        <v/>
      </c>
      <c r="H7" s="234">
        <f>VLOOKUP($A7,iodization!$B:$AB,4,FALSE)</f>
        <v>82.3</v>
      </c>
    </row>
    <row r="8" spans="1:8" hidden="1" x14ac:dyDescent="0.25">
      <c r="A8" s="227" t="s">
        <v>17</v>
      </c>
      <c r="B8" s="227" t="s">
        <v>18</v>
      </c>
      <c r="C8" s="226" t="s">
        <v>210</v>
      </c>
      <c r="D8" s="226"/>
      <c r="E8" s="226"/>
      <c r="F8" s="226"/>
      <c r="G8" s="226" t="str">
        <f t="shared" si="0"/>
        <v/>
      </c>
      <c r="H8" s="234">
        <f>VLOOKUP($A8,iodization!$B:$AB,4,FALSE)</f>
        <v>92.2</v>
      </c>
    </row>
    <row r="9" spans="1:8" hidden="1" x14ac:dyDescent="0.25">
      <c r="A9" s="227" t="s">
        <v>21</v>
      </c>
      <c r="B9" s="227" t="s">
        <v>22</v>
      </c>
      <c r="C9" s="226" t="s">
        <v>210</v>
      </c>
      <c r="D9" s="226"/>
      <c r="E9" s="226"/>
      <c r="F9" s="226"/>
      <c r="G9" s="226" t="str">
        <f t="shared" si="0"/>
        <v/>
      </c>
      <c r="H9" s="234">
        <f>VLOOKUP($A9,iodization!$B:$AB,4,FALSE)</f>
        <v>95.9</v>
      </c>
    </row>
    <row r="10" spans="1:8" hidden="1" x14ac:dyDescent="0.25">
      <c r="A10" s="227" t="s">
        <v>23</v>
      </c>
      <c r="B10" s="227" t="s">
        <v>24</v>
      </c>
      <c r="C10" s="226" t="s">
        <v>210</v>
      </c>
      <c r="D10" s="226"/>
      <c r="E10" s="226"/>
      <c r="F10" s="226"/>
      <c r="G10" s="226" t="str">
        <f t="shared" si="0"/>
        <v/>
      </c>
      <c r="H10" s="234">
        <f>VLOOKUP($A10,iodization!$B:$AB,4,FALSE)</f>
        <v>99.2</v>
      </c>
    </row>
    <row r="11" spans="1:8" hidden="1" x14ac:dyDescent="0.25">
      <c r="A11" s="227" t="s">
        <v>25</v>
      </c>
      <c r="B11" s="227" t="s">
        <v>16</v>
      </c>
      <c r="C11" s="226" t="s">
        <v>210</v>
      </c>
      <c r="D11" s="226"/>
      <c r="E11" s="226"/>
      <c r="F11" s="226"/>
      <c r="G11" s="226" t="str">
        <f t="shared" si="0"/>
        <v/>
      </c>
      <c r="H11" s="234">
        <f>VLOOKUP($A11,iodization!$B:$AB,4,FALSE)</f>
        <v>68.900000000000006</v>
      </c>
    </row>
    <row r="12" spans="1:8" hidden="1" x14ac:dyDescent="0.25">
      <c r="A12" s="227" t="s">
        <v>26</v>
      </c>
      <c r="B12" s="227" t="s">
        <v>27</v>
      </c>
      <c r="C12" s="226" t="s">
        <v>210</v>
      </c>
      <c r="D12" s="226"/>
      <c r="E12" s="226"/>
      <c r="F12" s="226"/>
      <c r="G12" s="226" t="str">
        <f t="shared" si="0"/>
        <v/>
      </c>
      <c r="H12" s="234">
        <f>VLOOKUP($A12,iodization!$B:$AB,4,FALSE)</f>
        <v>90.9</v>
      </c>
    </row>
    <row r="13" spans="1:8" hidden="1" x14ac:dyDescent="0.25">
      <c r="A13" s="227" t="s">
        <v>28</v>
      </c>
      <c r="B13" s="227" t="s">
        <v>29</v>
      </c>
      <c r="C13" s="226" t="s">
        <v>210</v>
      </c>
      <c r="D13" s="226"/>
      <c r="E13" s="226"/>
      <c r="F13" s="226"/>
      <c r="G13" s="226" t="str">
        <f t="shared" si="0"/>
        <v/>
      </c>
      <c r="H13" s="234">
        <f>VLOOKUP($A13,iodization!$B:$AB,4,FALSE)</f>
        <v>81.599999999999994</v>
      </c>
    </row>
    <row r="14" spans="1:8" hidden="1" x14ac:dyDescent="0.25">
      <c r="A14" s="227" t="s">
        <v>31</v>
      </c>
      <c r="B14" s="227" t="s">
        <v>32</v>
      </c>
      <c r="C14" s="226" t="s">
        <v>210</v>
      </c>
      <c r="D14" s="226"/>
      <c r="E14" s="226"/>
      <c r="F14" s="226"/>
      <c r="G14" s="226" t="str">
        <f t="shared" si="0"/>
        <v/>
      </c>
      <c r="H14" s="234">
        <f>VLOOKUP($A14,iodization!$B:$AB,4,FALSE)</f>
        <v>91</v>
      </c>
    </row>
    <row r="15" spans="1:8" hidden="1" x14ac:dyDescent="0.25">
      <c r="A15" s="227" t="s">
        <v>33</v>
      </c>
      <c r="B15" s="227" t="s">
        <v>18</v>
      </c>
      <c r="C15" s="226" t="s">
        <v>210</v>
      </c>
      <c r="D15" s="226"/>
      <c r="E15" s="226"/>
      <c r="F15" s="226"/>
      <c r="G15" s="226" t="str">
        <f t="shared" si="0"/>
        <v/>
      </c>
      <c r="H15" s="234">
        <f>VLOOKUP($A15,iodization!$B:$AB,4,FALSE)</f>
        <v>99.5</v>
      </c>
    </row>
    <row r="16" spans="1:8" hidden="1" x14ac:dyDescent="0.25">
      <c r="A16" s="227" t="s">
        <v>34</v>
      </c>
      <c r="B16" s="227" t="s">
        <v>35</v>
      </c>
      <c r="C16" s="226" t="s">
        <v>210</v>
      </c>
      <c r="D16" s="226"/>
      <c r="E16" s="226"/>
      <c r="F16" s="226"/>
      <c r="G16" s="226" t="str">
        <f t="shared" si="0"/>
        <v/>
      </c>
      <c r="H16" s="234">
        <f>VLOOKUP($A16,iodization!$B:$AB,4,FALSE)</f>
        <v>92.4</v>
      </c>
    </row>
    <row r="17" spans="1:8" hidden="1" x14ac:dyDescent="0.25">
      <c r="A17" s="227" t="s">
        <v>36</v>
      </c>
      <c r="B17" s="227" t="s">
        <v>18</v>
      </c>
      <c r="C17" s="226" t="s">
        <v>210</v>
      </c>
      <c r="D17" s="226"/>
      <c r="E17" s="226"/>
      <c r="F17" s="226"/>
      <c r="G17" s="226" t="str">
        <f t="shared" si="0"/>
        <v/>
      </c>
      <c r="H17" s="234">
        <f>VLOOKUP($A17,iodization!$B:$AB,4,FALSE)</f>
        <v>91.6</v>
      </c>
    </row>
    <row r="18" spans="1:8" hidden="1" x14ac:dyDescent="0.25">
      <c r="A18" s="227" t="s">
        <v>39</v>
      </c>
      <c r="B18" s="227" t="s">
        <v>16</v>
      </c>
      <c r="C18" s="226" t="s">
        <v>210</v>
      </c>
      <c r="D18" s="226"/>
      <c r="E18" s="226"/>
      <c r="F18" s="226"/>
      <c r="G18" s="226" t="str">
        <f t="shared" si="0"/>
        <v/>
      </c>
      <c r="H18" s="234">
        <f>VLOOKUP($A18,iodization!$B:$AB,4,FALSE)</f>
        <v>90.9</v>
      </c>
    </row>
    <row r="19" spans="1:8" x14ac:dyDescent="0.25">
      <c r="A19" s="227" t="s">
        <v>131</v>
      </c>
      <c r="B19" s="227" t="s">
        <v>132</v>
      </c>
      <c r="C19" s="226"/>
      <c r="D19" s="226" t="s">
        <v>210</v>
      </c>
      <c r="E19" s="226">
        <v>6.4</v>
      </c>
      <c r="F19" s="226">
        <v>68</v>
      </c>
      <c r="G19" s="226">
        <f t="shared" si="0"/>
        <v>74.400000000000006</v>
      </c>
      <c r="H19" s="234">
        <f>VLOOKUP($A19,iodization!$B:$AB,4,FALSE)</f>
        <v>74.3</v>
      </c>
    </row>
    <row r="20" spans="1:8" hidden="1" x14ac:dyDescent="0.25">
      <c r="A20" s="227" t="s">
        <v>40</v>
      </c>
      <c r="B20" s="227" t="s">
        <v>41</v>
      </c>
      <c r="C20" s="226" t="s">
        <v>210</v>
      </c>
      <c r="D20" s="226"/>
      <c r="E20" s="226"/>
      <c r="F20" s="226"/>
      <c r="G20" s="226" t="str">
        <f t="shared" si="0"/>
        <v/>
      </c>
      <c r="H20" s="234">
        <f>VLOOKUP($A20,iodization!$B:$AB,4,FALSE)</f>
        <v>89.3</v>
      </c>
    </row>
    <row r="21" spans="1:8" hidden="1" x14ac:dyDescent="0.25">
      <c r="A21" s="227" t="s">
        <v>42</v>
      </c>
      <c r="B21" s="227" t="s">
        <v>32</v>
      </c>
      <c r="C21" s="226" t="s">
        <v>210</v>
      </c>
      <c r="D21" s="226"/>
      <c r="E21" s="226"/>
      <c r="F21" s="226"/>
      <c r="G21" s="226" t="str">
        <f t="shared" si="0"/>
        <v/>
      </c>
      <c r="H21" s="234">
        <f>VLOOKUP($A21,iodization!$B:$AB,4,FALSE)</f>
        <v>97.6</v>
      </c>
    </row>
    <row r="22" spans="1:8" hidden="1" x14ac:dyDescent="0.25">
      <c r="A22" s="227" t="s">
        <v>43</v>
      </c>
      <c r="B22" s="227" t="s">
        <v>38</v>
      </c>
      <c r="C22" s="226" t="s">
        <v>210</v>
      </c>
      <c r="D22" s="226"/>
      <c r="E22" s="226"/>
      <c r="F22" s="226"/>
      <c r="G22" s="226" t="str">
        <f t="shared" si="0"/>
        <v/>
      </c>
      <c r="H22" s="234">
        <f>VLOOKUP($A22,iodization!$B:$AB,4,FALSE)</f>
        <v>77.599999999999994</v>
      </c>
    </row>
    <row r="23" spans="1:8" x14ac:dyDescent="0.25">
      <c r="A23" s="227" t="s">
        <v>44</v>
      </c>
      <c r="B23" s="227" t="s">
        <v>16</v>
      </c>
      <c r="C23" s="226"/>
      <c r="D23" s="226" t="s">
        <v>210</v>
      </c>
      <c r="E23" s="226">
        <v>27</v>
      </c>
      <c r="F23" s="226">
        <v>38.5</v>
      </c>
      <c r="G23" s="226">
        <f t="shared" si="0"/>
        <v>65.5</v>
      </c>
      <c r="H23" s="234">
        <f>VLOOKUP($A23,iodization!$B:$AB,4,FALSE)</f>
        <v>65.5</v>
      </c>
    </row>
    <row r="24" spans="1:8" hidden="1" x14ac:dyDescent="0.25">
      <c r="A24" s="227" t="s">
        <v>46</v>
      </c>
      <c r="B24" s="227" t="s">
        <v>32</v>
      </c>
      <c r="C24" s="226" t="s">
        <v>210</v>
      </c>
      <c r="D24" s="226"/>
      <c r="E24" s="226"/>
      <c r="F24" s="226"/>
      <c r="G24" s="226" t="str">
        <f t="shared" si="0"/>
        <v/>
      </c>
      <c r="H24" s="234">
        <f>VLOOKUP($A24,iodization!$B:$AB,4,FALSE)</f>
        <v>64.400000000000006</v>
      </c>
    </row>
    <row r="25" spans="1:8" x14ac:dyDescent="0.25">
      <c r="A25" s="227" t="s">
        <v>47</v>
      </c>
      <c r="B25" s="227" t="s">
        <v>48</v>
      </c>
      <c r="C25" s="226"/>
      <c r="D25" s="226" t="s">
        <v>210</v>
      </c>
      <c r="E25" s="226">
        <v>9.6999999999999993</v>
      </c>
      <c r="F25" s="226">
        <v>10.5</v>
      </c>
      <c r="G25" s="226">
        <f t="shared" si="0"/>
        <v>20.2</v>
      </c>
      <c r="H25" s="234">
        <f>VLOOKUP($A25,iodization!$B:$AB,4,FALSE)</f>
        <v>20.2</v>
      </c>
    </row>
    <row r="26" spans="1:8" hidden="1" x14ac:dyDescent="0.25">
      <c r="A26" s="227" t="s">
        <v>49</v>
      </c>
      <c r="B26" s="227" t="s">
        <v>32</v>
      </c>
      <c r="C26" s="226" t="s">
        <v>210</v>
      </c>
      <c r="D26" s="226"/>
      <c r="E26" s="226"/>
      <c r="F26" s="226"/>
      <c r="G26" s="226" t="str">
        <f t="shared" si="0"/>
        <v/>
      </c>
      <c r="H26" s="234">
        <f>VLOOKUP($A26,iodization!$B:$AB,4,FALSE)</f>
        <v>18</v>
      </c>
    </row>
    <row r="27" spans="1:8" hidden="1" x14ac:dyDescent="0.25">
      <c r="A27" s="227" t="s">
        <v>51</v>
      </c>
      <c r="B27" s="227" t="s">
        <v>10</v>
      </c>
      <c r="C27" s="229" t="s">
        <v>210</v>
      </c>
      <c r="D27" s="229"/>
      <c r="E27" s="226"/>
      <c r="F27" s="226"/>
      <c r="G27" s="226" t="str">
        <f t="shared" si="0"/>
        <v/>
      </c>
      <c r="H27" s="234">
        <f>VLOOKUP($A27,iodization!$B:$AB,4,FALSE)</f>
        <v>93.1</v>
      </c>
    </row>
    <row r="28" spans="1:8" hidden="1" x14ac:dyDescent="0.25">
      <c r="A28" s="227" t="s">
        <v>54</v>
      </c>
      <c r="B28" s="227" t="s">
        <v>16</v>
      </c>
      <c r="C28" s="226" t="s">
        <v>210</v>
      </c>
      <c r="D28" s="226"/>
      <c r="E28" s="226"/>
      <c r="F28" s="226"/>
      <c r="G28" s="226" t="str">
        <f t="shared" si="0"/>
        <v/>
      </c>
      <c r="H28" s="234">
        <f>VLOOKUP($A28,iodization!$B:$AB,4,FALSE)</f>
        <v>99.5</v>
      </c>
    </row>
    <row r="29" spans="1:8" hidden="1" x14ac:dyDescent="0.25">
      <c r="A29" s="227" t="s">
        <v>55</v>
      </c>
      <c r="B29" s="227" t="s">
        <v>32</v>
      </c>
      <c r="C29" s="226" t="s">
        <v>210</v>
      </c>
      <c r="D29" s="226"/>
      <c r="E29" s="226"/>
      <c r="F29" s="226"/>
      <c r="G29" s="226" t="str">
        <f t="shared" si="0"/>
        <v/>
      </c>
      <c r="H29" s="234">
        <f>VLOOKUP($A29,iodization!$B:$AB,4,FALSE)</f>
        <v>96.6</v>
      </c>
    </row>
    <row r="30" spans="1:8" hidden="1" x14ac:dyDescent="0.25">
      <c r="A30" s="227" t="s">
        <v>56</v>
      </c>
      <c r="B30" s="227" t="s">
        <v>16</v>
      </c>
      <c r="C30" s="226" t="s">
        <v>210</v>
      </c>
      <c r="D30" s="226"/>
      <c r="E30" s="226"/>
      <c r="F30" s="226"/>
      <c r="G30" s="226" t="str">
        <f t="shared" si="0"/>
        <v/>
      </c>
      <c r="H30" s="234">
        <f>VLOOKUP($A30,iodization!$B:$AB,4,FALSE)</f>
        <v>92.9</v>
      </c>
    </row>
    <row r="31" spans="1:8" hidden="1" x14ac:dyDescent="0.25">
      <c r="A31" s="227" t="s">
        <v>57</v>
      </c>
      <c r="B31" s="227" t="s">
        <v>38</v>
      </c>
      <c r="C31" s="226" t="s">
        <v>210</v>
      </c>
      <c r="D31" s="226"/>
      <c r="E31" s="226"/>
      <c r="F31" s="226"/>
      <c r="G31" s="226" t="str">
        <f t="shared" si="0"/>
        <v/>
      </c>
      <c r="H31" s="234">
        <f>VLOOKUP($A31,iodization!$B:$AB,4,FALSE)</f>
        <v>98.5</v>
      </c>
    </row>
    <row r="32" spans="1:8" x14ac:dyDescent="0.25">
      <c r="A32" s="237" t="s">
        <v>58</v>
      </c>
      <c r="B32" s="237" t="s">
        <v>8</v>
      </c>
      <c r="C32" s="238"/>
      <c r="D32" s="238" t="s">
        <v>210</v>
      </c>
      <c r="E32" s="238">
        <v>18.899999999999999</v>
      </c>
      <c r="F32" s="238">
        <v>52.6</v>
      </c>
      <c r="G32" s="238">
        <f t="shared" si="0"/>
        <v>71.5</v>
      </c>
      <c r="H32" s="239">
        <f>VLOOKUP($A32,iodization!$B:$AB,4,FALSE)</f>
        <v>71.400000000000006</v>
      </c>
    </row>
    <row r="33" spans="1:8" hidden="1" x14ac:dyDescent="0.25">
      <c r="A33" s="227" t="s">
        <v>59</v>
      </c>
      <c r="B33" s="227" t="s">
        <v>10</v>
      </c>
      <c r="C33" s="226" t="s">
        <v>210</v>
      </c>
      <c r="D33" s="226"/>
      <c r="E33" s="226"/>
      <c r="F33" s="226"/>
      <c r="G33" s="226" t="str">
        <f t="shared" si="0"/>
        <v/>
      </c>
      <c r="H33" s="234">
        <f>VLOOKUP($A33,iodization!$B:$AB,4,FALSE)</f>
        <v>89.7</v>
      </c>
    </row>
    <row r="34" spans="1:8" hidden="1" x14ac:dyDescent="0.25">
      <c r="A34" s="227" t="s">
        <v>61</v>
      </c>
      <c r="B34" s="227" t="s">
        <v>62</v>
      </c>
      <c r="C34" s="226" t="s">
        <v>210</v>
      </c>
      <c r="D34" s="226"/>
      <c r="E34" s="226"/>
      <c r="F34" s="226"/>
      <c r="G34" s="226" t="str">
        <f t="shared" si="0"/>
        <v/>
      </c>
      <c r="H34" s="234">
        <f>VLOOKUP($A34,iodization!$B:$AB,4,FALSE)</f>
        <v>94.7</v>
      </c>
    </row>
    <row r="35" spans="1:8" x14ac:dyDescent="0.25">
      <c r="A35" s="227" t="s">
        <v>63</v>
      </c>
      <c r="B35" s="227" t="s">
        <v>64</v>
      </c>
      <c r="C35" s="226"/>
      <c r="D35" s="226" t="s">
        <v>210</v>
      </c>
      <c r="E35" s="226">
        <v>1.1000000000000001</v>
      </c>
      <c r="F35" s="226">
        <v>59.8</v>
      </c>
      <c r="G35" s="226">
        <f t="shared" si="0"/>
        <v>60.9</v>
      </c>
      <c r="H35" s="234">
        <f>VLOOKUP($A35,iodization!$B:$AB,4,FALSE)</f>
        <v>61</v>
      </c>
    </row>
    <row r="36" spans="1:8" hidden="1" x14ac:dyDescent="0.25">
      <c r="A36" s="227" t="s">
        <v>65</v>
      </c>
      <c r="B36" s="227" t="s">
        <v>27</v>
      </c>
      <c r="C36" s="226" t="s">
        <v>210</v>
      </c>
      <c r="D36" s="226"/>
      <c r="E36" s="226"/>
      <c r="F36" s="226"/>
      <c r="G36" s="226" t="str">
        <f t="shared" si="0"/>
        <v/>
      </c>
      <c r="H36" s="234">
        <f>VLOOKUP($A36,iodization!$B:$AB,4,FALSE)</f>
        <v>44.8</v>
      </c>
    </row>
    <row r="37" spans="1:8" hidden="1" x14ac:dyDescent="0.25">
      <c r="A37" s="227" t="s">
        <v>66</v>
      </c>
      <c r="B37" s="227" t="s">
        <v>10</v>
      </c>
      <c r="C37" s="226" t="s">
        <v>210</v>
      </c>
      <c r="D37" s="226"/>
      <c r="E37" s="226"/>
      <c r="F37" s="226"/>
      <c r="G37" s="226" t="str">
        <f t="shared" si="0"/>
        <v/>
      </c>
      <c r="H37" s="234">
        <f>VLOOKUP($A37,iodization!$B:$AB,4,FALSE)</f>
        <v>82.1</v>
      </c>
    </row>
    <row r="38" spans="1:8" hidden="1" x14ac:dyDescent="0.25">
      <c r="A38" s="227" t="s">
        <v>67</v>
      </c>
      <c r="B38" s="227" t="s">
        <v>38</v>
      </c>
      <c r="C38" s="226" t="s">
        <v>210</v>
      </c>
      <c r="D38" s="226"/>
      <c r="E38" s="226"/>
      <c r="F38" s="226"/>
      <c r="G38" s="226" t="str">
        <f t="shared" si="0"/>
        <v/>
      </c>
      <c r="H38" s="234">
        <f>VLOOKUP($A38,iodization!$B:$AB,4,FALSE)</f>
        <v>76.8</v>
      </c>
    </row>
    <row r="39" spans="1:8" hidden="1" x14ac:dyDescent="0.25">
      <c r="A39" s="227" t="s">
        <v>68</v>
      </c>
      <c r="B39" s="227" t="s">
        <v>41</v>
      </c>
      <c r="C39" s="226" t="s">
        <v>210</v>
      </c>
      <c r="D39" s="226"/>
      <c r="E39" s="226"/>
      <c r="F39" s="226"/>
      <c r="G39" s="226" t="str">
        <f t="shared" si="0"/>
        <v/>
      </c>
      <c r="H39" s="234">
        <f>VLOOKUP($A39,iodization!$B:$AB,4,FALSE)</f>
        <v>94.9</v>
      </c>
    </row>
    <row r="40" spans="1:8" x14ac:dyDescent="0.25">
      <c r="A40" s="227" t="s">
        <v>69</v>
      </c>
      <c r="B40" s="227" t="s">
        <v>32</v>
      </c>
      <c r="C40" s="226"/>
      <c r="D40" s="226" t="s">
        <v>210</v>
      </c>
      <c r="E40" s="226">
        <v>27.8</v>
      </c>
      <c r="F40" s="226">
        <v>13.9</v>
      </c>
      <c r="G40" s="226">
        <f t="shared" si="0"/>
        <v>41.7</v>
      </c>
      <c r="H40" s="234">
        <f>VLOOKUP($A40,iodization!$B:$AB,4,FALSE)</f>
        <v>58.5</v>
      </c>
    </row>
    <row r="41" spans="1:8" hidden="1" x14ac:dyDescent="0.25">
      <c r="A41" s="231" t="s">
        <v>70</v>
      </c>
      <c r="B41" s="231" t="s">
        <v>138</v>
      </c>
      <c r="C41" s="230"/>
      <c r="D41" s="230"/>
      <c r="E41" s="230"/>
      <c r="F41" s="230"/>
      <c r="G41" s="230" t="str">
        <f t="shared" si="0"/>
        <v/>
      </c>
      <c r="H41" s="234" t="str">
        <f>VLOOKUP($A41,iodization!$B:$AB,4,FALSE)</f>
        <v/>
      </c>
    </row>
    <row r="42" spans="1:8" hidden="1" x14ac:dyDescent="0.25">
      <c r="A42" s="227" t="s">
        <v>72</v>
      </c>
      <c r="B42" s="227" t="s">
        <v>32</v>
      </c>
      <c r="C42" s="229" t="s">
        <v>210</v>
      </c>
      <c r="D42" s="229"/>
      <c r="E42" s="226"/>
      <c r="F42" s="226"/>
      <c r="G42" s="226" t="str">
        <f t="shared" si="0"/>
        <v/>
      </c>
      <c r="H42" s="234">
        <f>VLOOKUP($A42,iodization!$B:$AB,4,FALSE)</f>
        <v>97.3</v>
      </c>
    </row>
    <row r="43" spans="1:8" hidden="1" x14ac:dyDescent="0.25">
      <c r="A43" s="227" t="s">
        <v>74</v>
      </c>
      <c r="B43" s="227" t="s">
        <v>29</v>
      </c>
      <c r="C43" s="226" t="s">
        <v>210</v>
      </c>
      <c r="D43" s="226"/>
      <c r="E43" s="226"/>
      <c r="F43" s="226"/>
      <c r="G43" s="226" t="str">
        <f t="shared" si="0"/>
        <v/>
      </c>
      <c r="H43" s="234">
        <f>VLOOKUP($A43,iodization!$B:$AB,4,FALSE)</f>
        <v>99.7</v>
      </c>
    </row>
    <row r="44" spans="1:8" x14ac:dyDescent="0.25">
      <c r="A44" s="235" t="s">
        <v>75</v>
      </c>
      <c r="B44" s="235" t="s">
        <v>8</v>
      </c>
      <c r="C44" s="236"/>
      <c r="D44" s="236" t="s">
        <v>210</v>
      </c>
      <c r="E44" s="236">
        <v>8.5</v>
      </c>
      <c r="F44" s="236">
        <v>85.6</v>
      </c>
      <c r="G44" s="236">
        <f t="shared" si="0"/>
        <v>94.1</v>
      </c>
      <c r="H44" s="234">
        <f>VLOOKUP($A44,iodization!$B:$AB,4,FALSE)</f>
        <v>94.2</v>
      </c>
    </row>
    <row r="45" spans="1:8" hidden="1" x14ac:dyDescent="0.25">
      <c r="A45" s="227" t="s">
        <v>76</v>
      </c>
      <c r="B45" s="227" t="s">
        <v>41</v>
      </c>
      <c r="C45" s="226" t="s">
        <v>210</v>
      </c>
      <c r="D45" s="226"/>
      <c r="E45" s="226"/>
      <c r="F45" s="226"/>
      <c r="G45" s="226" t="str">
        <f t="shared" si="0"/>
        <v/>
      </c>
      <c r="H45" s="234">
        <f>VLOOKUP($A45,iodization!$B:$AB,4,FALSE)</f>
        <v>64.7</v>
      </c>
    </row>
    <row r="46" spans="1:8" hidden="1" x14ac:dyDescent="0.25">
      <c r="A46" s="227" t="s">
        <v>77</v>
      </c>
      <c r="B46" s="227" t="s">
        <v>38</v>
      </c>
      <c r="C46" s="226" t="s">
        <v>210</v>
      </c>
      <c r="D46" s="226"/>
      <c r="E46" s="226"/>
      <c r="F46" s="226"/>
      <c r="G46" s="226" t="str">
        <f t="shared" si="0"/>
        <v/>
      </c>
      <c r="H46" s="234">
        <f>VLOOKUP($A46,iodization!$B:$AB,4,FALSE)</f>
        <v>80.2</v>
      </c>
    </row>
    <row r="47" spans="1:8" x14ac:dyDescent="0.25">
      <c r="A47" s="227" t="s">
        <v>78</v>
      </c>
      <c r="B47" s="227" t="s">
        <v>79</v>
      </c>
      <c r="C47" s="226"/>
      <c r="D47" s="226" t="s">
        <v>210</v>
      </c>
      <c r="E47" s="226">
        <v>17.5</v>
      </c>
      <c r="F47" s="226">
        <v>79.900000000000006</v>
      </c>
      <c r="G47" s="226">
        <f t="shared" si="0"/>
        <v>97.4</v>
      </c>
      <c r="H47" s="234">
        <f>VLOOKUP($A47,iodization!$B:$AB,4,FALSE)</f>
        <v>97.4</v>
      </c>
    </row>
    <row r="48" spans="1:8" x14ac:dyDescent="0.25">
      <c r="A48" s="227" t="s">
        <v>80</v>
      </c>
      <c r="B48" s="227" t="s">
        <v>32</v>
      </c>
      <c r="C48" s="226"/>
      <c r="D48" s="226" t="s">
        <v>210</v>
      </c>
      <c r="E48" s="226">
        <v>45.3</v>
      </c>
      <c r="F48" s="226">
        <v>38.799999999999997</v>
      </c>
      <c r="G48" s="226">
        <f t="shared" si="0"/>
        <v>84.1</v>
      </c>
      <c r="H48" s="234">
        <f>VLOOKUP($A48,iodization!$B:$AB,4,FALSE)</f>
        <v>84.1</v>
      </c>
    </row>
    <row r="49" spans="1:10" x14ac:dyDescent="0.25">
      <c r="A49" s="227" t="s">
        <v>81</v>
      </c>
      <c r="B49" s="227" t="s">
        <v>10</v>
      </c>
      <c r="C49" s="226"/>
      <c r="D49" s="226" t="s">
        <v>210</v>
      </c>
      <c r="E49" s="228">
        <f>25.2+10.6</f>
        <v>35.799999999999997</v>
      </c>
      <c r="F49" s="226">
        <v>60.6</v>
      </c>
      <c r="G49" s="226">
        <f>60.6+10.6</f>
        <v>71.2</v>
      </c>
      <c r="H49" s="234">
        <f>VLOOKUP($A49,iodization!$B:$AB,4,FALSE)</f>
        <v>80.8</v>
      </c>
    </row>
    <row r="50" spans="1:10" hidden="1" x14ac:dyDescent="0.25">
      <c r="A50" s="227" t="s">
        <v>82</v>
      </c>
      <c r="B50" s="227" t="s">
        <v>41</v>
      </c>
      <c r="C50" s="226" t="s">
        <v>210</v>
      </c>
      <c r="D50" s="226"/>
      <c r="E50" s="226"/>
      <c r="F50" s="226"/>
      <c r="G50" s="226" t="str">
        <f>IF(D50="X",SUM(E50:F50),"")</f>
        <v/>
      </c>
      <c r="H50" s="234">
        <f>VLOOKUP($A50,iodization!$B:$AB,4,FALSE)</f>
        <v>84.5</v>
      </c>
    </row>
    <row r="51" spans="1:10" hidden="1" x14ac:dyDescent="0.25">
      <c r="A51" s="227" t="s">
        <v>83</v>
      </c>
      <c r="B51" s="227" t="s">
        <v>35</v>
      </c>
      <c r="C51" s="226" t="s">
        <v>210</v>
      </c>
      <c r="D51" s="226"/>
      <c r="E51" s="226"/>
      <c r="F51" s="226"/>
      <c r="G51" s="226" t="str">
        <f>IF(D51="X",SUM(E51:F51),"")</f>
        <v/>
      </c>
      <c r="H51" s="234">
        <f>VLOOKUP($A51,iodization!$B:$AB,4,FALSE)</f>
        <v>81.2</v>
      </c>
    </row>
    <row r="52" spans="1:10" ht="26.25" x14ac:dyDescent="0.25">
      <c r="A52" s="227" t="s">
        <v>133</v>
      </c>
      <c r="B52" s="227" t="s">
        <v>134</v>
      </c>
      <c r="C52" s="226"/>
      <c r="D52" s="226" t="s">
        <v>210</v>
      </c>
      <c r="E52" s="228" t="s">
        <v>219</v>
      </c>
      <c r="F52" s="228" t="s">
        <v>222</v>
      </c>
      <c r="G52" s="228">
        <f>11.5+75.3</f>
        <v>86.8</v>
      </c>
      <c r="H52" s="234">
        <f>VLOOKUP($A52,iodization!$B:$AB,4,FALSE)</f>
        <v>88.5</v>
      </c>
      <c r="I52" s="221" t="s">
        <v>220</v>
      </c>
      <c r="J52" s="221" t="s">
        <v>221</v>
      </c>
    </row>
    <row r="53" spans="1:10" hidden="1" x14ac:dyDescent="0.25">
      <c r="A53" s="227" t="s">
        <v>84</v>
      </c>
      <c r="B53" s="227" t="s">
        <v>41</v>
      </c>
      <c r="C53" s="226" t="s">
        <v>210</v>
      </c>
      <c r="D53" s="226"/>
      <c r="E53" s="226"/>
      <c r="F53" s="226"/>
      <c r="G53" s="226" t="str">
        <f>IF(D53="X",SUM(E53:F53),"")</f>
        <v/>
      </c>
      <c r="H53" s="234">
        <f>VLOOKUP($A53,iodization!$B:$AB,4,FALSE)</f>
        <v>99.4</v>
      </c>
    </row>
    <row r="54" spans="1:10" hidden="1" x14ac:dyDescent="0.25">
      <c r="A54" s="227" t="s">
        <v>85</v>
      </c>
      <c r="B54" s="227" t="s">
        <v>38</v>
      </c>
      <c r="C54" s="226" t="s">
        <v>210</v>
      </c>
      <c r="D54" s="226"/>
      <c r="E54" s="226"/>
      <c r="F54" s="226"/>
      <c r="G54" s="226" t="str">
        <f>IF(D54="X",SUM(E54:F54),"")</f>
        <v/>
      </c>
      <c r="H54" s="234">
        <f>VLOOKUP($A54,iodization!$B:$AB,4,FALSE)</f>
        <v>49.9</v>
      </c>
    </row>
    <row r="55" spans="1:10" hidden="1" x14ac:dyDescent="0.25">
      <c r="A55" s="227" t="s">
        <v>86</v>
      </c>
      <c r="B55" s="227" t="s">
        <v>35</v>
      </c>
      <c r="C55" s="226" t="s">
        <v>210</v>
      </c>
      <c r="D55" s="226"/>
      <c r="E55" s="226"/>
      <c r="F55" s="226"/>
      <c r="G55" s="226" t="str">
        <f>IF(D55="X",SUM(E55:F55),"")</f>
        <v/>
      </c>
      <c r="H55" s="234">
        <f>VLOOKUP($A55,iodization!$B:$AB,4,FALSE)</f>
        <v>95.6</v>
      </c>
    </row>
    <row r="56" spans="1:10" hidden="1" x14ac:dyDescent="0.25">
      <c r="A56" s="227" t="s">
        <v>87</v>
      </c>
      <c r="B56" s="227" t="s">
        <v>6</v>
      </c>
      <c r="C56" s="226" t="s">
        <v>210</v>
      </c>
      <c r="D56" s="226"/>
      <c r="E56" s="226"/>
      <c r="F56" s="226"/>
      <c r="G56" s="226" t="str">
        <f>IF(D56="X",SUM(E56:F56),"")</f>
        <v/>
      </c>
      <c r="H56" s="234">
        <f>VLOOKUP($A56,iodization!$B:$AB,4,FALSE)</f>
        <v>95</v>
      </c>
    </row>
    <row r="57" spans="1:10" x14ac:dyDescent="0.25">
      <c r="B57" s="225"/>
      <c r="F57" s="221"/>
    </row>
    <row r="58" spans="1:10" x14ac:dyDescent="0.25">
      <c r="B58" s="224"/>
      <c r="F58" s="221"/>
    </row>
    <row r="59" spans="1:10" x14ac:dyDescent="0.25">
      <c r="B59" s="224"/>
      <c r="F59" s="221"/>
    </row>
    <row r="60" spans="1:10" x14ac:dyDescent="0.25">
      <c r="B60" s="224"/>
      <c r="F60" s="221"/>
    </row>
    <row r="61" spans="1:10" x14ac:dyDescent="0.25">
      <c r="B61" s="224"/>
      <c r="F61" s="221"/>
    </row>
    <row r="62" spans="1:10" x14ac:dyDescent="0.25">
      <c r="B62" s="224"/>
      <c r="F62" s="221"/>
    </row>
    <row r="63" spans="1:10" x14ac:dyDescent="0.25">
      <c r="B63" s="224"/>
      <c r="F63" s="221"/>
    </row>
    <row r="64" spans="1:10" x14ac:dyDescent="0.25">
      <c r="B64" s="224"/>
      <c r="F64" s="221"/>
    </row>
    <row r="65" spans="2:6" x14ac:dyDescent="0.25">
      <c r="B65" s="224"/>
      <c r="F65" s="221"/>
    </row>
    <row r="66" spans="2:6" x14ac:dyDescent="0.25">
      <c r="B66" s="224"/>
      <c r="F66" s="221"/>
    </row>
    <row r="67" spans="2:6" x14ac:dyDescent="0.25">
      <c r="B67" s="224"/>
      <c r="F67" s="221"/>
    </row>
    <row r="68" spans="2:6" x14ac:dyDescent="0.25">
      <c r="B68" s="224"/>
      <c r="F68" s="221"/>
    </row>
    <row r="69" spans="2:6" x14ac:dyDescent="0.25">
      <c r="B69" s="224"/>
      <c r="F69" s="221"/>
    </row>
    <row r="70" spans="2:6" x14ac:dyDescent="0.25">
      <c r="B70" s="224"/>
      <c r="F70" s="221"/>
    </row>
    <row r="71" spans="2:6" x14ac:dyDescent="0.25">
      <c r="B71" s="224"/>
      <c r="F71" s="221"/>
    </row>
    <row r="72" spans="2:6" x14ac:dyDescent="0.25">
      <c r="B72" s="224"/>
      <c r="F72" s="221"/>
    </row>
    <row r="73" spans="2:6" x14ac:dyDescent="0.25">
      <c r="B73" s="224"/>
      <c r="F73" s="221"/>
    </row>
    <row r="74" spans="2:6" x14ac:dyDescent="0.25">
      <c r="B74" s="224"/>
      <c r="F74" s="221"/>
    </row>
    <row r="75" spans="2:6" x14ac:dyDescent="0.25">
      <c r="B75" s="224"/>
      <c r="F75" s="221"/>
    </row>
    <row r="76" spans="2:6" x14ac:dyDescent="0.25">
      <c r="B76" s="224"/>
      <c r="F76" s="221"/>
    </row>
    <row r="77" spans="2:6" x14ac:dyDescent="0.25">
      <c r="B77" s="224"/>
      <c r="F77" s="221"/>
    </row>
    <row r="78" spans="2:6" x14ac:dyDescent="0.25">
      <c r="B78" s="224"/>
      <c r="F78" s="221"/>
    </row>
    <row r="79" spans="2:6" x14ac:dyDescent="0.25">
      <c r="B79" s="224"/>
      <c r="F79" s="221"/>
    </row>
    <row r="80" spans="2:6" x14ac:dyDescent="0.25">
      <c r="B80" s="224"/>
      <c r="F80" s="221"/>
    </row>
    <row r="81" spans="2:6" x14ac:dyDescent="0.25">
      <c r="B81" s="224"/>
      <c r="F81" s="221"/>
    </row>
    <row r="82" spans="2:6" x14ac:dyDescent="0.25">
      <c r="B82" s="224"/>
      <c r="F82" s="221"/>
    </row>
    <row r="83" spans="2:6" x14ac:dyDescent="0.25">
      <c r="B83" s="224"/>
      <c r="F83" s="221"/>
    </row>
    <row r="84" spans="2:6" x14ac:dyDescent="0.25">
      <c r="B84" s="224"/>
      <c r="F84" s="221"/>
    </row>
    <row r="85" spans="2:6" x14ac:dyDescent="0.25">
      <c r="B85" s="224"/>
      <c r="F85" s="221"/>
    </row>
    <row r="86" spans="2:6" x14ac:dyDescent="0.25">
      <c r="B86" s="224"/>
      <c r="F86" s="221"/>
    </row>
    <row r="87" spans="2:6" x14ac:dyDescent="0.25">
      <c r="B87" s="224"/>
      <c r="F87" s="221"/>
    </row>
    <row r="88" spans="2:6" x14ac:dyDescent="0.25">
      <c r="B88" s="224"/>
      <c r="F88" s="221"/>
    </row>
    <row r="89" spans="2:6" x14ac:dyDescent="0.25">
      <c r="B89" s="224"/>
      <c r="F89" s="221"/>
    </row>
    <row r="90" spans="2:6" x14ac:dyDescent="0.25">
      <c r="B90" s="224"/>
      <c r="F90" s="221"/>
    </row>
    <row r="91" spans="2:6" x14ac:dyDescent="0.25">
      <c r="B91" s="224"/>
      <c r="F91" s="221"/>
    </row>
    <row r="92" spans="2:6" x14ac:dyDescent="0.25">
      <c r="B92" s="224"/>
      <c r="F92" s="221"/>
    </row>
    <row r="93" spans="2:6" x14ac:dyDescent="0.25">
      <c r="B93" s="224"/>
      <c r="F93" s="221"/>
    </row>
    <row r="94" spans="2:6" x14ac:dyDescent="0.25">
      <c r="B94" s="224"/>
      <c r="F94" s="221"/>
    </row>
    <row r="95" spans="2:6" x14ac:dyDescent="0.25">
      <c r="B95" s="224"/>
      <c r="F95" s="221"/>
    </row>
    <row r="96" spans="2:6" x14ac:dyDescent="0.25">
      <c r="B96" s="224"/>
      <c r="F96" s="221"/>
    </row>
    <row r="97" spans="2:6" x14ac:dyDescent="0.25">
      <c r="B97" s="224"/>
      <c r="F97" s="221"/>
    </row>
    <row r="98" spans="2:6" x14ac:dyDescent="0.25">
      <c r="B98" s="224"/>
      <c r="F98" s="221"/>
    </row>
    <row r="99" spans="2:6" x14ac:dyDescent="0.25">
      <c r="B99" s="224"/>
      <c r="F99" s="221"/>
    </row>
    <row r="100" spans="2:6" x14ac:dyDescent="0.25">
      <c r="B100" s="224"/>
      <c r="F100" s="221"/>
    </row>
    <row r="101" spans="2:6" x14ac:dyDescent="0.25">
      <c r="B101" s="224"/>
      <c r="F101" s="221"/>
    </row>
    <row r="102" spans="2:6" x14ac:dyDescent="0.25">
      <c r="B102" s="224"/>
      <c r="F102" s="221"/>
    </row>
    <row r="103" spans="2:6" x14ac:dyDescent="0.25">
      <c r="B103" s="224"/>
      <c r="F103" s="221"/>
    </row>
    <row r="104" spans="2:6" x14ac:dyDescent="0.25">
      <c r="B104" s="224"/>
      <c r="F104" s="221"/>
    </row>
    <row r="105" spans="2:6" x14ac:dyDescent="0.25">
      <c r="B105" s="224"/>
      <c r="F105" s="221"/>
    </row>
    <row r="106" spans="2:6" x14ac:dyDescent="0.25">
      <c r="B106" s="224"/>
      <c r="F106" s="221"/>
    </row>
    <row r="107" spans="2:6" x14ac:dyDescent="0.25">
      <c r="B107" s="224"/>
      <c r="F107" s="221"/>
    </row>
    <row r="108" spans="2:6" x14ac:dyDescent="0.25">
      <c r="B108" s="224"/>
      <c r="F108" s="221"/>
    </row>
    <row r="109" spans="2:6" x14ac:dyDescent="0.25">
      <c r="B109" s="224"/>
      <c r="F109" s="221"/>
    </row>
    <row r="110" spans="2:6" x14ac:dyDescent="0.25">
      <c r="B110" s="224"/>
      <c r="F110" s="221"/>
    </row>
    <row r="111" spans="2:6" x14ac:dyDescent="0.25">
      <c r="B111" s="224"/>
      <c r="F111" s="221"/>
    </row>
    <row r="112" spans="2:6" x14ac:dyDescent="0.25">
      <c r="B112" s="224"/>
      <c r="F112" s="221"/>
    </row>
    <row r="113" spans="2:6" x14ac:dyDescent="0.25">
      <c r="B113" s="224"/>
      <c r="F113" s="221"/>
    </row>
    <row r="114" spans="2:6" x14ac:dyDescent="0.25">
      <c r="B114" s="224"/>
      <c r="F114" s="221"/>
    </row>
    <row r="115" spans="2:6" x14ac:dyDescent="0.25">
      <c r="B115" s="224"/>
      <c r="F115" s="221"/>
    </row>
    <row r="116" spans="2:6" x14ac:dyDescent="0.25">
      <c r="B116" s="224"/>
      <c r="F116" s="221"/>
    </row>
    <row r="117" spans="2:6" x14ac:dyDescent="0.25">
      <c r="B117" s="224"/>
      <c r="F117" s="221"/>
    </row>
    <row r="118" spans="2:6" x14ac:dyDescent="0.25">
      <c r="B118" s="224"/>
      <c r="F118" s="221"/>
    </row>
    <row r="119" spans="2:6" x14ac:dyDescent="0.25">
      <c r="B119" s="224"/>
      <c r="F119" s="221"/>
    </row>
    <row r="120" spans="2:6" x14ac:dyDescent="0.25">
      <c r="B120" s="224"/>
      <c r="F120" s="221"/>
    </row>
    <row r="121" spans="2:6" x14ac:dyDescent="0.25">
      <c r="B121" s="224"/>
      <c r="F121" s="221"/>
    </row>
    <row r="122" spans="2:6" x14ac:dyDescent="0.25">
      <c r="B122" s="224"/>
      <c r="F122" s="221"/>
    </row>
    <row r="123" spans="2:6" x14ac:dyDescent="0.25">
      <c r="B123" s="224"/>
      <c r="F123" s="221"/>
    </row>
    <row r="124" spans="2:6" x14ac:dyDescent="0.25">
      <c r="B124" s="224"/>
      <c r="F124" s="221"/>
    </row>
    <row r="125" spans="2:6" x14ac:dyDescent="0.25">
      <c r="B125" s="224"/>
      <c r="F125" s="221"/>
    </row>
    <row r="126" spans="2:6" x14ac:dyDescent="0.25">
      <c r="B126" s="224"/>
      <c r="F126" s="221"/>
    </row>
    <row r="127" spans="2:6" x14ac:dyDescent="0.25">
      <c r="B127" s="224"/>
      <c r="F127" s="221"/>
    </row>
    <row r="128" spans="2:6" x14ac:dyDescent="0.25">
      <c r="B128" s="224"/>
      <c r="F128" s="221"/>
    </row>
    <row r="129" spans="2:6" x14ac:dyDescent="0.25">
      <c r="B129" s="224"/>
      <c r="F129" s="221"/>
    </row>
    <row r="130" spans="2:6" x14ac:dyDescent="0.25">
      <c r="B130" s="224"/>
      <c r="F130" s="221"/>
    </row>
    <row r="131" spans="2:6" x14ac:dyDescent="0.25">
      <c r="B131" s="224"/>
      <c r="F131" s="221"/>
    </row>
    <row r="132" spans="2:6" x14ac:dyDescent="0.25">
      <c r="B132" s="224"/>
      <c r="F132" s="221"/>
    </row>
    <row r="133" spans="2:6" x14ac:dyDescent="0.25">
      <c r="B133" s="224"/>
      <c r="F133" s="221"/>
    </row>
    <row r="134" spans="2:6" x14ac:dyDescent="0.25">
      <c r="B134" s="224"/>
      <c r="F134" s="221"/>
    </row>
    <row r="135" spans="2:6" x14ac:dyDescent="0.25">
      <c r="B135" s="224"/>
      <c r="F135" s="221"/>
    </row>
    <row r="136" spans="2:6" x14ac:dyDescent="0.25">
      <c r="B136" s="224"/>
      <c r="F136" s="221"/>
    </row>
    <row r="137" spans="2:6" x14ac:dyDescent="0.25">
      <c r="B137" s="224"/>
      <c r="F137" s="221"/>
    </row>
    <row r="138" spans="2:6" x14ac:dyDescent="0.25">
      <c r="B138" s="224"/>
      <c r="F138" s="221"/>
    </row>
    <row r="139" spans="2:6" x14ac:dyDescent="0.25">
      <c r="B139" s="224"/>
      <c r="F139" s="221"/>
    </row>
    <row r="140" spans="2:6" x14ac:dyDescent="0.25">
      <c r="B140" s="224"/>
      <c r="F140" s="221"/>
    </row>
    <row r="141" spans="2:6" x14ac:dyDescent="0.25">
      <c r="B141" s="224"/>
      <c r="F141" s="221"/>
    </row>
    <row r="142" spans="2:6" x14ac:dyDescent="0.25">
      <c r="B142" s="224"/>
      <c r="F142" s="221"/>
    </row>
    <row r="143" spans="2:6" x14ac:dyDescent="0.25">
      <c r="B143" s="224"/>
      <c r="F143" s="221"/>
    </row>
    <row r="144" spans="2:6" x14ac:dyDescent="0.25">
      <c r="B144" s="224"/>
      <c r="F144" s="221"/>
    </row>
    <row r="145" spans="2:6" x14ac:dyDescent="0.25">
      <c r="B145" s="224"/>
      <c r="F145" s="221"/>
    </row>
    <row r="146" spans="2:6" x14ac:dyDescent="0.25">
      <c r="B146" s="224"/>
      <c r="F146" s="221"/>
    </row>
    <row r="147" spans="2:6" x14ac:dyDescent="0.25">
      <c r="B147" s="224"/>
      <c r="F147" s="221"/>
    </row>
    <row r="148" spans="2:6" x14ac:dyDescent="0.25">
      <c r="B148" s="224"/>
      <c r="F148" s="221"/>
    </row>
    <row r="149" spans="2:6" x14ac:dyDescent="0.25">
      <c r="B149" s="224"/>
      <c r="F149" s="221"/>
    </row>
    <row r="150" spans="2:6" x14ac:dyDescent="0.25">
      <c r="B150" s="224"/>
      <c r="F150" s="221"/>
    </row>
    <row r="151" spans="2:6" x14ac:dyDescent="0.25">
      <c r="B151" s="224"/>
      <c r="F151" s="221"/>
    </row>
    <row r="152" spans="2:6" x14ac:dyDescent="0.25">
      <c r="B152" s="224"/>
      <c r="F152" s="221"/>
    </row>
    <row r="153" spans="2:6" x14ac:dyDescent="0.25">
      <c r="B153" s="224"/>
      <c r="F153" s="221"/>
    </row>
    <row r="154" spans="2:6" x14ac:dyDescent="0.25">
      <c r="B154" s="224"/>
      <c r="F154" s="221"/>
    </row>
    <row r="155" spans="2:6" x14ac:dyDescent="0.25">
      <c r="B155" s="224"/>
      <c r="F155" s="221"/>
    </row>
    <row r="156" spans="2:6" x14ac:dyDescent="0.25">
      <c r="B156" s="224"/>
      <c r="F156" s="221"/>
    </row>
    <row r="157" spans="2:6" x14ac:dyDescent="0.25">
      <c r="B157" s="224"/>
      <c r="F157" s="221"/>
    </row>
    <row r="158" spans="2:6" x14ac:dyDescent="0.25">
      <c r="B158" s="224"/>
      <c r="F158" s="221"/>
    </row>
    <row r="159" spans="2:6" x14ac:dyDescent="0.25">
      <c r="B159" s="224"/>
      <c r="F159" s="221"/>
    </row>
    <row r="160" spans="2:6" x14ac:dyDescent="0.25">
      <c r="B160" s="224"/>
      <c r="F160" s="221"/>
    </row>
    <row r="161" spans="2:6" x14ac:dyDescent="0.25">
      <c r="B161" s="224"/>
      <c r="F161" s="221"/>
    </row>
    <row r="162" spans="2:6" x14ac:dyDescent="0.25">
      <c r="B162" s="224"/>
      <c r="F162" s="221"/>
    </row>
    <row r="163" spans="2:6" x14ac:dyDescent="0.25">
      <c r="B163" s="224"/>
      <c r="F163" s="221"/>
    </row>
    <row r="164" spans="2:6" x14ac:dyDescent="0.25">
      <c r="B164" s="224"/>
      <c r="F164" s="221"/>
    </row>
    <row r="165" spans="2:6" x14ac:dyDescent="0.25">
      <c r="B165" s="224"/>
      <c r="F165" s="221"/>
    </row>
    <row r="166" spans="2:6" x14ac:dyDescent="0.25">
      <c r="B166" s="224"/>
      <c r="F166" s="221"/>
    </row>
    <row r="167" spans="2:6" x14ac:dyDescent="0.25">
      <c r="B167" s="224"/>
      <c r="F167" s="221"/>
    </row>
    <row r="168" spans="2:6" x14ac:dyDescent="0.25">
      <c r="B168" s="224"/>
      <c r="F168" s="221"/>
    </row>
    <row r="169" spans="2:6" x14ac:dyDescent="0.25">
      <c r="B169" s="224"/>
      <c r="F169" s="221"/>
    </row>
    <row r="170" spans="2:6" x14ac:dyDescent="0.25">
      <c r="B170" s="224"/>
      <c r="F170" s="221"/>
    </row>
    <row r="171" spans="2:6" x14ac:dyDescent="0.25">
      <c r="B171" s="224"/>
      <c r="F171" s="221"/>
    </row>
    <row r="172" spans="2:6" x14ac:dyDescent="0.25">
      <c r="B172" s="224"/>
      <c r="F172" s="221"/>
    </row>
    <row r="173" spans="2:6" x14ac:dyDescent="0.25">
      <c r="B173" s="224"/>
      <c r="F173" s="221"/>
    </row>
    <row r="174" spans="2:6" x14ac:dyDescent="0.25">
      <c r="B174" s="224"/>
      <c r="F174" s="221"/>
    </row>
    <row r="175" spans="2:6" x14ac:dyDescent="0.25">
      <c r="B175" s="224"/>
      <c r="F175" s="221"/>
    </row>
    <row r="176" spans="2:6" x14ac:dyDescent="0.25">
      <c r="B176" s="224"/>
      <c r="F176" s="221"/>
    </row>
    <row r="177" spans="2:6" x14ac:dyDescent="0.25">
      <c r="B177" s="224"/>
      <c r="F177" s="221"/>
    </row>
    <row r="178" spans="2:6" x14ac:dyDescent="0.25">
      <c r="B178" s="224"/>
      <c r="F178" s="221"/>
    </row>
    <row r="179" spans="2:6" x14ac:dyDescent="0.25">
      <c r="B179" s="224"/>
      <c r="F179" s="221"/>
    </row>
    <row r="180" spans="2:6" x14ac:dyDescent="0.25">
      <c r="B180" s="224"/>
      <c r="F180" s="221"/>
    </row>
    <row r="181" spans="2:6" x14ac:dyDescent="0.25">
      <c r="B181" s="224"/>
      <c r="F181" s="221"/>
    </row>
    <row r="182" spans="2:6" x14ac:dyDescent="0.25">
      <c r="B182" s="224"/>
      <c r="F182" s="221"/>
    </row>
    <row r="183" spans="2:6" x14ac:dyDescent="0.25">
      <c r="B183" s="224"/>
      <c r="F183" s="221"/>
    </row>
    <row r="184" spans="2:6" x14ac:dyDescent="0.25">
      <c r="B184" s="224"/>
      <c r="F184" s="221"/>
    </row>
    <row r="185" spans="2:6" x14ac:dyDescent="0.25">
      <c r="B185" s="224"/>
      <c r="F185" s="221"/>
    </row>
    <row r="186" spans="2:6" x14ac:dyDescent="0.25">
      <c r="B186" s="224"/>
      <c r="F186" s="221"/>
    </row>
    <row r="187" spans="2:6" x14ac:dyDescent="0.25">
      <c r="B187" s="224"/>
      <c r="F187" s="221"/>
    </row>
    <row r="188" spans="2:6" x14ac:dyDescent="0.25">
      <c r="B188" s="224"/>
      <c r="F188" s="221"/>
    </row>
    <row r="189" spans="2:6" x14ac:dyDescent="0.25">
      <c r="B189" s="224"/>
      <c r="F189" s="221"/>
    </row>
    <row r="190" spans="2:6" x14ac:dyDescent="0.25">
      <c r="B190" s="224"/>
      <c r="F190" s="221"/>
    </row>
    <row r="191" spans="2:6" x14ac:dyDescent="0.25">
      <c r="B191" s="224"/>
      <c r="F191" s="221"/>
    </row>
    <row r="192" spans="2:6" x14ac:dyDescent="0.25">
      <c r="B192" s="224"/>
      <c r="F192" s="221"/>
    </row>
    <row r="193" spans="2:6" x14ac:dyDescent="0.25">
      <c r="B193" s="224"/>
      <c r="F193" s="221"/>
    </row>
    <row r="194" spans="2:6" x14ac:dyDescent="0.25">
      <c r="B194" s="224"/>
      <c r="F194" s="221"/>
    </row>
    <row r="195" spans="2:6" x14ac:dyDescent="0.25">
      <c r="B195" s="224"/>
      <c r="F195" s="221"/>
    </row>
    <row r="196" spans="2:6" x14ac:dyDescent="0.25">
      <c r="B196" s="224"/>
      <c r="F196" s="221"/>
    </row>
    <row r="197" spans="2:6" x14ac:dyDescent="0.25">
      <c r="B197" s="224"/>
      <c r="F197" s="221"/>
    </row>
    <row r="198" spans="2:6" x14ac:dyDescent="0.25">
      <c r="B198" s="224"/>
      <c r="F198" s="221"/>
    </row>
    <row r="199" spans="2:6" x14ac:dyDescent="0.25">
      <c r="B199" s="224"/>
      <c r="F199" s="221"/>
    </row>
    <row r="200" spans="2:6" x14ac:dyDescent="0.25">
      <c r="B200" s="224"/>
      <c r="F200" s="221"/>
    </row>
    <row r="201" spans="2:6" x14ac:dyDescent="0.25">
      <c r="B201" s="224"/>
      <c r="F201" s="221"/>
    </row>
    <row r="202" spans="2:6" x14ac:dyDescent="0.25">
      <c r="B202" s="224"/>
      <c r="F202" s="221"/>
    </row>
    <row r="203" spans="2:6" x14ac:dyDescent="0.25">
      <c r="B203" s="224"/>
      <c r="F203" s="221"/>
    </row>
    <row r="204" spans="2:6" x14ac:dyDescent="0.25">
      <c r="B204" s="224"/>
      <c r="F204" s="221"/>
    </row>
    <row r="205" spans="2:6" x14ac:dyDescent="0.25">
      <c r="B205" s="224"/>
      <c r="F205" s="221"/>
    </row>
    <row r="206" spans="2:6" x14ac:dyDescent="0.25">
      <c r="B206" s="224"/>
      <c r="F206" s="221"/>
    </row>
    <row r="207" spans="2:6" x14ac:dyDescent="0.25">
      <c r="B207" s="224"/>
      <c r="F207" s="221"/>
    </row>
    <row r="208" spans="2:6" x14ac:dyDescent="0.25">
      <c r="B208" s="224"/>
      <c r="F208" s="221"/>
    </row>
    <row r="209" spans="2:6" x14ac:dyDescent="0.25">
      <c r="B209" s="224"/>
      <c r="F209" s="221"/>
    </row>
    <row r="210" spans="2:6" x14ac:dyDescent="0.25">
      <c r="B210" s="224"/>
      <c r="F210" s="221"/>
    </row>
    <row r="211" spans="2:6" x14ac:dyDescent="0.25">
      <c r="B211" s="224"/>
      <c r="F211" s="221"/>
    </row>
    <row r="212" spans="2:6" x14ac:dyDescent="0.25">
      <c r="B212" s="224"/>
      <c r="F212" s="221"/>
    </row>
    <row r="213" spans="2:6" x14ac:dyDescent="0.25">
      <c r="B213" s="224"/>
      <c r="F213" s="221"/>
    </row>
    <row r="214" spans="2:6" x14ac:dyDescent="0.25">
      <c r="B214" s="224"/>
      <c r="F214" s="221"/>
    </row>
    <row r="215" spans="2:6" x14ac:dyDescent="0.25">
      <c r="B215" s="224"/>
      <c r="F215" s="221"/>
    </row>
    <row r="216" spans="2:6" x14ac:dyDescent="0.25">
      <c r="B216" s="224"/>
      <c r="F216" s="221"/>
    </row>
    <row r="217" spans="2:6" x14ac:dyDescent="0.25">
      <c r="B217" s="224"/>
      <c r="F217" s="221"/>
    </row>
    <row r="218" spans="2:6" x14ac:dyDescent="0.25">
      <c r="B218" s="224"/>
      <c r="F218" s="221"/>
    </row>
    <row r="219" spans="2:6" x14ac:dyDescent="0.25">
      <c r="B219" s="224"/>
      <c r="F219" s="221"/>
    </row>
    <row r="220" spans="2:6" x14ac:dyDescent="0.25">
      <c r="B220" s="224"/>
      <c r="F220" s="221"/>
    </row>
    <row r="221" spans="2:6" x14ac:dyDescent="0.25">
      <c r="B221" s="224"/>
      <c r="F221" s="221"/>
    </row>
    <row r="222" spans="2:6" x14ac:dyDescent="0.25">
      <c r="B222" s="224"/>
      <c r="F222" s="221"/>
    </row>
    <row r="223" spans="2:6" x14ac:dyDescent="0.25">
      <c r="B223" s="224"/>
      <c r="F223" s="221"/>
    </row>
    <row r="224" spans="2:6" x14ac:dyDescent="0.25">
      <c r="B224" s="224"/>
      <c r="F224" s="221"/>
    </row>
    <row r="225" spans="2:6" x14ac:dyDescent="0.25">
      <c r="B225" s="224"/>
      <c r="F225" s="221"/>
    </row>
    <row r="226" spans="2:6" x14ac:dyDescent="0.25">
      <c r="B226" s="224"/>
      <c r="F226" s="221"/>
    </row>
    <row r="227" spans="2:6" x14ac:dyDescent="0.25">
      <c r="B227" s="224"/>
      <c r="F227" s="221"/>
    </row>
    <row r="228" spans="2:6" x14ac:dyDescent="0.25">
      <c r="B228" s="224"/>
      <c r="F228" s="221"/>
    </row>
    <row r="229" spans="2:6" x14ac:dyDescent="0.25">
      <c r="B229" s="224"/>
      <c r="F229" s="221"/>
    </row>
    <row r="230" spans="2:6" x14ac:dyDescent="0.25">
      <c r="B230" s="224"/>
      <c r="F230" s="221"/>
    </row>
    <row r="231" spans="2:6" x14ac:dyDescent="0.25">
      <c r="B231" s="224"/>
      <c r="F231" s="221"/>
    </row>
    <row r="232" spans="2:6" x14ac:dyDescent="0.25">
      <c r="B232" s="224"/>
      <c r="F232" s="221"/>
    </row>
    <row r="233" spans="2:6" x14ac:dyDescent="0.25">
      <c r="B233" s="224"/>
      <c r="F233" s="221"/>
    </row>
    <row r="234" spans="2:6" x14ac:dyDescent="0.25">
      <c r="B234" s="224"/>
      <c r="F234" s="221"/>
    </row>
    <row r="235" spans="2:6" x14ac:dyDescent="0.25">
      <c r="B235" s="224"/>
      <c r="F235" s="221"/>
    </row>
    <row r="236" spans="2:6" x14ac:dyDescent="0.25">
      <c r="B236" s="224"/>
      <c r="F236" s="221"/>
    </row>
    <row r="237" spans="2:6" x14ac:dyDescent="0.25">
      <c r="B237" s="224"/>
      <c r="F237" s="221"/>
    </row>
    <row r="238" spans="2:6" x14ac:dyDescent="0.25">
      <c r="B238" s="224"/>
      <c r="F238" s="221"/>
    </row>
    <row r="239" spans="2:6" x14ac:dyDescent="0.25">
      <c r="B239" s="224"/>
      <c r="F239" s="221"/>
    </row>
    <row r="240" spans="2:6" x14ac:dyDescent="0.25">
      <c r="B240" s="224"/>
      <c r="F240" s="221"/>
    </row>
    <row r="241" spans="2:6" x14ac:dyDescent="0.25">
      <c r="B241" s="224"/>
      <c r="F241" s="221"/>
    </row>
    <row r="242" spans="2:6" x14ac:dyDescent="0.25">
      <c r="B242" s="224"/>
      <c r="F242" s="221"/>
    </row>
    <row r="243" spans="2:6" x14ac:dyDescent="0.25">
      <c r="B243" s="224"/>
      <c r="F243" s="221"/>
    </row>
    <row r="244" spans="2:6" x14ac:dyDescent="0.25">
      <c r="B244" s="224"/>
      <c r="F244" s="221"/>
    </row>
    <row r="245" spans="2:6" x14ac:dyDescent="0.25">
      <c r="B245" s="224"/>
      <c r="F245" s="221"/>
    </row>
    <row r="246" spans="2:6" x14ac:dyDescent="0.25">
      <c r="B246" s="224"/>
      <c r="F246" s="221"/>
    </row>
    <row r="247" spans="2:6" x14ac:dyDescent="0.25">
      <c r="B247" s="224"/>
      <c r="F247" s="221"/>
    </row>
    <row r="248" spans="2:6" x14ac:dyDescent="0.25">
      <c r="B248" s="224"/>
      <c r="F248" s="221"/>
    </row>
    <row r="249" spans="2:6" x14ac:dyDescent="0.25">
      <c r="B249" s="224"/>
      <c r="F249" s="221"/>
    </row>
    <row r="250" spans="2:6" x14ac:dyDescent="0.25">
      <c r="B250" s="224"/>
      <c r="F250" s="221"/>
    </row>
    <row r="251" spans="2:6" x14ac:dyDescent="0.25">
      <c r="B251" s="224"/>
      <c r="F251" s="221"/>
    </row>
    <row r="252" spans="2:6" x14ac:dyDescent="0.25">
      <c r="B252" s="224"/>
      <c r="F252" s="221"/>
    </row>
    <row r="253" spans="2:6" x14ac:dyDescent="0.25">
      <c r="B253" s="224"/>
      <c r="F253" s="221"/>
    </row>
    <row r="254" spans="2:6" x14ac:dyDescent="0.25">
      <c r="B254" s="224"/>
      <c r="F254" s="221"/>
    </row>
    <row r="255" spans="2:6" x14ac:dyDescent="0.25">
      <c r="B255" s="224"/>
      <c r="F255" s="221"/>
    </row>
    <row r="256" spans="2:6" x14ac:dyDescent="0.25">
      <c r="B256" s="224"/>
      <c r="F256" s="221"/>
    </row>
    <row r="257" spans="2:6" x14ac:dyDescent="0.25">
      <c r="B257" s="224"/>
      <c r="F257" s="221"/>
    </row>
    <row r="258" spans="2:6" x14ac:dyDescent="0.25">
      <c r="B258" s="224"/>
      <c r="F258" s="221"/>
    </row>
    <row r="259" spans="2:6" x14ac:dyDescent="0.25">
      <c r="B259" s="224"/>
      <c r="F259" s="221"/>
    </row>
    <row r="260" spans="2:6" x14ac:dyDescent="0.25">
      <c r="B260" s="224"/>
      <c r="F260" s="221"/>
    </row>
    <row r="261" spans="2:6" x14ac:dyDescent="0.25">
      <c r="B261" s="224"/>
      <c r="F261" s="221"/>
    </row>
    <row r="262" spans="2:6" x14ac:dyDescent="0.25">
      <c r="B262" s="224"/>
      <c r="F262" s="221"/>
    </row>
    <row r="263" spans="2:6" x14ac:dyDescent="0.25">
      <c r="B263" s="224"/>
      <c r="F263" s="221"/>
    </row>
    <row r="264" spans="2:6" x14ac:dyDescent="0.25">
      <c r="B264" s="224"/>
      <c r="F264" s="221"/>
    </row>
    <row r="265" spans="2:6" x14ac:dyDescent="0.25">
      <c r="B265" s="224"/>
      <c r="F265" s="221"/>
    </row>
    <row r="266" spans="2:6" x14ac:dyDescent="0.25">
      <c r="B266" s="224"/>
      <c r="F266" s="221"/>
    </row>
    <row r="267" spans="2:6" x14ac:dyDescent="0.25">
      <c r="B267" s="224"/>
      <c r="F267" s="221"/>
    </row>
    <row r="268" spans="2:6" x14ac:dyDescent="0.25">
      <c r="B268" s="224"/>
      <c r="F268" s="221"/>
    </row>
    <row r="269" spans="2:6" x14ac:dyDescent="0.25">
      <c r="B269" s="224"/>
      <c r="F269" s="221"/>
    </row>
    <row r="270" spans="2:6" x14ac:dyDescent="0.25">
      <c r="B270" s="224"/>
      <c r="F270" s="221"/>
    </row>
    <row r="271" spans="2:6" x14ac:dyDescent="0.25">
      <c r="B271" s="224"/>
      <c r="F271" s="221"/>
    </row>
    <row r="272" spans="2:6" x14ac:dyDescent="0.25">
      <c r="B272" s="224"/>
      <c r="F272" s="221"/>
    </row>
    <row r="273" spans="2:6" x14ac:dyDescent="0.25">
      <c r="B273" s="224"/>
      <c r="F273" s="221"/>
    </row>
    <row r="274" spans="2:6" x14ac:dyDescent="0.25">
      <c r="B274" s="224"/>
      <c r="F274" s="221"/>
    </row>
    <row r="275" spans="2:6" x14ac:dyDescent="0.25">
      <c r="B275" s="224"/>
      <c r="F275" s="221"/>
    </row>
    <row r="276" spans="2:6" x14ac:dyDescent="0.25">
      <c r="B276" s="224"/>
      <c r="F276" s="221"/>
    </row>
    <row r="277" spans="2:6" x14ac:dyDescent="0.25">
      <c r="B277" s="224"/>
      <c r="F277" s="221"/>
    </row>
    <row r="278" spans="2:6" x14ac:dyDescent="0.25">
      <c r="B278" s="224"/>
      <c r="F278" s="221"/>
    </row>
    <row r="279" spans="2:6" x14ac:dyDescent="0.25">
      <c r="B279" s="224"/>
      <c r="F279" s="221"/>
    </row>
    <row r="280" spans="2:6" x14ac:dyDescent="0.25">
      <c r="B280" s="224"/>
      <c r="F280" s="221"/>
    </row>
    <row r="281" spans="2:6" x14ac:dyDescent="0.25">
      <c r="B281" s="224"/>
      <c r="F281" s="221"/>
    </row>
    <row r="282" spans="2:6" x14ac:dyDescent="0.25">
      <c r="B282" s="224"/>
      <c r="F282" s="221"/>
    </row>
    <row r="283" spans="2:6" x14ac:dyDescent="0.25">
      <c r="B283" s="224"/>
      <c r="F283" s="221"/>
    </row>
    <row r="284" spans="2:6" x14ac:dyDescent="0.25">
      <c r="B284" s="224"/>
      <c r="F284" s="221"/>
    </row>
    <row r="285" spans="2:6" x14ac:dyDescent="0.25">
      <c r="B285" s="224"/>
      <c r="F285" s="221"/>
    </row>
    <row r="286" spans="2:6" x14ac:dyDescent="0.25">
      <c r="B286" s="224"/>
      <c r="F286" s="221"/>
    </row>
    <row r="287" spans="2:6" x14ac:dyDescent="0.25">
      <c r="B287" s="224"/>
      <c r="F287" s="221"/>
    </row>
    <row r="288" spans="2:6" x14ac:dyDescent="0.25">
      <c r="B288" s="224"/>
      <c r="F288" s="221"/>
    </row>
    <row r="289" spans="2:6" x14ac:dyDescent="0.25">
      <c r="B289" s="224"/>
      <c r="F289" s="221"/>
    </row>
    <row r="290" spans="2:6" x14ac:dyDescent="0.25">
      <c r="B290" s="224"/>
      <c r="F290" s="221"/>
    </row>
    <row r="291" spans="2:6" x14ac:dyDescent="0.25">
      <c r="B291" s="224"/>
      <c r="F291" s="221"/>
    </row>
    <row r="292" spans="2:6" x14ac:dyDescent="0.25">
      <c r="B292" s="224"/>
      <c r="F292" s="221"/>
    </row>
    <row r="293" spans="2:6" x14ac:dyDescent="0.25">
      <c r="B293" s="224"/>
      <c r="F293" s="221"/>
    </row>
    <row r="294" spans="2:6" x14ac:dyDescent="0.25">
      <c r="B294" s="224"/>
      <c r="F294" s="221"/>
    </row>
    <row r="295" spans="2:6" x14ac:dyDescent="0.25">
      <c r="B295" s="224"/>
      <c r="F295" s="221"/>
    </row>
    <row r="296" spans="2:6" x14ac:dyDescent="0.25">
      <c r="B296" s="224"/>
      <c r="F296" s="221"/>
    </row>
    <row r="297" spans="2:6" x14ac:dyDescent="0.25">
      <c r="B297" s="224"/>
      <c r="F297" s="221"/>
    </row>
    <row r="298" spans="2:6" x14ac:dyDescent="0.25">
      <c r="B298" s="224"/>
      <c r="F298" s="221"/>
    </row>
    <row r="299" spans="2:6" x14ac:dyDescent="0.25">
      <c r="B299" s="224"/>
      <c r="F299" s="221"/>
    </row>
    <row r="300" spans="2:6" x14ac:dyDescent="0.25">
      <c r="B300" s="224"/>
      <c r="F300" s="221"/>
    </row>
    <row r="301" spans="2:6" x14ac:dyDescent="0.25">
      <c r="B301" s="224"/>
      <c r="F301" s="221"/>
    </row>
    <row r="302" spans="2:6" x14ac:dyDescent="0.25">
      <c r="B302" s="224"/>
      <c r="F302" s="221"/>
    </row>
    <row r="303" spans="2:6" x14ac:dyDescent="0.25">
      <c r="B303" s="224"/>
      <c r="F303" s="221"/>
    </row>
    <row r="304" spans="2:6" x14ac:dyDescent="0.25">
      <c r="B304" s="224"/>
      <c r="F304" s="221"/>
    </row>
    <row r="305" spans="2:6" x14ac:dyDescent="0.25">
      <c r="B305" s="224"/>
      <c r="F305" s="221"/>
    </row>
    <row r="306" spans="2:6" x14ac:dyDescent="0.25">
      <c r="B306" s="224"/>
      <c r="F306" s="221"/>
    </row>
    <row r="307" spans="2:6" x14ac:dyDescent="0.25">
      <c r="B307" s="224"/>
      <c r="F307" s="221"/>
    </row>
    <row r="308" spans="2:6" x14ac:dyDescent="0.25">
      <c r="B308" s="224"/>
      <c r="F308" s="221"/>
    </row>
    <row r="309" spans="2:6" x14ac:dyDescent="0.25">
      <c r="B309" s="224"/>
      <c r="F309" s="221"/>
    </row>
    <row r="310" spans="2:6" x14ac:dyDescent="0.25">
      <c r="B310" s="224"/>
      <c r="F310" s="221"/>
    </row>
    <row r="311" spans="2:6" x14ac:dyDescent="0.25">
      <c r="B311" s="224"/>
      <c r="F311" s="221"/>
    </row>
    <row r="312" spans="2:6" x14ac:dyDescent="0.25">
      <c r="B312" s="224"/>
      <c r="F312" s="221"/>
    </row>
    <row r="313" spans="2:6" x14ac:dyDescent="0.25">
      <c r="B313" s="224"/>
      <c r="F313" s="221"/>
    </row>
    <row r="314" spans="2:6" x14ac:dyDescent="0.25">
      <c r="B314" s="224"/>
      <c r="F314" s="221"/>
    </row>
    <row r="315" spans="2:6" x14ac:dyDescent="0.25">
      <c r="B315" s="224"/>
      <c r="F315" s="221"/>
    </row>
    <row r="316" spans="2:6" x14ac:dyDescent="0.25">
      <c r="B316" s="224"/>
      <c r="F316" s="221"/>
    </row>
    <row r="317" spans="2:6" x14ac:dyDescent="0.25">
      <c r="B317" s="224"/>
      <c r="F317" s="221"/>
    </row>
    <row r="318" spans="2:6" x14ac:dyDescent="0.25">
      <c r="B318" s="224"/>
      <c r="F318" s="221"/>
    </row>
    <row r="319" spans="2:6" x14ac:dyDescent="0.25">
      <c r="B319" s="224"/>
      <c r="F319" s="221"/>
    </row>
    <row r="320" spans="2:6" x14ac:dyDescent="0.25">
      <c r="B320" s="224"/>
      <c r="F320" s="221"/>
    </row>
    <row r="321" spans="2:6" x14ac:dyDescent="0.25">
      <c r="B321" s="224"/>
      <c r="F321" s="221"/>
    </row>
    <row r="322" spans="2:6" x14ac:dyDescent="0.25">
      <c r="B322" s="224"/>
      <c r="F322" s="221"/>
    </row>
    <row r="323" spans="2:6" x14ac:dyDescent="0.25">
      <c r="B323" s="224"/>
      <c r="F323" s="221"/>
    </row>
    <row r="324" spans="2:6" x14ac:dyDescent="0.25">
      <c r="B324" s="224"/>
      <c r="F324" s="221"/>
    </row>
    <row r="325" spans="2:6" x14ac:dyDescent="0.25">
      <c r="B325" s="224"/>
      <c r="F325" s="221"/>
    </row>
    <row r="326" spans="2:6" x14ac:dyDescent="0.25">
      <c r="B326" s="224"/>
      <c r="F326" s="221"/>
    </row>
    <row r="327" spans="2:6" x14ac:dyDescent="0.25">
      <c r="B327" s="224"/>
      <c r="F327" s="221"/>
    </row>
    <row r="328" spans="2:6" x14ac:dyDescent="0.25">
      <c r="B328" s="224"/>
      <c r="F328" s="221"/>
    </row>
    <row r="329" spans="2:6" x14ac:dyDescent="0.25">
      <c r="B329" s="224"/>
      <c r="F329" s="221"/>
    </row>
    <row r="330" spans="2:6" x14ac:dyDescent="0.25">
      <c r="B330" s="224"/>
      <c r="F330" s="221"/>
    </row>
    <row r="331" spans="2:6" x14ac:dyDescent="0.25">
      <c r="B331" s="224"/>
      <c r="F331" s="221"/>
    </row>
    <row r="332" spans="2:6" x14ac:dyDescent="0.25">
      <c r="B332" s="224"/>
      <c r="F332" s="221"/>
    </row>
    <row r="333" spans="2:6" x14ac:dyDescent="0.25">
      <c r="B333" s="224"/>
      <c r="F333" s="221"/>
    </row>
    <row r="334" spans="2:6" x14ac:dyDescent="0.25">
      <c r="B334" s="224"/>
      <c r="F334" s="221"/>
    </row>
    <row r="335" spans="2:6" x14ac:dyDescent="0.25">
      <c r="B335" s="224"/>
      <c r="F335" s="221"/>
    </row>
    <row r="336" spans="2:6" x14ac:dyDescent="0.25">
      <c r="B336" s="224"/>
      <c r="F336" s="221"/>
    </row>
    <row r="337" spans="2:6" x14ac:dyDescent="0.25">
      <c r="B337" s="224"/>
      <c r="F337" s="221"/>
    </row>
    <row r="338" spans="2:6" x14ac:dyDescent="0.25">
      <c r="B338" s="224"/>
      <c r="F338" s="221"/>
    </row>
    <row r="339" spans="2:6" x14ac:dyDescent="0.25">
      <c r="B339" s="224"/>
      <c r="F339" s="221"/>
    </row>
    <row r="340" spans="2:6" x14ac:dyDescent="0.25">
      <c r="B340" s="224"/>
      <c r="F340" s="221"/>
    </row>
    <row r="341" spans="2:6" x14ac:dyDescent="0.25">
      <c r="B341" s="224"/>
      <c r="F341" s="221"/>
    </row>
    <row r="342" spans="2:6" x14ac:dyDescent="0.25">
      <c r="B342" s="224"/>
      <c r="F342" s="221"/>
    </row>
    <row r="343" spans="2:6" x14ac:dyDescent="0.25">
      <c r="B343" s="224"/>
      <c r="F343" s="221"/>
    </row>
    <row r="344" spans="2:6" x14ac:dyDescent="0.25">
      <c r="B344" s="224"/>
      <c r="F344" s="221"/>
    </row>
    <row r="345" spans="2:6" x14ac:dyDescent="0.25">
      <c r="B345" s="224"/>
      <c r="F345" s="221"/>
    </row>
    <row r="346" spans="2:6" x14ac:dyDescent="0.25">
      <c r="B346" s="224"/>
      <c r="F346" s="221"/>
    </row>
    <row r="347" spans="2:6" x14ac:dyDescent="0.25">
      <c r="B347" s="224"/>
      <c r="F347" s="221"/>
    </row>
    <row r="348" spans="2:6" x14ac:dyDescent="0.25">
      <c r="B348" s="224"/>
      <c r="F348" s="221"/>
    </row>
    <row r="349" spans="2:6" x14ac:dyDescent="0.25">
      <c r="B349" s="224"/>
      <c r="F349" s="221"/>
    </row>
    <row r="350" spans="2:6" x14ac:dyDescent="0.25">
      <c r="B350" s="224"/>
      <c r="F350" s="221"/>
    </row>
    <row r="351" spans="2:6" x14ac:dyDescent="0.25">
      <c r="B351" s="224"/>
      <c r="F351" s="221"/>
    </row>
    <row r="352" spans="2:6" x14ac:dyDescent="0.25">
      <c r="B352" s="224"/>
      <c r="F352" s="221"/>
    </row>
    <row r="353" spans="2:6" x14ac:dyDescent="0.25">
      <c r="B353" s="224"/>
      <c r="F353" s="221"/>
    </row>
    <row r="354" spans="2:6" x14ac:dyDescent="0.25">
      <c r="B354" s="224"/>
      <c r="F354" s="221"/>
    </row>
    <row r="355" spans="2:6" x14ac:dyDescent="0.25">
      <c r="B355" s="224"/>
      <c r="F355" s="221"/>
    </row>
    <row r="356" spans="2:6" x14ac:dyDescent="0.25">
      <c r="B356" s="224"/>
      <c r="F356" s="221"/>
    </row>
    <row r="357" spans="2:6" x14ac:dyDescent="0.25">
      <c r="B357" s="224"/>
      <c r="F357" s="221"/>
    </row>
    <row r="358" spans="2:6" x14ac:dyDescent="0.25">
      <c r="B358" s="224"/>
      <c r="F358" s="221"/>
    </row>
    <row r="359" spans="2:6" x14ac:dyDescent="0.25">
      <c r="B359" s="224"/>
      <c r="F359" s="221"/>
    </row>
    <row r="360" spans="2:6" x14ac:dyDescent="0.25">
      <c r="B360" s="224"/>
      <c r="F360" s="221"/>
    </row>
    <row r="361" spans="2:6" x14ac:dyDescent="0.25">
      <c r="B361" s="224"/>
      <c r="F361" s="221"/>
    </row>
    <row r="362" spans="2:6" x14ac:dyDescent="0.25">
      <c r="B362" s="224"/>
      <c r="F362" s="221"/>
    </row>
    <row r="363" spans="2:6" x14ac:dyDescent="0.25">
      <c r="B363" s="224"/>
      <c r="F363" s="221"/>
    </row>
    <row r="364" spans="2:6" x14ac:dyDescent="0.25">
      <c r="B364" s="224"/>
      <c r="F364" s="221"/>
    </row>
    <row r="365" spans="2:6" x14ac:dyDescent="0.25">
      <c r="B365" s="224"/>
      <c r="F365" s="221"/>
    </row>
    <row r="366" spans="2:6" x14ac:dyDescent="0.25">
      <c r="B366" s="224"/>
      <c r="F366" s="221"/>
    </row>
    <row r="367" spans="2:6" x14ac:dyDescent="0.25">
      <c r="B367" s="224"/>
      <c r="F367" s="221"/>
    </row>
    <row r="368" spans="2:6" x14ac:dyDescent="0.25">
      <c r="B368" s="224"/>
      <c r="F368" s="221"/>
    </row>
    <row r="369" spans="2:6" x14ac:dyDescent="0.25">
      <c r="B369" s="224"/>
      <c r="F369" s="221"/>
    </row>
    <row r="370" spans="2:6" x14ac:dyDescent="0.25">
      <c r="B370" s="224"/>
      <c r="F370" s="221"/>
    </row>
    <row r="371" spans="2:6" x14ac:dyDescent="0.25">
      <c r="B371" s="224"/>
      <c r="F371" s="221"/>
    </row>
    <row r="372" spans="2:6" x14ac:dyDescent="0.25">
      <c r="B372" s="224"/>
      <c r="F372" s="221"/>
    </row>
    <row r="373" spans="2:6" x14ac:dyDescent="0.25">
      <c r="B373" s="224"/>
      <c r="F373" s="221"/>
    </row>
    <row r="374" spans="2:6" x14ac:dyDescent="0.25">
      <c r="B374" s="224"/>
      <c r="F374" s="221"/>
    </row>
    <row r="375" spans="2:6" x14ac:dyDescent="0.25">
      <c r="B375" s="224"/>
      <c r="F375" s="221"/>
    </row>
    <row r="376" spans="2:6" x14ac:dyDescent="0.25">
      <c r="B376" s="224"/>
      <c r="F376" s="221"/>
    </row>
    <row r="377" spans="2:6" x14ac:dyDescent="0.25">
      <c r="B377" s="224"/>
      <c r="F377" s="221"/>
    </row>
    <row r="378" spans="2:6" x14ac:dyDescent="0.25">
      <c r="B378" s="224"/>
      <c r="F378" s="221"/>
    </row>
    <row r="379" spans="2:6" x14ac:dyDescent="0.25">
      <c r="B379" s="224"/>
      <c r="F379" s="221"/>
    </row>
    <row r="380" spans="2:6" x14ac:dyDescent="0.25">
      <c r="B380" s="224"/>
      <c r="F380" s="221"/>
    </row>
    <row r="381" spans="2:6" x14ac:dyDescent="0.25">
      <c r="B381" s="224"/>
      <c r="F381" s="221"/>
    </row>
    <row r="382" spans="2:6" x14ac:dyDescent="0.25">
      <c r="B382" s="224"/>
      <c r="F382" s="221"/>
    </row>
    <row r="383" spans="2:6" x14ac:dyDescent="0.25">
      <c r="B383" s="224"/>
      <c r="F383" s="221"/>
    </row>
    <row r="384" spans="2:6" x14ac:dyDescent="0.25">
      <c r="B384" s="224"/>
      <c r="F384" s="221"/>
    </row>
    <row r="385" spans="2:6" x14ac:dyDescent="0.25">
      <c r="B385" s="224"/>
      <c r="F385" s="221"/>
    </row>
    <row r="386" spans="2:6" x14ac:dyDescent="0.25">
      <c r="B386" s="224"/>
      <c r="F386" s="221"/>
    </row>
    <row r="387" spans="2:6" x14ac:dyDescent="0.25">
      <c r="B387" s="224"/>
      <c r="F387" s="221"/>
    </row>
    <row r="388" spans="2:6" x14ac:dyDescent="0.25">
      <c r="B388" s="224"/>
      <c r="F388" s="221"/>
    </row>
    <row r="389" spans="2:6" x14ac:dyDescent="0.25">
      <c r="B389" s="224"/>
      <c r="F389" s="221"/>
    </row>
    <row r="390" spans="2:6" x14ac:dyDescent="0.25">
      <c r="B390" s="224"/>
      <c r="F390" s="221"/>
    </row>
    <row r="391" spans="2:6" x14ac:dyDescent="0.25">
      <c r="B391" s="224"/>
      <c r="F391" s="221"/>
    </row>
    <row r="392" spans="2:6" x14ac:dyDescent="0.25">
      <c r="B392" s="224"/>
      <c r="F392" s="221"/>
    </row>
    <row r="393" spans="2:6" x14ac:dyDescent="0.25">
      <c r="B393" s="224"/>
      <c r="F393" s="221"/>
    </row>
    <row r="394" spans="2:6" x14ac:dyDescent="0.25">
      <c r="B394" s="224"/>
      <c r="F394" s="221"/>
    </row>
    <row r="395" spans="2:6" x14ac:dyDescent="0.25">
      <c r="B395" s="224"/>
      <c r="F395" s="221"/>
    </row>
    <row r="396" spans="2:6" x14ac:dyDescent="0.25">
      <c r="B396" s="224"/>
      <c r="F396" s="221"/>
    </row>
    <row r="397" spans="2:6" x14ac:dyDescent="0.25">
      <c r="B397" s="224"/>
      <c r="F397" s="221"/>
    </row>
    <row r="398" spans="2:6" x14ac:dyDescent="0.25">
      <c r="B398" s="224"/>
      <c r="F398" s="221"/>
    </row>
    <row r="399" spans="2:6" x14ac:dyDescent="0.25">
      <c r="B399" s="224"/>
      <c r="F399" s="221"/>
    </row>
    <row r="400" spans="2:6" x14ac:dyDescent="0.25">
      <c r="B400" s="224"/>
      <c r="F400" s="221"/>
    </row>
    <row r="401" spans="2:6" x14ac:dyDescent="0.25">
      <c r="B401" s="224"/>
      <c r="F401" s="221"/>
    </row>
    <row r="402" spans="2:6" x14ac:dyDescent="0.25">
      <c r="B402" s="224"/>
      <c r="F402" s="221"/>
    </row>
    <row r="403" spans="2:6" x14ac:dyDescent="0.25">
      <c r="B403" s="224"/>
      <c r="F403" s="221"/>
    </row>
    <row r="404" spans="2:6" x14ac:dyDescent="0.25">
      <c r="B404" s="224"/>
      <c r="F404" s="221"/>
    </row>
    <row r="405" spans="2:6" x14ac:dyDescent="0.25">
      <c r="B405" s="224"/>
      <c r="F405" s="221"/>
    </row>
    <row r="406" spans="2:6" x14ac:dyDescent="0.25">
      <c r="B406" s="224"/>
      <c r="F406" s="221"/>
    </row>
    <row r="407" spans="2:6" x14ac:dyDescent="0.25">
      <c r="B407" s="224"/>
      <c r="F407" s="221"/>
    </row>
    <row r="408" spans="2:6" x14ac:dyDescent="0.25">
      <c r="B408" s="224"/>
      <c r="F408" s="221"/>
    </row>
    <row r="409" spans="2:6" x14ac:dyDescent="0.25">
      <c r="B409" s="224"/>
      <c r="F409" s="221"/>
    </row>
    <row r="410" spans="2:6" x14ac:dyDescent="0.25">
      <c r="B410" s="224"/>
      <c r="F410" s="221"/>
    </row>
    <row r="411" spans="2:6" x14ac:dyDescent="0.25">
      <c r="B411" s="224"/>
      <c r="F411" s="221"/>
    </row>
    <row r="412" spans="2:6" x14ac:dyDescent="0.25">
      <c r="B412" s="224"/>
      <c r="F412" s="221"/>
    </row>
    <row r="413" spans="2:6" x14ac:dyDescent="0.25">
      <c r="B413" s="224"/>
      <c r="F413" s="221"/>
    </row>
    <row r="414" spans="2:6" x14ac:dyDescent="0.25">
      <c r="B414" s="224"/>
      <c r="F414" s="221"/>
    </row>
    <row r="415" spans="2:6" x14ac:dyDescent="0.25">
      <c r="B415" s="224"/>
      <c r="F415" s="221"/>
    </row>
    <row r="416" spans="2:6" x14ac:dyDescent="0.25">
      <c r="B416" s="224"/>
      <c r="F416" s="221"/>
    </row>
    <row r="417" spans="2:6" x14ac:dyDescent="0.25">
      <c r="B417" s="224"/>
      <c r="F417" s="221"/>
    </row>
    <row r="418" spans="2:6" x14ac:dyDescent="0.25">
      <c r="B418" s="224"/>
      <c r="F418" s="221"/>
    </row>
    <row r="419" spans="2:6" x14ac:dyDescent="0.25">
      <c r="B419" s="224"/>
      <c r="F419" s="221"/>
    </row>
    <row r="420" spans="2:6" x14ac:dyDescent="0.25">
      <c r="B420" s="224"/>
      <c r="F420" s="221"/>
    </row>
    <row r="421" spans="2:6" x14ac:dyDescent="0.25">
      <c r="B421" s="224"/>
      <c r="F421" s="221"/>
    </row>
    <row r="422" spans="2:6" x14ac:dyDescent="0.25">
      <c r="B422" s="224"/>
      <c r="F422" s="221"/>
    </row>
    <row r="423" spans="2:6" x14ac:dyDescent="0.25">
      <c r="B423" s="224"/>
      <c r="F423" s="221"/>
    </row>
    <row r="424" spans="2:6" x14ac:dyDescent="0.25">
      <c r="B424" s="224"/>
      <c r="F424" s="221"/>
    </row>
    <row r="425" spans="2:6" x14ac:dyDescent="0.25">
      <c r="B425" s="224"/>
      <c r="F425" s="221"/>
    </row>
    <row r="426" spans="2:6" x14ac:dyDescent="0.25">
      <c r="B426" s="224"/>
      <c r="F426" s="221"/>
    </row>
    <row r="427" spans="2:6" x14ac:dyDescent="0.25">
      <c r="B427" s="224"/>
      <c r="F427" s="221"/>
    </row>
    <row r="428" spans="2:6" x14ac:dyDescent="0.25">
      <c r="B428" s="224"/>
      <c r="F428" s="221"/>
    </row>
    <row r="429" spans="2:6" x14ac:dyDescent="0.25">
      <c r="B429" s="224"/>
      <c r="F429" s="221"/>
    </row>
    <row r="430" spans="2:6" x14ac:dyDescent="0.25">
      <c r="B430" s="224"/>
      <c r="F430" s="221"/>
    </row>
    <row r="431" spans="2:6" x14ac:dyDescent="0.25">
      <c r="B431" s="224"/>
      <c r="F431" s="221"/>
    </row>
    <row r="432" spans="2:6" x14ac:dyDescent="0.25">
      <c r="B432" s="224"/>
      <c r="F432" s="221"/>
    </row>
    <row r="433" spans="2:6" x14ac:dyDescent="0.25">
      <c r="B433" s="224"/>
      <c r="F433" s="221"/>
    </row>
    <row r="434" spans="2:6" x14ac:dyDescent="0.25">
      <c r="B434" s="224"/>
      <c r="F434" s="221"/>
    </row>
    <row r="435" spans="2:6" x14ac:dyDescent="0.25">
      <c r="B435" s="224"/>
      <c r="F435" s="221"/>
    </row>
    <row r="436" spans="2:6" x14ac:dyDescent="0.25">
      <c r="B436" s="224"/>
      <c r="F436" s="221"/>
    </row>
    <row r="437" spans="2:6" x14ac:dyDescent="0.25">
      <c r="B437" s="224"/>
      <c r="F437" s="221"/>
    </row>
    <row r="438" spans="2:6" x14ac:dyDescent="0.25">
      <c r="B438" s="224"/>
      <c r="F438" s="221"/>
    </row>
    <row r="439" spans="2:6" x14ac:dyDescent="0.25">
      <c r="B439" s="224"/>
      <c r="F439" s="221"/>
    </row>
    <row r="440" spans="2:6" x14ac:dyDescent="0.25">
      <c r="B440" s="224"/>
      <c r="F440" s="221"/>
    </row>
    <row r="441" spans="2:6" x14ac:dyDescent="0.25">
      <c r="B441" s="224"/>
      <c r="F441" s="221"/>
    </row>
    <row r="442" spans="2:6" x14ac:dyDescent="0.25">
      <c r="B442" s="224"/>
      <c r="F442" s="221"/>
    </row>
    <row r="443" spans="2:6" x14ac:dyDescent="0.25">
      <c r="B443" s="224"/>
      <c r="F443" s="221"/>
    </row>
    <row r="444" spans="2:6" x14ac:dyDescent="0.25">
      <c r="B444" s="224"/>
      <c r="F444" s="221"/>
    </row>
    <row r="445" spans="2:6" x14ac:dyDescent="0.25">
      <c r="B445" s="224"/>
      <c r="F445" s="221"/>
    </row>
    <row r="446" spans="2:6" x14ac:dyDescent="0.25">
      <c r="B446" s="224"/>
      <c r="F446" s="221"/>
    </row>
    <row r="447" spans="2:6" x14ac:dyDescent="0.25">
      <c r="B447" s="224"/>
      <c r="F447" s="221"/>
    </row>
    <row r="448" spans="2:6" x14ac:dyDescent="0.25">
      <c r="B448" s="224"/>
      <c r="F448" s="221"/>
    </row>
    <row r="449" spans="2:6" x14ac:dyDescent="0.25">
      <c r="B449" s="224"/>
      <c r="F449" s="221"/>
    </row>
    <row r="450" spans="2:6" x14ac:dyDescent="0.25">
      <c r="B450" s="224"/>
      <c r="F450" s="221"/>
    </row>
    <row r="451" spans="2:6" x14ac:dyDescent="0.25">
      <c r="B451" s="224"/>
      <c r="F451" s="221"/>
    </row>
    <row r="452" spans="2:6" x14ac:dyDescent="0.25">
      <c r="B452" s="224"/>
      <c r="F452" s="221"/>
    </row>
    <row r="453" spans="2:6" x14ac:dyDescent="0.25">
      <c r="B453" s="224"/>
      <c r="F453" s="221"/>
    </row>
    <row r="454" spans="2:6" x14ac:dyDescent="0.25">
      <c r="B454" s="224"/>
      <c r="F454" s="221"/>
    </row>
    <row r="455" spans="2:6" x14ac:dyDescent="0.25">
      <c r="B455" s="224"/>
      <c r="F455" s="221"/>
    </row>
    <row r="456" spans="2:6" x14ac:dyDescent="0.25">
      <c r="B456" s="224"/>
      <c r="F456" s="221"/>
    </row>
    <row r="457" spans="2:6" x14ac:dyDescent="0.25">
      <c r="B457" s="224"/>
      <c r="F457" s="221"/>
    </row>
    <row r="458" spans="2:6" x14ac:dyDescent="0.25">
      <c r="B458" s="224"/>
      <c r="F458" s="221"/>
    </row>
    <row r="459" spans="2:6" x14ac:dyDescent="0.25">
      <c r="B459" s="224"/>
      <c r="F459" s="221"/>
    </row>
    <row r="460" spans="2:6" x14ac:dyDescent="0.25">
      <c r="B460" s="224"/>
      <c r="F460" s="221"/>
    </row>
    <row r="461" spans="2:6" x14ac:dyDescent="0.25">
      <c r="B461" s="224"/>
      <c r="F461" s="221"/>
    </row>
    <row r="462" spans="2:6" x14ac:dyDescent="0.25">
      <c r="B462" s="224"/>
      <c r="F462" s="221"/>
    </row>
    <row r="463" spans="2:6" x14ac:dyDescent="0.25">
      <c r="B463" s="224"/>
      <c r="F463" s="221"/>
    </row>
    <row r="464" spans="2:6" x14ac:dyDescent="0.25">
      <c r="B464" s="224"/>
      <c r="F464" s="221"/>
    </row>
    <row r="465" spans="2:6" x14ac:dyDescent="0.25">
      <c r="B465" s="224"/>
      <c r="F465" s="221"/>
    </row>
    <row r="466" spans="2:6" x14ac:dyDescent="0.25">
      <c r="B466" s="224"/>
      <c r="F466" s="221"/>
    </row>
    <row r="467" spans="2:6" x14ac:dyDescent="0.25">
      <c r="B467" s="224"/>
      <c r="F467" s="221"/>
    </row>
    <row r="468" spans="2:6" x14ac:dyDescent="0.25">
      <c r="B468" s="224"/>
      <c r="F468" s="221"/>
    </row>
    <row r="469" spans="2:6" x14ac:dyDescent="0.25">
      <c r="B469" s="224"/>
      <c r="F469" s="221"/>
    </row>
    <row r="470" spans="2:6" x14ac:dyDescent="0.25">
      <c r="B470" s="224"/>
      <c r="F470" s="221"/>
    </row>
    <row r="471" spans="2:6" x14ac:dyDescent="0.25">
      <c r="B471" s="224"/>
      <c r="F471" s="221"/>
    </row>
    <row r="472" spans="2:6" x14ac:dyDescent="0.25">
      <c r="B472" s="224"/>
      <c r="F472" s="221"/>
    </row>
    <row r="473" spans="2:6" x14ac:dyDescent="0.25">
      <c r="B473" s="224"/>
      <c r="F473" s="221"/>
    </row>
    <row r="474" spans="2:6" x14ac:dyDescent="0.25">
      <c r="B474" s="224"/>
      <c r="F474" s="221"/>
    </row>
    <row r="475" spans="2:6" x14ac:dyDescent="0.25">
      <c r="B475" s="224"/>
      <c r="F475" s="221"/>
    </row>
    <row r="476" spans="2:6" x14ac:dyDescent="0.25">
      <c r="B476" s="224"/>
      <c r="F476" s="221"/>
    </row>
    <row r="477" spans="2:6" x14ac:dyDescent="0.25">
      <c r="B477" s="224"/>
      <c r="F477" s="221"/>
    </row>
    <row r="478" spans="2:6" x14ac:dyDescent="0.25">
      <c r="B478" s="224"/>
      <c r="F478" s="221"/>
    </row>
    <row r="479" spans="2:6" x14ac:dyDescent="0.25">
      <c r="B479" s="224"/>
      <c r="F479" s="221"/>
    </row>
    <row r="480" spans="2:6" x14ac:dyDescent="0.25">
      <c r="B480" s="224"/>
      <c r="F480" s="221"/>
    </row>
    <row r="481" spans="2:6" x14ac:dyDescent="0.25">
      <c r="B481" s="224"/>
      <c r="F481" s="221"/>
    </row>
    <row r="482" spans="2:6" x14ac:dyDescent="0.25">
      <c r="B482" s="224"/>
      <c r="F482" s="221"/>
    </row>
    <row r="483" spans="2:6" x14ac:dyDescent="0.25">
      <c r="B483" s="224"/>
      <c r="F483" s="221"/>
    </row>
    <row r="484" spans="2:6" x14ac:dyDescent="0.25">
      <c r="B484" s="224"/>
      <c r="F484" s="221"/>
    </row>
    <row r="485" spans="2:6" x14ac:dyDescent="0.25">
      <c r="B485" s="224"/>
      <c r="F485" s="221"/>
    </row>
    <row r="486" spans="2:6" x14ac:dyDescent="0.25">
      <c r="B486" s="224"/>
      <c r="F486" s="221"/>
    </row>
    <row r="487" spans="2:6" x14ac:dyDescent="0.25">
      <c r="B487" s="224"/>
      <c r="F487" s="221"/>
    </row>
    <row r="488" spans="2:6" x14ac:dyDescent="0.25">
      <c r="B488" s="224"/>
      <c r="F488" s="221"/>
    </row>
    <row r="489" spans="2:6" x14ac:dyDescent="0.25">
      <c r="B489" s="224"/>
      <c r="F489" s="221"/>
    </row>
    <row r="490" spans="2:6" x14ac:dyDescent="0.25">
      <c r="B490" s="224"/>
      <c r="F490" s="221"/>
    </row>
    <row r="491" spans="2:6" x14ac:dyDescent="0.25">
      <c r="B491" s="224"/>
      <c r="F491" s="221"/>
    </row>
    <row r="492" spans="2:6" x14ac:dyDescent="0.25">
      <c r="B492" s="224"/>
      <c r="F492" s="221"/>
    </row>
    <row r="493" spans="2:6" x14ac:dyDescent="0.25">
      <c r="B493" s="224"/>
      <c r="F493" s="221"/>
    </row>
    <row r="494" spans="2:6" x14ac:dyDescent="0.25">
      <c r="B494" s="224"/>
      <c r="F494" s="221"/>
    </row>
    <row r="495" spans="2:6" x14ac:dyDescent="0.25">
      <c r="B495" s="224"/>
      <c r="F495" s="221"/>
    </row>
    <row r="496" spans="2:6" x14ac:dyDescent="0.25">
      <c r="B496" s="224"/>
      <c r="F496" s="221"/>
    </row>
    <row r="497" spans="2:6" x14ac:dyDescent="0.25">
      <c r="B497" s="224"/>
      <c r="F497" s="221"/>
    </row>
    <row r="498" spans="2:6" x14ac:dyDescent="0.25">
      <c r="B498" s="224"/>
      <c r="F498" s="221"/>
    </row>
    <row r="499" spans="2:6" x14ac:dyDescent="0.25">
      <c r="B499" s="224"/>
      <c r="F499" s="221"/>
    </row>
    <row r="500" spans="2:6" x14ac:dyDescent="0.25">
      <c r="B500" s="224"/>
      <c r="F500" s="221"/>
    </row>
    <row r="501" spans="2:6" x14ac:dyDescent="0.25">
      <c r="B501" s="224"/>
      <c r="F501" s="221"/>
    </row>
    <row r="502" spans="2:6" x14ac:dyDescent="0.25">
      <c r="B502" s="224"/>
      <c r="F502" s="221"/>
    </row>
    <row r="503" spans="2:6" x14ac:dyDescent="0.25">
      <c r="B503" s="224"/>
      <c r="F503" s="221"/>
    </row>
    <row r="504" spans="2:6" x14ac:dyDescent="0.25">
      <c r="B504" s="224"/>
      <c r="F504" s="221"/>
    </row>
    <row r="505" spans="2:6" x14ac:dyDescent="0.25">
      <c r="B505" s="224"/>
      <c r="F505" s="221"/>
    </row>
    <row r="506" spans="2:6" x14ac:dyDescent="0.25">
      <c r="B506" s="224"/>
      <c r="F506" s="221"/>
    </row>
    <row r="507" spans="2:6" x14ac:dyDescent="0.25">
      <c r="B507" s="224"/>
      <c r="F507" s="221"/>
    </row>
    <row r="508" spans="2:6" x14ac:dyDescent="0.25">
      <c r="B508" s="224"/>
      <c r="F508" s="221"/>
    </row>
    <row r="509" spans="2:6" x14ac:dyDescent="0.25">
      <c r="B509" s="224"/>
      <c r="F509" s="221"/>
    </row>
    <row r="510" spans="2:6" x14ac:dyDescent="0.25">
      <c r="B510" s="224"/>
      <c r="F510" s="221"/>
    </row>
    <row r="511" spans="2:6" x14ac:dyDescent="0.25">
      <c r="B511" s="224"/>
      <c r="F511" s="221"/>
    </row>
    <row r="512" spans="2:6" x14ac:dyDescent="0.25">
      <c r="B512" s="224"/>
      <c r="F512" s="221"/>
    </row>
    <row r="513" spans="2:6" x14ac:dyDescent="0.25">
      <c r="B513" s="224"/>
      <c r="F513" s="221"/>
    </row>
    <row r="514" spans="2:6" x14ac:dyDescent="0.25">
      <c r="B514" s="224"/>
      <c r="F514" s="221"/>
    </row>
    <row r="515" spans="2:6" x14ac:dyDescent="0.25">
      <c r="B515" s="224"/>
      <c r="F515" s="221"/>
    </row>
    <row r="516" spans="2:6" x14ac:dyDescent="0.25">
      <c r="B516" s="224"/>
      <c r="F516" s="221"/>
    </row>
    <row r="517" spans="2:6" x14ac:dyDescent="0.25">
      <c r="B517" s="224"/>
      <c r="F517" s="221"/>
    </row>
    <row r="518" spans="2:6" x14ac:dyDescent="0.25">
      <c r="B518" s="224"/>
      <c r="F518" s="221"/>
    </row>
    <row r="519" spans="2:6" x14ac:dyDescent="0.25">
      <c r="B519" s="224"/>
      <c r="F519" s="221"/>
    </row>
    <row r="520" spans="2:6" x14ac:dyDescent="0.25">
      <c r="B520" s="224"/>
      <c r="F520" s="221"/>
    </row>
    <row r="521" spans="2:6" x14ac:dyDescent="0.25">
      <c r="B521" s="224"/>
      <c r="F521" s="221"/>
    </row>
    <row r="522" spans="2:6" x14ac:dyDescent="0.25">
      <c r="B522" s="224"/>
      <c r="F522" s="221"/>
    </row>
    <row r="523" spans="2:6" x14ac:dyDescent="0.25">
      <c r="B523" s="224"/>
      <c r="F523" s="221"/>
    </row>
    <row r="524" spans="2:6" x14ac:dyDescent="0.25">
      <c r="B524" s="224"/>
      <c r="F524" s="221"/>
    </row>
    <row r="525" spans="2:6" x14ac:dyDescent="0.25">
      <c r="B525" s="224"/>
      <c r="F525" s="221"/>
    </row>
    <row r="526" spans="2:6" x14ac:dyDescent="0.25">
      <c r="B526" s="224"/>
      <c r="F526" s="221"/>
    </row>
    <row r="527" spans="2:6" x14ac:dyDescent="0.25">
      <c r="B527" s="224"/>
      <c r="F527" s="221"/>
    </row>
    <row r="528" spans="2:6" x14ac:dyDescent="0.25">
      <c r="B528" s="224"/>
      <c r="F528" s="221"/>
    </row>
    <row r="529" spans="2:6" x14ac:dyDescent="0.25">
      <c r="B529" s="224"/>
      <c r="F529" s="221"/>
    </row>
    <row r="530" spans="2:6" x14ac:dyDescent="0.25">
      <c r="B530" s="224"/>
      <c r="F530" s="221"/>
    </row>
    <row r="531" spans="2:6" x14ac:dyDescent="0.25">
      <c r="B531" s="224"/>
      <c r="F531" s="221"/>
    </row>
    <row r="532" spans="2:6" x14ac:dyDescent="0.25">
      <c r="B532" s="224"/>
      <c r="F532" s="221"/>
    </row>
    <row r="533" spans="2:6" x14ac:dyDescent="0.25">
      <c r="B533" s="224"/>
      <c r="F533" s="221"/>
    </row>
    <row r="534" spans="2:6" x14ac:dyDescent="0.25">
      <c r="B534" s="224"/>
      <c r="F534" s="221"/>
    </row>
    <row r="535" spans="2:6" x14ac:dyDescent="0.25">
      <c r="B535" s="224"/>
      <c r="F535" s="221"/>
    </row>
    <row r="536" spans="2:6" x14ac:dyDescent="0.25">
      <c r="B536" s="224"/>
      <c r="F536" s="221"/>
    </row>
    <row r="537" spans="2:6" x14ac:dyDescent="0.25">
      <c r="B537" s="224"/>
      <c r="F537" s="221"/>
    </row>
    <row r="538" spans="2:6" x14ac:dyDescent="0.25">
      <c r="B538" s="224"/>
      <c r="F538" s="221"/>
    </row>
    <row r="539" spans="2:6" x14ac:dyDescent="0.25">
      <c r="B539" s="224"/>
      <c r="F539" s="221"/>
    </row>
    <row r="540" spans="2:6" x14ac:dyDescent="0.25">
      <c r="B540" s="224"/>
      <c r="F540" s="221"/>
    </row>
    <row r="541" spans="2:6" x14ac:dyDescent="0.25">
      <c r="B541" s="224"/>
      <c r="F541" s="221"/>
    </row>
    <row r="542" spans="2:6" x14ac:dyDescent="0.25">
      <c r="B542" s="224"/>
      <c r="F542" s="221"/>
    </row>
    <row r="543" spans="2:6" x14ac:dyDescent="0.25">
      <c r="B543" s="224"/>
      <c r="F543" s="221"/>
    </row>
    <row r="544" spans="2:6" x14ac:dyDescent="0.25">
      <c r="B544" s="224"/>
      <c r="F544" s="221"/>
    </row>
    <row r="545" spans="2:6" x14ac:dyDescent="0.25">
      <c r="B545" s="224"/>
      <c r="F545" s="221"/>
    </row>
    <row r="546" spans="2:6" x14ac:dyDescent="0.25">
      <c r="B546" s="224"/>
      <c r="F546" s="221"/>
    </row>
    <row r="547" spans="2:6" x14ac:dyDescent="0.25">
      <c r="B547" s="224"/>
      <c r="F547" s="221"/>
    </row>
    <row r="548" spans="2:6" x14ac:dyDescent="0.25">
      <c r="B548" s="224"/>
      <c r="F548" s="221"/>
    </row>
    <row r="549" spans="2:6" x14ac:dyDescent="0.25">
      <c r="B549" s="224"/>
      <c r="F549" s="221"/>
    </row>
    <row r="550" spans="2:6" x14ac:dyDescent="0.25">
      <c r="B550" s="224"/>
      <c r="F550" s="221"/>
    </row>
    <row r="551" spans="2:6" x14ac:dyDescent="0.25">
      <c r="B551" s="224"/>
      <c r="F551" s="221"/>
    </row>
    <row r="552" spans="2:6" x14ac:dyDescent="0.25">
      <c r="B552" s="224"/>
      <c r="F552" s="221"/>
    </row>
    <row r="553" spans="2:6" x14ac:dyDescent="0.25">
      <c r="B553" s="224"/>
      <c r="F553" s="221"/>
    </row>
    <row r="554" spans="2:6" x14ac:dyDescent="0.25">
      <c r="B554" s="224"/>
      <c r="F554" s="221"/>
    </row>
    <row r="555" spans="2:6" x14ac:dyDescent="0.25">
      <c r="B555" s="224"/>
      <c r="F555" s="221"/>
    </row>
    <row r="556" spans="2:6" x14ac:dyDescent="0.25">
      <c r="B556" s="224"/>
      <c r="F556" s="221"/>
    </row>
    <row r="557" spans="2:6" x14ac:dyDescent="0.25">
      <c r="B557" s="224"/>
      <c r="F557" s="221"/>
    </row>
    <row r="558" spans="2:6" x14ac:dyDescent="0.25">
      <c r="B558" s="224"/>
      <c r="F558" s="221"/>
    </row>
    <row r="559" spans="2:6" x14ac:dyDescent="0.25">
      <c r="B559" s="224"/>
      <c r="F559" s="221"/>
    </row>
    <row r="560" spans="2:6" x14ac:dyDescent="0.25">
      <c r="B560" s="224"/>
      <c r="F560" s="221"/>
    </row>
    <row r="561" spans="2:6" x14ac:dyDescent="0.25">
      <c r="B561" s="224"/>
      <c r="F561" s="221"/>
    </row>
    <row r="562" spans="2:6" x14ac:dyDescent="0.25">
      <c r="B562" s="224"/>
      <c r="F562" s="221"/>
    </row>
    <row r="563" spans="2:6" x14ac:dyDescent="0.25">
      <c r="B563" s="224"/>
      <c r="F563" s="221"/>
    </row>
    <row r="564" spans="2:6" x14ac:dyDescent="0.25">
      <c r="B564" s="224"/>
      <c r="F564" s="221"/>
    </row>
    <row r="565" spans="2:6" x14ac:dyDescent="0.25">
      <c r="B565" s="224"/>
      <c r="F565" s="221"/>
    </row>
    <row r="566" spans="2:6" x14ac:dyDescent="0.25">
      <c r="B566" s="224"/>
      <c r="F566" s="221"/>
    </row>
    <row r="567" spans="2:6" x14ac:dyDescent="0.25">
      <c r="B567" s="224"/>
      <c r="F567" s="221"/>
    </row>
    <row r="568" spans="2:6" x14ac:dyDescent="0.25">
      <c r="B568" s="224"/>
      <c r="F568" s="221"/>
    </row>
    <row r="569" spans="2:6" x14ac:dyDescent="0.25">
      <c r="B569" s="224"/>
      <c r="F569" s="221"/>
    </row>
    <row r="570" spans="2:6" x14ac:dyDescent="0.25">
      <c r="B570" s="224"/>
      <c r="F570" s="221"/>
    </row>
    <row r="571" spans="2:6" x14ac:dyDescent="0.25">
      <c r="B571" s="224"/>
      <c r="F571" s="221"/>
    </row>
    <row r="572" spans="2:6" x14ac:dyDescent="0.25">
      <c r="B572" s="224"/>
      <c r="F572" s="221"/>
    </row>
    <row r="573" spans="2:6" x14ac:dyDescent="0.25">
      <c r="B573" s="224"/>
      <c r="F573" s="221"/>
    </row>
    <row r="574" spans="2:6" x14ac:dyDescent="0.25">
      <c r="B574" s="224"/>
      <c r="F574" s="221"/>
    </row>
    <row r="575" spans="2:6" x14ac:dyDescent="0.25">
      <c r="B575" s="224"/>
      <c r="F575" s="221"/>
    </row>
    <row r="576" spans="2:6" x14ac:dyDescent="0.25">
      <c r="B576" s="224"/>
      <c r="F576" s="221"/>
    </row>
    <row r="577" spans="2:6" x14ac:dyDescent="0.25">
      <c r="B577" s="224"/>
      <c r="F577" s="221"/>
    </row>
    <row r="578" spans="2:6" x14ac:dyDescent="0.25">
      <c r="B578" s="224"/>
      <c r="F578" s="221"/>
    </row>
    <row r="579" spans="2:6" x14ac:dyDescent="0.25">
      <c r="B579" s="224"/>
      <c r="F579" s="221"/>
    </row>
    <row r="580" spans="2:6" x14ac:dyDescent="0.25">
      <c r="B580" s="224"/>
      <c r="F580" s="221"/>
    </row>
    <row r="581" spans="2:6" x14ac:dyDescent="0.25">
      <c r="B581" s="224"/>
      <c r="F581" s="221"/>
    </row>
    <row r="582" spans="2:6" x14ac:dyDescent="0.25">
      <c r="B582" s="224"/>
      <c r="F582" s="221"/>
    </row>
    <row r="583" spans="2:6" x14ac:dyDescent="0.25">
      <c r="B583" s="224"/>
      <c r="F583" s="221"/>
    </row>
    <row r="584" spans="2:6" x14ac:dyDescent="0.25">
      <c r="B584" s="224"/>
      <c r="F584" s="221"/>
    </row>
    <row r="585" spans="2:6" x14ac:dyDescent="0.25">
      <c r="B585" s="224"/>
      <c r="F585" s="221"/>
    </row>
    <row r="586" spans="2:6" x14ac:dyDescent="0.25">
      <c r="B586" s="224"/>
      <c r="F586" s="221"/>
    </row>
    <row r="587" spans="2:6" x14ac:dyDescent="0.25">
      <c r="B587" s="224"/>
      <c r="F587" s="221"/>
    </row>
    <row r="588" spans="2:6" x14ac:dyDescent="0.25">
      <c r="B588" s="224"/>
      <c r="F588" s="221"/>
    </row>
    <row r="589" spans="2:6" x14ac:dyDescent="0.25">
      <c r="B589" s="224"/>
      <c r="F589" s="221"/>
    </row>
    <row r="590" spans="2:6" x14ac:dyDescent="0.25">
      <c r="B590" s="224"/>
      <c r="F590" s="221"/>
    </row>
    <row r="591" spans="2:6" x14ac:dyDescent="0.25">
      <c r="B591" s="224"/>
      <c r="F591" s="221"/>
    </row>
    <row r="592" spans="2:6" x14ac:dyDescent="0.25">
      <c r="B592" s="224"/>
      <c r="F592" s="221"/>
    </row>
    <row r="593" spans="2:6" x14ac:dyDescent="0.25">
      <c r="B593" s="224"/>
      <c r="F593" s="221"/>
    </row>
    <row r="594" spans="2:6" x14ac:dyDescent="0.25">
      <c r="B594" s="224"/>
      <c r="F594" s="221"/>
    </row>
    <row r="595" spans="2:6" x14ac:dyDescent="0.25">
      <c r="B595" s="224"/>
      <c r="F595" s="221"/>
    </row>
    <row r="596" spans="2:6" x14ac:dyDescent="0.25">
      <c r="B596" s="224"/>
      <c r="F596" s="221"/>
    </row>
    <row r="597" spans="2:6" x14ac:dyDescent="0.25">
      <c r="B597" s="224"/>
      <c r="F597" s="221"/>
    </row>
    <row r="598" spans="2:6" x14ac:dyDescent="0.25">
      <c r="B598" s="224"/>
      <c r="F598" s="221"/>
    </row>
    <row r="599" spans="2:6" x14ac:dyDescent="0.25">
      <c r="B599" s="224"/>
      <c r="F599" s="221"/>
    </row>
    <row r="600" spans="2:6" x14ac:dyDescent="0.25">
      <c r="B600" s="224"/>
      <c r="F600" s="221"/>
    </row>
    <row r="601" spans="2:6" x14ac:dyDescent="0.25">
      <c r="B601" s="224"/>
      <c r="F601" s="221"/>
    </row>
    <row r="602" spans="2:6" x14ac:dyDescent="0.25">
      <c r="B602" s="224"/>
      <c r="F602" s="221"/>
    </row>
    <row r="603" spans="2:6" x14ac:dyDescent="0.25">
      <c r="B603" s="224"/>
      <c r="F603" s="221"/>
    </row>
    <row r="604" spans="2:6" x14ac:dyDescent="0.25">
      <c r="B604" s="224"/>
      <c r="F604" s="221"/>
    </row>
    <row r="605" spans="2:6" x14ac:dyDescent="0.25">
      <c r="B605" s="224"/>
      <c r="F605" s="221"/>
    </row>
    <row r="606" spans="2:6" x14ac:dyDescent="0.25">
      <c r="B606" s="224"/>
      <c r="F606" s="221"/>
    </row>
    <row r="607" spans="2:6" x14ac:dyDescent="0.25">
      <c r="B607" s="224"/>
      <c r="F607" s="221"/>
    </row>
    <row r="608" spans="2:6" x14ac:dyDescent="0.25">
      <c r="B608" s="224"/>
      <c r="F608" s="221"/>
    </row>
    <row r="609" spans="2:6" x14ac:dyDescent="0.25">
      <c r="B609" s="224"/>
      <c r="F609" s="221"/>
    </row>
    <row r="610" spans="2:6" x14ac:dyDescent="0.25">
      <c r="B610" s="224"/>
      <c r="F610" s="221"/>
    </row>
    <row r="611" spans="2:6" x14ac:dyDescent="0.25">
      <c r="B611" s="224"/>
      <c r="F611" s="221"/>
    </row>
    <row r="612" spans="2:6" x14ac:dyDescent="0.25">
      <c r="B612" s="224"/>
      <c r="F612" s="221"/>
    </row>
    <row r="613" spans="2:6" x14ac:dyDescent="0.25">
      <c r="B613" s="224"/>
      <c r="F613" s="221"/>
    </row>
    <row r="614" spans="2:6" x14ac:dyDescent="0.25">
      <c r="B614" s="224"/>
      <c r="F614" s="221"/>
    </row>
    <row r="615" spans="2:6" x14ac:dyDescent="0.25">
      <c r="B615" s="224"/>
      <c r="F615" s="221"/>
    </row>
    <row r="616" spans="2:6" x14ac:dyDescent="0.25">
      <c r="B616" s="224"/>
      <c r="F616" s="221"/>
    </row>
    <row r="617" spans="2:6" x14ac:dyDescent="0.25">
      <c r="B617" s="224"/>
      <c r="F617" s="221"/>
    </row>
    <row r="618" spans="2:6" x14ac:dyDescent="0.25">
      <c r="B618" s="224"/>
      <c r="F618" s="221"/>
    </row>
    <row r="619" spans="2:6" x14ac:dyDescent="0.25">
      <c r="B619" s="224"/>
      <c r="F619" s="221"/>
    </row>
    <row r="620" spans="2:6" x14ac:dyDescent="0.25">
      <c r="B620" s="224"/>
      <c r="F620" s="221"/>
    </row>
    <row r="621" spans="2:6" x14ac:dyDescent="0.25">
      <c r="B621" s="224"/>
      <c r="F621" s="221"/>
    </row>
    <row r="622" spans="2:6" x14ac:dyDescent="0.25">
      <c r="B622" s="224"/>
      <c r="F622" s="221"/>
    </row>
    <row r="623" spans="2:6" x14ac:dyDescent="0.25">
      <c r="B623" s="224"/>
      <c r="F623" s="221"/>
    </row>
    <row r="624" spans="2:6" x14ac:dyDescent="0.25">
      <c r="B624" s="224"/>
      <c r="F624" s="221"/>
    </row>
    <row r="625" spans="2:6" x14ac:dyDescent="0.25">
      <c r="B625" s="224"/>
      <c r="F625" s="221"/>
    </row>
    <row r="626" spans="2:6" x14ac:dyDescent="0.25">
      <c r="B626" s="224"/>
      <c r="F626" s="221"/>
    </row>
    <row r="627" spans="2:6" x14ac:dyDescent="0.25">
      <c r="B627" s="224"/>
      <c r="F627" s="221"/>
    </row>
    <row r="628" spans="2:6" x14ac:dyDescent="0.25">
      <c r="B628" s="224"/>
      <c r="F628" s="221"/>
    </row>
    <row r="629" spans="2:6" x14ac:dyDescent="0.25">
      <c r="B629" s="224"/>
      <c r="F629" s="221"/>
    </row>
    <row r="630" spans="2:6" x14ac:dyDescent="0.25">
      <c r="B630" s="224"/>
      <c r="F630" s="221"/>
    </row>
    <row r="631" spans="2:6" x14ac:dyDescent="0.25">
      <c r="B631" s="224"/>
      <c r="F631" s="221"/>
    </row>
    <row r="632" spans="2:6" x14ac:dyDescent="0.25">
      <c r="B632" s="224"/>
      <c r="F632" s="221"/>
    </row>
    <row r="633" spans="2:6" x14ac:dyDescent="0.25">
      <c r="B633" s="224"/>
      <c r="F633" s="221"/>
    </row>
    <row r="634" spans="2:6" x14ac:dyDescent="0.25">
      <c r="B634" s="224"/>
      <c r="F634" s="221"/>
    </row>
    <row r="635" spans="2:6" x14ac:dyDescent="0.25">
      <c r="B635" s="224"/>
      <c r="F635" s="221"/>
    </row>
    <row r="636" spans="2:6" x14ac:dyDescent="0.25">
      <c r="B636" s="224"/>
      <c r="F636" s="221"/>
    </row>
    <row r="637" spans="2:6" x14ac:dyDescent="0.25">
      <c r="B637" s="224"/>
      <c r="F637" s="221"/>
    </row>
    <row r="638" spans="2:6" x14ac:dyDescent="0.25">
      <c r="B638" s="224"/>
      <c r="F638" s="221"/>
    </row>
    <row r="639" spans="2:6" x14ac:dyDescent="0.25">
      <c r="B639" s="224"/>
      <c r="F639" s="221"/>
    </row>
    <row r="640" spans="2:6" x14ac:dyDescent="0.25">
      <c r="B640" s="224"/>
      <c r="F640" s="221"/>
    </row>
    <row r="641" spans="2:6" x14ac:dyDescent="0.25">
      <c r="B641" s="224"/>
      <c r="F641" s="221"/>
    </row>
    <row r="642" spans="2:6" x14ac:dyDescent="0.25">
      <c r="B642" s="224"/>
      <c r="F642" s="221"/>
    </row>
    <row r="643" spans="2:6" x14ac:dyDescent="0.25">
      <c r="B643" s="224"/>
      <c r="F643" s="221"/>
    </row>
    <row r="644" spans="2:6" x14ac:dyDescent="0.25">
      <c r="B644" s="224"/>
      <c r="F644" s="221"/>
    </row>
    <row r="645" spans="2:6" x14ac:dyDescent="0.25">
      <c r="B645" s="224"/>
      <c r="F645" s="221"/>
    </row>
    <row r="646" spans="2:6" x14ac:dyDescent="0.25">
      <c r="B646" s="224"/>
      <c r="F646" s="221"/>
    </row>
    <row r="647" spans="2:6" x14ac:dyDescent="0.25">
      <c r="B647" s="224"/>
      <c r="F647" s="221"/>
    </row>
    <row r="648" spans="2:6" x14ac:dyDescent="0.25">
      <c r="B648" s="224"/>
      <c r="F648" s="221"/>
    </row>
    <row r="649" spans="2:6" x14ac:dyDescent="0.25">
      <c r="B649" s="224"/>
      <c r="F649" s="221"/>
    </row>
    <row r="650" spans="2:6" x14ac:dyDescent="0.25">
      <c r="B650" s="224"/>
      <c r="F650" s="221"/>
    </row>
    <row r="651" spans="2:6" x14ac:dyDescent="0.25">
      <c r="B651" s="224"/>
      <c r="F651" s="221"/>
    </row>
    <row r="652" spans="2:6" x14ac:dyDescent="0.25">
      <c r="B652" s="224"/>
      <c r="F652" s="221"/>
    </row>
    <row r="653" spans="2:6" x14ac:dyDescent="0.25">
      <c r="B653" s="224"/>
      <c r="F653" s="221"/>
    </row>
    <row r="654" spans="2:6" x14ac:dyDescent="0.25">
      <c r="B654" s="224"/>
      <c r="F654" s="221"/>
    </row>
    <row r="655" spans="2:6" x14ac:dyDescent="0.25">
      <c r="B655" s="224"/>
      <c r="F655" s="221"/>
    </row>
    <row r="656" spans="2:6" x14ac:dyDescent="0.25">
      <c r="B656" s="224"/>
      <c r="F656" s="221"/>
    </row>
    <row r="657" spans="2:6" x14ac:dyDescent="0.25">
      <c r="B657" s="224"/>
      <c r="F657" s="221"/>
    </row>
    <row r="658" spans="2:6" x14ac:dyDescent="0.25">
      <c r="B658" s="224"/>
      <c r="F658" s="221"/>
    </row>
    <row r="659" spans="2:6" x14ac:dyDescent="0.25">
      <c r="B659" s="224"/>
      <c r="F659" s="221"/>
    </row>
    <row r="660" spans="2:6" x14ac:dyDescent="0.25">
      <c r="B660" s="224"/>
      <c r="F660" s="221"/>
    </row>
    <row r="661" spans="2:6" x14ac:dyDescent="0.25">
      <c r="B661" s="224"/>
      <c r="F661" s="221"/>
    </row>
    <row r="662" spans="2:6" x14ac:dyDescent="0.25">
      <c r="B662" s="224"/>
      <c r="F662" s="221"/>
    </row>
    <row r="663" spans="2:6" x14ac:dyDescent="0.25">
      <c r="B663" s="224"/>
      <c r="F663" s="221"/>
    </row>
    <row r="664" spans="2:6" x14ac:dyDescent="0.25">
      <c r="B664" s="224"/>
      <c r="F664" s="221"/>
    </row>
    <row r="665" spans="2:6" x14ac:dyDescent="0.25">
      <c r="B665" s="224"/>
      <c r="F665" s="221"/>
    </row>
    <row r="666" spans="2:6" x14ac:dyDescent="0.25">
      <c r="B666" s="224"/>
      <c r="F666" s="221"/>
    </row>
    <row r="667" spans="2:6" x14ac:dyDescent="0.25">
      <c r="B667" s="224"/>
      <c r="F667" s="221"/>
    </row>
    <row r="668" spans="2:6" x14ac:dyDescent="0.25">
      <c r="B668" s="224"/>
      <c r="F668" s="221"/>
    </row>
    <row r="669" spans="2:6" x14ac:dyDescent="0.25">
      <c r="B669" s="224"/>
      <c r="F669" s="221"/>
    </row>
    <row r="670" spans="2:6" x14ac:dyDescent="0.25">
      <c r="B670" s="224"/>
      <c r="F670" s="221"/>
    </row>
    <row r="671" spans="2:6" x14ac:dyDescent="0.25">
      <c r="B671" s="224"/>
      <c r="F671" s="221"/>
    </row>
    <row r="672" spans="2:6" x14ac:dyDescent="0.25">
      <c r="B672" s="224"/>
      <c r="F672" s="221"/>
    </row>
    <row r="673" spans="2:6" x14ac:dyDescent="0.25">
      <c r="B673" s="224"/>
      <c r="F673" s="221"/>
    </row>
    <row r="674" spans="2:6" x14ac:dyDescent="0.25">
      <c r="B674" s="224"/>
      <c r="F674" s="221"/>
    </row>
    <row r="675" spans="2:6" x14ac:dyDescent="0.25">
      <c r="B675" s="224"/>
      <c r="F675" s="221"/>
    </row>
    <row r="676" spans="2:6" x14ac:dyDescent="0.25">
      <c r="B676" s="224"/>
      <c r="F676" s="221"/>
    </row>
    <row r="677" spans="2:6" x14ac:dyDescent="0.25">
      <c r="B677" s="224"/>
      <c r="F677" s="221"/>
    </row>
    <row r="678" spans="2:6" x14ac:dyDescent="0.25">
      <c r="B678" s="224"/>
      <c r="F678" s="221"/>
    </row>
    <row r="679" spans="2:6" x14ac:dyDescent="0.25">
      <c r="B679" s="224"/>
      <c r="F679" s="221"/>
    </row>
    <row r="680" spans="2:6" x14ac:dyDescent="0.25">
      <c r="B680" s="224"/>
      <c r="F680" s="221"/>
    </row>
    <row r="681" spans="2:6" x14ac:dyDescent="0.25">
      <c r="B681" s="224"/>
      <c r="F681" s="221"/>
    </row>
    <row r="682" spans="2:6" x14ac:dyDescent="0.25">
      <c r="B682" s="224"/>
      <c r="F682" s="221"/>
    </row>
    <row r="683" spans="2:6" x14ac:dyDescent="0.25">
      <c r="B683" s="224"/>
      <c r="F683" s="221"/>
    </row>
    <row r="684" spans="2:6" x14ac:dyDescent="0.25">
      <c r="B684" s="224"/>
      <c r="F684" s="221"/>
    </row>
    <row r="685" spans="2:6" x14ac:dyDescent="0.25">
      <c r="B685" s="224"/>
      <c r="F685" s="221"/>
    </row>
    <row r="686" spans="2:6" x14ac:dyDescent="0.25">
      <c r="B686" s="224"/>
      <c r="F686" s="221"/>
    </row>
    <row r="687" spans="2:6" x14ac:dyDescent="0.25">
      <c r="B687" s="224"/>
      <c r="F687" s="221"/>
    </row>
    <row r="688" spans="2:6" x14ac:dyDescent="0.25">
      <c r="B688" s="224"/>
      <c r="F688" s="221"/>
    </row>
    <row r="689" spans="2:6" x14ac:dyDescent="0.25">
      <c r="B689" s="224"/>
      <c r="F689" s="221"/>
    </row>
    <row r="690" spans="2:6" x14ac:dyDescent="0.25">
      <c r="B690" s="224"/>
      <c r="F690" s="221"/>
    </row>
    <row r="691" spans="2:6" x14ac:dyDescent="0.25">
      <c r="B691" s="224"/>
      <c r="F691" s="221"/>
    </row>
    <row r="692" spans="2:6" x14ac:dyDescent="0.25">
      <c r="B692" s="224"/>
      <c r="F692" s="221"/>
    </row>
    <row r="693" spans="2:6" x14ac:dyDescent="0.25">
      <c r="B693" s="224"/>
      <c r="F693" s="221"/>
    </row>
    <row r="694" spans="2:6" x14ac:dyDescent="0.25">
      <c r="B694" s="224"/>
      <c r="F694" s="221"/>
    </row>
    <row r="695" spans="2:6" x14ac:dyDescent="0.25">
      <c r="B695" s="224"/>
      <c r="F695" s="221"/>
    </row>
    <row r="696" spans="2:6" x14ac:dyDescent="0.25">
      <c r="B696" s="224"/>
      <c r="F696" s="221"/>
    </row>
    <row r="697" spans="2:6" x14ac:dyDescent="0.25">
      <c r="B697" s="224"/>
      <c r="F697" s="221"/>
    </row>
    <row r="698" spans="2:6" x14ac:dyDescent="0.25">
      <c r="B698" s="224"/>
      <c r="F698" s="221"/>
    </row>
    <row r="699" spans="2:6" x14ac:dyDescent="0.25">
      <c r="B699" s="224"/>
      <c r="F699" s="221"/>
    </row>
    <row r="700" spans="2:6" x14ac:dyDescent="0.25">
      <c r="B700" s="224"/>
      <c r="F700" s="221"/>
    </row>
    <row r="701" spans="2:6" x14ac:dyDescent="0.25">
      <c r="B701" s="224"/>
      <c r="F701" s="221"/>
    </row>
    <row r="702" spans="2:6" x14ac:dyDescent="0.25">
      <c r="B702" s="224"/>
      <c r="F702" s="221"/>
    </row>
    <row r="703" spans="2:6" x14ac:dyDescent="0.25">
      <c r="B703" s="224"/>
      <c r="F703" s="221"/>
    </row>
    <row r="704" spans="2:6" x14ac:dyDescent="0.25">
      <c r="B704" s="224"/>
      <c r="F704" s="221"/>
    </row>
    <row r="705" spans="2:6" x14ac:dyDescent="0.25">
      <c r="B705" s="224"/>
      <c r="F705" s="221"/>
    </row>
    <row r="706" spans="2:6" x14ac:dyDescent="0.25">
      <c r="B706" s="224"/>
      <c r="F706" s="221"/>
    </row>
    <row r="707" spans="2:6" x14ac:dyDescent="0.25">
      <c r="B707" s="224"/>
      <c r="F707" s="221"/>
    </row>
    <row r="708" spans="2:6" x14ac:dyDescent="0.25">
      <c r="B708" s="224"/>
      <c r="F708" s="221"/>
    </row>
    <row r="709" spans="2:6" x14ac:dyDescent="0.25">
      <c r="B709" s="224"/>
      <c r="F709" s="221"/>
    </row>
    <row r="710" spans="2:6" x14ac:dyDescent="0.25">
      <c r="B710" s="224"/>
      <c r="F710" s="221"/>
    </row>
    <row r="711" spans="2:6" x14ac:dyDescent="0.25">
      <c r="B711" s="224"/>
      <c r="F711" s="221"/>
    </row>
    <row r="712" spans="2:6" x14ac:dyDescent="0.25">
      <c r="B712" s="224"/>
      <c r="F712" s="221"/>
    </row>
    <row r="713" spans="2:6" x14ac:dyDescent="0.25">
      <c r="B713" s="224"/>
      <c r="F713" s="221"/>
    </row>
    <row r="714" spans="2:6" x14ac:dyDescent="0.25">
      <c r="B714" s="224"/>
      <c r="F714" s="221"/>
    </row>
    <row r="715" spans="2:6" x14ac:dyDescent="0.25">
      <c r="B715" s="224"/>
      <c r="F715" s="221"/>
    </row>
    <row r="716" spans="2:6" x14ac:dyDescent="0.25">
      <c r="B716" s="224"/>
      <c r="F716" s="221"/>
    </row>
    <row r="717" spans="2:6" x14ac:dyDescent="0.25">
      <c r="B717" s="224"/>
      <c r="F717" s="221"/>
    </row>
    <row r="718" spans="2:6" x14ac:dyDescent="0.25">
      <c r="B718" s="224"/>
      <c r="F718" s="221"/>
    </row>
    <row r="719" spans="2:6" x14ac:dyDescent="0.25">
      <c r="B719" s="224"/>
      <c r="F719" s="221"/>
    </row>
    <row r="720" spans="2:6" x14ac:dyDescent="0.25">
      <c r="B720" s="224"/>
      <c r="F720" s="221"/>
    </row>
    <row r="721" spans="2:6" x14ac:dyDescent="0.25">
      <c r="B721" s="224"/>
      <c r="F721" s="221"/>
    </row>
    <row r="722" spans="2:6" x14ac:dyDescent="0.25">
      <c r="B722" s="224"/>
      <c r="F722" s="221"/>
    </row>
    <row r="723" spans="2:6" x14ac:dyDescent="0.25">
      <c r="B723" s="224"/>
      <c r="F723" s="221"/>
    </row>
    <row r="724" spans="2:6" x14ac:dyDescent="0.25">
      <c r="B724" s="224"/>
      <c r="F724" s="221"/>
    </row>
    <row r="725" spans="2:6" x14ac:dyDescent="0.25">
      <c r="B725" s="224"/>
      <c r="F725" s="221"/>
    </row>
    <row r="726" spans="2:6" x14ac:dyDescent="0.25">
      <c r="B726" s="224"/>
      <c r="F726" s="221"/>
    </row>
    <row r="727" spans="2:6" x14ac:dyDescent="0.25">
      <c r="B727" s="224"/>
      <c r="F727" s="221"/>
    </row>
    <row r="728" spans="2:6" x14ac:dyDescent="0.25">
      <c r="B728" s="224"/>
      <c r="F728" s="221"/>
    </row>
    <row r="729" spans="2:6" x14ac:dyDescent="0.25">
      <c r="B729" s="224"/>
      <c r="F729" s="221"/>
    </row>
    <row r="730" spans="2:6" x14ac:dyDescent="0.25">
      <c r="B730" s="224"/>
      <c r="F730" s="221"/>
    </row>
    <row r="731" spans="2:6" x14ac:dyDescent="0.25">
      <c r="B731" s="224"/>
      <c r="F731" s="221"/>
    </row>
    <row r="732" spans="2:6" x14ac:dyDescent="0.25">
      <c r="B732" s="224"/>
      <c r="F732" s="221"/>
    </row>
    <row r="733" spans="2:6" x14ac:dyDescent="0.25">
      <c r="B733" s="224"/>
      <c r="F733" s="221"/>
    </row>
    <row r="734" spans="2:6" x14ac:dyDescent="0.25">
      <c r="B734" s="224"/>
      <c r="F734" s="221"/>
    </row>
    <row r="735" spans="2:6" x14ac:dyDescent="0.25">
      <c r="B735" s="224"/>
      <c r="F735" s="221"/>
    </row>
    <row r="736" spans="2:6" x14ac:dyDescent="0.25">
      <c r="B736" s="224"/>
      <c r="F736" s="221"/>
    </row>
    <row r="737" spans="2:6" x14ac:dyDescent="0.25">
      <c r="B737" s="224"/>
      <c r="F737" s="221"/>
    </row>
    <row r="738" spans="2:6" x14ac:dyDescent="0.25">
      <c r="B738" s="224"/>
      <c r="F738" s="221"/>
    </row>
    <row r="739" spans="2:6" x14ac:dyDescent="0.25">
      <c r="B739" s="224"/>
      <c r="F739" s="221"/>
    </row>
    <row r="740" spans="2:6" x14ac:dyDescent="0.25">
      <c r="B740" s="224"/>
      <c r="F740" s="221"/>
    </row>
    <row r="741" spans="2:6" x14ac:dyDescent="0.25">
      <c r="B741" s="224"/>
      <c r="F741" s="221"/>
    </row>
    <row r="742" spans="2:6" x14ac:dyDescent="0.25">
      <c r="B742" s="224"/>
      <c r="F742" s="221"/>
    </row>
    <row r="743" spans="2:6" x14ac:dyDescent="0.25">
      <c r="B743" s="224"/>
      <c r="F743" s="221"/>
    </row>
    <row r="744" spans="2:6" x14ac:dyDescent="0.25">
      <c r="B744" s="224"/>
      <c r="F744" s="221"/>
    </row>
    <row r="745" spans="2:6" x14ac:dyDescent="0.25">
      <c r="B745" s="224"/>
      <c r="F745" s="221"/>
    </row>
    <row r="746" spans="2:6" x14ac:dyDescent="0.25">
      <c r="B746" s="224"/>
      <c r="F746" s="221"/>
    </row>
    <row r="747" spans="2:6" x14ac:dyDescent="0.25">
      <c r="B747" s="224"/>
      <c r="F747" s="221"/>
    </row>
    <row r="748" spans="2:6" x14ac:dyDescent="0.25">
      <c r="B748" s="224"/>
      <c r="F748" s="221"/>
    </row>
    <row r="749" spans="2:6" x14ac:dyDescent="0.25">
      <c r="B749" s="224"/>
      <c r="F749" s="221"/>
    </row>
    <row r="750" spans="2:6" x14ac:dyDescent="0.25">
      <c r="B750" s="224"/>
      <c r="F750" s="221"/>
    </row>
    <row r="751" spans="2:6" x14ac:dyDescent="0.25">
      <c r="B751" s="224"/>
      <c r="F751" s="221"/>
    </row>
    <row r="752" spans="2:6" x14ac:dyDescent="0.25">
      <c r="B752" s="224"/>
      <c r="F752" s="221"/>
    </row>
    <row r="753" spans="2:6" x14ac:dyDescent="0.25">
      <c r="B753" s="224"/>
      <c r="F753" s="221"/>
    </row>
    <row r="754" spans="2:6" x14ac:dyDescent="0.25">
      <c r="B754" s="224"/>
      <c r="F754" s="221"/>
    </row>
    <row r="755" spans="2:6" x14ac:dyDescent="0.25">
      <c r="B755" s="224"/>
      <c r="F755" s="221"/>
    </row>
    <row r="756" spans="2:6" x14ac:dyDescent="0.25">
      <c r="B756" s="224"/>
      <c r="F756" s="221"/>
    </row>
    <row r="757" spans="2:6" x14ac:dyDescent="0.25">
      <c r="B757" s="224"/>
      <c r="F757" s="221"/>
    </row>
    <row r="758" spans="2:6" x14ac:dyDescent="0.25">
      <c r="B758" s="224"/>
      <c r="F758" s="221"/>
    </row>
    <row r="759" spans="2:6" x14ac:dyDescent="0.25">
      <c r="B759" s="224"/>
      <c r="F759" s="221"/>
    </row>
    <row r="760" spans="2:6" x14ac:dyDescent="0.25">
      <c r="B760" s="224"/>
      <c r="F760" s="221"/>
    </row>
    <row r="761" spans="2:6" x14ac:dyDescent="0.25">
      <c r="B761" s="224"/>
      <c r="F761" s="221"/>
    </row>
    <row r="762" spans="2:6" x14ac:dyDescent="0.25">
      <c r="B762" s="224"/>
      <c r="F762" s="221"/>
    </row>
    <row r="763" spans="2:6" x14ac:dyDescent="0.25">
      <c r="B763" s="224"/>
      <c r="F763" s="221"/>
    </row>
    <row r="764" spans="2:6" x14ac:dyDescent="0.25">
      <c r="B764" s="224"/>
      <c r="F764" s="221"/>
    </row>
    <row r="765" spans="2:6" x14ac:dyDescent="0.25">
      <c r="B765" s="224"/>
      <c r="F765" s="221"/>
    </row>
    <row r="766" spans="2:6" x14ac:dyDescent="0.25">
      <c r="B766" s="224"/>
      <c r="F766" s="221"/>
    </row>
    <row r="767" spans="2:6" x14ac:dyDescent="0.25">
      <c r="B767" s="224"/>
      <c r="F767" s="221"/>
    </row>
    <row r="768" spans="2:6" x14ac:dyDescent="0.25">
      <c r="B768" s="224"/>
      <c r="F768" s="221"/>
    </row>
    <row r="769" spans="2:6" x14ac:dyDescent="0.25">
      <c r="B769" s="224"/>
      <c r="F769" s="221"/>
    </row>
    <row r="770" spans="2:6" x14ac:dyDescent="0.25">
      <c r="B770" s="224"/>
      <c r="F770" s="221"/>
    </row>
    <row r="771" spans="2:6" x14ac:dyDescent="0.25">
      <c r="B771" s="224"/>
      <c r="F771" s="221"/>
    </row>
    <row r="772" spans="2:6" x14ac:dyDescent="0.25">
      <c r="B772" s="224"/>
      <c r="F772" s="221"/>
    </row>
    <row r="773" spans="2:6" x14ac:dyDescent="0.25">
      <c r="B773" s="224"/>
      <c r="F773" s="221"/>
    </row>
    <row r="774" spans="2:6" x14ac:dyDescent="0.25">
      <c r="B774" s="224"/>
      <c r="F774" s="221"/>
    </row>
    <row r="775" spans="2:6" x14ac:dyDescent="0.25">
      <c r="B775" s="224"/>
      <c r="F775" s="221"/>
    </row>
    <row r="776" spans="2:6" x14ac:dyDescent="0.25">
      <c r="B776" s="224"/>
      <c r="F776" s="221"/>
    </row>
    <row r="777" spans="2:6" x14ac:dyDescent="0.25">
      <c r="B777" s="224"/>
      <c r="F777" s="221"/>
    </row>
    <row r="778" spans="2:6" x14ac:dyDescent="0.25">
      <c r="B778" s="224"/>
      <c r="F778" s="221"/>
    </row>
    <row r="779" spans="2:6" x14ac:dyDescent="0.25">
      <c r="B779" s="224"/>
      <c r="F779" s="221"/>
    </row>
    <row r="780" spans="2:6" x14ac:dyDescent="0.25">
      <c r="B780" s="224"/>
      <c r="F780" s="221"/>
    </row>
    <row r="781" spans="2:6" x14ac:dyDescent="0.25">
      <c r="B781" s="224"/>
      <c r="F781" s="221"/>
    </row>
    <row r="782" spans="2:6" x14ac:dyDescent="0.25">
      <c r="B782" s="224"/>
      <c r="F782" s="221"/>
    </row>
    <row r="783" spans="2:6" x14ac:dyDescent="0.25">
      <c r="B783" s="224"/>
      <c r="F783" s="221"/>
    </row>
    <row r="784" spans="2:6" x14ac:dyDescent="0.25">
      <c r="B784" s="224"/>
      <c r="F784" s="221"/>
    </row>
    <row r="785" spans="2:6" x14ac:dyDescent="0.25">
      <c r="B785" s="224"/>
      <c r="F785" s="221"/>
    </row>
    <row r="786" spans="2:6" x14ac:dyDescent="0.25">
      <c r="B786" s="224"/>
      <c r="F786" s="221"/>
    </row>
    <row r="787" spans="2:6" x14ac:dyDescent="0.25">
      <c r="B787" s="224"/>
      <c r="F787" s="221"/>
    </row>
    <row r="788" spans="2:6" x14ac:dyDescent="0.25">
      <c r="B788" s="224"/>
      <c r="F788" s="221"/>
    </row>
    <row r="789" spans="2:6" x14ac:dyDescent="0.25">
      <c r="B789" s="224"/>
      <c r="F789" s="221"/>
    </row>
    <row r="790" spans="2:6" x14ac:dyDescent="0.25">
      <c r="B790" s="224"/>
      <c r="F790" s="221"/>
    </row>
    <row r="791" spans="2:6" x14ac:dyDescent="0.25">
      <c r="B791" s="224"/>
      <c r="F791" s="221"/>
    </row>
    <row r="792" spans="2:6" x14ac:dyDescent="0.25">
      <c r="B792" s="224"/>
      <c r="F792" s="221"/>
    </row>
    <row r="793" spans="2:6" x14ac:dyDescent="0.25">
      <c r="B793" s="224"/>
      <c r="F793" s="221"/>
    </row>
    <row r="794" spans="2:6" x14ac:dyDescent="0.25">
      <c r="B794" s="224"/>
      <c r="F794" s="221"/>
    </row>
    <row r="795" spans="2:6" x14ac:dyDescent="0.25">
      <c r="B795" s="224"/>
      <c r="F795" s="221"/>
    </row>
    <row r="796" spans="2:6" x14ac:dyDescent="0.25">
      <c r="B796" s="224"/>
      <c r="F796" s="221"/>
    </row>
    <row r="797" spans="2:6" x14ac:dyDescent="0.25">
      <c r="B797" s="224"/>
      <c r="F797" s="221"/>
    </row>
    <row r="798" spans="2:6" x14ac:dyDescent="0.25">
      <c r="B798" s="224"/>
      <c r="F798" s="221"/>
    </row>
    <row r="799" spans="2:6" x14ac:dyDescent="0.25">
      <c r="B799" s="224"/>
      <c r="F799" s="221"/>
    </row>
    <row r="800" spans="2:6" x14ac:dyDescent="0.25">
      <c r="B800" s="224"/>
      <c r="F800" s="221"/>
    </row>
    <row r="801" spans="2:6" x14ac:dyDescent="0.25">
      <c r="B801" s="224"/>
      <c r="F801" s="221"/>
    </row>
    <row r="802" spans="2:6" x14ac:dyDescent="0.25">
      <c r="B802" s="224"/>
      <c r="F802" s="221"/>
    </row>
    <row r="803" spans="2:6" x14ac:dyDescent="0.25">
      <c r="B803" s="224"/>
      <c r="F803" s="221"/>
    </row>
    <row r="804" spans="2:6" x14ac:dyDescent="0.25">
      <c r="B804" s="224"/>
      <c r="F804" s="221"/>
    </row>
    <row r="805" spans="2:6" x14ac:dyDescent="0.25">
      <c r="B805" s="224"/>
      <c r="F805" s="221"/>
    </row>
    <row r="806" spans="2:6" x14ac:dyDescent="0.25">
      <c r="B806" s="224"/>
      <c r="F806" s="221"/>
    </row>
    <row r="807" spans="2:6" x14ac:dyDescent="0.25">
      <c r="B807" s="224"/>
      <c r="F807" s="221"/>
    </row>
    <row r="808" spans="2:6" x14ac:dyDescent="0.25">
      <c r="B808" s="224"/>
      <c r="F808" s="221"/>
    </row>
    <row r="809" spans="2:6" x14ac:dyDescent="0.25">
      <c r="B809" s="224"/>
      <c r="F809" s="221"/>
    </row>
    <row r="810" spans="2:6" x14ac:dyDescent="0.25">
      <c r="B810" s="224"/>
      <c r="F810" s="221"/>
    </row>
    <row r="811" spans="2:6" x14ac:dyDescent="0.25">
      <c r="B811" s="224"/>
      <c r="F811" s="221"/>
    </row>
    <row r="812" spans="2:6" x14ac:dyDescent="0.25">
      <c r="B812" s="224"/>
      <c r="F812" s="221"/>
    </row>
    <row r="813" spans="2:6" x14ac:dyDescent="0.25">
      <c r="B813" s="224"/>
      <c r="F813" s="221"/>
    </row>
    <row r="814" spans="2:6" x14ac:dyDescent="0.25">
      <c r="B814" s="224"/>
      <c r="F814" s="221"/>
    </row>
    <row r="815" spans="2:6" x14ac:dyDescent="0.25">
      <c r="B815" s="224"/>
      <c r="F815" s="221"/>
    </row>
    <row r="816" spans="2:6" x14ac:dyDescent="0.25">
      <c r="B816" s="224"/>
      <c r="F816" s="221"/>
    </row>
    <row r="817" spans="2:6" x14ac:dyDescent="0.25">
      <c r="B817" s="224"/>
      <c r="F817" s="221"/>
    </row>
    <row r="818" spans="2:6" x14ac:dyDescent="0.25">
      <c r="B818" s="224"/>
      <c r="F818" s="221"/>
    </row>
    <row r="819" spans="2:6" x14ac:dyDescent="0.25">
      <c r="B819" s="224"/>
      <c r="F819" s="221"/>
    </row>
    <row r="820" spans="2:6" x14ac:dyDescent="0.25">
      <c r="B820" s="224"/>
      <c r="F820" s="221"/>
    </row>
    <row r="821" spans="2:6" x14ac:dyDescent="0.25">
      <c r="B821" s="224"/>
      <c r="F821" s="221"/>
    </row>
    <row r="822" spans="2:6" x14ac:dyDescent="0.25">
      <c r="B822" s="224"/>
      <c r="F822" s="221"/>
    </row>
    <row r="823" spans="2:6" x14ac:dyDescent="0.25">
      <c r="B823" s="224"/>
      <c r="F823" s="221"/>
    </row>
    <row r="824" spans="2:6" x14ac:dyDescent="0.25">
      <c r="B824" s="224"/>
      <c r="F824" s="221"/>
    </row>
    <row r="825" spans="2:6" x14ac:dyDescent="0.25">
      <c r="B825" s="224"/>
      <c r="F825" s="221"/>
    </row>
    <row r="826" spans="2:6" x14ac:dyDescent="0.25">
      <c r="B826" s="224"/>
      <c r="F826" s="221"/>
    </row>
    <row r="827" spans="2:6" x14ac:dyDescent="0.25">
      <c r="B827" s="224"/>
      <c r="F827" s="221"/>
    </row>
    <row r="828" spans="2:6" x14ac:dyDescent="0.25">
      <c r="B828" s="224"/>
      <c r="F828" s="221"/>
    </row>
    <row r="829" spans="2:6" x14ac:dyDescent="0.25">
      <c r="B829" s="224"/>
      <c r="F829" s="221"/>
    </row>
    <row r="830" spans="2:6" x14ac:dyDescent="0.25">
      <c r="B830" s="224"/>
      <c r="F830" s="221"/>
    </row>
    <row r="831" spans="2:6" x14ac:dyDescent="0.25">
      <c r="B831" s="224"/>
      <c r="F831" s="221"/>
    </row>
    <row r="832" spans="2:6" x14ac:dyDescent="0.25">
      <c r="B832" s="224"/>
      <c r="F832" s="221"/>
    </row>
    <row r="833" spans="2:6" x14ac:dyDescent="0.25">
      <c r="B833" s="224"/>
      <c r="F833" s="221"/>
    </row>
    <row r="834" spans="2:6" x14ac:dyDescent="0.25">
      <c r="B834" s="224"/>
      <c r="F834" s="221"/>
    </row>
    <row r="835" spans="2:6" x14ac:dyDescent="0.25">
      <c r="B835" s="224"/>
      <c r="F835" s="221"/>
    </row>
    <row r="836" spans="2:6" x14ac:dyDescent="0.25">
      <c r="B836" s="224"/>
      <c r="F836" s="221"/>
    </row>
    <row r="837" spans="2:6" x14ac:dyDescent="0.25">
      <c r="B837" s="224"/>
      <c r="F837" s="221"/>
    </row>
    <row r="838" spans="2:6" x14ac:dyDescent="0.25">
      <c r="B838" s="224"/>
      <c r="F838" s="221"/>
    </row>
    <row r="839" spans="2:6" x14ac:dyDescent="0.25">
      <c r="B839" s="224"/>
      <c r="F839" s="221"/>
    </row>
    <row r="840" spans="2:6" x14ac:dyDescent="0.25">
      <c r="B840" s="224"/>
      <c r="F840" s="221"/>
    </row>
    <row r="841" spans="2:6" x14ac:dyDescent="0.25">
      <c r="B841" s="224"/>
      <c r="F841" s="221"/>
    </row>
    <row r="842" spans="2:6" x14ac:dyDescent="0.25">
      <c r="B842" s="224"/>
      <c r="F842" s="221"/>
    </row>
    <row r="843" spans="2:6" x14ac:dyDescent="0.25">
      <c r="B843" s="224"/>
      <c r="F843" s="221"/>
    </row>
    <row r="844" spans="2:6" x14ac:dyDescent="0.25">
      <c r="B844" s="224"/>
      <c r="F844" s="221"/>
    </row>
    <row r="845" spans="2:6" x14ac:dyDescent="0.25">
      <c r="B845" s="224"/>
      <c r="F845" s="221"/>
    </row>
    <row r="846" spans="2:6" x14ac:dyDescent="0.25">
      <c r="B846" s="224"/>
      <c r="F846" s="221"/>
    </row>
    <row r="847" spans="2:6" x14ac:dyDescent="0.25">
      <c r="B847" s="224"/>
      <c r="F847" s="221"/>
    </row>
    <row r="848" spans="2:6" x14ac:dyDescent="0.25">
      <c r="B848" s="224"/>
      <c r="F848" s="221"/>
    </row>
    <row r="849" spans="2:6" x14ac:dyDescent="0.25">
      <c r="B849" s="224"/>
      <c r="F849" s="221"/>
    </row>
    <row r="850" spans="2:6" x14ac:dyDescent="0.25">
      <c r="B850" s="224"/>
      <c r="F850" s="221"/>
    </row>
    <row r="851" spans="2:6" x14ac:dyDescent="0.25">
      <c r="B851" s="224"/>
      <c r="F851" s="221"/>
    </row>
    <row r="852" spans="2:6" x14ac:dyDescent="0.25">
      <c r="B852" s="224"/>
      <c r="F852" s="221"/>
    </row>
    <row r="853" spans="2:6" x14ac:dyDescent="0.25">
      <c r="B853" s="224"/>
      <c r="F853" s="221"/>
    </row>
    <row r="854" spans="2:6" x14ac:dyDescent="0.25">
      <c r="B854" s="224"/>
      <c r="F854" s="221"/>
    </row>
    <row r="855" spans="2:6" x14ac:dyDescent="0.25">
      <c r="B855" s="224"/>
      <c r="F855" s="221"/>
    </row>
    <row r="856" spans="2:6" x14ac:dyDescent="0.25">
      <c r="B856" s="224"/>
      <c r="F856" s="221"/>
    </row>
    <row r="857" spans="2:6" x14ac:dyDescent="0.25">
      <c r="B857" s="224"/>
      <c r="F857" s="221"/>
    </row>
    <row r="858" spans="2:6" x14ac:dyDescent="0.25">
      <c r="B858" s="224"/>
      <c r="F858" s="221"/>
    </row>
    <row r="859" spans="2:6" x14ac:dyDescent="0.25">
      <c r="B859" s="224"/>
      <c r="F859" s="221"/>
    </row>
    <row r="860" spans="2:6" x14ac:dyDescent="0.25">
      <c r="B860" s="224"/>
      <c r="F860" s="221"/>
    </row>
    <row r="861" spans="2:6" x14ac:dyDescent="0.25">
      <c r="B861" s="224"/>
      <c r="F861" s="221"/>
    </row>
    <row r="862" spans="2:6" x14ac:dyDescent="0.25">
      <c r="B862" s="224"/>
      <c r="F862" s="221"/>
    </row>
    <row r="863" spans="2:6" x14ac:dyDescent="0.25">
      <c r="B863" s="224"/>
      <c r="F863" s="221"/>
    </row>
    <row r="864" spans="2:6" x14ac:dyDescent="0.25">
      <c r="B864" s="224"/>
      <c r="F864" s="221"/>
    </row>
    <row r="865" spans="2:6" x14ac:dyDescent="0.25">
      <c r="B865" s="224"/>
      <c r="F865" s="221"/>
    </row>
    <row r="866" spans="2:6" x14ac:dyDescent="0.25">
      <c r="B866" s="224"/>
      <c r="F866" s="221"/>
    </row>
    <row r="867" spans="2:6" x14ac:dyDescent="0.25">
      <c r="B867" s="224"/>
      <c r="F867" s="221"/>
    </row>
    <row r="868" spans="2:6" x14ac:dyDescent="0.25">
      <c r="B868" s="224"/>
      <c r="F868" s="221"/>
    </row>
    <row r="869" spans="2:6" x14ac:dyDescent="0.25">
      <c r="B869" s="224"/>
      <c r="F869" s="221"/>
    </row>
    <row r="870" spans="2:6" x14ac:dyDescent="0.25">
      <c r="B870" s="224"/>
      <c r="F870" s="221"/>
    </row>
    <row r="871" spans="2:6" x14ac:dyDescent="0.25">
      <c r="B871" s="224"/>
      <c r="F871" s="221"/>
    </row>
    <row r="872" spans="2:6" x14ac:dyDescent="0.25">
      <c r="B872" s="224"/>
      <c r="F872" s="221"/>
    </row>
    <row r="873" spans="2:6" x14ac:dyDescent="0.25">
      <c r="B873" s="224"/>
      <c r="F873" s="221"/>
    </row>
    <row r="874" spans="2:6" x14ac:dyDescent="0.25">
      <c r="B874" s="224"/>
      <c r="F874" s="221"/>
    </row>
    <row r="875" spans="2:6" x14ac:dyDescent="0.25">
      <c r="B875" s="224"/>
      <c r="F875" s="221"/>
    </row>
    <row r="876" spans="2:6" x14ac:dyDescent="0.25">
      <c r="B876" s="224"/>
      <c r="F876" s="221"/>
    </row>
    <row r="877" spans="2:6" x14ac:dyDescent="0.25">
      <c r="B877" s="224"/>
      <c r="F877" s="221"/>
    </row>
    <row r="878" spans="2:6" x14ac:dyDescent="0.25">
      <c r="B878" s="224"/>
      <c r="F878" s="221"/>
    </row>
    <row r="879" spans="2:6" x14ac:dyDescent="0.25">
      <c r="B879" s="224"/>
      <c r="F879" s="221"/>
    </row>
    <row r="880" spans="2:6" x14ac:dyDescent="0.25">
      <c r="B880" s="224"/>
      <c r="F880" s="221"/>
    </row>
    <row r="881" spans="2:6" x14ac:dyDescent="0.25">
      <c r="B881" s="224"/>
      <c r="F881" s="221"/>
    </row>
    <row r="882" spans="2:6" x14ac:dyDescent="0.25">
      <c r="B882" s="224"/>
      <c r="F882" s="221"/>
    </row>
    <row r="883" spans="2:6" x14ac:dyDescent="0.25">
      <c r="B883" s="224"/>
      <c r="F883" s="221"/>
    </row>
    <row r="884" spans="2:6" x14ac:dyDescent="0.25">
      <c r="B884" s="224"/>
      <c r="F884" s="221"/>
    </row>
    <row r="885" spans="2:6" x14ac:dyDescent="0.25">
      <c r="B885" s="224"/>
      <c r="F885" s="221"/>
    </row>
    <row r="886" spans="2:6" x14ac:dyDescent="0.25">
      <c r="B886" s="224"/>
      <c r="F886" s="221"/>
    </row>
    <row r="887" spans="2:6" x14ac:dyDescent="0.25">
      <c r="B887" s="224"/>
      <c r="F887" s="221"/>
    </row>
    <row r="888" spans="2:6" x14ac:dyDescent="0.25">
      <c r="B888" s="224"/>
      <c r="F888" s="221"/>
    </row>
    <row r="889" spans="2:6" x14ac:dyDescent="0.25">
      <c r="B889" s="224"/>
      <c r="F889" s="221"/>
    </row>
    <row r="890" spans="2:6" x14ac:dyDescent="0.25">
      <c r="B890" s="224"/>
      <c r="F890" s="221"/>
    </row>
    <row r="891" spans="2:6" x14ac:dyDescent="0.25">
      <c r="B891" s="224"/>
      <c r="F891" s="221"/>
    </row>
    <row r="892" spans="2:6" x14ac:dyDescent="0.25">
      <c r="B892" s="224"/>
      <c r="F892" s="221"/>
    </row>
    <row r="893" spans="2:6" x14ac:dyDescent="0.25">
      <c r="B893" s="224"/>
      <c r="F893" s="221"/>
    </row>
    <row r="894" spans="2:6" x14ac:dyDescent="0.25">
      <c r="B894" s="224"/>
      <c r="F894" s="221"/>
    </row>
    <row r="895" spans="2:6" x14ac:dyDescent="0.25">
      <c r="B895" s="224"/>
      <c r="F895" s="221"/>
    </row>
    <row r="896" spans="2:6" x14ac:dyDescent="0.25">
      <c r="B896" s="224"/>
      <c r="F896" s="221"/>
    </row>
    <row r="897" spans="2:6" x14ac:dyDescent="0.25">
      <c r="B897" s="224"/>
      <c r="F897" s="221"/>
    </row>
    <row r="898" spans="2:6" x14ac:dyDescent="0.25">
      <c r="B898" s="224"/>
      <c r="F898" s="221"/>
    </row>
    <row r="899" spans="2:6" x14ac:dyDescent="0.25">
      <c r="B899" s="224"/>
      <c r="F899" s="221"/>
    </row>
    <row r="900" spans="2:6" x14ac:dyDescent="0.25">
      <c r="B900" s="224"/>
      <c r="F900" s="221"/>
    </row>
    <row r="901" spans="2:6" x14ac:dyDescent="0.25">
      <c r="B901" s="224"/>
      <c r="F901" s="221"/>
    </row>
    <row r="902" spans="2:6" x14ac:dyDescent="0.25">
      <c r="B902" s="224"/>
      <c r="F902" s="221"/>
    </row>
    <row r="903" spans="2:6" x14ac:dyDescent="0.25">
      <c r="B903" s="224"/>
      <c r="F903" s="221"/>
    </row>
    <row r="904" spans="2:6" x14ac:dyDescent="0.25">
      <c r="B904" s="224"/>
      <c r="F904" s="221"/>
    </row>
    <row r="905" spans="2:6" x14ac:dyDescent="0.25">
      <c r="B905" s="224"/>
      <c r="F905" s="221"/>
    </row>
    <row r="906" spans="2:6" x14ac:dyDescent="0.25">
      <c r="B906" s="224"/>
      <c r="F906" s="221"/>
    </row>
    <row r="907" spans="2:6" x14ac:dyDescent="0.25">
      <c r="B907" s="224"/>
      <c r="F907" s="221"/>
    </row>
    <row r="908" spans="2:6" x14ac:dyDescent="0.25">
      <c r="B908" s="224"/>
      <c r="F908" s="221"/>
    </row>
    <row r="909" spans="2:6" x14ac:dyDescent="0.25">
      <c r="B909" s="224"/>
      <c r="F909" s="221"/>
    </row>
    <row r="910" spans="2:6" x14ac:dyDescent="0.25">
      <c r="B910" s="224"/>
      <c r="F910" s="221"/>
    </row>
    <row r="911" spans="2:6" x14ac:dyDescent="0.25">
      <c r="B911" s="224"/>
      <c r="F911" s="221"/>
    </row>
    <row r="912" spans="2:6" x14ac:dyDescent="0.25">
      <c r="B912" s="224"/>
      <c r="F912" s="221"/>
    </row>
    <row r="913" spans="2:6" x14ac:dyDescent="0.25">
      <c r="B913" s="224"/>
      <c r="F913" s="221"/>
    </row>
    <row r="914" spans="2:6" x14ac:dyDescent="0.25">
      <c r="B914" s="224"/>
      <c r="F914" s="221"/>
    </row>
    <row r="915" spans="2:6" x14ac:dyDescent="0.25">
      <c r="B915" s="224"/>
      <c r="F915" s="221"/>
    </row>
    <row r="916" spans="2:6" x14ac:dyDescent="0.25">
      <c r="B916" s="224"/>
      <c r="F916" s="221"/>
    </row>
    <row r="917" spans="2:6" x14ac:dyDescent="0.25">
      <c r="B917" s="224"/>
      <c r="F917" s="221"/>
    </row>
    <row r="918" spans="2:6" x14ac:dyDescent="0.25">
      <c r="B918" s="224"/>
      <c r="F918" s="221"/>
    </row>
    <row r="919" spans="2:6" x14ac:dyDescent="0.25">
      <c r="B919" s="224"/>
      <c r="F919" s="221"/>
    </row>
    <row r="920" spans="2:6" x14ac:dyDescent="0.25">
      <c r="B920" s="224"/>
      <c r="F920" s="221"/>
    </row>
    <row r="921" spans="2:6" x14ac:dyDescent="0.25">
      <c r="B921" s="224"/>
      <c r="F921" s="221"/>
    </row>
    <row r="922" spans="2:6" x14ac:dyDescent="0.25">
      <c r="B922" s="224"/>
      <c r="F922" s="221"/>
    </row>
    <row r="923" spans="2:6" x14ac:dyDescent="0.25">
      <c r="B923" s="224"/>
      <c r="F923" s="221"/>
    </row>
    <row r="924" spans="2:6" x14ac:dyDescent="0.25">
      <c r="B924" s="224"/>
      <c r="F924" s="221"/>
    </row>
    <row r="925" spans="2:6" x14ac:dyDescent="0.25">
      <c r="B925" s="224"/>
      <c r="F925" s="221"/>
    </row>
    <row r="926" spans="2:6" x14ac:dyDescent="0.25">
      <c r="B926" s="224"/>
      <c r="F926" s="221"/>
    </row>
    <row r="927" spans="2:6" x14ac:dyDescent="0.25">
      <c r="B927" s="224"/>
      <c r="F927" s="221"/>
    </row>
    <row r="928" spans="2:6" x14ac:dyDescent="0.25">
      <c r="B928" s="224"/>
      <c r="F928" s="221"/>
    </row>
    <row r="929" spans="2:6" x14ac:dyDescent="0.25">
      <c r="B929" s="224"/>
      <c r="F929" s="221"/>
    </row>
    <row r="930" spans="2:6" x14ac:dyDescent="0.25">
      <c r="B930" s="224"/>
      <c r="F930" s="221"/>
    </row>
    <row r="931" spans="2:6" x14ac:dyDescent="0.25">
      <c r="B931" s="224"/>
      <c r="F931" s="221"/>
    </row>
    <row r="932" spans="2:6" x14ac:dyDescent="0.25">
      <c r="B932" s="224"/>
      <c r="F932" s="221"/>
    </row>
    <row r="933" spans="2:6" x14ac:dyDescent="0.25">
      <c r="B933" s="224"/>
      <c r="F933" s="221"/>
    </row>
    <row r="934" spans="2:6" x14ac:dyDescent="0.25">
      <c r="B934" s="224"/>
      <c r="F934" s="221"/>
    </row>
    <row r="935" spans="2:6" x14ac:dyDescent="0.25">
      <c r="B935" s="224"/>
      <c r="F935" s="221"/>
    </row>
    <row r="936" spans="2:6" x14ac:dyDescent="0.25">
      <c r="B936" s="224"/>
      <c r="F936" s="221"/>
    </row>
    <row r="937" spans="2:6" x14ac:dyDescent="0.25">
      <c r="B937" s="224"/>
      <c r="F937" s="221"/>
    </row>
    <row r="938" spans="2:6" x14ac:dyDescent="0.25">
      <c r="B938" s="224"/>
      <c r="F938" s="221"/>
    </row>
    <row r="939" spans="2:6" x14ac:dyDescent="0.25">
      <c r="B939" s="224"/>
      <c r="F939" s="221"/>
    </row>
    <row r="940" spans="2:6" x14ac:dyDescent="0.25">
      <c r="B940" s="224"/>
      <c r="F940" s="221"/>
    </row>
    <row r="941" spans="2:6" x14ac:dyDescent="0.25">
      <c r="B941" s="224"/>
      <c r="F941" s="221"/>
    </row>
    <row r="942" spans="2:6" x14ac:dyDescent="0.25">
      <c r="B942" s="224"/>
      <c r="F942" s="221"/>
    </row>
    <row r="943" spans="2:6" x14ac:dyDescent="0.25">
      <c r="B943" s="224"/>
      <c r="F943" s="221"/>
    </row>
    <row r="944" spans="2:6" x14ac:dyDescent="0.25">
      <c r="B944" s="224"/>
      <c r="F944" s="221"/>
    </row>
    <row r="945" spans="2:6" x14ac:dyDescent="0.25">
      <c r="B945" s="224"/>
      <c r="F945" s="221"/>
    </row>
    <row r="946" spans="2:6" x14ac:dyDescent="0.25">
      <c r="B946" s="224"/>
      <c r="F946" s="221"/>
    </row>
    <row r="947" spans="2:6" x14ac:dyDescent="0.25">
      <c r="B947" s="224"/>
      <c r="F947" s="221"/>
    </row>
    <row r="948" spans="2:6" x14ac:dyDescent="0.25">
      <c r="B948" s="224"/>
      <c r="F948" s="221"/>
    </row>
    <row r="949" spans="2:6" x14ac:dyDescent="0.25">
      <c r="B949" s="224"/>
      <c r="F949" s="221"/>
    </row>
    <row r="950" spans="2:6" x14ac:dyDescent="0.25">
      <c r="B950" s="224"/>
      <c r="F950" s="221"/>
    </row>
    <row r="951" spans="2:6" x14ac:dyDescent="0.25">
      <c r="B951" s="224"/>
      <c r="F951" s="221"/>
    </row>
    <row r="952" spans="2:6" x14ac:dyDescent="0.25">
      <c r="B952" s="224"/>
      <c r="F952" s="221"/>
    </row>
    <row r="953" spans="2:6" x14ac:dyDescent="0.25">
      <c r="B953" s="224"/>
      <c r="F953" s="221"/>
    </row>
    <row r="954" spans="2:6" x14ac:dyDescent="0.25">
      <c r="B954" s="224"/>
      <c r="F954" s="221"/>
    </row>
    <row r="955" spans="2:6" x14ac:dyDescent="0.25">
      <c r="B955" s="224"/>
      <c r="F955" s="221"/>
    </row>
    <row r="956" spans="2:6" x14ac:dyDescent="0.25">
      <c r="B956" s="224"/>
      <c r="F956" s="221"/>
    </row>
    <row r="957" spans="2:6" x14ac:dyDescent="0.25">
      <c r="B957" s="224"/>
      <c r="F957" s="221"/>
    </row>
    <row r="958" spans="2:6" x14ac:dyDescent="0.25">
      <c r="B958" s="224"/>
      <c r="F958" s="221"/>
    </row>
    <row r="959" spans="2:6" x14ac:dyDescent="0.25">
      <c r="B959" s="224"/>
      <c r="F959" s="221"/>
    </row>
    <row r="960" spans="2:6" x14ac:dyDescent="0.25">
      <c r="B960" s="224"/>
      <c r="F960" s="221"/>
    </row>
    <row r="961" spans="2:6" x14ac:dyDescent="0.25">
      <c r="B961" s="224"/>
      <c r="F961" s="221"/>
    </row>
    <row r="962" spans="2:6" x14ac:dyDescent="0.25">
      <c r="B962" s="224"/>
      <c r="F962" s="221"/>
    </row>
    <row r="963" spans="2:6" x14ac:dyDescent="0.25">
      <c r="B963" s="224"/>
      <c r="F963" s="221"/>
    </row>
    <row r="964" spans="2:6" x14ac:dyDescent="0.25">
      <c r="B964" s="224"/>
      <c r="F964" s="221"/>
    </row>
    <row r="965" spans="2:6" x14ac:dyDescent="0.25">
      <c r="B965" s="224"/>
      <c r="F965" s="221"/>
    </row>
    <row r="966" spans="2:6" x14ac:dyDescent="0.25">
      <c r="B966" s="224"/>
      <c r="F966" s="221"/>
    </row>
    <row r="967" spans="2:6" x14ac:dyDescent="0.25">
      <c r="B967" s="224"/>
      <c r="F967" s="221"/>
    </row>
    <row r="968" spans="2:6" x14ac:dyDescent="0.25">
      <c r="B968" s="224"/>
      <c r="F968" s="221"/>
    </row>
    <row r="969" spans="2:6" x14ac:dyDescent="0.25">
      <c r="B969" s="224"/>
      <c r="F969" s="221"/>
    </row>
    <row r="970" spans="2:6" x14ac:dyDescent="0.25">
      <c r="B970" s="224"/>
      <c r="F970" s="221"/>
    </row>
    <row r="971" spans="2:6" x14ac:dyDescent="0.25">
      <c r="B971" s="224"/>
      <c r="F971" s="221"/>
    </row>
    <row r="972" spans="2:6" x14ac:dyDescent="0.25">
      <c r="B972" s="224"/>
      <c r="F972" s="221"/>
    </row>
    <row r="973" spans="2:6" x14ac:dyDescent="0.25">
      <c r="B973" s="224"/>
      <c r="F973" s="221"/>
    </row>
    <row r="974" spans="2:6" x14ac:dyDescent="0.25">
      <c r="B974" s="224"/>
      <c r="F974" s="221"/>
    </row>
    <row r="975" spans="2:6" x14ac:dyDescent="0.25">
      <c r="B975" s="224"/>
      <c r="F975" s="221"/>
    </row>
    <row r="976" spans="2:6" x14ac:dyDescent="0.25">
      <c r="B976" s="224"/>
      <c r="F976" s="221"/>
    </row>
    <row r="977" spans="2:6" x14ac:dyDescent="0.25">
      <c r="B977" s="224"/>
      <c r="F977" s="221"/>
    </row>
    <row r="978" spans="2:6" x14ac:dyDescent="0.25">
      <c r="B978" s="224"/>
      <c r="F978" s="221"/>
    </row>
    <row r="979" spans="2:6" x14ac:dyDescent="0.25">
      <c r="B979" s="224"/>
      <c r="F979" s="221"/>
    </row>
    <row r="980" spans="2:6" x14ac:dyDescent="0.25">
      <c r="B980" s="224"/>
      <c r="F980" s="221"/>
    </row>
    <row r="981" spans="2:6" x14ac:dyDescent="0.25">
      <c r="B981" s="224"/>
      <c r="F981" s="221"/>
    </row>
    <row r="982" spans="2:6" x14ac:dyDescent="0.25">
      <c r="B982" s="224"/>
      <c r="F982" s="221"/>
    </row>
    <row r="983" spans="2:6" x14ac:dyDescent="0.25">
      <c r="B983" s="224"/>
      <c r="F983" s="221"/>
    </row>
    <row r="984" spans="2:6" x14ac:dyDescent="0.25">
      <c r="B984" s="224"/>
      <c r="F984" s="221"/>
    </row>
    <row r="985" spans="2:6" x14ac:dyDescent="0.25">
      <c r="B985" s="224"/>
      <c r="F985" s="221"/>
    </row>
    <row r="986" spans="2:6" x14ac:dyDescent="0.25">
      <c r="B986" s="224"/>
      <c r="F986" s="221"/>
    </row>
    <row r="987" spans="2:6" x14ac:dyDescent="0.25">
      <c r="B987" s="224"/>
      <c r="F987" s="221"/>
    </row>
    <row r="988" spans="2:6" x14ac:dyDescent="0.25">
      <c r="B988" s="224"/>
      <c r="F988" s="221"/>
    </row>
    <row r="989" spans="2:6" x14ac:dyDescent="0.25">
      <c r="B989" s="224"/>
      <c r="F989" s="221"/>
    </row>
    <row r="990" spans="2:6" x14ac:dyDescent="0.25">
      <c r="B990" s="224"/>
      <c r="F990" s="221"/>
    </row>
    <row r="991" spans="2:6" x14ac:dyDescent="0.25">
      <c r="B991" s="224"/>
      <c r="F991" s="221"/>
    </row>
    <row r="992" spans="2:6" x14ac:dyDescent="0.25">
      <c r="B992" s="224"/>
      <c r="F992" s="221"/>
    </row>
    <row r="993" spans="2:6" x14ac:dyDescent="0.25">
      <c r="B993" s="224"/>
      <c r="F993" s="221"/>
    </row>
    <row r="994" spans="2:6" x14ac:dyDescent="0.25">
      <c r="B994" s="224"/>
      <c r="F994" s="221"/>
    </row>
    <row r="995" spans="2:6" x14ac:dyDescent="0.25">
      <c r="B995" s="224"/>
      <c r="F995" s="221"/>
    </row>
    <row r="996" spans="2:6" x14ac:dyDescent="0.25">
      <c r="B996" s="224"/>
      <c r="F996" s="221"/>
    </row>
    <row r="997" spans="2:6" x14ac:dyDescent="0.25">
      <c r="B997" s="224"/>
      <c r="F997" s="221"/>
    </row>
    <row r="998" spans="2:6" x14ac:dyDescent="0.25">
      <c r="B998" s="224"/>
      <c r="F998" s="221"/>
    </row>
    <row r="999" spans="2:6" x14ac:dyDescent="0.25">
      <c r="B999" s="224"/>
      <c r="F999" s="221"/>
    </row>
    <row r="1000" spans="2:6" x14ac:dyDescent="0.25">
      <c r="B1000" s="224"/>
      <c r="F1000" s="221"/>
    </row>
    <row r="1001" spans="2:6" x14ac:dyDescent="0.25">
      <c r="B1001" s="224"/>
      <c r="F1001" s="221"/>
    </row>
    <row r="1002" spans="2:6" x14ac:dyDescent="0.25">
      <c r="B1002" s="224"/>
      <c r="F1002" s="221"/>
    </row>
    <row r="1003" spans="2:6" x14ac:dyDescent="0.25">
      <c r="B1003" s="224"/>
      <c r="F1003" s="221"/>
    </row>
    <row r="1004" spans="2:6" x14ac:dyDescent="0.25">
      <c r="B1004" s="224"/>
      <c r="F1004" s="221"/>
    </row>
    <row r="1005" spans="2:6" x14ac:dyDescent="0.25">
      <c r="B1005" s="224"/>
      <c r="F1005" s="221"/>
    </row>
    <row r="1006" spans="2:6" x14ac:dyDescent="0.25">
      <c r="B1006" s="224"/>
      <c r="F1006" s="221"/>
    </row>
    <row r="1007" spans="2:6" x14ac:dyDescent="0.25">
      <c r="B1007" s="224"/>
      <c r="F1007" s="221"/>
    </row>
    <row r="1008" spans="2:6" x14ac:dyDescent="0.25">
      <c r="B1008" s="224"/>
      <c r="F1008" s="221"/>
    </row>
    <row r="1009" spans="2:6" x14ac:dyDescent="0.25">
      <c r="B1009" s="224"/>
      <c r="F1009" s="221"/>
    </row>
    <row r="1010" spans="2:6" x14ac:dyDescent="0.25">
      <c r="B1010" s="224"/>
      <c r="F1010" s="221"/>
    </row>
    <row r="1011" spans="2:6" x14ac:dyDescent="0.25">
      <c r="B1011" s="224"/>
      <c r="F1011" s="221"/>
    </row>
    <row r="1012" spans="2:6" x14ac:dyDescent="0.25">
      <c r="B1012" s="224"/>
      <c r="F1012" s="221"/>
    </row>
    <row r="1013" spans="2:6" x14ac:dyDescent="0.25">
      <c r="B1013" s="224"/>
      <c r="F1013" s="221"/>
    </row>
    <row r="1014" spans="2:6" x14ac:dyDescent="0.25">
      <c r="B1014" s="224"/>
      <c r="F1014" s="221"/>
    </row>
    <row r="1015" spans="2:6" x14ac:dyDescent="0.25">
      <c r="B1015" s="224"/>
      <c r="F1015" s="221"/>
    </row>
    <row r="1016" spans="2:6" x14ac:dyDescent="0.25">
      <c r="B1016" s="224"/>
      <c r="F1016" s="221"/>
    </row>
    <row r="1017" spans="2:6" x14ac:dyDescent="0.25">
      <c r="B1017" s="224"/>
      <c r="F1017" s="221"/>
    </row>
    <row r="1018" spans="2:6" x14ac:dyDescent="0.25">
      <c r="B1018" s="224"/>
      <c r="F1018" s="221"/>
    </row>
    <row r="1019" spans="2:6" x14ac:dyDescent="0.25">
      <c r="B1019" s="224"/>
      <c r="F1019" s="221"/>
    </row>
    <row r="1020" spans="2:6" x14ac:dyDescent="0.25">
      <c r="B1020" s="224"/>
      <c r="F1020" s="221"/>
    </row>
    <row r="1021" spans="2:6" x14ac:dyDescent="0.25">
      <c r="B1021" s="224"/>
      <c r="F1021" s="221"/>
    </row>
    <row r="1022" spans="2:6" x14ac:dyDescent="0.25">
      <c r="B1022" s="224"/>
      <c r="F1022" s="221"/>
    </row>
    <row r="1023" spans="2:6" x14ac:dyDescent="0.25">
      <c r="B1023" s="224"/>
      <c r="F1023" s="221"/>
    </row>
    <row r="1024" spans="2:6" x14ac:dyDescent="0.25">
      <c r="B1024" s="224"/>
      <c r="F1024" s="221"/>
    </row>
    <row r="1025" spans="2:6" x14ac:dyDescent="0.25">
      <c r="B1025" s="224"/>
      <c r="F1025" s="221"/>
    </row>
    <row r="1026" spans="2:6" x14ac:dyDescent="0.25">
      <c r="B1026" s="224"/>
      <c r="F1026" s="221"/>
    </row>
    <row r="1027" spans="2:6" x14ac:dyDescent="0.25">
      <c r="B1027" s="224"/>
      <c r="F1027" s="221"/>
    </row>
    <row r="1028" spans="2:6" x14ac:dyDescent="0.25">
      <c r="B1028" s="224"/>
      <c r="F1028" s="221"/>
    </row>
    <row r="1029" spans="2:6" x14ac:dyDescent="0.25">
      <c r="B1029" s="224"/>
      <c r="F1029" s="221"/>
    </row>
    <row r="1030" spans="2:6" x14ac:dyDescent="0.25">
      <c r="B1030" s="224"/>
      <c r="F1030" s="221"/>
    </row>
    <row r="1031" spans="2:6" x14ac:dyDescent="0.25">
      <c r="B1031" s="224"/>
      <c r="F1031" s="221"/>
    </row>
    <row r="1032" spans="2:6" x14ac:dyDescent="0.25">
      <c r="B1032" s="224"/>
      <c r="F1032" s="221"/>
    </row>
    <row r="1033" spans="2:6" x14ac:dyDescent="0.25">
      <c r="B1033" s="224"/>
      <c r="F1033" s="221"/>
    </row>
    <row r="1034" spans="2:6" x14ac:dyDescent="0.25">
      <c r="B1034" s="224"/>
      <c r="F1034" s="221"/>
    </row>
    <row r="1035" spans="2:6" x14ac:dyDescent="0.25">
      <c r="B1035" s="224"/>
      <c r="F1035" s="221"/>
    </row>
    <row r="1036" spans="2:6" x14ac:dyDescent="0.25">
      <c r="B1036" s="224"/>
      <c r="F1036" s="221"/>
    </row>
    <row r="1037" spans="2:6" x14ac:dyDescent="0.25">
      <c r="B1037" s="224"/>
      <c r="F1037" s="221"/>
    </row>
    <row r="1038" spans="2:6" x14ac:dyDescent="0.25">
      <c r="B1038" s="224"/>
      <c r="F1038" s="221"/>
    </row>
    <row r="1039" spans="2:6" x14ac:dyDescent="0.25">
      <c r="B1039" s="224"/>
      <c r="F1039" s="221"/>
    </row>
    <row r="1040" spans="2:6" x14ac:dyDescent="0.25">
      <c r="B1040" s="224"/>
      <c r="F1040" s="221"/>
    </row>
    <row r="1041" spans="2:6" x14ac:dyDescent="0.25">
      <c r="B1041" s="224"/>
      <c r="F1041" s="221"/>
    </row>
    <row r="1042" spans="2:6" x14ac:dyDescent="0.25">
      <c r="B1042" s="224"/>
      <c r="F1042" s="221"/>
    </row>
    <row r="1043" spans="2:6" x14ac:dyDescent="0.25">
      <c r="B1043" s="224"/>
      <c r="F1043" s="221"/>
    </row>
    <row r="1044" spans="2:6" x14ac:dyDescent="0.25">
      <c r="B1044" s="224"/>
      <c r="F1044" s="221"/>
    </row>
    <row r="1045" spans="2:6" x14ac:dyDescent="0.25">
      <c r="B1045" s="224"/>
      <c r="F1045" s="221"/>
    </row>
    <row r="1046" spans="2:6" x14ac:dyDescent="0.25">
      <c r="B1046" s="224"/>
      <c r="F1046" s="221"/>
    </row>
    <row r="1047" spans="2:6" x14ac:dyDescent="0.25">
      <c r="B1047" s="224"/>
      <c r="F1047" s="221"/>
    </row>
    <row r="1048" spans="2:6" x14ac:dyDescent="0.25">
      <c r="B1048" s="224"/>
      <c r="F1048" s="221"/>
    </row>
    <row r="1049" spans="2:6" x14ac:dyDescent="0.25">
      <c r="B1049" s="224"/>
      <c r="F1049" s="221"/>
    </row>
    <row r="1050" spans="2:6" x14ac:dyDescent="0.25">
      <c r="B1050" s="224"/>
      <c r="F1050" s="221"/>
    </row>
    <row r="1051" spans="2:6" x14ac:dyDescent="0.25">
      <c r="B1051" s="224"/>
      <c r="F1051" s="221"/>
    </row>
    <row r="1052" spans="2:6" x14ac:dyDescent="0.25">
      <c r="B1052" s="224"/>
      <c r="F1052" s="221"/>
    </row>
    <row r="1053" spans="2:6" x14ac:dyDescent="0.25">
      <c r="B1053" s="224"/>
      <c r="F1053" s="221"/>
    </row>
    <row r="1054" spans="2:6" x14ac:dyDescent="0.25">
      <c r="B1054" s="224"/>
      <c r="F1054" s="221"/>
    </row>
    <row r="1055" spans="2:6" x14ac:dyDescent="0.25">
      <c r="B1055" s="224"/>
      <c r="F1055" s="221"/>
    </row>
    <row r="1056" spans="2:6" x14ac:dyDescent="0.25">
      <c r="B1056" s="224"/>
      <c r="F1056" s="221"/>
    </row>
    <row r="1057" spans="2:6" x14ac:dyDescent="0.25">
      <c r="B1057" s="224"/>
      <c r="F1057" s="221"/>
    </row>
    <row r="1058" spans="2:6" x14ac:dyDescent="0.25">
      <c r="B1058" s="224"/>
      <c r="F1058" s="221"/>
    </row>
    <row r="1059" spans="2:6" x14ac:dyDescent="0.25">
      <c r="B1059" s="224"/>
      <c r="F1059" s="221"/>
    </row>
    <row r="1060" spans="2:6" x14ac:dyDescent="0.25">
      <c r="B1060" s="224"/>
      <c r="F1060" s="221"/>
    </row>
    <row r="1061" spans="2:6" x14ac:dyDescent="0.25">
      <c r="B1061" s="224"/>
      <c r="F1061" s="221"/>
    </row>
    <row r="1062" spans="2:6" x14ac:dyDescent="0.25">
      <c r="B1062" s="224"/>
      <c r="F1062" s="221"/>
    </row>
    <row r="1063" spans="2:6" x14ac:dyDescent="0.25">
      <c r="B1063" s="224"/>
      <c r="F1063" s="221"/>
    </row>
    <row r="1064" spans="2:6" x14ac:dyDescent="0.25">
      <c r="B1064" s="224"/>
      <c r="F1064" s="221"/>
    </row>
    <row r="1065" spans="2:6" x14ac:dyDescent="0.25">
      <c r="B1065" s="224"/>
      <c r="F1065" s="221"/>
    </row>
    <row r="1066" spans="2:6" x14ac:dyDescent="0.25">
      <c r="B1066" s="224"/>
      <c r="F1066" s="221"/>
    </row>
    <row r="1067" spans="2:6" x14ac:dyDescent="0.25">
      <c r="B1067" s="224"/>
      <c r="F1067" s="221"/>
    </row>
    <row r="1068" spans="2:6" x14ac:dyDescent="0.25">
      <c r="B1068" s="224"/>
      <c r="F1068" s="221"/>
    </row>
    <row r="1069" spans="2:6" x14ac:dyDescent="0.25">
      <c r="B1069" s="224"/>
      <c r="F1069" s="221"/>
    </row>
    <row r="1070" spans="2:6" x14ac:dyDescent="0.25">
      <c r="B1070" s="224"/>
      <c r="F1070" s="221"/>
    </row>
    <row r="1071" spans="2:6" x14ac:dyDescent="0.25">
      <c r="B1071" s="224"/>
      <c r="F1071" s="221"/>
    </row>
    <row r="1072" spans="2:6" x14ac:dyDescent="0.25">
      <c r="B1072" s="224"/>
      <c r="F1072" s="221"/>
    </row>
    <row r="1073" spans="2:6" x14ac:dyDescent="0.25">
      <c r="B1073" s="224"/>
      <c r="F1073" s="221"/>
    </row>
    <row r="1074" spans="2:6" x14ac:dyDescent="0.25">
      <c r="B1074" s="224"/>
      <c r="F1074" s="221"/>
    </row>
    <row r="1075" spans="2:6" x14ac:dyDescent="0.25">
      <c r="B1075" s="224"/>
      <c r="F1075" s="221"/>
    </row>
    <row r="1076" spans="2:6" x14ac:dyDescent="0.25">
      <c r="B1076" s="224"/>
      <c r="F1076" s="221"/>
    </row>
    <row r="1077" spans="2:6" x14ac:dyDescent="0.25">
      <c r="B1077" s="224"/>
      <c r="F1077" s="221"/>
    </row>
    <row r="1078" spans="2:6" x14ac:dyDescent="0.25">
      <c r="B1078" s="224"/>
      <c r="F1078" s="221"/>
    </row>
    <row r="1079" spans="2:6" x14ac:dyDescent="0.25">
      <c r="B1079" s="224"/>
      <c r="F1079" s="221"/>
    </row>
    <row r="1080" spans="2:6" x14ac:dyDescent="0.25">
      <c r="B1080" s="224"/>
      <c r="F1080" s="221"/>
    </row>
    <row r="1081" spans="2:6" x14ac:dyDescent="0.25">
      <c r="B1081" s="224"/>
      <c r="F1081" s="221"/>
    </row>
    <row r="1082" spans="2:6" x14ac:dyDescent="0.25">
      <c r="B1082" s="224"/>
      <c r="F1082" s="221"/>
    </row>
    <row r="1083" spans="2:6" x14ac:dyDescent="0.25">
      <c r="B1083" s="224"/>
      <c r="F1083" s="221"/>
    </row>
    <row r="1084" spans="2:6" x14ac:dyDescent="0.25">
      <c r="B1084" s="224"/>
      <c r="F1084" s="221"/>
    </row>
    <row r="1085" spans="2:6" x14ac:dyDescent="0.25">
      <c r="B1085" s="224"/>
      <c r="F1085" s="221"/>
    </row>
    <row r="1086" spans="2:6" x14ac:dyDescent="0.25">
      <c r="B1086" s="224"/>
      <c r="F1086" s="221"/>
    </row>
    <row r="1087" spans="2:6" x14ac:dyDescent="0.25">
      <c r="B1087" s="224"/>
      <c r="F1087" s="221"/>
    </row>
    <row r="1088" spans="2:6" x14ac:dyDescent="0.25">
      <c r="B1088" s="224"/>
      <c r="F1088" s="221"/>
    </row>
    <row r="1089" spans="2:6" x14ac:dyDescent="0.25">
      <c r="B1089" s="224"/>
      <c r="F1089" s="221"/>
    </row>
    <row r="1090" spans="2:6" x14ac:dyDescent="0.25">
      <c r="B1090" s="224"/>
      <c r="F1090" s="221"/>
    </row>
    <row r="1091" spans="2:6" x14ac:dyDescent="0.25">
      <c r="B1091" s="224"/>
      <c r="F1091" s="221"/>
    </row>
    <row r="1092" spans="2:6" x14ac:dyDescent="0.25">
      <c r="B1092" s="224"/>
      <c r="F1092" s="221"/>
    </row>
    <row r="1093" spans="2:6" x14ac:dyDescent="0.25">
      <c r="B1093" s="224"/>
      <c r="F1093" s="221"/>
    </row>
    <row r="1094" spans="2:6" x14ac:dyDescent="0.25">
      <c r="B1094" s="224"/>
      <c r="F1094" s="221"/>
    </row>
    <row r="1095" spans="2:6" x14ac:dyDescent="0.25">
      <c r="B1095" s="224"/>
      <c r="F1095" s="221"/>
    </row>
    <row r="1096" spans="2:6" x14ac:dyDescent="0.25">
      <c r="B1096" s="224"/>
      <c r="F1096" s="221"/>
    </row>
    <row r="1097" spans="2:6" x14ac:dyDescent="0.25">
      <c r="B1097" s="224"/>
      <c r="F1097" s="221"/>
    </row>
    <row r="1098" spans="2:6" x14ac:dyDescent="0.25">
      <c r="B1098" s="224"/>
      <c r="F1098" s="221"/>
    </row>
    <row r="1099" spans="2:6" x14ac:dyDescent="0.25">
      <c r="B1099" s="224"/>
      <c r="F1099" s="221"/>
    </row>
    <row r="1100" spans="2:6" x14ac:dyDescent="0.25">
      <c r="B1100" s="224"/>
      <c r="F1100" s="221"/>
    </row>
    <row r="1101" spans="2:6" x14ac:dyDescent="0.25">
      <c r="B1101" s="224"/>
      <c r="F1101" s="221"/>
    </row>
    <row r="1102" spans="2:6" x14ac:dyDescent="0.25">
      <c r="B1102" s="224"/>
      <c r="F1102" s="221"/>
    </row>
    <row r="1103" spans="2:6" x14ac:dyDescent="0.25">
      <c r="B1103" s="224"/>
      <c r="F1103" s="221"/>
    </row>
    <row r="1104" spans="2:6" x14ac:dyDescent="0.25">
      <c r="B1104" s="224"/>
      <c r="F1104" s="221"/>
    </row>
    <row r="1105" spans="2:6" x14ac:dyDescent="0.25">
      <c r="B1105" s="224"/>
      <c r="F1105" s="221"/>
    </row>
    <row r="1106" spans="2:6" x14ac:dyDescent="0.25">
      <c r="B1106" s="224"/>
      <c r="F1106" s="221"/>
    </row>
    <row r="1107" spans="2:6" x14ac:dyDescent="0.25">
      <c r="B1107" s="224"/>
      <c r="F1107" s="221"/>
    </row>
    <row r="1108" spans="2:6" x14ac:dyDescent="0.25">
      <c r="B1108" s="224"/>
      <c r="F1108" s="221"/>
    </row>
    <row r="1109" spans="2:6" x14ac:dyDescent="0.25">
      <c r="B1109" s="224"/>
      <c r="F1109" s="221"/>
    </row>
    <row r="1110" spans="2:6" x14ac:dyDescent="0.25">
      <c r="B1110" s="224"/>
      <c r="F1110" s="221"/>
    </row>
    <row r="1111" spans="2:6" x14ac:dyDescent="0.25">
      <c r="B1111" s="224"/>
      <c r="F1111" s="221"/>
    </row>
    <row r="1112" spans="2:6" x14ac:dyDescent="0.25">
      <c r="B1112" s="224"/>
      <c r="F1112" s="221"/>
    </row>
    <row r="1113" spans="2:6" x14ac:dyDescent="0.25">
      <c r="B1113" s="224"/>
      <c r="F1113" s="221"/>
    </row>
    <row r="1114" spans="2:6" x14ac:dyDescent="0.25">
      <c r="B1114" s="224"/>
      <c r="F1114" s="221"/>
    </row>
    <row r="1115" spans="2:6" x14ac:dyDescent="0.25">
      <c r="B1115" s="224"/>
      <c r="F1115" s="221"/>
    </row>
    <row r="1116" spans="2:6" x14ac:dyDescent="0.25">
      <c r="B1116" s="224"/>
      <c r="F1116" s="221"/>
    </row>
    <row r="1117" spans="2:6" x14ac:dyDescent="0.25">
      <c r="B1117" s="224"/>
      <c r="F1117" s="221"/>
    </row>
    <row r="1118" spans="2:6" x14ac:dyDescent="0.25">
      <c r="B1118" s="224"/>
      <c r="F1118" s="221"/>
    </row>
    <row r="1119" spans="2:6" x14ac:dyDescent="0.25">
      <c r="B1119" s="224"/>
      <c r="F1119" s="221"/>
    </row>
    <row r="1120" spans="2:6" x14ac:dyDescent="0.25">
      <c r="B1120" s="224"/>
      <c r="F1120" s="221"/>
    </row>
    <row r="1121" spans="2:6" x14ac:dyDescent="0.25">
      <c r="B1121" s="224"/>
      <c r="F1121" s="221"/>
    </row>
    <row r="1122" spans="2:6" x14ac:dyDescent="0.25">
      <c r="B1122" s="224"/>
      <c r="F1122" s="221"/>
    </row>
    <row r="1123" spans="2:6" x14ac:dyDescent="0.25">
      <c r="B1123" s="224"/>
      <c r="F1123" s="221"/>
    </row>
    <row r="1124" spans="2:6" x14ac:dyDescent="0.25">
      <c r="B1124" s="224"/>
      <c r="F1124" s="221"/>
    </row>
    <row r="1125" spans="2:6" x14ac:dyDescent="0.25">
      <c r="B1125" s="224"/>
      <c r="F1125" s="221"/>
    </row>
    <row r="1126" spans="2:6" x14ac:dyDescent="0.25">
      <c r="B1126" s="224"/>
      <c r="F1126" s="221"/>
    </row>
    <row r="1127" spans="2:6" x14ac:dyDescent="0.25">
      <c r="B1127" s="224"/>
      <c r="F1127" s="221"/>
    </row>
    <row r="1128" spans="2:6" x14ac:dyDescent="0.25">
      <c r="B1128" s="224"/>
      <c r="F1128" s="221"/>
    </row>
    <row r="1129" spans="2:6" x14ac:dyDescent="0.25">
      <c r="B1129" s="224"/>
      <c r="F1129" s="221"/>
    </row>
    <row r="1130" spans="2:6" x14ac:dyDescent="0.25">
      <c r="B1130" s="224"/>
      <c r="F1130" s="221"/>
    </row>
    <row r="1131" spans="2:6" x14ac:dyDescent="0.25">
      <c r="B1131" s="224"/>
      <c r="F1131" s="221"/>
    </row>
    <row r="1132" spans="2:6" x14ac:dyDescent="0.25">
      <c r="B1132" s="224"/>
      <c r="F1132" s="221"/>
    </row>
    <row r="1133" spans="2:6" x14ac:dyDescent="0.25">
      <c r="B1133" s="224"/>
      <c r="F1133" s="221"/>
    </row>
    <row r="1134" spans="2:6" x14ac:dyDescent="0.25">
      <c r="B1134" s="224"/>
      <c r="F1134" s="221"/>
    </row>
    <row r="1135" spans="2:6" x14ac:dyDescent="0.25">
      <c r="B1135" s="224"/>
      <c r="F1135" s="221"/>
    </row>
    <row r="1136" spans="2:6" x14ac:dyDescent="0.25">
      <c r="B1136" s="224"/>
      <c r="F1136" s="221"/>
    </row>
    <row r="1137" spans="2:6" x14ac:dyDescent="0.25">
      <c r="B1137" s="224"/>
      <c r="F1137" s="221"/>
    </row>
    <row r="1138" spans="2:6" x14ac:dyDescent="0.25">
      <c r="B1138" s="224"/>
      <c r="F1138" s="221"/>
    </row>
    <row r="1139" spans="2:6" x14ac:dyDescent="0.25">
      <c r="B1139" s="224"/>
      <c r="F1139" s="221"/>
    </row>
    <row r="1140" spans="2:6" x14ac:dyDescent="0.25">
      <c r="B1140" s="224"/>
      <c r="F1140" s="221"/>
    </row>
    <row r="1141" spans="2:6" x14ac:dyDescent="0.25">
      <c r="B1141" s="224"/>
      <c r="F1141" s="221"/>
    </row>
    <row r="1142" spans="2:6" x14ac:dyDescent="0.25">
      <c r="B1142" s="224"/>
      <c r="F1142" s="221"/>
    </row>
    <row r="1143" spans="2:6" x14ac:dyDescent="0.25">
      <c r="B1143" s="224"/>
      <c r="F1143" s="221"/>
    </row>
    <row r="1144" spans="2:6" x14ac:dyDescent="0.25">
      <c r="B1144" s="224"/>
      <c r="F1144" s="221"/>
    </row>
    <row r="1145" spans="2:6" x14ac:dyDescent="0.25">
      <c r="B1145" s="224"/>
      <c r="F1145" s="221"/>
    </row>
    <row r="1146" spans="2:6" x14ac:dyDescent="0.25">
      <c r="B1146" s="224"/>
      <c r="F1146" s="221"/>
    </row>
    <row r="1147" spans="2:6" x14ac:dyDescent="0.25">
      <c r="B1147" s="224"/>
      <c r="F1147" s="221"/>
    </row>
    <row r="1148" spans="2:6" x14ac:dyDescent="0.25">
      <c r="B1148" s="224"/>
      <c r="F1148" s="221"/>
    </row>
    <row r="1149" spans="2:6" x14ac:dyDescent="0.25">
      <c r="B1149" s="224"/>
      <c r="F1149" s="221"/>
    </row>
    <row r="1150" spans="2:6" x14ac:dyDescent="0.25">
      <c r="B1150" s="224"/>
      <c r="F1150" s="221"/>
    </row>
    <row r="1151" spans="2:6" x14ac:dyDescent="0.25">
      <c r="B1151" s="224"/>
      <c r="F1151" s="221"/>
    </row>
    <row r="1152" spans="2:6" x14ac:dyDescent="0.25">
      <c r="B1152" s="224"/>
      <c r="F1152" s="221"/>
    </row>
    <row r="1153" spans="2:6" x14ac:dyDescent="0.25">
      <c r="B1153" s="224"/>
      <c r="F1153" s="221"/>
    </row>
    <row r="1154" spans="2:6" x14ac:dyDescent="0.25">
      <c r="B1154" s="224"/>
      <c r="F1154" s="221"/>
    </row>
    <row r="1155" spans="2:6" x14ac:dyDescent="0.25">
      <c r="B1155" s="224"/>
      <c r="F1155" s="221"/>
    </row>
    <row r="1156" spans="2:6" x14ac:dyDescent="0.25">
      <c r="B1156" s="224"/>
      <c r="F1156" s="221"/>
    </row>
    <row r="1157" spans="2:6" x14ac:dyDescent="0.25">
      <c r="B1157" s="224"/>
      <c r="F1157" s="221"/>
    </row>
    <row r="1158" spans="2:6" x14ac:dyDescent="0.25">
      <c r="B1158" s="224"/>
      <c r="F1158" s="221"/>
    </row>
    <row r="1159" spans="2:6" x14ac:dyDescent="0.25">
      <c r="B1159" s="224"/>
      <c r="F1159" s="221"/>
    </row>
    <row r="1160" spans="2:6" x14ac:dyDescent="0.25">
      <c r="B1160" s="224"/>
      <c r="F1160" s="221"/>
    </row>
    <row r="1161" spans="2:6" x14ac:dyDescent="0.25">
      <c r="B1161" s="224"/>
      <c r="F1161" s="221"/>
    </row>
    <row r="1162" spans="2:6" x14ac:dyDescent="0.25">
      <c r="B1162" s="224"/>
      <c r="F1162" s="221"/>
    </row>
    <row r="1163" spans="2:6" x14ac:dyDescent="0.25">
      <c r="B1163" s="224"/>
      <c r="F1163" s="221"/>
    </row>
    <row r="1164" spans="2:6" x14ac:dyDescent="0.25">
      <c r="B1164" s="224"/>
      <c r="F1164" s="221"/>
    </row>
    <row r="1165" spans="2:6" x14ac:dyDescent="0.25">
      <c r="B1165" s="224"/>
      <c r="F1165" s="221"/>
    </row>
    <row r="1166" spans="2:6" x14ac:dyDescent="0.25">
      <c r="B1166" s="224"/>
      <c r="F1166" s="221"/>
    </row>
    <row r="1167" spans="2:6" x14ac:dyDescent="0.25">
      <c r="B1167" s="224"/>
      <c r="F1167" s="221"/>
    </row>
    <row r="1168" spans="2:6" x14ac:dyDescent="0.25">
      <c r="B1168" s="224"/>
      <c r="F1168" s="221"/>
    </row>
    <row r="1169" spans="2:6" x14ac:dyDescent="0.25">
      <c r="B1169" s="224"/>
      <c r="F1169" s="221"/>
    </row>
    <row r="1170" spans="2:6" x14ac:dyDescent="0.25">
      <c r="B1170" s="224"/>
      <c r="F1170" s="221"/>
    </row>
    <row r="1171" spans="2:6" x14ac:dyDescent="0.25">
      <c r="B1171" s="224"/>
      <c r="F1171" s="221"/>
    </row>
    <row r="1172" spans="2:6" x14ac:dyDescent="0.25">
      <c r="B1172" s="224"/>
      <c r="F1172" s="221"/>
    </row>
    <row r="1173" spans="2:6" x14ac:dyDescent="0.25">
      <c r="B1173" s="224"/>
      <c r="F1173" s="221"/>
    </row>
    <row r="1174" spans="2:6" x14ac:dyDescent="0.25">
      <c r="B1174" s="224"/>
      <c r="F1174" s="221"/>
    </row>
    <row r="1175" spans="2:6" x14ac:dyDescent="0.25">
      <c r="B1175" s="224"/>
      <c r="F1175" s="221"/>
    </row>
    <row r="1176" spans="2:6" x14ac:dyDescent="0.25">
      <c r="B1176" s="224"/>
      <c r="F1176" s="221"/>
    </row>
    <row r="1177" spans="2:6" x14ac:dyDescent="0.25">
      <c r="B1177" s="224"/>
      <c r="F1177" s="221"/>
    </row>
    <row r="1178" spans="2:6" x14ac:dyDescent="0.25">
      <c r="B1178" s="224"/>
      <c r="F1178" s="221"/>
    </row>
    <row r="1179" spans="2:6" x14ac:dyDescent="0.25">
      <c r="B1179" s="224"/>
      <c r="F1179" s="221"/>
    </row>
    <row r="1180" spans="2:6" x14ac:dyDescent="0.25">
      <c r="B1180" s="224"/>
      <c r="F1180" s="221"/>
    </row>
    <row r="1181" spans="2:6" x14ac:dyDescent="0.25">
      <c r="B1181" s="224"/>
      <c r="F1181" s="221"/>
    </row>
    <row r="1182" spans="2:6" x14ac:dyDescent="0.25">
      <c r="B1182" s="224"/>
      <c r="F1182" s="221"/>
    </row>
    <row r="1183" spans="2:6" x14ac:dyDescent="0.25">
      <c r="B1183" s="224"/>
      <c r="F1183" s="221"/>
    </row>
    <row r="1184" spans="2:6" x14ac:dyDescent="0.25">
      <c r="B1184" s="224"/>
      <c r="F1184" s="221"/>
    </row>
    <row r="1185" spans="2:6" x14ac:dyDescent="0.25">
      <c r="B1185" s="224"/>
      <c r="F1185" s="221"/>
    </row>
    <row r="1186" spans="2:6" x14ac:dyDescent="0.25">
      <c r="B1186" s="224"/>
      <c r="F1186" s="221"/>
    </row>
    <row r="1187" spans="2:6" x14ac:dyDescent="0.25">
      <c r="B1187" s="224"/>
      <c r="F1187" s="221"/>
    </row>
    <row r="1188" spans="2:6" x14ac:dyDescent="0.25">
      <c r="B1188" s="224"/>
      <c r="F1188" s="221"/>
    </row>
    <row r="1189" spans="2:6" x14ac:dyDescent="0.25">
      <c r="B1189" s="224"/>
      <c r="F1189" s="221"/>
    </row>
    <row r="1190" spans="2:6" x14ac:dyDescent="0.25">
      <c r="B1190" s="224"/>
      <c r="F1190" s="221"/>
    </row>
    <row r="1191" spans="2:6" x14ac:dyDescent="0.25">
      <c r="B1191" s="224"/>
      <c r="F1191" s="221"/>
    </row>
    <row r="1192" spans="2:6" x14ac:dyDescent="0.25">
      <c r="B1192" s="224"/>
      <c r="F1192" s="221"/>
    </row>
    <row r="1193" spans="2:6" x14ac:dyDescent="0.25">
      <c r="B1193" s="224"/>
      <c r="F1193" s="221"/>
    </row>
    <row r="1194" spans="2:6" x14ac:dyDescent="0.25">
      <c r="B1194" s="224"/>
      <c r="F1194" s="221"/>
    </row>
    <row r="1195" spans="2:6" x14ac:dyDescent="0.25">
      <c r="B1195" s="224"/>
      <c r="F1195" s="221"/>
    </row>
    <row r="1196" spans="2:6" x14ac:dyDescent="0.25">
      <c r="B1196" s="224"/>
      <c r="F1196" s="221"/>
    </row>
    <row r="1197" spans="2:6" x14ac:dyDescent="0.25">
      <c r="B1197" s="224"/>
      <c r="F1197" s="221"/>
    </row>
    <row r="1198" spans="2:6" x14ac:dyDescent="0.25">
      <c r="B1198" s="224"/>
      <c r="F1198" s="221"/>
    </row>
    <row r="1199" spans="2:6" x14ac:dyDescent="0.25">
      <c r="B1199" s="224"/>
      <c r="F1199" s="221"/>
    </row>
    <row r="1200" spans="2:6" x14ac:dyDescent="0.25">
      <c r="B1200" s="224"/>
      <c r="F1200" s="221"/>
    </row>
    <row r="1201" spans="2:6" x14ac:dyDescent="0.25">
      <c r="B1201" s="224"/>
      <c r="F1201" s="221"/>
    </row>
    <row r="1202" spans="2:6" x14ac:dyDescent="0.25">
      <c r="B1202" s="224"/>
      <c r="F1202" s="221"/>
    </row>
    <row r="1203" spans="2:6" x14ac:dyDescent="0.25">
      <c r="B1203" s="224"/>
      <c r="F1203" s="221"/>
    </row>
    <row r="1204" spans="2:6" x14ac:dyDescent="0.25">
      <c r="B1204" s="224"/>
      <c r="F1204" s="221"/>
    </row>
    <row r="1205" spans="2:6" x14ac:dyDescent="0.25">
      <c r="B1205" s="224"/>
      <c r="F1205" s="221"/>
    </row>
    <row r="1206" spans="2:6" x14ac:dyDescent="0.25">
      <c r="B1206" s="224"/>
      <c r="F1206" s="221"/>
    </row>
    <row r="1207" spans="2:6" x14ac:dyDescent="0.25">
      <c r="B1207" s="224"/>
      <c r="F1207" s="221"/>
    </row>
    <row r="1208" spans="2:6" x14ac:dyDescent="0.25">
      <c r="B1208" s="224"/>
      <c r="F1208" s="221"/>
    </row>
    <row r="1209" spans="2:6" x14ac:dyDescent="0.25">
      <c r="B1209" s="224"/>
      <c r="F1209" s="221"/>
    </row>
    <row r="1210" spans="2:6" x14ac:dyDescent="0.25">
      <c r="B1210" s="224"/>
      <c r="F1210" s="221"/>
    </row>
    <row r="1211" spans="2:6" x14ac:dyDescent="0.25">
      <c r="B1211" s="224"/>
      <c r="F1211" s="221"/>
    </row>
    <row r="1212" spans="2:6" x14ac:dyDescent="0.25">
      <c r="B1212" s="224"/>
      <c r="F1212" s="221"/>
    </row>
    <row r="1213" spans="2:6" x14ac:dyDescent="0.25">
      <c r="B1213" s="224"/>
      <c r="F1213" s="221"/>
    </row>
    <row r="1214" spans="2:6" x14ac:dyDescent="0.25">
      <c r="B1214" s="224"/>
      <c r="F1214" s="221"/>
    </row>
    <row r="1215" spans="2:6" x14ac:dyDescent="0.25">
      <c r="B1215" s="224"/>
      <c r="F1215" s="221"/>
    </row>
    <row r="1216" spans="2:6" x14ac:dyDescent="0.25">
      <c r="B1216" s="224"/>
      <c r="F1216" s="221"/>
    </row>
    <row r="1217" spans="2:6" x14ac:dyDescent="0.25">
      <c r="B1217" s="224"/>
      <c r="F1217" s="221"/>
    </row>
    <row r="1218" spans="2:6" x14ac:dyDescent="0.25">
      <c r="B1218" s="224"/>
      <c r="F1218" s="221"/>
    </row>
    <row r="1219" spans="2:6" x14ac:dyDescent="0.25">
      <c r="B1219" s="224"/>
      <c r="F1219" s="221"/>
    </row>
    <row r="1220" spans="2:6" x14ac:dyDescent="0.25">
      <c r="B1220" s="224"/>
      <c r="F1220" s="221"/>
    </row>
    <row r="1221" spans="2:6" x14ac:dyDescent="0.25">
      <c r="B1221" s="224"/>
      <c r="F1221" s="221"/>
    </row>
    <row r="1222" spans="2:6" x14ac:dyDescent="0.25">
      <c r="B1222" s="224"/>
      <c r="F1222" s="221"/>
    </row>
    <row r="1223" spans="2:6" x14ac:dyDescent="0.25">
      <c r="B1223" s="224"/>
      <c r="F1223" s="221"/>
    </row>
    <row r="1224" spans="2:6" x14ac:dyDescent="0.25">
      <c r="B1224" s="224"/>
      <c r="F1224" s="221"/>
    </row>
    <row r="1225" spans="2:6" x14ac:dyDescent="0.25">
      <c r="B1225" s="224"/>
      <c r="F1225" s="221"/>
    </row>
    <row r="1226" spans="2:6" x14ac:dyDescent="0.25">
      <c r="B1226" s="224"/>
      <c r="F1226" s="221"/>
    </row>
    <row r="1227" spans="2:6" x14ac:dyDescent="0.25">
      <c r="B1227" s="224"/>
      <c r="F1227" s="221"/>
    </row>
    <row r="1228" spans="2:6" x14ac:dyDescent="0.25">
      <c r="B1228" s="224"/>
      <c r="F1228" s="221"/>
    </row>
    <row r="1229" spans="2:6" x14ac:dyDescent="0.25">
      <c r="B1229" s="224"/>
      <c r="F1229" s="221"/>
    </row>
    <row r="1230" spans="2:6" x14ac:dyDescent="0.25">
      <c r="B1230" s="224"/>
      <c r="F1230" s="221"/>
    </row>
    <row r="1231" spans="2:6" x14ac:dyDescent="0.25">
      <c r="B1231" s="224"/>
      <c r="F1231" s="221"/>
    </row>
    <row r="1232" spans="2:6" x14ac:dyDescent="0.25">
      <c r="B1232" s="224"/>
      <c r="F1232" s="221"/>
    </row>
    <row r="1233" spans="2:6" x14ac:dyDescent="0.25">
      <c r="B1233" s="224"/>
      <c r="F1233" s="221"/>
    </row>
    <row r="1234" spans="2:6" x14ac:dyDescent="0.25">
      <c r="B1234" s="224"/>
      <c r="F1234" s="221"/>
    </row>
    <row r="1235" spans="2:6" x14ac:dyDescent="0.25">
      <c r="B1235" s="224"/>
      <c r="F1235" s="221"/>
    </row>
    <row r="1236" spans="2:6" x14ac:dyDescent="0.25">
      <c r="B1236" s="224"/>
      <c r="F1236" s="221"/>
    </row>
    <row r="1237" spans="2:6" x14ac:dyDescent="0.25">
      <c r="B1237" s="224"/>
      <c r="F1237" s="221"/>
    </row>
    <row r="1238" spans="2:6" x14ac:dyDescent="0.25">
      <c r="B1238" s="224"/>
      <c r="F1238" s="221"/>
    </row>
    <row r="1239" spans="2:6" x14ac:dyDescent="0.25">
      <c r="B1239" s="224"/>
      <c r="F1239" s="221"/>
    </row>
    <row r="1240" spans="2:6" x14ac:dyDescent="0.25">
      <c r="B1240" s="224"/>
      <c r="F1240" s="221"/>
    </row>
    <row r="1241" spans="2:6" x14ac:dyDescent="0.25">
      <c r="B1241" s="224"/>
      <c r="F1241" s="221"/>
    </row>
    <row r="1242" spans="2:6" x14ac:dyDescent="0.25">
      <c r="B1242" s="224"/>
      <c r="F1242" s="221"/>
    </row>
    <row r="1243" spans="2:6" x14ac:dyDescent="0.25">
      <c r="B1243" s="224"/>
      <c r="F1243" s="221"/>
    </row>
    <row r="1244" spans="2:6" x14ac:dyDescent="0.25">
      <c r="B1244" s="224"/>
      <c r="F1244" s="221"/>
    </row>
    <row r="1245" spans="2:6" x14ac:dyDescent="0.25">
      <c r="B1245" s="224"/>
      <c r="F1245" s="221"/>
    </row>
    <row r="1246" spans="2:6" x14ac:dyDescent="0.25">
      <c r="B1246" s="224"/>
      <c r="F1246" s="221"/>
    </row>
    <row r="1247" spans="2:6" x14ac:dyDescent="0.25">
      <c r="B1247" s="224"/>
      <c r="F1247" s="221"/>
    </row>
    <row r="1248" spans="2:6" x14ac:dyDescent="0.25">
      <c r="B1248" s="224"/>
      <c r="F1248" s="221"/>
    </row>
    <row r="1249" spans="2:6" x14ac:dyDescent="0.25">
      <c r="B1249" s="224"/>
      <c r="F1249" s="221"/>
    </row>
    <row r="1250" spans="2:6" x14ac:dyDescent="0.25">
      <c r="B1250" s="224"/>
      <c r="F1250" s="221"/>
    </row>
    <row r="1251" spans="2:6" x14ac:dyDescent="0.25">
      <c r="B1251" s="224"/>
      <c r="F1251" s="221"/>
    </row>
    <row r="1252" spans="2:6" x14ac:dyDescent="0.25">
      <c r="B1252" s="224"/>
      <c r="F1252" s="221"/>
    </row>
    <row r="1253" spans="2:6" x14ac:dyDescent="0.25">
      <c r="B1253" s="224"/>
      <c r="F1253" s="221"/>
    </row>
    <row r="1254" spans="2:6" x14ac:dyDescent="0.25">
      <c r="B1254" s="224"/>
      <c r="F1254" s="221"/>
    </row>
    <row r="1255" spans="2:6" x14ac:dyDescent="0.25">
      <c r="B1255" s="224"/>
      <c r="F1255" s="221"/>
    </row>
    <row r="1256" spans="2:6" x14ac:dyDescent="0.25">
      <c r="B1256" s="224"/>
      <c r="F1256" s="221"/>
    </row>
    <row r="1257" spans="2:6" x14ac:dyDescent="0.25">
      <c r="B1257" s="224"/>
      <c r="F1257" s="221"/>
    </row>
    <row r="1258" spans="2:6" x14ac:dyDescent="0.25">
      <c r="B1258" s="224"/>
      <c r="F1258" s="221"/>
    </row>
    <row r="1259" spans="2:6" x14ac:dyDescent="0.25">
      <c r="B1259" s="224"/>
      <c r="F1259" s="221"/>
    </row>
    <row r="1260" spans="2:6" x14ac:dyDescent="0.25">
      <c r="B1260" s="224"/>
      <c r="F1260" s="221"/>
    </row>
    <row r="1261" spans="2:6" x14ac:dyDescent="0.25">
      <c r="B1261" s="224"/>
      <c r="F1261" s="221"/>
    </row>
    <row r="1262" spans="2:6" x14ac:dyDescent="0.25">
      <c r="B1262" s="224"/>
      <c r="F1262" s="221"/>
    </row>
    <row r="1263" spans="2:6" x14ac:dyDescent="0.25">
      <c r="B1263" s="224"/>
      <c r="F1263" s="221"/>
    </row>
    <row r="1264" spans="2:6" x14ac:dyDescent="0.25">
      <c r="B1264" s="224"/>
      <c r="F1264" s="221"/>
    </row>
    <row r="1265" spans="2:6" x14ac:dyDescent="0.25">
      <c r="B1265" s="224"/>
      <c r="F1265" s="221"/>
    </row>
    <row r="1266" spans="2:6" x14ac:dyDescent="0.25">
      <c r="B1266" s="224"/>
      <c r="F1266" s="221"/>
    </row>
    <row r="1267" spans="2:6" x14ac:dyDescent="0.25">
      <c r="B1267" s="224"/>
      <c r="F1267" s="221"/>
    </row>
    <row r="1268" spans="2:6" x14ac:dyDescent="0.25">
      <c r="B1268" s="224"/>
      <c r="F1268" s="221"/>
    </row>
    <row r="1269" spans="2:6" x14ac:dyDescent="0.25">
      <c r="B1269" s="224"/>
      <c r="F1269" s="221"/>
    </row>
    <row r="1270" spans="2:6" x14ac:dyDescent="0.25">
      <c r="B1270" s="224"/>
      <c r="F1270" s="221"/>
    </row>
    <row r="1271" spans="2:6" x14ac:dyDescent="0.25">
      <c r="B1271" s="224"/>
      <c r="F1271" s="221"/>
    </row>
    <row r="1272" spans="2:6" x14ac:dyDescent="0.25">
      <c r="B1272" s="224"/>
      <c r="F1272" s="221"/>
    </row>
    <row r="1273" spans="2:6" x14ac:dyDescent="0.25">
      <c r="B1273" s="224"/>
      <c r="F1273" s="221"/>
    </row>
    <row r="1274" spans="2:6" x14ac:dyDescent="0.25">
      <c r="B1274" s="224"/>
      <c r="F1274" s="221"/>
    </row>
    <row r="1275" spans="2:6" x14ac:dyDescent="0.25">
      <c r="B1275" s="224"/>
      <c r="F1275" s="221"/>
    </row>
    <row r="1276" spans="2:6" x14ac:dyDescent="0.25">
      <c r="B1276" s="224"/>
      <c r="F1276" s="221"/>
    </row>
    <row r="1277" spans="2:6" x14ac:dyDescent="0.25">
      <c r="B1277" s="224"/>
      <c r="F1277" s="221"/>
    </row>
    <row r="1278" spans="2:6" x14ac:dyDescent="0.25">
      <c r="B1278" s="224"/>
      <c r="F1278" s="221"/>
    </row>
    <row r="1279" spans="2:6" x14ac:dyDescent="0.25">
      <c r="B1279" s="224"/>
      <c r="F1279" s="221"/>
    </row>
    <row r="1280" spans="2:6" x14ac:dyDescent="0.25">
      <c r="B1280" s="224"/>
      <c r="F1280" s="221"/>
    </row>
    <row r="1281" spans="2:6" x14ac:dyDescent="0.25">
      <c r="B1281" s="224"/>
      <c r="F1281" s="221"/>
    </row>
    <row r="1282" spans="2:6" x14ac:dyDescent="0.25">
      <c r="B1282" s="224"/>
      <c r="F1282" s="221"/>
    </row>
    <row r="1283" spans="2:6" x14ac:dyDescent="0.25">
      <c r="B1283" s="224"/>
      <c r="F1283" s="221"/>
    </row>
    <row r="1284" spans="2:6" x14ac:dyDescent="0.25">
      <c r="B1284" s="224"/>
      <c r="F1284" s="221"/>
    </row>
    <row r="1285" spans="2:6" x14ac:dyDescent="0.25">
      <c r="B1285" s="224"/>
      <c r="F1285" s="221"/>
    </row>
    <row r="1286" spans="2:6" x14ac:dyDescent="0.25">
      <c r="B1286" s="224"/>
      <c r="F1286" s="221"/>
    </row>
    <row r="1287" spans="2:6" x14ac:dyDescent="0.25">
      <c r="B1287" s="224"/>
      <c r="F1287" s="221"/>
    </row>
    <row r="1288" spans="2:6" x14ac:dyDescent="0.25">
      <c r="B1288" s="224"/>
      <c r="F1288" s="221"/>
    </row>
    <row r="1289" spans="2:6" x14ac:dyDescent="0.25">
      <c r="B1289" s="224"/>
      <c r="F1289" s="221"/>
    </row>
    <row r="1290" spans="2:6" x14ac:dyDescent="0.25">
      <c r="B1290" s="224"/>
      <c r="F1290" s="221"/>
    </row>
    <row r="1291" spans="2:6" x14ac:dyDescent="0.25">
      <c r="B1291" s="224"/>
      <c r="F1291" s="221"/>
    </row>
    <row r="1292" spans="2:6" x14ac:dyDescent="0.25">
      <c r="B1292" s="224"/>
      <c r="F1292" s="221"/>
    </row>
    <row r="1293" spans="2:6" x14ac:dyDescent="0.25">
      <c r="B1293" s="224"/>
      <c r="F1293" s="221"/>
    </row>
    <row r="1294" spans="2:6" x14ac:dyDescent="0.25">
      <c r="B1294" s="224"/>
      <c r="F1294" s="221"/>
    </row>
    <row r="1295" spans="2:6" x14ac:dyDescent="0.25">
      <c r="B1295" s="224"/>
      <c r="F1295" s="221"/>
    </row>
    <row r="1296" spans="2:6" x14ac:dyDescent="0.25">
      <c r="B1296" s="224"/>
      <c r="F1296" s="221"/>
    </row>
    <row r="1297" spans="2:6" x14ac:dyDescent="0.25">
      <c r="B1297" s="224"/>
      <c r="F1297" s="221"/>
    </row>
    <row r="1298" spans="2:6" x14ac:dyDescent="0.25">
      <c r="B1298" s="224"/>
      <c r="F1298" s="221"/>
    </row>
    <row r="1299" spans="2:6" x14ac:dyDescent="0.25">
      <c r="B1299" s="224"/>
      <c r="F1299" s="221"/>
    </row>
    <row r="1300" spans="2:6" x14ac:dyDescent="0.25">
      <c r="B1300" s="224"/>
      <c r="F1300" s="221"/>
    </row>
    <row r="1301" spans="2:6" x14ac:dyDescent="0.25">
      <c r="B1301" s="224"/>
      <c r="F1301" s="221"/>
    </row>
    <row r="1302" spans="2:6" x14ac:dyDescent="0.25">
      <c r="B1302" s="224"/>
      <c r="F1302" s="221"/>
    </row>
    <row r="1303" spans="2:6" x14ac:dyDescent="0.25">
      <c r="B1303" s="224"/>
      <c r="F1303" s="221"/>
    </row>
    <row r="1304" spans="2:6" x14ac:dyDescent="0.25">
      <c r="B1304" s="224"/>
      <c r="F1304" s="221"/>
    </row>
    <row r="1305" spans="2:6" x14ac:dyDescent="0.25">
      <c r="B1305" s="224"/>
      <c r="F1305" s="221"/>
    </row>
    <row r="1306" spans="2:6" x14ac:dyDescent="0.25">
      <c r="B1306" s="224"/>
      <c r="F1306" s="221"/>
    </row>
    <row r="1307" spans="2:6" x14ac:dyDescent="0.25">
      <c r="B1307" s="224"/>
      <c r="F1307" s="221"/>
    </row>
    <row r="1308" spans="2:6" x14ac:dyDescent="0.25">
      <c r="B1308" s="224"/>
      <c r="F1308" s="221"/>
    </row>
    <row r="1309" spans="2:6" x14ac:dyDescent="0.25">
      <c r="B1309" s="224"/>
      <c r="F1309" s="221"/>
    </row>
    <row r="1310" spans="2:6" x14ac:dyDescent="0.25">
      <c r="B1310" s="224"/>
      <c r="F1310" s="221"/>
    </row>
    <row r="1311" spans="2:6" x14ac:dyDescent="0.25">
      <c r="B1311" s="224"/>
      <c r="F1311" s="221"/>
    </row>
    <row r="1312" spans="2:6" x14ac:dyDescent="0.25">
      <c r="B1312" s="224"/>
      <c r="F1312" s="221"/>
    </row>
    <row r="1313" spans="2:6" x14ac:dyDescent="0.25">
      <c r="B1313" s="224"/>
      <c r="F1313" s="221"/>
    </row>
    <row r="1314" spans="2:6" x14ac:dyDescent="0.25">
      <c r="B1314" s="224"/>
      <c r="F1314" s="221"/>
    </row>
    <row r="1315" spans="2:6" x14ac:dyDescent="0.25">
      <c r="B1315" s="224"/>
      <c r="F1315" s="221"/>
    </row>
    <row r="1316" spans="2:6" x14ac:dyDescent="0.25">
      <c r="B1316" s="224"/>
      <c r="F1316" s="221"/>
    </row>
    <row r="1317" spans="2:6" x14ac:dyDescent="0.25">
      <c r="B1317" s="224"/>
      <c r="F1317" s="221"/>
    </row>
    <row r="1318" spans="2:6" x14ac:dyDescent="0.25">
      <c r="B1318" s="224"/>
      <c r="F1318" s="221"/>
    </row>
    <row r="1319" spans="2:6" x14ac:dyDescent="0.25">
      <c r="B1319" s="224"/>
      <c r="F1319" s="221"/>
    </row>
    <row r="1320" spans="2:6" x14ac:dyDescent="0.25">
      <c r="B1320" s="224"/>
      <c r="F1320" s="221"/>
    </row>
    <row r="1321" spans="2:6" x14ac:dyDescent="0.25">
      <c r="B1321" s="224"/>
      <c r="F1321" s="221"/>
    </row>
    <row r="1322" spans="2:6" x14ac:dyDescent="0.25">
      <c r="B1322" s="224"/>
      <c r="F1322" s="221"/>
    </row>
    <row r="1323" spans="2:6" x14ac:dyDescent="0.25">
      <c r="B1323" s="224"/>
      <c r="F1323" s="221"/>
    </row>
    <row r="1324" spans="2:6" x14ac:dyDescent="0.25">
      <c r="B1324" s="224"/>
      <c r="F1324" s="221"/>
    </row>
    <row r="1325" spans="2:6" x14ac:dyDescent="0.25">
      <c r="B1325" s="224"/>
      <c r="F1325" s="221"/>
    </row>
    <row r="1326" spans="2:6" x14ac:dyDescent="0.25">
      <c r="B1326" s="224"/>
      <c r="F1326" s="221"/>
    </row>
    <row r="1327" spans="2:6" x14ac:dyDescent="0.25">
      <c r="B1327" s="224"/>
      <c r="F1327" s="221"/>
    </row>
    <row r="1328" spans="2:6" x14ac:dyDescent="0.25">
      <c r="B1328" s="224"/>
      <c r="F1328" s="221"/>
    </row>
    <row r="1329" spans="2:6" x14ac:dyDescent="0.25">
      <c r="B1329" s="224"/>
      <c r="F1329" s="221"/>
    </row>
    <row r="1330" spans="2:6" x14ac:dyDescent="0.25">
      <c r="B1330" s="224"/>
      <c r="F1330" s="221"/>
    </row>
    <row r="1331" spans="2:6" x14ac:dyDescent="0.25">
      <c r="B1331" s="224"/>
      <c r="F1331" s="221"/>
    </row>
    <row r="1332" spans="2:6" x14ac:dyDescent="0.25">
      <c r="B1332" s="224"/>
      <c r="F1332" s="221"/>
    </row>
    <row r="1333" spans="2:6" x14ac:dyDescent="0.25">
      <c r="B1333" s="224"/>
      <c r="F1333" s="221"/>
    </row>
    <row r="1334" spans="2:6" x14ac:dyDescent="0.25">
      <c r="B1334" s="224"/>
      <c r="F1334" s="221"/>
    </row>
    <row r="1335" spans="2:6" x14ac:dyDescent="0.25">
      <c r="B1335" s="224"/>
      <c r="F1335" s="221"/>
    </row>
    <row r="1336" spans="2:6" x14ac:dyDescent="0.25">
      <c r="B1336" s="224"/>
      <c r="F1336" s="221"/>
    </row>
    <row r="1337" spans="2:6" x14ac:dyDescent="0.25">
      <c r="B1337" s="224"/>
      <c r="F1337" s="221"/>
    </row>
    <row r="1338" spans="2:6" x14ac:dyDescent="0.25">
      <c r="B1338" s="224"/>
      <c r="F1338" s="221"/>
    </row>
    <row r="1339" spans="2:6" x14ac:dyDescent="0.25">
      <c r="B1339" s="224"/>
      <c r="F1339" s="221"/>
    </row>
    <row r="1340" spans="2:6" x14ac:dyDescent="0.25">
      <c r="B1340" s="224"/>
      <c r="F1340" s="221"/>
    </row>
    <row r="1341" spans="2:6" x14ac:dyDescent="0.25">
      <c r="B1341" s="224"/>
      <c r="F1341" s="221"/>
    </row>
    <row r="1342" spans="2:6" x14ac:dyDescent="0.25">
      <c r="B1342" s="224"/>
      <c r="F1342" s="221"/>
    </row>
    <row r="1343" spans="2:6" x14ac:dyDescent="0.25">
      <c r="B1343" s="224"/>
      <c r="F1343" s="221"/>
    </row>
    <row r="1344" spans="2:6" x14ac:dyDescent="0.25">
      <c r="B1344" s="224"/>
      <c r="F1344" s="221"/>
    </row>
    <row r="1345" spans="2:6" x14ac:dyDescent="0.25">
      <c r="B1345" s="224"/>
      <c r="F1345" s="221"/>
    </row>
    <row r="1346" spans="2:6" x14ac:dyDescent="0.25">
      <c r="B1346" s="224"/>
      <c r="F1346" s="221"/>
    </row>
    <row r="1347" spans="2:6" x14ac:dyDescent="0.25">
      <c r="B1347" s="224"/>
      <c r="F1347" s="221"/>
    </row>
    <row r="1348" spans="2:6" x14ac:dyDescent="0.25">
      <c r="B1348" s="224"/>
      <c r="F1348" s="221"/>
    </row>
    <row r="1349" spans="2:6" x14ac:dyDescent="0.25">
      <c r="B1349" s="224"/>
      <c r="F1349" s="221"/>
    </row>
    <row r="1350" spans="2:6" x14ac:dyDescent="0.25">
      <c r="B1350" s="224"/>
      <c r="F1350" s="221"/>
    </row>
    <row r="1351" spans="2:6" x14ac:dyDescent="0.25">
      <c r="B1351" s="224"/>
      <c r="F1351" s="221"/>
    </row>
    <row r="1352" spans="2:6" x14ac:dyDescent="0.25">
      <c r="B1352" s="224"/>
      <c r="F1352" s="221"/>
    </row>
    <row r="1353" spans="2:6" x14ac:dyDescent="0.25">
      <c r="B1353" s="224"/>
      <c r="F1353" s="221"/>
    </row>
    <row r="1354" spans="2:6" x14ac:dyDescent="0.25">
      <c r="B1354" s="224"/>
      <c r="F1354" s="221"/>
    </row>
    <row r="1355" spans="2:6" x14ac:dyDescent="0.25">
      <c r="B1355" s="224"/>
      <c r="F1355" s="221"/>
    </row>
    <row r="1356" spans="2:6" x14ac:dyDescent="0.25">
      <c r="B1356" s="224"/>
      <c r="F1356" s="221"/>
    </row>
    <row r="1357" spans="2:6" x14ac:dyDescent="0.25">
      <c r="B1357" s="224"/>
      <c r="F1357" s="221"/>
    </row>
    <row r="1358" spans="2:6" x14ac:dyDescent="0.25">
      <c r="B1358" s="224"/>
      <c r="F1358" s="221"/>
    </row>
    <row r="1359" spans="2:6" x14ac:dyDescent="0.25">
      <c r="B1359" s="224"/>
      <c r="F1359" s="221"/>
    </row>
    <row r="1360" spans="2:6" x14ac:dyDescent="0.25">
      <c r="B1360" s="224"/>
      <c r="F1360" s="221"/>
    </row>
    <row r="1361" spans="2:6" x14ac:dyDescent="0.25">
      <c r="B1361" s="224"/>
      <c r="F1361" s="221"/>
    </row>
    <row r="1362" spans="2:6" x14ac:dyDescent="0.25">
      <c r="B1362" s="224"/>
      <c r="F1362" s="221"/>
    </row>
    <row r="1363" spans="2:6" x14ac:dyDescent="0.25">
      <c r="B1363" s="224"/>
      <c r="F1363" s="221"/>
    </row>
    <row r="1364" spans="2:6" x14ac:dyDescent="0.25">
      <c r="B1364" s="224"/>
      <c r="F1364" s="221"/>
    </row>
    <row r="1365" spans="2:6" x14ac:dyDescent="0.25">
      <c r="B1365" s="224"/>
      <c r="F1365" s="221"/>
    </row>
    <row r="1366" spans="2:6" x14ac:dyDescent="0.25">
      <c r="B1366" s="224"/>
      <c r="F1366" s="221"/>
    </row>
    <row r="1367" spans="2:6" x14ac:dyDescent="0.25">
      <c r="B1367" s="224"/>
      <c r="F1367" s="221"/>
    </row>
    <row r="1368" spans="2:6" x14ac:dyDescent="0.25">
      <c r="B1368" s="224"/>
      <c r="F1368" s="221"/>
    </row>
    <row r="1369" spans="2:6" x14ac:dyDescent="0.25">
      <c r="B1369" s="224"/>
      <c r="F1369" s="221"/>
    </row>
    <row r="1370" spans="2:6" x14ac:dyDescent="0.25">
      <c r="B1370" s="224"/>
      <c r="F1370" s="221"/>
    </row>
    <row r="1371" spans="2:6" x14ac:dyDescent="0.25">
      <c r="B1371" s="224"/>
      <c r="F1371" s="221"/>
    </row>
    <row r="1372" spans="2:6" x14ac:dyDescent="0.25">
      <c r="B1372" s="224"/>
      <c r="F1372" s="221"/>
    </row>
    <row r="1373" spans="2:6" x14ac:dyDescent="0.25">
      <c r="B1373" s="224"/>
      <c r="F1373" s="221"/>
    </row>
    <row r="1374" spans="2:6" x14ac:dyDescent="0.25">
      <c r="B1374" s="224"/>
      <c r="F1374" s="221"/>
    </row>
    <row r="1375" spans="2:6" x14ac:dyDescent="0.25">
      <c r="B1375" s="224"/>
      <c r="F1375" s="221"/>
    </row>
    <row r="1376" spans="2:6" x14ac:dyDescent="0.25">
      <c r="B1376" s="224"/>
      <c r="F1376" s="221"/>
    </row>
    <row r="1377" spans="2:6" x14ac:dyDescent="0.25">
      <c r="B1377" s="224"/>
      <c r="F1377" s="221"/>
    </row>
    <row r="1378" spans="2:6" x14ac:dyDescent="0.25">
      <c r="B1378" s="224"/>
      <c r="F1378" s="221"/>
    </row>
    <row r="1379" spans="2:6" x14ac:dyDescent="0.25">
      <c r="B1379" s="224"/>
      <c r="F1379" s="221"/>
    </row>
    <row r="1380" spans="2:6" x14ac:dyDescent="0.25">
      <c r="B1380" s="224"/>
      <c r="F1380" s="221"/>
    </row>
    <row r="1381" spans="2:6" x14ac:dyDescent="0.25">
      <c r="B1381" s="224"/>
      <c r="F1381" s="221"/>
    </row>
    <row r="1382" spans="2:6" x14ac:dyDescent="0.25">
      <c r="B1382" s="224"/>
      <c r="F1382" s="221"/>
    </row>
    <row r="1383" spans="2:6" x14ac:dyDescent="0.25">
      <c r="B1383" s="224"/>
      <c r="F1383" s="221"/>
    </row>
    <row r="1384" spans="2:6" x14ac:dyDescent="0.25">
      <c r="B1384" s="224"/>
      <c r="F1384" s="221"/>
    </row>
    <row r="1385" spans="2:6" x14ac:dyDescent="0.25">
      <c r="B1385" s="224"/>
      <c r="F1385" s="221"/>
    </row>
    <row r="1386" spans="2:6" x14ac:dyDescent="0.25">
      <c r="B1386" s="224"/>
      <c r="F1386" s="221"/>
    </row>
    <row r="1387" spans="2:6" x14ac:dyDescent="0.25">
      <c r="B1387" s="224"/>
      <c r="F1387" s="221"/>
    </row>
    <row r="1388" spans="2:6" x14ac:dyDescent="0.25">
      <c r="B1388" s="224"/>
      <c r="F1388" s="221"/>
    </row>
    <row r="1389" spans="2:6" x14ac:dyDescent="0.25">
      <c r="B1389" s="224"/>
      <c r="F1389" s="221"/>
    </row>
    <row r="1390" spans="2:6" x14ac:dyDescent="0.25">
      <c r="B1390" s="224"/>
      <c r="F1390" s="221"/>
    </row>
    <row r="1391" spans="2:6" x14ac:dyDescent="0.25">
      <c r="B1391" s="224"/>
      <c r="F1391" s="221"/>
    </row>
    <row r="1392" spans="2:6" x14ac:dyDescent="0.25">
      <c r="B1392" s="224"/>
      <c r="F1392" s="221"/>
    </row>
    <row r="1393" spans="2:6" x14ac:dyDescent="0.25">
      <c r="B1393" s="224"/>
      <c r="F1393" s="221"/>
    </row>
    <row r="1394" spans="2:6" x14ac:dyDescent="0.25">
      <c r="B1394" s="224"/>
      <c r="F1394" s="221"/>
    </row>
    <row r="1395" spans="2:6" x14ac:dyDescent="0.25">
      <c r="B1395" s="224"/>
      <c r="F1395" s="221"/>
    </row>
    <row r="1396" spans="2:6" x14ac:dyDescent="0.25">
      <c r="B1396" s="224"/>
      <c r="F1396" s="221"/>
    </row>
    <row r="1397" spans="2:6" x14ac:dyDescent="0.25">
      <c r="B1397" s="224"/>
      <c r="F1397" s="221"/>
    </row>
    <row r="1398" spans="2:6" x14ac:dyDescent="0.25">
      <c r="B1398" s="224"/>
      <c r="F1398" s="221"/>
    </row>
    <row r="1399" spans="2:6" x14ac:dyDescent="0.25">
      <c r="B1399" s="224"/>
      <c r="F1399" s="221"/>
    </row>
    <row r="1400" spans="2:6" x14ac:dyDescent="0.25">
      <c r="B1400" s="224"/>
      <c r="F1400" s="221"/>
    </row>
    <row r="1401" spans="2:6" x14ac:dyDescent="0.25">
      <c r="B1401" s="224"/>
      <c r="F1401" s="221"/>
    </row>
    <row r="1402" spans="2:6" x14ac:dyDescent="0.25">
      <c r="B1402" s="224"/>
      <c r="F1402" s="221"/>
    </row>
    <row r="1403" spans="2:6" x14ac:dyDescent="0.25">
      <c r="B1403" s="224"/>
      <c r="F1403" s="221"/>
    </row>
    <row r="1404" spans="2:6" x14ac:dyDescent="0.25">
      <c r="B1404" s="224"/>
      <c r="F1404" s="221"/>
    </row>
    <row r="1405" spans="2:6" x14ac:dyDescent="0.25">
      <c r="B1405" s="224"/>
      <c r="F1405" s="221"/>
    </row>
    <row r="1406" spans="2:6" x14ac:dyDescent="0.25">
      <c r="B1406" s="224"/>
      <c r="F1406" s="221"/>
    </row>
    <row r="1407" spans="2:6" x14ac:dyDescent="0.25">
      <c r="B1407" s="224"/>
      <c r="F1407" s="221"/>
    </row>
    <row r="1408" spans="2:6" x14ac:dyDescent="0.25">
      <c r="B1408" s="224"/>
      <c r="F1408" s="221"/>
    </row>
    <row r="1409" spans="2:6" x14ac:dyDescent="0.25">
      <c r="B1409" s="224"/>
      <c r="F1409" s="221"/>
    </row>
    <row r="1410" spans="2:6" x14ac:dyDescent="0.25">
      <c r="B1410" s="224"/>
      <c r="F1410" s="221"/>
    </row>
    <row r="1411" spans="2:6" x14ac:dyDescent="0.25">
      <c r="B1411" s="224"/>
      <c r="F1411" s="221"/>
    </row>
    <row r="1412" spans="2:6" x14ac:dyDescent="0.25">
      <c r="B1412" s="224"/>
      <c r="F1412" s="221"/>
    </row>
    <row r="1413" spans="2:6" x14ac:dyDescent="0.25">
      <c r="B1413" s="224"/>
      <c r="F1413" s="221"/>
    </row>
    <row r="1414" spans="2:6" x14ac:dyDescent="0.25">
      <c r="B1414" s="224"/>
      <c r="F1414" s="221"/>
    </row>
    <row r="1415" spans="2:6" x14ac:dyDescent="0.25">
      <c r="B1415" s="224"/>
      <c r="F1415" s="221"/>
    </row>
    <row r="1416" spans="2:6" x14ac:dyDescent="0.25">
      <c r="B1416" s="224"/>
      <c r="F1416" s="221"/>
    </row>
    <row r="1417" spans="2:6" x14ac:dyDescent="0.25">
      <c r="B1417" s="224"/>
      <c r="F1417" s="221"/>
    </row>
    <row r="1418" spans="2:6" x14ac:dyDescent="0.25">
      <c r="B1418" s="224"/>
      <c r="F1418" s="221"/>
    </row>
    <row r="1419" spans="2:6" x14ac:dyDescent="0.25">
      <c r="B1419" s="224"/>
      <c r="F1419" s="221"/>
    </row>
    <row r="1420" spans="2:6" x14ac:dyDescent="0.25">
      <c r="B1420" s="224"/>
      <c r="F1420" s="221"/>
    </row>
    <row r="1421" spans="2:6" x14ac:dyDescent="0.25">
      <c r="B1421" s="224"/>
      <c r="F1421" s="221"/>
    </row>
    <row r="1422" spans="2:6" x14ac:dyDescent="0.25">
      <c r="B1422" s="224"/>
      <c r="F1422" s="221"/>
    </row>
    <row r="1423" spans="2:6" x14ac:dyDescent="0.25">
      <c r="B1423" s="224"/>
      <c r="F1423" s="221"/>
    </row>
    <row r="1424" spans="2:6" x14ac:dyDescent="0.25">
      <c r="B1424" s="224"/>
      <c r="F1424" s="221"/>
    </row>
    <row r="1425" spans="2:6" x14ac:dyDescent="0.25">
      <c r="B1425" s="224"/>
      <c r="F1425" s="221"/>
    </row>
    <row r="1426" spans="2:6" x14ac:dyDescent="0.25">
      <c r="B1426" s="224"/>
      <c r="F1426" s="221"/>
    </row>
    <row r="1427" spans="2:6" x14ac:dyDescent="0.25">
      <c r="B1427" s="224"/>
      <c r="F1427" s="221"/>
    </row>
    <row r="1428" spans="2:6" x14ac:dyDescent="0.25">
      <c r="B1428" s="224"/>
      <c r="F1428" s="221"/>
    </row>
    <row r="1429" spans="2:6" x14ac:dyDescent="0.25">
      <c r="B1429" s="224"/>
      <c r="F1429" s="221"/>
    </row>
    <row r="1430" spans="2:6" x14ac:dyDescent="0.25">
      <c r="B1430" s="224"/>
      <c r="F1430" s="221"/>
    </row>
    <row r="1431" spans="2:6" x14ac:dyDescent="0.25">
      <c r="B1431" s="224"/>
      <c r="F1431" s="221"/>
    </row>
    <row r="1432" spans="2:6" x14ac:dyDescent="0.25">
      <c r="B1432" s="224"/>
      <c r="F1432" s="221"/>
    </row>
    <row r="1433" spans="2:6" x14ac:dyDescent="0.25">
      <c r="B1433" s="224"/>
      <c r="F1433" s="221"/>
    </row>
    <row r="1434" spans="2:6" x14ac:dyDescent="0.25">
      <c r="B1434" s="224"/>
      <c r="F1434" s="221"/>
    </row>
    <row r="1435" spans="2:6" x14ac:dyDescent="0.25">
      <c r="B1435" s="224"/>
      <c r="F1435" s="221"/>
    </row>
    <row r="1436" spans="2:6" x14ac:dyDescent="0.25">
      <c r="B1436" s="224"/>
      <c r="F1436" s="221"/>
    </row>
    <row r="1437" spans="2:6" x14ac:dyDescent="0.25">
      <c r="B1437" s="224"/>
      <c r="F1437" s="221"/>
    </row>
    <row r="1438" spans="2:6" x14ac:dyDescent="0.25">
      <c r="B1438" s="224"/>
      <c r="F1438" s="221"/>
    </row>
    <row r="1439" spans="2:6" x14ac:dyDescent="0.25">
      <c r="B1439" s="224"/>
      <c r="F1439" s="221"/>
    </row>
    <row r="1440" spans="2:6" x14ac:dyDescent="0.25">
      <c r="B1440" s="224"/>
      <c r="F1440" s="221"/>
    </row>
    <row r="1441" spans="2:6" x14ac:dyDescent="0.25">
      <c r="B1441" s="224"/>
      <c r="F1441" s="221"/>
    </row>
    <row r="1442" spans="2:6" x14ac:dyDescent="0.25">
      <c r="B1442" s="224"/>
      <c r="F1442" s="221"/>
    </row>
    <row r="1443" spans="2:6" x14ac:dyDescent="0.25">
      <c r="B1443" s="224"/>
      <c r="F1443" s="221"/>
    </row>
    <row r="1444" spans="2:6" x14ac:dyDescent="0.25">
      <c r="B1444" s="224"/>
      <c r="F1444" s="221"/>
    </row>
    <row r="1445" spans="2:6" x14ac:dyDescent="0.25">
      <c r="B1445" s="224"/>
      <c r="F1445" s="221"/>
    </row>
    <row r="1446" spans="2:6" x14ac:dyDescent="0.25">
      <c r="B1446" s="224"/>
      <c r="F1446" s="221"/>
    </row>
    <row r="1447" spans="2:6" x14ac:dyDescent="0.25">
      <c r="B1447" s="224"/>
      <c r="F1447" s="221"/>
    </row>
    <row r="1448" spans="2:6" x14ac:dyDescent="0.25">
      <c r="B1448" s="224"/>
      <c r="F1448" s="221"/>
    </row>
    <row r="1449" spans="2:6" x14ac:dyDescent="0.25">
      <c r="B1449" s="224"/>
      <c r="F1449" s="221"/>
    </row>
    <row r="1450" spans="2:6" x14ac:dyDescent="0.25">
      <c r="B1450" s="224"/>
      <c r="F1450" s="221"/>
    </row>
    <row r="1451" spans="2:6" x14ac:dyDescent="0.25">
      <c r="B1451" s="224"/>
      <c r="F1451" s="221"/>
    </row>
    <row r="1452" spans="2:6" x14ac:dyDescent="0.25">
      <c r="B1452" s="224"/>
      <c r="F1452" s="221"/>
    </row>
    <row r="1453" spans="2:6" x14ac:dyDescent="0.25">
      <c r="B1453" s="224"/>
      <c r="F1453" s="221"/>
    </row>
    <row r="1454" spans="2:6" x14ac:dyDescent="0.25">
      <c r="B1454" s="224"/>
      <c r="F1454" s="221"/>
    </row>
    <row r="1455" spans="2:6" x14ac:dyDescent="0.25">
      <c r="B1455" s="224"/>
      <c r="F1455" s="221"/>
    </row>
    <row r="1456" spans="2:6" x14ac:dyDescent="0.25">
      <c r="B1456" s="224"/>
      <c r="F1456" s="221"/>
    </row>
    <row r="1457" spans="2:6" x14ac:dyDescent="0.25">
      <c r="B1457" s="224"/>
      <c r="F1457" s="221"/>
    </row>
    <row r="1458" spans="2:6" x14ac:dyDescent="0.25">
      <c r="B1458" s="224"/>
      <c r="F1458" s="221"/>
    </row>
    <row r="1459" spans="2:6" x14ac:dyDescent="0.25">
      <c r="B1459" s="224"/>
      <c r="F1459" s="221"/>
    </row>
    <row r="1460" spans="2:6" x14ac:dyDescent="0.25">
      <c r="B1460" s="224"/>
      <c r="F1460" s="221"/>
    </row>
    <row r="1461" spans="2:6" x14ac:dyDescent="0.25">
      <c r="B1461" s="224"/>
      <c r="F1461" s="221"/>
    </row>
    <row r="1462" spans="2:6" x14ac:dyDescent="0.25">
      <c r="B1462" s="224"/>
      <c r="F1462" s="221"/>
    </row>
    <row r="1463" spans="2:6" x14ac:dyDescent="0.25">
      <c r="B1463" s="224"/>
      <c r="F1463" s="221"/>
    </row>
    <row r="1464" spans="2:6" x14ac:dyDescent="0.25">
      <c r="B1464" s="224"/>
      <c r="F1464" s="221"/>
    </row>
    <row r="1465" spans="2:6" x14ac:dyDescent="0.25">
      <c r="B1465" s="224"/>
      <c r="F1465" s="221"/>
    </row>
    <row r="1466" spans="2:6" x14ac:dyDescent="0.25">
      <c r="B1466" s="224"/>
      <c r="F1466" s="221"/>
    </row>
    <row r="1467" spans="2:6" x14ac:dyDescent="0.25">
      <c r="B1467" s="224"/>
      <c r="F1467" s="221"/>
    </row>
    <row r="1468" spans="2:6" x14ac:dyDescent="0.25">
      <c r="B1468" s="224"/>
      <c r="F1468" s="221"/>
    </row>
    <row r="1469" spans="2:6" x14ac:dyDescent="0.25">
      <c r="B1469" s="224"/>
      <c r="F1469" s="221"/>
    </row>
    <row r="1470" spans="2:6" x14ac:dyDescent="0.25">
      <c r="B1470" s="224"/>
      <c r="F1470" s="221"/>
    </row>
    <row r="1471" spans="2:6" x14ac:dyDescent="0.25">
      <c r="B1471" s="224"/>
      <c r="F1471" s="221"/>
    </row>
    <row r="1472" spans="2:6" x14ac:dyDescent="0.25">
      <c r="B1472" s="224"/>
      <c r="F1472" s="221"/>
    </row>
    <row r="1473" spans="2:6" x14ac:dyDescent="0.25">
      <c r="B1473" s="224"/>
      <c r="F1473" s="221"/>
    </row>
    <row r="1474" spans="2:6" x14ac:dyDescent="0.25">
      <c r="B1474" s="224"/>
      <c r="F1474" s="221"/>
    </row>
    <row r="1475" spans="2:6" x14ac:dyDescent="0.25">
      <c r="B1475" s="224"/>
      <c r="F1475" s="221"/>
    </row>
    <row r="1476" spans="2:6" x14ac:dyDescent="0.25">
      <c r="B1476" s="224"/>
      <c r="F1476" s="221"/>
    </row>
    <row r="1477" spans="2:6" x14ac:dyDescent="0.25">
      <c r="B1477" s="224"/>
      <c r="F1477" s="221"/>
    </row>
    <row r="1478" spans="2:6" x14ac:dyDescent="0.25">
      <c r="B1478" s="224"/>
      <c r="F1478" s="221"/>
    </row>
    <row r="1479" spans="2:6" x14ac:dyDescent="0.25">
      <c r="B1479" s="224"/>
      <c r="F1479" s="221"/>
    </row>
    <row r="1480" spans="2:6" x14ac:dyDescent="0.25">
      <c r="B1480" s="224"/>
      <c r="F1480" s="221"/>
    </row>
    <row r="1481" spans="2:6" x14ac:dyDescent="0.25">
      <c r="B1481" s="224"/>
      <c r="F1481" s="221"/>
    </row>
    <row r="1482" spans="2:6" x14ac:dyDescent="0.25">
      <c r="B1482" s="224"/>
      <c r="F1482" s="221"/>
    </row>
    <row r="1483" spans="2:6" x14ac:dyDescent="0.25">
      <c r="B1483" s="224"/>
      <c r="F1483" s="221"/>
    </row>
    <row r="1484" spans="2:6" x14ac:dyDescent="0.25">
      <c r="B1484" s="224"/>
      <c r="F1484" s="221"/>
    </row>
    <row r="1485" spans="2:6" x14ac:dyDescent="0.25">
      <c r="B1485" s="224"/>
      <c r="F1485" s="221"/>
    </row>
    <row r="1486" spans="2:6" x14ac:dyDescent="0.25">
      <c r="B1486" s="224"/>
      <c r="F1486" s="221"/>
    </row>
    <row r="1487" spans="2:6" x14ac:dyDescent="0.25">
      <c r="B1487" s="224"/>
      <c r="F1487" s="221"/>
    </row>
    <row r="1488" spans="2:6" x14ac:dyDescent="0.25">
      <c r="B1488" s="224"/>
      <c r="F1488" s="221"/>
    </row>
    <row r="1489" spans="2:6" x14ac:dyDescent="0.25">
      <c r="B1489" s="224"/>
      <c r="F1489" s="221"/>
    </row>
  </sheetData>
  <autoFilter ref="A1:H56">
    <filterColumn colId="6">
      <customFilters>
        <customFilter operator="notEqual" val=" "/>
      </customFilters>
    </filterColumn>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67"/>
  <sheetViews>
    <sheetView workbookViewId="0">
      <selection activeCell="E12" sqref="E12"/>
    </sheetView>
  </sheetViews>
  <sheetFormatPr defaultColWidth="9" defaultRowHeight="15.75" x14ac:dyDescent="0.25"/>
  <cols>
    <col min="1" max="1" width="3.125" style="1" customWidth="1"/>
    <col min="2" max="2" width="13.375" style="1" customWidth="1"/>
    <col min="3" max="3" width="15.625" style="1" customWidth="1"/>
    <col min="4" max="4" width="13.375" style="91" customWidth="1"/>
    <col min="5" max="5" width="22.25" style="97" customWidth="1"/>
    <col min="6" max="7" width="13.375" style="97" customWidth="1"/>
    <col min="8" max="8" width="12.375" style="97" customWidth="1"/>
    <col min="9" max="9" width="14.875" style="97" customWidth="1"/>
    <col min="10" max="10" width="16.625" style="89" customWidth="1"/>
    <col min="11" max="11" width="13.5" style="89" customWidth="1"/>
    <col min="12" max="16384" width="9" style="1"/>
  </cols>
  <sheetData>
    <row r="1" spans="1:12" ht="39.75" customHeight="1" thickBot="1" x14ac:dyDescent="0.3">
      <c r="A1" s="92"/>
      <c r="B1" s="242" t="s">
        <v>201</v>
      </c>
      <c r="C1" s="243"/>
      <c r="D1" s="243"/>
      <c r="E1" s="243"/>
      <c r="F1" s="243"/>
      <c r="G1" s="243"/>
      <c r="H1" s="243"/>
      <c r="I1" s="243"/>
      <c r="J1" s="243"/>
      <c r="K1" s="244"/>
    </row>
    <row r="2" spans="1:12" s="2" customFormat="1" ht="60" x14ac:dyDescent="0.25">
      <c r="A2" s="98"/>
      <c r="B2" s="179" t="s">
        <v>0</v>
      </c>
      <c r="C2" s="179" t="s">
        <v>1</v>
      </c>
      <c r="D2" s="180" t="s">
        <v>2</v>
      </c>
      <c r="E2" s="181" t="s">
        <v>4</v>
      </c>
      <c r="F2" s="240" t="s">
        <v>175</v>
      </c>
      <c r="G2" s="240"/>
      <c r="H2" s="240" t="s">
        <v>94</v>
      </c>
      <c r="I2" s="240"/>
      <c r="J2" s="240" t="s">
        <v>174</v>
      </c>
      <c r="K2" s="241"/>
    </row>
    <row r="3" spans="1:12" s="2" customFormat="1" x14ac:dyDescent="0.25">
      <c r="A3" s="182"/>
      <c r="B3" s="7" t="s">
        <v>11</v>
      </c>
      <c r="C3" s="7" t="s">
        <v>11</v>
      </c>
      <c r="D3" s="93" t="s">
        <v>88</v>
      </c>
      <c r="E3" s="95" t="s">
        <v>89</v>
      </c>
      <c r="F3" s="95" t="s">
        <v>89</v>
      </c>
      <c r="G3" s="95" t="s">
        <v>89</v>
      </c>
      <c r="H3" s="95" t="s">
        <v>89</v>
      </c>
      <c r="I3" s="95" t="s">
        <v>89</v>
      </c>
      <c r="J3" s="95" t="s">
        <v>89</v>
      </c>
      <c r="K3" s="183" t="s">
        <v>89</v>
      </c>
    </row>
    <row r="4" spans="1:12" ht="16.5" thickBot="1" x14ac:dyDescent="0.3">
      <c r="A4" s="157"/>
      <c r="B4" s="184"/>
      <c r="C4" s="184"/>
      <c r="D4" s="185" t="s">
        <v>96</v>
      </c>
      <c r="E4" s="186" t="s">
        <v>96</v>
      </c>
      <c r="F4" s="186" t="s">
        <v>97</v>
      </c>
      <c r="G4" s="186" t="s">
        <v>98</v>
      </c>
      <c r="H4" s="187" t="s">
        <v>106</v>
      </c>
      <c r="I4" s="186" t="s">
        <v>107</v>
      </c>
      <c r="J4" s="186" t="s">
        <v>171</v>
      </c>
      <c r="K4" s="188" t="s">
        <v>172</v>
      </c>
    </row>
    <row r="5" spans="1:12" x14ac:dyDescent="0.25">
      <c r="A5" s="175">
        <v>1</v>
      </c>
      <c r="B5" s="176" t="s">
        <v>5</v>
      </c>
      <c r="C5" s="176" t="s">
        <v>6</v>
      </c>
      <c r="D5" s="177">
        <v>30304</v>
      </c>
      <c r="E5" s="178">
        <v>28.7</v>
      </c>
      <c r="F5" s="178">
        <v>29.5</v>
      </c>
      <c r="G5" s="178">
        <v>27.8</v>
      </c>
      <c r="H5" s="178">
        <v>32</v>
      </c>
      <c r="I5" s="178">
        <v>27.7</v>
      </c>
      <c r="J5" s="178">
        <v>28.8</v>
      </c>
      <c r="K5" s="178">
        <v>28.4</v>
      </c>
      <c r="L5" s="107"/>
    </row>
    <row r="6" spans="1:12" x14ac:dyDescent="0.25">
      <c r="A6" s="50">
        <v>2</v>
      </c>
      <c r="B6" s="150" t="s">
        <v>7</v>
      </c>
      <c r="C6" s="150" t="s">
        <v>8</v>
      </c>
      <c r="D6" s="151">
        <v>1550</v>
      </c>
      <c r="E6" s="152">
        <v>5.3</v>
      </c>
      <c r="F6" s="152">
        <v>6.4</v>
      </c>
      <c r="G6" s="152">
        <v>4.2</v>
      </c>
      <c r="H6" s="152">
        <v>5.7</v>
      </c>
      <c r="I6" s="152">
        <v>5.0999999999999996</v>
      </c>
      <c r="J6" s="152">
        <v>5.4</v>
      </c>
      <c r="K6" s="152">
        <v>4.0999999999999996</v>
      </c>
      <c r="L6" s="107"/>
    </row>
    <row r="7" spans="1:12" x14ac:dyDescent="0.25">
      <c r="A7" s="50">
        <v>3</v>
      </c>
      <c r="B7" s="150" t="s">
        <v>9</v>
      </c>
      <c r="C7" s="150" t="s">
        <v>10</v>
      </c>
      <c r="D7" s="151">
        <v>12669</v>
      </c>
      <c r="E7" s="152">
        <v>15.6</v>
      </c>
      <c r="F7" s="152">
        <v>16.8</v>
      </c>
      <c r="G7" s="152">
        <v>14.4</v>
      </c>
      <c r="H7" s="152">
        <v>16.100000000000001</v>
      </c>
      <c r="I7" s="152">
        <v>14.8</v>
      </c>
      <c r="J7" s="152">
        <v>15.9</v>
      </c>
      <c r="K7" s="152">
        <v>15.2</v>
      </c>
      <c r="L7" s="107"/>
    </row>
    <row r="8" spans="1:12" x14ac:dyDescent="0.25">
      <c r="A8" s="50">
        <v>4</v>
      </c>
      <c r="B8" s="150" t="s">
        <v>12</v>
      </c>
      <c r="C8" s="150" t="s">
        <v>10</v>
      </c>
      <c r="D8" s="151">
        <v>1663</v>
      </c>
      <c r="E8" s="152">
        <v>3.8</v>
      </c>
      <c r="F8" s="152">
        <v>4.5</v>
      </c>
      <c r="G8" s="152">
        <v>3</v>
      </c>
      <c r="H8" s="152">
        <v>2.6</v>
      </c>
      <c r="I8" s="152">
        <v>5.4</v>
      </c>
      <c r="J8" s="152">
        <v>3.5</v>
      </c>
      <c r="K8" s="152">
        <v>18.899999999999999</v>
      </c>
      <c r="L8" s="107"/>
    </row>
    <row r="9" spans="1:12" x14ac:dyDescent="0.25">
      <c r="A9" s="50">
        <v>5</v>
      </c>
      <c r="B9" s="7" t="s">
        <v>13</v>
      </c>
      <c r="C9" s="7" t="s">
        <v>14</v>
      </c>
      <c r="D9" s="94">
        <v>2182</v>
      </c>
      <c r="E9" s="96">
        <v>10.6</v>
      </c>
      <c r="F9" s="96">
        <v>11.3</v>
      </c>
      <c r="G9" s="96">
        <v>9.6999999999999993</v>
      </c>
      <c r="H9" s="96">
        <v>10.1</v>
      </c>
      <c r="I9" s="96">
        <v>11</v>
      </c>
      <c r="J9" s="96">
        <v>9.6999999999999993</v>
      </c>
      <c r="K9" s="96">
        <v>13.4</v>
      </c>
    </row>
    <row r="10" spans="1:12" x14ac:dyDescent="0.25">
      <c r="A10" s="50">
        <v>6</v>
      </c>
      <c r="B10" s="7" t="s">
        <v>15</v>
      </c>
      <c r="C10" s="7" t="s">
        <v>16</v>
      </c>
      <c r="D10" s="94">
        <v>7760</v>
      </c>
      <c r="E10" s="96">
        <v>5.7</v>
      </c>
      <c r="F10" s="96">
        <v>5.7</v>
      </c>
      <c r="G10" s="96">
        <v>5.6</v>
      </c>
      <c r="H10" s="96">
        <v>5.7</v>
      </c>
      <c r="I10" s="96">
        <v>5.7</v>
      </c>
      <c r="J10" s="96">
        <v>5.5</v>
      </c>
      <c r="K10" s="96">
        <v>6.2</v>
      </c>
    </row>
    <row r="11" spans="1:12" x14ac:dyDescent="0.25">
      <c r="A11" s="50">
        <v>7</v>
      </c>
      <c r="B11" s="7" t="s">
        <v>17</v>
      </c>
      <c r="C11" s="7" t="s">
        <v>18</v>
      </c>
      <c r="D11" s="94">
        <v>12497</v>
      </c>
      <c r="E11" s="96">
        <v>6.3</v>
      </c>
      <c r="F11" s="96">
        <v>6.4</v>
      </c>
      <c r="G11" s="96">
        <v>6.3</v>
      </c>
      <c r="H11" s="96">
        <v>6.5</v>
      </c>
      <c r="I11" s="96">
        <v>6.2</v>
      </c>
      <c r="J11" s="96">
        <v>6</v>
      </c>
      <c r="K11" s="96">
        <v>7.4</v>
      </c>
    </row>
    <row r="12" spans="1:12" x14ac:dyDescent="0.25">
      <c r="A12" s="50">
        <v>8</v>
      </c>
      <c r="B12" s="7" t="s">
        <v>19</v>
      </c>
      <c r="C12" s="7" t="s">
        <v>20</v>
      </c>
      <c r="D12" s="94">
        <v>8273</v>
      </c>
      <c r="E12" s="96">
        <v>26</v>
      </c>
      <c r="F12" s="96">
        <v>27.1</v>
      </c>
      <c r="G12" s="96">
        <v>24.9</v>
      </c>
      <c r="H12" s="96">
        <v>23.6</v>
      </c>
      <c r="I12" s="96">
        <v>29.1</v>
      </c>
      <c r="J12" s="96">
        <v>26.1</v>
      </c>
      <c r="K12" s="96">
        <v>25.5</v>
      </c>
    </row>
    <row r="13" spans="1:12" x14ac:dyDescent="0.25">
      <c r="A13" s="50">
        <v>9</v>
      </c>
      <c r="B13" s="7" t="s">
        <v>21</v>
      </c>
      <c r="C13" s="7" t="s">
        <v>22</v>
      </c>
      <c r="D13" s="94">
        <v>14001</v>
      </c>
      <c r="E13" s="96">
        <v>14.7</v>
      </c>
      <c r="F13" s="96">
        <v>14.9</v>
      </c>
      <c r="G13" s="96">
        <v>14.6</v>
      </c>
      <c r="H13" s="96">
        <v>16.3</v>
      </c>
      <c r="I13" s="96">
        <v>14.4</v>
      </c>
      <c r="J13" s="96">
        <v>15.1</v>
      </c>
      <c r="K13" s="96">
        <v>14.5</v>
      </c>
    </row>
    <row r="14" spans="1:12" x14ac:dyDescent="0.25">
      <c r="A14" s="50">
        <v>10</v>
      </c>
      <c r="B14" s="7" t="s">
        <v>23</v>
      </c>
      <c r="C14" s="7" t="s">
        <v>24</v>
      </c>
      <c r="D14" s="94">
        <v>12813</v>
      </c>
      <c r="E14" s="96">
        <v>22.5</v>
      </c>
      <c r="F14" s="96">
        <v>23.6</v>
      </c>
      <c r="G14" s="96">
        <v>21.2</v>
      </c>
      <c r="H14" s="96">
        <v>18</v>
      </c>
      <c r="I14" s="96">
        <v>22.9</v>
      </c>
      <c r="J14" s="96">
        <v>22.6</v>
      </c>
      <c r="K14" s="96">
        <v>22.6</v>
      </c>
    </row>
    <row r="15" spans="1:12" x14ac:dyDescent="0.25">
      <c r="A15" s="50">
        <v>11</v>
      </c>
      <c r="B15" s="7" t="s">
        <v>25</v>
      </c>
      <c r="C15" s="7" t="s">
        <v>16</v>
      </c>
      <c r="D15" s="94">
        <v>7044</v>
      </c>
      <c r="E15" s="96">
        <v>12.8</v>
      </c>
      <c r="F15" s="96">
        <v>13.4</v>
      </c>
      <c r="G15" s="96">
        <v>12.2</v>
      </c>
      <c r="H15" s="96">
        <v>12.5</v>
      </c>
      <c r="I15" s="96">
        <v>12.9</v>
      </c>
      <c r="J15" s="96">
        <v>11.9</v>
      </c>
      <c r="K15" s="96">
        <v>15.6</v>
      </c>
    </row>
    <row r="16" spans="1:12" x14ac:dyDescent="0.25">
      <c r="A16" s="50">
        <v>12</v>
      </c>
      <c r="B16" s="7" t="s">
        <v>26</v>
      </c>
      <c r="C16" s="7" t="s">
        <v>27</v>
      </c>
      <c r="D16" s="94">
        <v>10718</v>
      </c>
      <c r="E16" s="96">
        <v>20.9</v>
      </c>
      <c r="F16" s="96">
        <v>21.6</v>
      </c>
      <c r="G16" s="96">
        <v>20.2</v>
      </c>
      <c r="H16" s="96">
        <v>17.7</v>
      </c>
      <c r="I16" s="96">
        <v>23.3</v>
      </c>
      <c r="J16" s="96">
        <v>19.3</v>
      </c>
      <c r="K16" s="96">
        <v>23.9</v>
      </c>
    </row>
    <row r="17" spans="1:11" x14ac:dyDescent="0.25">
      <c r="A17" s="50">
        <v>13</v>
      </c>
      <c r="B17" s="7" t="s">
        <v>28</v>
      </c>
      <c r="C17" s="7" t="s">
        <v>29</v>
      </c>
      <c r="D17" s="94">
        <v>16810</v>
      </c>
      <c r="E17" s="96">
        <v>22</v>
      </c>
      <c r="F17" s="96">
        <v>22.2</v>
      </c>
      <c r="G17" s="96">
        <v>21.7</v>
      </c>
      <c r="H17" s="96">
        <v>22.8</v>
      </c>
      <c r="I17" s="96">
        <v>21.8</v>
      </c>
      <c r="J17" s="96">
        <v>21</v>
      </c>
      <c r="K17" s="96">
        <v>22.7</v>
      </c>
    </row>
    <row r="18" spans="1:11" x14ac:dyDescent="0.25">
      <c r="A18" s="50">
        <v>14</v>
      </c>
      <c r="B18" s="7" t="s">
        <v>30</v>
      </c>
      <c r="C18" s="7" t="s">
        <v>22</v>
      </c>
      <c r="D18" s="94">
        <v>15578</v>
      </c>
      <c r="E18" s="96">
        <v>12.6</v>
      </c>
      <c r="F18" s="96">
        <v>13</v>
      </c>
      <c r="G18" s="96">
        <v>12.2</v>
      </c>
      <c r="H18" s="96">
        <v>11.6</v>
      </c>
      <c r="I18" s="96">
        <v>15.2</v>
      </c>
      <c r="J18" s="96">
        <v>12.5</v>
      </c>
      <c r="K18" s="96">
        <v>13.9</v>
      </c>
    </row>
    <row r="19" spans="1:11" x14ac:dyDescent="0.25">
      <c r="A19" s="50">
        <v>15</v>
      </c>
      <c r="B19" s="7" t="s">
        <v>31</v>
      </c>
      <c r="C19" s="7" t="s">
        <v>32</v>
      </c>
      <c r="D19" s="94">
        <v>3099</v>
      </c>
      <c r="E19" s="96">
        <v>16.600000000000001</v>
      </c>
      <c r="F19" s="96">
        <v>16.8</v>
      </c>
      <c r="G19" s="96">
        <v>16.399999999999999</v>
      </c>
      <c r="H19" s="96">
        <v>16.100000000000001</v>
      </c>
      <c r="I19" s="96">
        <v>16.8</v>
      </c>
      <c r="J19" s="96">
        <v>16.5</v>
      </c>
      <c r="K19" s="96">
        <v>16.7</v>
      </c>
    </row>
    <row r="20" spans="1:11" x14ac:dyDescent="0.25">
      <c r="A20" s="50">
        <v>16</v>
      </c>
      <c r="B20" s="7" t="s">
        <v>33</v>
      </c>
      <c r="C20" s="7" t="s">
        <v>18</v>
      </c>
      <c r="D20" s="94">
        <v>7751</v>
      </c>
      <c r="E20" s="96">
        <v>19</v>
      </c>
      <c r="F20" s="96">
        <v>19.7</v>
      </c>
      <c r="G20" s="96">
        <v>18.399999999999999</v>
      </c>
      <c r="H20" s="96">
        <v>21.7</v>
      </c>
      <c r="I20" s="96">
        <v>15</v>
      </c>
      <c r="J20" s="96">
        <v>19.100000000000001</v>
      </c>
      <c r="K20" s="96">
        <v>15.3</v>
      </c>
    </row>
    <row r="21" spans="1:11" x14ac:dyDescent="0.25">
      <c r="A21" s="50">
        <v>17</v>
      </c>
      <c r="B21" s="7" t="s">
        <v>34</v>
      </c>
      <c r="C21" s="7" t="s">
        <v>35</v>
      </c>
      <c r="D21" s="94">
        <v>17017</v>
      </c>
      <c r="E21" s="96">
        <v>16.8</v>
      </c>
      <c r="F21" s="96">
        <v>17.8</v>
      </c>
      <c r="G21" s="96">
        <v>15.7</v>
      </c>
      <c r="H21" s="96">
        <v>18.5</v>
      </c>
      <c r="I21" s="96">
        <v>16</v>
      </c>
      <c r="J21" s="96">
        <v>16.899999999999999</v>
      </c>
      <c r="K21" s="96">
        <v>16.7</v>
      </c>
    </row>
    <row r="22" spans="1:11" x14ac:dyDescent="0.25">
      <c r="A22" s="50">
        <v>18</v>
      </c>
      <c r="B22" s="7" t="s">
        <v>36</v>
      </c>
      <c r="C22" s="7" t="s">
        <v>18</v>
      </c>
      <c r="D22" s="94">
        <v>6862</v>
      </c>
      <c r="E22" s="96">
        <v>17.899999999999999</v>
      </c>
      <c r="F22" s="96">
        <v>18.899999999999999</v>
      </c>
      <c r="G22" s="96">
        <v>16.899999999999999</v>
      </c>
      <c r="H22" s="96">
        <v>18.600000000000001</v>
      </c>
      <c r="I22" s="96">
        <v>17.5</v>
      </c>
      <c r="J22" s="96">
        <v>18</v>
      </c>
      <c r="K22" s="96">
        <v>17.600000000000001</v>
      </c>
    </row>
    <row r="23" spans="1:11" x14ac:dyDescent="0.25">
      <c r="A23" s="50">
        <v>19</v>
      </c>
      <c r="B23" s="7" t="s">
        <v>37</v>
      </c>
      <c r="C23" s="7" t="s">
        <v>38</v>
      </c>
      <c r="D23" s="94">
        <v>3512</v>
      </c>
      <c r="E23" s="96">
        <v>18</v>
      </c>
      <c r="F23" s="96">
        <v>17.8</v>
      </c>
      <c r="G23" s="96">
        <v>18.100000000000001</v>
      </c>
      <c r="H23" s="96">
        <v>18.2</v>
      </c>
      <c r="I23" s="96">
        <v>17.2</v>
      </c>
      <c r="J23" s="96">
        <v>17.5</v>
      </c>
      <c r="K23" s="96">
        <v>22.6</v>
      </c>
    </row>
    <row r="24" spans="1:11" x14ac:dyDescent="0.25">
      <c r="A24" s="50">
        <v>20</v>
      </c>
      <c r="B24" s="7" t="s">
        <v>39</v>
      </c>
      <c r="C24" s="7" t="s">
        <v>16</v>
      </c>
      <c r="D24" s="94">
        <v>15293</v>
      </c>
      <c r="E24" s="96">
        <v>14</v>
      </c>
      <c r="F24" s="96">
        <v>14.4</v>
      </c>
      <c r="G24" s="96">
        <v>13.6</v>
      </c>
      <c r="H24" s="96">
        <v>12.2</v>
      </c>
      <c r="I24" s="96">
        <v>14.9</v>
      </c>
      <c r="J24" s="96">
        <v>14.2</v>
      </c>
      <c r="K24" s="96">
        <v>15.6</v>
      </c>
    </row>
    <row r="25" spans="1:11" x14ac:dyDescent="0.25">
      <c r="A25" s="50">
        <v>21</v>
      </c>
      <c r="B25" s="7" t="s">
        <v>40</v>
      </c>
      <c r="C25" s="7" t="s">
        <v>41</v>
      </c>
      <c r="D25" s="94">
        <v>10417</v>
      </c>
      <c r="E25" s="96">
        <v>11.8</v>
      </c>
      <c r="F25" s="96">
        <v>12.1</v>
      </c>
      <c r="G25" s="96">
        <v>11.4</v>
      </c>
      <c r="H25" s="96">
        <v>10.8</v>
      </c>
      <c r="I25" s="96">
        <v>11.9</v>
      </c>
      <c r="J25" s="96">
        <v>12.1</v>
      </c>
      <c r="K25" s="96">
        <v>11.4</v>
      </c>
    </row>
    <row r="26" spans="1:11" x14ac:dyDescent="0.25">
      <c r="A26" s="50">
        <v>22</v>
      </c>
      <c r="B26" s="7" t="s">
        <v>42</v>
      </c>
      <c r="C26" s="7" t="s">
        <v>32</v>
      </c>
      <c r="D26" s="94">
        <v>4848</v>
      </c>
      <c r="E26" s="96">
        <v>15.8</v>
      </c>
      <c r="F26" s="96">
        <v>15.8</v>
      </c>
      <c r="G26" s="96">
        <v>15.9</v>
      </c>
      <c r="H26" s="96">
        <v>15.6</v>
      </c>
      <c r="I26" s="96">
        <v>17.2</v>
      </c>
      <c r="J26" s="96">
        <v>16.100000000000001</v>
      </c>
      <c r="K26" s="96">
        <v>18</v>
      </c>
    </row>
    <row r="27" spans="1:11" x14ac:dyDescent="0.25">
      <c r="A27" s="50">
        <v>23</v>
      </c>
      <c r="B27" s="7" t="s">
        <v>43</v>
      </c>
      <c r="C27" s="7" t="s">
        <v>38</v>
      </c>
      <c r="D27" s="94">
        <v>7586</v>
      </c>
      <c r="E27" s="96">
        <v>17.399999999999999</v>
      </c>
      <c r="F27" s="96">
        <v>18.7</v>
      </c>
      <c r="G27" s="96">
        <v>16</v>
      </c>
      <c r="H27" s="96">
        <v>18.399999999999999</v>
      </c>
      <c r="I27" s="96">
        <v>16.399999999999999</v>
      </c>
      <c r="J27" s="96">
        <v>17.5</v>
      </c>
      <c r="K27" s="96">
        <v>16.600000000000001</v>
      </c>
    </row>
    <row r="28" spans="1:11" x14ac:dyDescent="0.25">
      <c r="A28" s="50">
        <v>24</v>
      </c>
      <c r="B28" s="7" t="s">
        <v>44</v>
      </c>
      <c r="C28" s="7" t="s">
        <v>16</v>
      </c>
      <c r="D28" s="94">
        <v>5431</v>
      </c>
      <c r="E28" s="96">
        <v>11.7</v>
      </c>
      <c r="F28" s="96">
        <v>13.1</v>
      </c>
      <c r="G28" s="96">
        <v>10.199999999999999</v>
      </c>
      <c r="H28" s="96">
        <v>10.5</v>
      </c>
      <c r="I28" s="96">
        <v>12.8</v>
      </c>
      <c r="J28" s="96">
        <v>12.6</v>
      </c>
      <c r="K28" s="96">
        <v>10.6</v>
      </c>
    </row>
    <row r="29" spans="1:11" x14ac:dyDescent="0.25">
      <c r="A29" s="50">
        <v>25</v>
      </c>
      <c r="B29" s="7" t="s">
        <v>45</v>
      </c>
      <c r="C29" s="7" t="s">
        <v>29</v>
      </c>
      <c r="D29" s="94">
        <v>12116</v>
      </c>
      <c r="E29" s="96">
        <v>19.2</v>
      </c>
      <c r="F29" s="96">
        <v>19.600000000000001</v>
      </c>
      <c r="G29" s="96">
        <v>18.8</v>
      </c>
      <c r="H29" s="96">
        <v>19</v>
      </c>
      <c r="I29" s="96">
        <v>19.3</v>
      </c>
      <c r="J29" s="96">
        <v>19.2</v>
      </c>
      <c r="K29" s="96">
        <v>19.3</v>
      </c>
    </row>
    <row r="30" spans="1:11" x14ac:dyDescent="0.25">
      <c r="A30" s="50">
        <v>26</v>
      </c>
      <c r="B30" s="7" t="s">
        <v>46</v>
      </c>
      <c r="C30" s="7" t="s">
        <v>32</v>
      </c>
      <c r="D30" s="94">
        <v>6448</v>
      </c>
      <c r="E30" s="96">
        <v>16.399999999999999</v>
      </c>
      <c r="F30" s="96">
        <v>17.100000000000001</v>
      </c>
      <c r="G30" s="96">
        <v>15.7</v>
      </c>
      <c r="H30" s="96">
        <v>16.399999999999999</v>
      </c>
      <c r="I30" s="96">
        <v>16.399999999999999</v>
      </c>
      <c r="J30" s="96">
        <v>14.7</v>
      </c>
      <c r="K30" s="96">
        <v>19.7</v>
      </c>
    </row>
    <row r="31" spans="1:11" x14ac:dyDescent="0.25">
      <c r="A31" s="50">
        <v>27</v>
      </c>
      <c r="B31" s="7" t="s">
        <v>47</v>
      </c>
      <c r="C31" s="7" t="s">
        <v>48</v>
      </c>
      <c r="D31" s="94">
        <v>1815</v>
      </c>
      <c r="E31" s="96">
        <v>9.9</v>
      </c>
      <c r="F31" s="96">
        <v>10.8</v>
      </c>
      <c r="G31" s="96">
        <v>9</v>
      </c>
      <c r="H31" s="96">
        <v>6.1</v>
      </c>
      <c r="I31" s="96">
        <v>11</v>
      </c>
      <c r="J31" s="96">
        <v>9.4</v>
      </c>
      <c r="K31" s="96">
        <v>14</v>
      </c>
    </row>
    <row r="32" spans="1:11" x14ac:dyDescent="0.25">
      <c r="A32" s="50">
        <v>28</v>
      </c>
      <c r="B32" s="7" t="s">
        <v>49</v>
      </c>
      <c r="C32" s="7" t="s">
        <v>32</v>
      </c>
      <c r="D32" s="94">
        <v>6410</v>
      </c>
      <c r="E32" s="96">
        <v>20.8</v>
      </c>
      <c r="F32" s="96">
        <v>20.7</v>
      </c>
      <c r="G32" s="96">
        <v>21</v>
      </c>
      <c r="H32" s="96">
        <v>22.1</v>
      </c>
      <c r="I32" s="96">
        <v>20.100000000000001</v>
      </c>
      <c r="J32" s="96">
        <v>20.5</v>
      </c>
      <c r="K32" s="96">
        <v>21.2</v>
      </c>
    </row>
    <row r="33" spans="1:11" x14ac:dyDescent="0.25">
      <c r="A33" s="50">
        <v>29</v>
      </c>
      <c r="B33" s="7" t="s">
        <v>50</v>
      </c>
      <c r="C33" s="7" t="s">
        <v>18</v>
      </c>
      <c r="D33" s="94">
        <v>9922</v>
      </c>
      <c r="E33" s="96">
        <v>17.8</v>
      </c>
      <c r="F33" s="96">
        <v>18.5</v>
      </c>
      <c r="G33" s="96">
        <v>17</v>
      </c>
      <c r="H33" s="96">
        <v>16.399999999999999</v>
      </c>
      <c r="I33" s="96">
        <v>19</v>
      </c>
      <c r="J33" s="96">
        <v>17.100000000000001</v>
      </c>
      <c r="K33" s="96">
        <v>19.600000000000001</v>
      </c>
    </row>
    <row r="34" spans="1:11" x14ac:dyDescent="0.25">
      <c r="A34" s="50">
        <v>30</v>
      </c>
      <c r="B34" s="7" t="s">
        <v>51</v>
      </c>
      <c r="C34" s="7" t="s">
        <v>10</v>
      </c>
      <c r="D34" s="94">
        <v>238930</v>
      </c>
      <c r="E34" s="96">
        <v>9.1999999999999993</v>
      </c>
      <c r="F34" s="96">
        <v>9.5</v>
      </c>
      <c r="G34" s="96">
        <v>8.9</v>
      </c>
      <c r="H34" s="96">
        <v>8.1999999999999993</v>
      </c>
      <c r="I34" s="96">
        <v>9.5</v>
      </c>
      <c r="J34" s="96">
        <v>10</v>
      </c>
      <c r="K34" s="96">
        <v>8.4</v>
      </c>
    </row>
    <row r="35" spans="1:11" x14ac:dyDescent="0.25">
      <c r="A35" s="50">
        <v>31</v>
      </c>
      <c r="B35" s="7" t="s">
        <v>52</v>
      </c>
      <c r="C35" s="7" t="s">
        <v>32</v>
      </c>
      <c r="D35" s="94">
        <v>16380</v>
      </c>
      <c r="E35" s="96">
        <v>14.3</v>
      </c>
      <c r="F35" s="96">
        <v>15.6</v>
      </c>
      <c r="G35" s="96">
        <v>12.9</v>
      </c>
      <c r="H35" s="96">
        <v>13</v>
      </c>
      <c r="I35" s="96">
        <v>15.5</v>
      </c>
      <c r="J35" s="96">
        <v>14.1</v>
      </c>
      <c r="K35" s="96">
        <v>15.7</v>
      </c>
    </row>
    <row r="36" spans="1:11" x14ac:dyDescent="0.25">
      <c r="A36" s="50">
        <v>32</v>
      </c>
      <c r="B36" s="7" t="s">
        <v>53</v>
      </c>
      <c r="C36" s="7" t="s">
        <v>32</v>
      </c>
      <c r="D36" s="94">
        <v>9637</v>
      </c>
      <c r="E36" s="96">
        <v>15.6</v>
      </c>
      <c r="F36" s="96">
        <v>16.399999999999999</v>
      </c>
      <c r="G36" s="96">
        <v>14.7</v>
      </c>
      <c r="H36" s="96">
        <v>16.100000000000001</v>
      </c>
      <c r="I36" s="96">
        <v>13.5</v>
      </c>
      <c r="J36" s="96">
        <v>15.5</v>
      </c>
      <c r="K36" s="96">
        <v>19.2</v>
      </c>
    </row>
    <row r="37" spans="1:11" x14ac:dyDescent="0.25">
      <c r="A37" s="50">
        <v>33</v>
      </c>
      <c r="B37" s="7" t="s">
        <v>54</v>
      </c>
      <c r="C37" s="7" t="s">
        <v>16</v>
      </c>
      <c r="D37" s="94">
        <v>18702</v>
      </c>
      <c r="E37" s="96">
        <v>15.2</v>
      </c>
      <c r="F37" s="96">
        <v>15.9</v>
      </c>
      <c r="G37" s="96">
        <v>14.4</v>
      </c>
      <c r="H37" s="96">
        <v>14.3</v>
      </c>
      <c r="I37" s="96">
        <v>15.7</v>
      </c>
      <c r="J37" s="96">
        <v>14.6</v>
      </c>
      <c r="K37" s="96">
        <v>16.2</v>
      </c>
    </row>
    <row r="38" spans="1:11" x14ac:dyDescent="0.25">
      <c r="A38" s="50">
        <v>34</v>
      </c>
      <c r="B38" s="7" t="s">
        <v>55</v>
      </c>
      <c r="C38" s="7" t="s">
        <v>32</v>
      </c>
      <c r="D38" s="94">
        <v>3975</v>
      </c>
      <c r="E38" s="96">
        <v>5.2</v>
      </c>
      <c r="F38" s="96">
        <v>5.2</v>
      </c>
      <c r="G38" s="96">
        <v>5.0999999999999996</v>
      </c>
      <c r="H38" s="96">
        <v>3.8</v>
      </c>
      <c r="I38" s="96">
        <v>5.7</v>
      </c>
      <c r="J38" s="96">
        <v>5.0999999999999996</v>
      </c>
      <c r="K38" s="96">
        <v>5.3</v>
      </c>
    </row>
    <row r="39" spans="1:11" x14ac:dyDescent="0.25">
      <c r="A39" s="50">
        <v>35</v>
      </c>
      <c r="B39" s="7" t="s">
        <v>56</v>
      </c>
      <c r="C39" s="7" t="s">
        <v>16</v>
      </c>
      <c r="D39" s="94">
        <v>2896</v>
      </c>
      <c r="E39" s="96">
        <v>11.8</v>
      </c>
      <c r="F39" s="96">
        <v>12.1</v>
      </c>
      <c r="G39" s="96">
        <v>11.5</v>
      </c>
      <c r="H39" s="96">
        <v>10</v>
      </c>
      <c r="I39" s="96">
        <v>12.5</v>
      </c>
      <c r="J39" s="96">
        <v>11.4</v>
      </c>
      <c r="K39" s="96">
        <v>13.8</v>
      </c>
    </row>
    <row r="40" spans="1:11" x14ac:dyDescent="0.25">
      <c r="A40" s="50">
        <v>36</v>
      </c>
      <c r="B40" s="7" t="s">
        <v>57</v>
      </c>
      <c r="C40" s="7" t="s">
        <v>38</v>
      </c>
      <c r="D40" s="94">
        <v>6047</v>
      </c>
      <c r="E40" s="96">
        <v>22</v>
      </c>
      <c r="F40" s="96">
        <v>22.1</v>
      </c>
      <c r="G40" s="96">
        <v>21.9</v>
      </c>
      <c r="H40" s="96">
        <v>20.100000000000001</v>
      </c>
      <c r="I40" s="96">
        <v>23.8</v>
      </c>
      <c r="J40" s="96">
        <v>20.3</v>
      </c>
      <c r="K40" s="96">
        <v>25.2</v>
      </c>
    </row>
    <row r="41" spans="1:11" x14ac:dyDescent="0.25">
      <c r="A41" s="50">
        <v>37</v>
      </c>
      <c r="B41" s="7" t="s">
        <v>58</v>
      </c>
      <c r="C41" s="7" t="s">
        <v>8</v>
      </c>
      <c r="D41" s="94">
        <v>11976</v>
      </c>
      <c r="E41" s="96">
        <v>8.3000000000000007</v>
      </c>
      <c r="F41" s="96">
        <v>8.6999999999999993</v>
      </c>
      <c r="G41" s="96">
        <v>7.9</v>
      </c>
      <c r="H41" s="96">
        <v>11.5</v>
      </c>
      <c r="I41" s="96">
        <v>7.9</v>
      </c>
      <c r="J41" s="96">
        <v>8.6</v>
      </c>
      <c r="K41" s="96">
        <v>8.1</v>
      </c>
    </row>
    <row r="42" spans="1:11" x14ac:dyDescent="0.25">
      <c r="A42" s="50">
        <v>38</v>
      </c>
      <c r="B42" s="7" t="s">
        <v>59</v>
      </c>
      <c r="C42" s="7" t="s">
        <v>10</v>
      </c>
      <c r="D42" s="94">
        <v>16548</v>
      </c>
      <c r="E42" s="96">
        <v>21.7</v>
      </c>
      <c r="F42" s="96">
        <v>23.3</v>
      </c>
      <c r="G42" s="96">
        <v>20</v>
      </c>
      <c r="H42" s="96">
        <v>25.5</v>
      </c>
      <c r="I42" s="96">
        <v>21.1</v>
      </c>
      <c r="J42" s="96">
        <v>21.9</v>
      </c>
      <c r="K42" s="96">
        <v>20.9</v>
      </c>
    </row>
    <row r="43" spans="1:11" x14ac:dyDescent="0.25">
      <c r="A43" s="50">
        <v>39</v>
      </c>
      <c r="B43" s="7" t="s">
        <v>60</v>
      </c>
      <c r="C43" s="7" t="s">
        <v>48</v>
      </c>
      <c r="D43" s="94">
        <v>3682</v>
      </c>
      <c r="E43" s="96">
        <v>4.4000000000000004</v>
      </c>
      <c r="F43" s="96">
        <v>4.5999999999999996</v>
      </c>
      <c r="G43" s="96">
        <v>4.3</v>
      </c>
      <c r="H43" s="96">
        <v>3.7</v>
      </c>
      <c r="I43" s="96">
        <v>4.8</v>
      </c>
      <c r="J43" s="96">
        <v>4.4000000000000004</v>
      </c>
      <c r="K43" s="96">
        <v>5.6</v>
      </c>
    </row>
    <row r="44" spans="1:11" x14ac:dyDescent="0.25">
      <c r="A44" s="50">
        <v>40</v>
      </c>
      <c r="B44" s="7" t="s">
        <v>61</v>
      </c>
      <c r="C44" s="7" t="s">
        <v>62</v>
      </c>
      <c r="D44" s="94">
        <v>9655</v>
      </c>
      <c r="E44" s="96">
        <v>8.6</v>
      </c>
      <c r="F44" s="96">
        <v>9.1</v>
      </c>
      <c r="G44" s="96">
        <v>8.1</v>
      </c>
      <c r="H44" s="96">
        <v>9</v>
      </c>
      <c r="I44" s="96">
        <v>8.5</v>
      </c>
      <c r="J44" s="96">
        <v>9.3000000000000007</v>
      </c>
      <c r="K44" s="96">
        <v>7</v>
      </c>
    </row>
    <row r="45" spans="1:11" x14ac:dyDescent="0.25">
      <c r="A45" s="50">
        <v>41</v>
      </c>
      <c r="B45" s="7" t="s">
        <v>63</v>
      </c>
      <c r="C45" s="7" t="s">
        <v>64</v>
      </c>
      <c r="D45" s="94">
        <v>1571</v>
      </c>
      <c r="E45" s="96">
        <v>7.4</v>
      </c>
      <c r="F45" s="96">
        <v>5.8</v>
      </c>
      <c r="G45" s="96">
        <v>9.1999999999999993</v>
      </c>
      <c r="H45" s="96">
        <v>11.6</v>
      </c>
      <c r="I45" s="96">
        <v>4.8</v>
      </c>
      <c r="J45" s="96">
        <v>7.3</v>
      </c>
      <c r="K45" s="96">
        <v>9.4</v>
      </c>
    </row>
    <row r="46" spans="1:11" x14ac:dyDescent="0.25">
      <c r="A46" s="50">
        <v>42</v>
      </c>
      <c r="B46" s="7" t="s">
        <v>65</v>
      </c>
      <c r="C46" s="7" t="s">
        <v>173</v>
      </c>
      <c r="D46" s="94">
        <v>5313</v>
      </c>
      <c r="E46" s="96">
        <v>11</v>
      </c>
      <c r="F46" s="96">
        <v>12.2</v>
      </c>
      <c r="G46" s="96">
        <v>9.9</v>
      </c>
      <c r="H46" s="96">
        <v>9.9</v>
      </c>
      <c r="I46" s="96">
        <v>11.4</v>
      </c>
      <c r="J46" s="96">
        <v>10.8</v>
      </c>
      <c r="K46" s="96">
        <v>11.4</v>
      </c>
    </row>
    <row r="47" spans="1:11" x14ac:dyDescent="0.25">
      <c r="A47" s="50">
        <v>43</v>
      </c>
      <c r="B47" s="7" t="s">
        <v>66</v>
      </c>
      <c r="C47" s="7" t="s">
        <v>10</v>
      </c>
      <c r="D47" s="94">
        <v>4099</v>
      </c>
      <c r="E47" s="96">
        <v>10.4</v>
      </c>
      <c r="F47" s="96">
        <v>10.5</v>
      </c>
      <c r="G47" s="96">
        <v>10.3</v>
      </c>
      <c r="H47" s="96">
        <v>8.4</v>
      </c>
      <c r="I47" s="96">
        <v>11</v>
      </c>
      <c r="J47" s="96">
        <v>9.9</v>
      </c>
      <c r="K47" s="96">
        <v>12.6</v>
      </c>
    </row>
    <row r="48" spans="1:11" x14ac:dyDescent="0.25">
      <c r="A48" s="50">
        <v>44</v>
      </c>
      <c r="B48" s="7" t="s">
        <v>67</v>
      </c>
      <c r="C48" s="7" t="s">
        <v>38</v>
      </c>
      <c r="D48" s="94">
        <v>4588</v>
      </c>
      <c r="E48" s="96">
        <v>17.399999999999999</v>
      </c>
      <c r="F48" s="96">
        <v>18.899999999999999</v>
      </c>
      <c r="G48" s="96">
        <v>16.100000000000001</v>
      </c>
      <c r="H48" s="96">
        <v>14.7</v>
      </c>
      <c r="I48" s="96">
        <v>20.100000000000001</v>
      </c>
      <c r="J48" s="96">
        <v>16.7</v>
      </c>
      <c r="K48" s="96">
        <v>21.8</v>
      </c>
    </row>
    <row r="49" spans="1:11" x14ac:dyDescent="0.25">
      <c r="A49" s="50">
        <v>45</v>
      </c>
      <c r="B49" s="7" t="s">
        <v>68</v>
      </c>
      <c r="C49" s="7" t="s">
        <v>41</v>
      </c>
      <c r="D49" s="94">
        <v>4887</v>
      </c>
      <c r="E49" s="96">
        <v>7.6</v>
      </c>
      <c r="F49" s="96">
        <v>7.7</v>
      </c>
      <c r="G49" s="96">
        <v>7.5</v>
      </c>
      <c r="H49" s="96">
        <v>7.8</v>
      </c>
      <c r="I49" s="96">
        <v>7.4</v>
      </c>
      <c r="J49" s="96">
        <v>7.6</v>
      </c>
      <c r="K49" s="96">
        <v>7.3</v>
      </c>
    </row>
    <row r="50" spans="1:11" x14ac:dyDescent="0.25">
      <c r="A50" s="50">
        <v>46</v>
      </c>
      <c r="B50" s="7" t="s">
        <v>69</v>
      </c>
      <c r="C50" s="7" t="s">
        <v>32</v>
      </c>
      <c r="D50" s="94">
        <v>12268</v>
      </c>
      <c r="E50" s="96">
        <v>14.1</v>
      </c>
      <c r="F50" s="96">
        <v>14.8</v>
      </c>
      <c r="G50" s="96">
        <v>13.5</v>
      </c>
      <c r="H50" s="96">
        <v>15.9</v>
      </c>
      <c r="I50" s="96">
        <v>13.9</v>
      </c>
      <c r="J50" s="96">
        <v>14.2</v>
      </c>
      <c r="K50" s="96">
        <v>14.7</v>
      </c>
    </row>
    <row r="51" spans="1:11" x14ac:dyDescent="0.25">
      <c r="A51" s="50">
        <v>47</v>
      </c>
      <c r="B51" s="7" t="s">
        <v>70</v>
      </c>
      <c r="C51" s="7" t="s">
        <v>38</v>
      </c>
      <c r="D51" s="94">
        <v>28950</v>
      </c>
      <c r="E51" s="96">
        <v>10.199999999999999</v>
      </c>
      <c r="F51" s="96">
        <v>10.199999999999999</v>
      </c>
      <c r="G51" s="96">
        <v>10.3</v>
      </c>
      <c r="H51" s="96">
        <v>9.1999999999999993</v>
      </c>
      <c r="I51" s="96">
        <v>10.8</v>
      </c>
      <c r="J51" s="96">
        <v>9.5</v>
      </c>
      <c r="K51" s="96">
        <v>11.2</v>
      </c>
    </row>
    <row r="52" spans="1:11" x14ac:dyDescent="0.25">
      <c r="A52" s="50">
        <v>48</v>
      </c>
      <c r="B52" s="7" t="s">
        <v>71</v>
      </c>
      <c r="C52" s="7" t="s">
        <v>62</v>
      </c>
      <c r="D52" s="94">
        <v>11040</v>
      </c>
      <c r="E52" s="96">
        <v>22.5</v>
      </c>
      <c r="F52" s="96">
        <v>22.7</v>
      </c>
      <c r="G52" s="96">
        <v>22.3</v>
      </c>
      <c r="H52" s="96">
        <v>21.9</v>
      </c>
      <c r="I52" s="96">
        <v>22.7</v>
      </c>
      <c r="J52" s="96">
        <v>22.2</v>
      </c>
      <c r="K52" s="96">
        <v>26.7</v>
      </c>
    </row>
    <row r="53" spans="1:11" x14ac:dyDescent="0.25">
      <c r="A53" s="50">
        <v>49</v>
      </c>
      <c r="B53" s="7" t="s">
        <v>72</v>
      </c>
      <c r="C53" s="7" t="s">
        <v>32</v>
      </c>
      <c r="D53" s="94">
        <v>8651</v>
      </c>
      <c r="E53" s="96">
        <v>12.3</v>
      </c>
      <c r="F53" s="96">
        <v>12.9</v>
      </c>
      <c r="G53" s="96">
        <v>11.6</v>
      </c>
      <c r="H53" s="96">
        <v>12</v>
      </c>
      <c r="I53" s="96">
        <v>12.8</v>
      </c>
      <c r="J53" s="96">
        <v>11.5</v>
      </c>
      <c r="K53" s="96">
        <v>17.7</v>
      </c>
    </row>
    <row r="54" spans="1:11" x14ac:dyDescent="0.25">
      <c r="A54" s="50">
        <v>50</v>
      </c>
      <c r="B54" s="7" t="s">
        <v>73</v>
      </c>
      <c r="C54" s="7" t="s">
        <v>38</v>
      </c>
      <c r="D54" s="94">
        <v>6796</v>
      </c>
      <c r="E54" s="96">
        <v>8</v>
      </c>
      <c r="F54" s="96">
        <v>8.6</v>
      </c>
      <c r="G54" s="96">
        <v>7.3</v>
      </c>
      <c r="H54" s="96">
        <v>7.7</v>
      </c>
      <c r="I54" s="96">
        <v>8.1999999999999993</v>
      </c>
      <c r="J54" s="96">
        <v>8</v>
      </c>
      <c r="K54" s="96">
        <v>8.1</v>
      </c>
    </row>
    <row r="55" spans="1:11" x14ac:dyDescent="0.25">
      <c r="A55" s="50">
        <v>51</v>
      </c>
      <c r="B55" s="7" t="s">
        <v>74</v>
      </c>
      <c r="C55" s="7" t="s">
        <v>29</v>
      </c>
      <c r="D55" s="94">
        <v>7694</v>
      </c>
      <c r="E55" s="96">
        <v>12.1</v>
      </c>
      <c r="F55" s="96">
        <v>12.5</v>
      </c>
      <c r="G55" s="96">
        <v>11.7</v>
      </c>
      <c r="H55" s="96">
        <v>9.8000000000000007</v>
      </c>
      <c r="I55" s="96">
        <v>12.6</v>
      </c>
      <c r="J55" s="96">
        <v>11.9</v>
      </c>
      <c r="K55" s="96">
        <v>12.5</v>
      </c>
    </row>
    <row r="56" spans="1:11" x14ac:dyDescent="0.25">
      <c r="A56" s="50">
        <v>52</v>
      </c>
      <c r="B56" s="7" t="s">
        <v>75</v>
      </c>
      <c r="C56" s="7" t="s">
        <v>8</v>
      </c>
      <c r="D56" s="94">
        <v>1749</v>
      </c>
      <c r="E56" s="96">
        <v>15.8</v>
      </c>
      <c r="F56" s="96">
        <v>16.8</v>
      </c>
      <c r="G56" s="96">
        <v>14.8</v>
      </c>
      <c r="H56" s="96">
        <v>13.6</v>
      </c>
      <c r="I56" s="96">
        <v>17.8</v>
      </c>
      <c r="J56" s="96">
        <v>15.9</v>
      </c>
      <c r="K56" s="96">
        <v>14.5</v>
      </c>
    </row>
    <row r="57" spans="1:11" x14ac:dyDescent="0.25">
      <c r="A57" s="50">
        <v>53</v>
      </c>
      <c r="B57" s="7" t="s">
        <v>76</v>
      </c>
      <c r="C57" s="7" t="s">
        <v>41</v>
      </c>
      <c r="D57" s="94">
        <v>5829</v>
      </c>
      <c r="E57" s="96">
        <v>15.3</v>
      </c>
      <c r="F57" s="96">
        <v>15.3</v>
      </c>
      <c r="G57" s="96">
        <v>15.3</v>
      </c>
      <c r="H57" s="96">
        <v>14.8</v>
      </c>
      <c r="I57" s="96">
        <v>15.6</v>
      </c>
      <c r="J57" s="96">
        <v>14.8</v>
      </c>
      <c r="K57" s="96">
        <v>17.3</v>
      </c>
    </row>
    <row r="58" spans="1:11" x14ac:dyDescent="0.25">
      <c r="A58" s="50">
        <v>54</v>
      </c>
      <c r="B58" s="7" t="s">
        <v>77</v>
      </c>
      <c r="C58" s="7" t="s">
        <v>38</v>
      </c>
      <c r="D58" s="94">
        <v>10814</v>
      </c>
      <c r="E58" s="96">
        <v>11.1</v>
      </c>
      <c r="F58" s="96">
        <v>11</v>
      </c>
      <c r="G58" s="96">
        <v>11.2</v>
      </c>
      <c r="H58" s="96">
        <v>11.7</v>
      </c>
      <c r="I58" s="96">
        <v>10.9</v>
      </c>
      <c r="J58" s="96">
        <v>10.6</v>
      </c>
      <c r="K58" s="96">
        <v>11.7</v>
      </c>
    </row>
    <row r="59" spans="1:11" x14ac:dyDescent="0.25">
      <c r="A59" s="50">
        <v>55</v>
      </c>
      <c r="B59" s="7" t="s">
        <v>78</v>
      </c>
      <c r="C59" s="7" t="s">
        <v>79</v>
      </c>
      <c r="D59" s="94">
        <v>2553</v>
      </c>
      <c r="E59" s="96">
        <v>13.4</v>
      </c>
      <c r="F59" s="96">
        <v>15.5</v>
      </c>
      <c r="G59" s="96">
        <v>11.3</v>
      </c>
      <c r="H59" s="96">
        <v>9.3000000000000007</v>
      </c>
      <c r="I59" s="96">
        <v>14.6</v>
      </c>
      <c r="J59" s="96">
        <v>11.4</v>
      </c>
      <c r="K59" s="96">
        <v>17.2</v>
      </c>
    </row>
    <row r="60" spans="1:11" x14ac:dyDescent="0.25">
      <c r="A60" s="50">
        <v>56</v>
      </c>
      <c r="B60" s="7" t="s">
        <v>80</v>
      </c>
      <c r="C60" s="7" t="s">
        <v>32</v>
      </c>
      <c r="D60" s="94">
        <v>5031</v>
      </c>
      <c r="E60" s="96">
        <v>15.1</v>
      </c>
      <c r="F60" s="96">
        <v>16.5</v>
      </c>
      <c r="G60" s="96">
        <v>13.5</v>
      </c>
      <c r="H60" s="96">
        <v>17.899999999999999</v>
      </c>
      <c r="I60" s="96">
        <v>14.3</v>
      </c>
      <c r="J60" s="96">
        <v>15.1</v>
      </c>
      <c r="K60" s="96">
        <v>14.8</v>
      </c>
    </row>
    <row r="61" spans="1:11" x14ac:dyDescent="0.25">
      <c r="A61" s="50">
        <v>57</v>
      </c>
      <c r="B61" s="7" t="s">
        <v>81</v>
      </c>
      <c r="C61" s="7" t="s">
        <v>10</v>
      </c>
      <c r="D61" s="94">
        <v>9520</v>
      </c>
      <c r="E61" s="96">
        <v>11.8</v>
      </c>
      <c r="F61" s="96">
        <v>11.7</v>
      </c>
      <c r="G61" s="96">
        <v>11.9</v>
      </c>
      <c r="H61" s="96">
        <v>14.1</v>
      </c>
      <c r="I61" s="96">
        <v>11</v>
      </c>
      <c r="J61" s="96">
        <v>12.2</v>
      </c>
      <c r="K61" s="96">
        <v>11.3</v>
      </c>
    </row>
    <row r="62" spans="1:11" x14ac:dyDescent="0.25">
      <c r="A62" s="50">
        <v>58</v>
      </c>
      <c r="B62" s="7" t="s">
        <v>82</v>
      </c>
      <c r="C62" s="7" t="s">
        <v>41</v>
      </c>
      <c r="D62" s="94">
        <v>7069</v>
      </c>
      <c r="E62" s="96">
        <v>10.7</v>
      </c>
      <c r="F62" s="96">
        <v>11.5</v>
      </c>
      <c r="G62" s="96">
        <v>9.8000000000000007</v>
      </c>
      <c r="H62" s="96">
        <v>14.6</v>
      </c>
      <c r="I62" s="96">
        <v>9.1</v>
      </c>
      <c r="J62" s="96">
        <v>11.5</v>
      </c>
      <c r="K62" s="96">
        <v>7.6</v>
      </c>
    </row>
    <row r="63" spans="1:11" x14ac:dyDescent="0.25">
      <c r="A63" s="50">
        <v>59</v>
      </c>
      <c r="B63" s="7" t="s">
        <v>83</v>
      </c>
      <c r="C63" s="7" t="s">
        <v>35</v>
      </c>
      <c r="D63" s="94">
        <v>6286</v>
      </c>
      <c r="E63" s="96">
        <v>15</v>
      </c>
      <c r="F63" s="96">
        <v>15.4</v>
      </c>
      <c r="G63" s="96">
        <v>14.7</v>
      </c>
      <c r="H63" s="96">
        <v>10.6</v>
      </c>
      <c r="I63" s="96">
        <v>17.600000000000001</v>
      </c>
      <c r="J63" s="96">
        <v>12.7</v>
      </c>
      <c r="K63" s="96">
        <v>15.6</v>
      </c>
    </row>
    <row r="64" spans="1:11" x14ac:dyDescent="0.25">
      <c r="A64" s="50">
        <v>60</v>
      </c>
      <c r="B64" s="7" t="s">
        <v>84</v>
      </c>
      <c r="C64" s="7" t="s">
        <v>41</v>
      </c>
      <c r="D64" s="94">
        <v>14493</v>
      </c>
      <c r="E64" s="96">
        <v>19.5</v>
      </c>
      <c r="F64" s="96">
        <v>21</v>
      </c>
      <c r="G64" s="96">
        <v>18.100000000000001</v>
      </c>
      <c r="H64" s="96">
        <v>17</v>
      </c>
      <c r="I64" s="96">
        <v>20.2</v>
      </c>
      <c r="J64" s="96">
        <v>19.600000000000001</v>
      </c>
      <c r="K64" s="96">
        <v>19.2</v>
      </c>
    </row>
    <row r="65" spans="1:11" x14ac:dyDescent="0.25">
      <c r="A65" s="50">
        <v>61</v>
      </c>
      <c r="B65" s="7" t="s">
        <v>85</v>
      </c>
      <c r="C65" s="7" t="s">
        <v>38</v>
      </c>
      <c r="D65" s="94">
        <v>15170</v>
      </c>
      <c r="E65" s="96">
        <v>31.2</v>
      </c>
      <c r="F65" s="96">
        <v>32.299999999999997</v>
      </c>
      <c r="G65" s="96">
        <v>30</v>
      </c>
      <c r="H65" s="96">
        <v>28.1</v>
      </c>
      <c r="I65" s="96">
        <v>32.4</v>
      </c>
      <c r="J65" s="96">
        <v>28.7</v>
      </c>
      <c r="K65" s="96">
        <v>34.299999999999997</v>
      </c>
    </row>
    <row r="66" spans="1:11" x14ac:dyDescent="0.25">
      <c r="A66" s="50">
        <v>62</v>
      </c>
      <c r="B66" s="7" t="s">
        <v>86</v>
      </c>
      <c r="C66" s="7" t="s">
        <v>35</v>
      </c>
      <c r="D66" s="94">
        <v>12634</v>
      </c>
      <c r="E66" s="96">
        <v>16.100000000000001</v>
      </c>
      <c r="F66" s="96">
        <v>16.600000000000001</v>
      </c>
      <c r="G66" s="96">
        <v>15.6</v>
      </c>
      <c r="H66" s="96">
        <v>17.899999999999999</v>
      </c>
      <c r="I66" s="96">
        <v>15.1</v>
      </c>
      <c r="J66" s="96">
        <v>16.5</v>
      </c>
      <c r="K66" s="96">
        <v>15.4</v>
      </c>
    </row>
    <row r="67" spans="1:11" x14ac:dyDescent="0.25">
      <c r="A67" s="50">
        <v>63</v>
      </c>
      <c r="B67" s="7" t="s">
        <v>87</v>
      </c>
      <c r="C67" s="7" t="s">
        <v>6</v>
      </c>
      <c r="D67" s="94">
        <v>6055</v>
      </c>
      <c r="E67" s="96">
        <v>16.7</v>
      </c>
      <c r="F67" s="96">
        <v>18.2</v>
      </c>
      <c r="G67" s="96">
        <v>15.4</v>
      </c>
      <c r="H67" s="96">
        <v>16.600000000000001</v>
      </c>
      <c r="I67" s="96">
        <v>16.8</v>
      </c>
      <c r="J67" s="96">
        <v>16.2</v>
      </c>
      <c r="K67" s="96">
        <v>18.399999999999999</v>
      </c>
    </row>
  </sheetData>
  <mergeCells count="4">
    <mergeCell ref="F2:G2"/>
    <mergeCell ref="H2:I2"/>
    <mergeCell ref="J2:K2"/>
    <mergeCell ref="B1:K1"/>
  </mergeCells>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68"/>
  <sheetViews>
    <sheetView workbookViewId="0">
      <selection activeCell="J13" sqref="J13"/>
    </sheetView>
  </sheetViews>
  <sheetFormatPr defaultColWidth="9" defaultRowHeight="15.75" x14ac:dyDescent="0.25"/>
  <cols>
    <col min="1" max="1" width="3.125" style="1" customWidth="1"/>
    <col min="2" max="7" width="13.375" style="1" customWidth="1"/>
    <col min="8" max="16384" width="9" style="1"/>
  </cols>
  <sheetData>
    <row r="1" spans="1:7" ht="56.45" customHeight="1" thickBot="1" x14ac:dyDescent="0.3">
      <c r="A1" s="92"/>
      <c r="B1" s="242" t="s">
        <v>202</v>
      </c>
      <c r="C1" s="243"/>
      <c r="D1" s="243"/>
      <c r="E1" s="243"/>
      <c r="F1" s="243"/>
      <c r="G1" s="243"/>
    </row>
    <row r="2" spans="1:7" s="2" customFormat="1" ht="90" x14ac:dyDescent="0.25">
      <c r="A2" s="189"/>
      <c r="B2" s="191" t="s">
        <v>0</v>
      </c>
      <c r="C2" s="179" t="s">
        <v>1</v>
      </c>
      <c r="D2" s="192" t="s">
        <v>2</v>
      </c>
      <c r="E2" s="193" t="s">
        <v>3</v>
      </c>
      <c r="F2" s="192" t="s">
        <v>4</v>
      </c>
      <c r="G2" s="155" t="s">
        <v>193</v>
      </c>
    </row>
    <row r="3" spans="1:7" s="2" customFormat="1" ht="16.5" thickBot="1" x14ac:dyDescent="0.3">
      <c r="A3" s="99"/>
      <c r="B3" s="194"/>
      <c r="C3" s="195"/>
      <c r="D3" s="196" t="s">
        <v>88</v>
      </c>
      <c r="E3" s="197" t="s">
        <v>89</v>
      </c>
      <c r="F3" s="196" t="s">
        <v>88</v>
      </c>
      <c r="G3" s="198" t="s">
        <v>89</v>
      </c>
    </row>
    <row r="4" spans="1:7" x14ac:dyDescent="0.25">
      <c r="A4" s="100">
        <v>1</v>
      </c>
      <c r="B4" s="166" t="s">
        <v>5</v>
      </c>
      <c r="C4" s="166" t="s">
        <v>6</v>
      </c>
      <c r="D4" s="220">
        <f>VLOOKUP(B4,'Child diarrhoea '!$B$5:$D$67,3,FALSE)</f>
        <v>30304</v>
      </c>
      <c r="E4" s="190">
        <v>28.7</v>
      </c>
      <c r="F4" s="167">
        <v>8687</v>
      </c>
      <c r="G4" s="190">
        <v>9.6</v>
      </c>
    </row>
    <row r="5" spans="1:7" x14ac:dyDescent="0.25">
      <c r="A5" s="100">
        <v>2</v>
      </c>
      <c r="B5" s="158" t="s">
        <v>7</v>
      </c>
      <c r="C5" s="158" t="s">
        <v>8</v>
      </c>
      <c r="D5" s="220">
        <f>VLOOKUP(B5,'Child diarrhoea '!$B$5:$D$67,3,FALSE)</f>
        <v>1550</v>
      </c>
      <c r="E5" s="163">
        <v>5.3</v>
      </c>
      <c r="F5" s="159">
        <v>83</v>
      </c>
      <c r="G5" s="163">
        <v>4.5</v>
      </c>
    </row>
    <row r="6" spans="1:7" x14ac:dyDescent="0.25">
      <c r="A6" s="100">
        <v>3</v>
      </c>
      <c r="B6" s="150" t="s">
        <v>9</v>
      </c>
      <c r="C6" s="150" t="s">
        <v>10</v>
      </c>
      <c r="D6" s="220">
        <f>VLOOKUP(B6,'Child diarrhoea '!$B$5:$D$67,3,FALSE)</f>
        <v>12669</v>
      </c>
      <c r="E6" s="152">
        <v>15.6</v>
      </c>
      <c r="F6" s="161">
        <v>1973</v>
      </c>
      <c r="G6" s="152" t="s">
        <v>90</v>
      </c>
    </row>
    <row r="7" spans="1:7" x14ac:dyDescent="0.25">
      <c r="A7" s="100">
        <v>4</v>
      </c>
      <c r="B7" s="150" t="s">
        <v>12</v>
      </c>
      <c r="C7" s="150" t="s">
        <v>10</v>
      </c>
      <c r="D7" s="220">
        <f>VLOOKUP(B7,'Child diarrhoea '!$B$5:$D$67,3,FALSE)</f>
        <v>1663</v>
      </c>
      <c r="E7" s="152">
        <v>3.8</v>
      </c>
      <c r="F7" s="161">
        <v>63</v>
      </c>
      <c r="G7" s="152">
        <v>3.7</v>
      </c>
    </row>
    <row r="8" spans="1:7" x14ac:dyDescent="0.25">
      <c r="A8" s="100">
        <v>5</v>
      </c>
      <c r="B8" s="150" t="s">
        <v>13</v>
      </c>
      <c r="C8" s="150" t="s">
        <v>14</v>
      </c>
      <c r="D8" s="220">
        <f>VLOOKUP(B8,'Child diarrhoea '!$B$5:$D$67,3,FALSE)</f>
        <v>2182</v>
      </c>
      <c r="E8" s="152">
        <v>10.6</v>
      </c>
      <c r="F8" s="161">
        <v>231</v>
      </c>
      <c r="G8" s="152" t="s">
        <v>90</v>
      </c>
    </row>
    <row r="9" spans="1:7" x14ac:dyDescent="0.25">
      <c r="A9" s="100">
        <v>6</v>
      </c>
      <c r="B9" s="150" t="s">
        <v>15</v>
      </c>
      <c r="C9" s="150" t="s">
        <v>16</v>
      </c>
      <c r="D9" s="220">
        <f>VLOOKUP(B9,'Child diarrhoea '!$B$5:$D$67,3,FALSE)</f>
        <v>7760</v>
      </c>
      <c r="E9" s="152">
        <v>5.7</v>
      </c>
      <c r="F9" s="161">
        <v>440</v>
      </c>
      <c r="G9" s="152">
        <v>44.1</v>
      </c>
    </row>
    <row r="10" spans="1:7" x14ac:dyDescent="0.25">
      <c r="A10" s="100">
        <v>7</v>
      </c>
      <c r="B10" s="158" t="s">
        <v>17</v>
      </c>
      <c r="C10" s="158" t="s">
        <v>18</v>
      </c>
      <c r="D10" s="220">
        <f>VLOOKUP(B10,'Child diarrhoea '!$B$5:$D$67,3,FALSE)</f>
        <v>12497</v>
      </c>
      <c r="E10" s="163">
        <v>6.3</v>
      </c>
      <c r="F10" s="159">
        <v>792</v>
      </c>
      <c r="G10" s="163">
        <v>9.6</v>
      </c>
    </row>
    <row r="11" spans="1:7" x14ac:dyDescent="0.25">
      <c r="A11" s="100">
        <v>8</v>
      </c>
      <c r="B11" s="158" t="s">
        <v>19</v>
      </c>
      <c r="C11" s="158" t="s">
        <v>20</v>
      </c>
      <c r="D11" s="220">
        <f>VLOOKUP(B11,'Child diarrhoea '!$B$5:$D$67,3,FALSE)</f>
        <v>8273</v>
      </c>
      <c r="E11" s="163">
        <v>26</v>
      </c>
      <c r="F11" s="159">
        <v>2155</v>
      </c>
      <c r="G11" s="163" t="s">
        <v>90</v>
      </c>
    </row>
    <row r="12" spans="1:7" x14ac:dyDescent="0.25">
      <c r="A12" s="100">
        <v>9</v>
      </c>
      <c r="B12" s="158" t="s">
        <v>21</v>
      </c>
      <c r="C12" s="158" t="s">
        <v>22</v>
      </c>
      <c r="D12" s="220">
        <f>VLOOKUP(B12,'Child diarrhoea '!$B$5:$D$67,3,FALSE)</f>
        <v>14001</v>
      </c>
      <c r="E12" s="163">
        <v>14.7</v>
      </c>
      <c r="F12" s="159">
        <v>2064</v>
      </c>
      <c r="G12" s="163">
        <v>0.4</v>
      </c>
    </row>
    <row r="13" spans="1:7" x14ac:dyDescent="0.25">
      <c r="A13" s="100">
        <v>10</v>
      </c>
      <c r="B13" s="158" t="s">
        <v>23</v>
      </c>
      <c r="C13" s="158" t="s">
        <v>24</v>
      </c>
      <c r="D13" s="220">
        <f>VLOOKUP(B13,'Child diarrhoea '!$B$5:$D$67,3,FALSE)</f>
        <v>12813</v>
      </c>
      <c r="E13" s="163">
        <v>22.5</v>
      </c>
      <c r="F13" s="159">
        <v>2877</v>
      </c>
      <c r="G13" s="163">
        <v>15</v>
      </c>
    </row>
    <row r="14" spans="1:7" x14ac:dyDescent="0.25">
      <c r="A14" s="100">
        <v>11</v>
      </c>
      <c r="B14" s="158" t="s">
        <v>25</v>
      </c>
      <c r="C14" s="158" t="s">
        <v>16</v>
      </c>
      <c r="D14" s="220">
        <f>VLOOKUP(B14,'Child diarrhoea '!$B$5:$D$67,3,FALSE)</f>
        <v>7044</v>
      </c>
      <c r="E14" s="163">
        <v>12.8</v>
      </c>
      <c r="F14" s="159">
        <v>902</v>
      </c>
      <c r="G14" s="163">
        <v>5.4</v>
      </c>
    </row>
    <row r="15" spans="1:7" x14ac:dyDescent="0.25">
      <c r="A15" s="100">
        <v>12</v>
      </c>
      <c r="B15" s="158" t="s">
        <v>26</v>
      </c>
      <c r="C15" s="158" t="s">
        <v>27</v>
      </c>
      <c r="D15" s="220">
        <f>VLOOKUP(B15,'Child diarrhoea '!$B$5:$D$67,3,FALSE)</f>
        <v>10718</v>
      </c>
      <c r="E15" s="163">
        <v>20.9</v>
      </c>
      <c r="F15" s="159">
        <v>2243</v>
      </c>
      <c r="G15" s="163">
        <v>0.1</v>
      </c>
    </row>
    <row r="16" spans="1:7" x14ac:dyDescent="0.25">
      <c r="A16" s="100">
        <v>13</v>
      </c>
      <c r="B16" s="158" t="s">
        <v>28</v>
      </c>
      <c r="C16" s="158" t="s">
        <v>29</v>
      </c>
      <c r="D16" s="220">
        <f>VLOOKUP(B16,'Child diarrhoea '!$B$5:$D$67,3,FALSE)</f>
        <v>16810</v>
      </c>
      <c r="E16" s="163">
        <v>22</v>
      </c>
      <c r="F16" s="159">
        <v>3694</v>
      </c>
      <c r="G16" s="163">
        <v>1.3</v>
      </c>
    </row>
    <row r="17" spans="1:7" x14ac:dyDescent="0.25">
      <c r="A17" s="100">
        <v>14</v>
      </c>
      <c r="B17" s="158" t="s">
        <v>30</v>
      </c>
      <c r="C17" s="158" t="s">
        <v>22</v>
      </c>
      <c r="D17" s="220">
        <f>VLOOKUP(B17,'Child diarrhoea '!$B$5:$D$67,3,FALSE)</f>
        <v>15578</v>
      </c>
      <c r="E17" s="163">
        <v>12.6</v>
      </c>
      <c r="F17" s="159">
        <v>1965</v>
      </c>
      <c r="G17" s="163" t="s">
        <v>90</v>
      </c>
    </row>
    <row r="18" spans="1:7" x14ac:dyDescent="0.25">
      <c r="A18" s="100">
        <v>15</v>
      </c>
      <c r="B18" s="158" t="s">
        <v>31</v>
      </c>
      <c r="C18" s="158" t="s">
        <v>32</v>
      </c>
      <c r="D18" s="220">
        <f>VLOOKUP(B18,'Child diarrhoea '!$B$5:$D$67,3,FALSE)</f>
        <v>3099</v>
      </c>
      <c r="E18" s="163">
        <v>16.600000000000001</v>
      </c>
      <c r="F18" s="159">
        <v>514</v>
      </c>
      <c r="G18" s="163">
        <v>0.4</v>
      </c>
    </row>
    <row r="19" spans="1:7" x14ac:dyDescent="0.25">
      <c r="A19" s="100">
        <v>16</v>
      </c>
      <c r="B19" s="158" t="s">
        <v>33</v>
      </c>
      <c r="C19" s="158" t="s">
        <v>18</v>
      </c>
      <c r="D19" s="220">
        <f>VLOOKUP(B19,'Child diarrhoea '!$B$5:$D$67,3,FALSE)</f>
        <v>7751</v>
      </c>
      <c r="E19" s="163">
        <v>19</v>
      </c>
      <c r="F19" s="159">
        <v>1475</v>
      </c>
      <c r="G19" s="163" t="s">
        <v>90</v>
      </c>
    </row>
    <row r="20" spans="1:7" x14ac:dyDescent="0.25">
      <c r="A20" s="100">
        <v>17</v>
      </c>
      <c r="B20" s="158" t="s">
        <v>34</v>
      </c>
      <c r="C20" s="158" t="s">
        <v>35</v>
      </c>
      <c r="D20" s="220">
        <f>VLOOKUP(B20,'Child diarrhoea '!$B$5:$D$67,3,FALSE)</f>
        <v>17017</v>
      </c>
      <c r="E20" s="163">
        <v>16.8</v>
      </c>
      <c r="F20" s="159">
        <v>2852</v>
      </c>
      <c r="G20" s="163">
        <v>2.4</v>
      </c>
    </row>
    <row r="21" spans="1:7" x14ac:dyDescent="0.25">
      <c r="A21" s="100">
        <v>18</v>
      </c>
      <c r="B21" s="158" t="s">
        <v>36</v>
      </c>
      <c r="C21" s="158" t="s">
        <v>18</v>
      </c>
      <c r="D21" s="220">
        <f>VLOOKUP(B21,'Child diarrhoea '!$B$5:$D$67,3,FALSE)</f>
        <v>6862</v>
      </c>
      <c r="E21" s="163">
        <v>17.899999999999999</v>
      </c>
      <c r="F21" s="159">
        <v>1228</v>
      </c>
      <c r="G21" s="163">
        <v>0.1</v>
      </c>
    </row>
    <row r="22" spans="1:7" x14ac:dyDescent="0.25">
      <c r="A22" s="100">
        <v>19</v>
      </c>
      <c r="B22" s="158" t="s">
        <v>37</v>
      </c>
      <c r="C22" s="158" t="s">
        <v>38</v>
      </c>
      <c r="D22" s="220">
        <f>VLOOKUP(B22,'Child diarrhoea '!$B$5:$D$67,3,FALSE)</f>
        <v>3512</v>
      </c>
      <c r="E22" s="163">
        <v>18</v>
      </c>
      <c r="F22" s="159">
        <v>631</v>
      </c>
      <c r="G22" s="163" t="s">
        <v>90</v>
      </c>
    </row>
    <row r="23" spans="1:7" x14ac:dyDescent="0.25">
      <c r="A23" s="100">
        <v>20</v>
      </c>
      <c r="B23" s="158" t="s">
        <v>39</v>
      </c>
      <c r="C23" s="158" t="s">
        <v>16</v>
      </c>
      <c r="D23" s="220">
        <f>VLOOKUP(B23,'Child diarrhoea '!$B$5:$D$67,3,FALSE)</f>
        <v>15293</v>
      </c>
      <c r="E23" s="163">
        <v>14</v>
      </c>
      <c r="F23" s="159">
        <v>2147</v>
      </c>
      <c r="G23" s="163">
        <v>1.7</v>
      </c>
    </row>
    <row r="24" spans="1:7" x14ac:dyDescent="0.25">
      <c r="A24" s="100">
        <v>21</v>
      </c>
      <c r="B24" s="158" t="s">
        <v>40</v>
      </c>
      <c r="C24" s="158" t="s">
        <v>41</v>
      </c>
      <c r="D24" s="220">
        <f>VLOOKUP(B24,'Child diarrhoea '!$B$5:$D$67,3,FALSE)</f>
        <v>10417</v>
      </c>
      <c r="E24" s="163">
        <v>11.8</v>
      </c>
      <c r="F24" s="159">
        <v>1227</v>
      </c>
      <c r="G24" s="163">
        <v>33.299999999999997</v>
      </c>
    </row>
    <row r="25" spans="1:7" x14ac:dyDescent="0.25">
      <c r="A25" s="100">
        <v>22</v>
      </c>
      <c r="B25" s="158" t="s">
        <v>42</v>
      </c>
      <c r="C25" s="158" t="s">
        <v>32</v>
      </c>
      <c r="D25" s="220">
        <f>VLOOKUP(B25,'Child diarrhoea '!$B$5:$D$67,3,FALSE)</f>
        <v>4848</v>
      </c>
      <c r="E25" s="163">
        <v>15.8</v>
      </c>
      <c r="F25" s="159">
        <v>767</v>
      </c>
      <c r="G25" s="163" t="s">
        <v>90</v>
      </c>
    </row>
    <row r="26" spans="1:7" x14ac:dyDescent="0.25">
      <c r="A26" s="100">
        <v>23</v>
      </c>
      <c r="B26" s="158" t="s">
        <v>43</v>
      </c>
      <c r="C26" s="158" t="s">
        <v>38</v>
      </c>
      <c r="D26" s="220">
        <f>VLOOKUP(B26,'Child diarrhoea '!$B$5:$D$67,3,FALSE)</f>
        <v>7586</v>
      </c>
      <c r="E26" s="163">
        <v>17.399999999999999</v>
      </c>
      <c r="F26" s="159">
        <v>1318</v>
      </c>
      <c r="G26" s="163" t="s">
        <v>90</v>
      </c>
    </row>
    <row r="27" spans="1:7" x14ac:dyDescent="0.25">
      <c r="A27" s="100">
        <v>24</v>
      </c>
      <c r="B27" s="158" t="s">
        <v>44</v>
      </c>
      <c r="C27" s="158" t="s">
        <v>16</v>
      </c>
      <c r="D27" s="220">
        <f>VLOOKUP(B27,'Child diarrhoea '!$B$5:$D$67,3,FALSE)</f>
        <v>5431</v>
      </c>
      <c r="E27" s="163">
        <v>11.7</v>
      </c>
      <c r="F27" s="159">
        <v>638</v>
      </c>
      <c r="G27" s="163">
        <v>7.4</v>
      </c>
    </row>
    <row r="28" spans="1:7" x14ac:dyDescent="0.25">
      <c r="A28" s="100">
        <v>25</v>
      </c>
      <c r="B28" s="158" t="s">
        <v>45</v>
      </c>
      <c r="C28" s="158" t="s">
        <v>29</v>
      </c>
      <c r="D28" s="220">
        <f>VLOOKUP(B28,'Child diarrhoea '!$B$5:$D$67,3,FALSE)</f>
        <v>12116</v>
      </c>
      <c r="E28" s="163">
        <v>19.2</v>
      </c>
      <c r="F28" s="159">
        <v>2325</v>
      </c>
      <c r="G28" s="163">
        <v>1.3</v>
      </c>
    </row>
    <row r="29" spans="1:7" x14ac:dyDescent="0.25">
      <c r="A29" s="100">
        <v>26</v>
      </c>
      <c r="B29" s="158" t="s">
        <v>46</v>
      </c>
      <c r="C29" s="158" t="s">
        <v>32</v>
      </c>
      <c r="D29" s="220">
        <f>VLOOKUP(B29,'Child diarrhoea '!$B$5:$D$67,3,FALSE)</f>
        <v>6448</v>
      </c>
      <c r="E29" s="163">
        <v>16.399999999999999</v>
      </c>
      <c r="F29" s="159">
        <v>1056</v>
      </c>
      <c r="G29" s="163">
        <v>0.5</v>
      </c>
    </row>
    <row r="30" spans="1:7" x14ac:dyDescent="0.25">
      <c r="A30" s="100">
        <v>27</v>
      </c>
      <c r="B30" s="158" t="s">
        <v>47</v>
      </c>
      <c r="C30" s="158" t="s">
        <v>48</v>
      </c>
      <c r="D30" s="220">
        <f>VLOOKUP(B30,'Child diarrhoea '!$B$5:$D$67,3,FALSE)</f>
        <v>1815</v>
      </c>
      <c r="E30" s="163">
        <v>9.9</v>
      </c>
      <c r="F30" s="159">
        <v>179</v>
      </c>
      <c r="G30" s="163">
        <v>1.3</v>
      </c>
    </row>
    <row r="31" spans="1:7" x14ac:dyDescent="0.25">
      <c r="A31" s="100">
        <v>28</v>
      </c>
      <c r="B31" s="158" t="s">
        <v>49</v>
      </c>
      <c r="C31" s="158" t="s">
        <v>32</v>
      </c>
      <c r="D31" s="220">
        <f>VLOOKUP(B31,'Child diarrhoea '!$B$5:$D$67,3,FALSE)</f>
        <v>6410</v>
      </c>
      <c r="E31" s="163">
        <v>20.8</v>
      </c>
      <c r="F31" s="159">
        <v>1334</v>
      </c>
      <c r="G31" s="163">
        <v>0.3</v>
      </c>
    </row>
    <row r="32" spans="1:7" x14ac:dyDescent="0.25">
      <c r="A32" s="100">
        <v>29</v>
      </c>
      <c r="B32" s="158" t="s">
        <v>50</v>
      </c>
      <c r="C32" s="158" t="s">
        <v>18</v>
      </c>
      <c r="D32" s="220">
        <f>VLOOKUP(B32,'Child diarrhoea '!$B$5:$D$67,3,FALSE)</f>
        <v>9922</v>
      </c>
      <c r="E32" s="163">
        <v>17.8</v>
      </c>
      <c r="F32" s="159">
        <v>1765</v>
      </c>
      <c r="G32" s="163">
        <v>0.4</v>
      </c>
    </row>
    <row r="33" spans="1:7" x14ac:dyDescent="0.25">
      <c r="A33" s="100">
        <v>30</v>
      </c>
      <c r="B33" s="158" t="s">
        <v>51</v>
      </c>
      <c r="C33" s="158" t="s">
        <v>10</v>
      </c>
      <c r="D33" s="220">
        <f>VLOOKUP(B33,'Child diarrhoea '!$B$5:$D$67,3,FALSE)</f>
        <v>238930</v>
      </c>
      <c r="E33" s="163">
        <v>9.1999999999999993</v>
      </c>
      <c r="F33" s="159">
        <v>21917</v>
      </c>
      <c r="G33" s="163">
        <v>20.3</v>
      </c>
    </row>
    <row r="34" spans="1:7" x14ac:dyDescent="0.25">
      <c r="A34" s="100">
        <v>31</v>
      </c>
      <c r="B34" s="158" t="s">
        <v>52</v>
      </c>
      <c r="C34" s="158" t="s">
        <v>32</v>
      </c>
      <c r="D34" s="220">
        <f>VLOOKUP(B34,'Child diarrhoea '!$B$5:$D$67,3,FALSE)</f>
        <v>16380</v>
      </c>
      <c r="E34" s="163">
        <v>14.3</v>
      </c>
      <c r="F34" s="159">
        <v>2341</v>
      </c>
      <c r="G34" s="163">
        <v>1.1000000000000001</v>
      </c>
    </row>
    <row r="35" spans="1:7" x14ac:dyDescent="0.25">
      <c r="A35" s="100">
        <v>32</v>
      </c>
      <c r="B35" s="158" t="s">
        <v>53</v>
      </c>
      <c r="C35" s="158" t="s">
        <v>32</v>
      </c>
      <c r="D35" s="220">
        <f>VLOOKUP(B35,'Child diarrhoea '!$B$5:$D$67,3,FALSE)</f>
        <v>9637</v>
      </c>
      <c r="E35" s="163">
        <v>15.6</v>
      </c>
      <c r="F35" s="159">
        <v>1501</v>
      </c>
      <c r="G35" s="163" t="s">
        <v>90</v>
      </c>
    </row>
    <row r="36" spans="1:7" x14ac:dyDescent="0.25">
      <c r="A36" s="100">
        <v>33</v>
      </c>
      <c r="B36" s="158" t="s">
        <v>54</v>
      </c>
      <c r="C36" s="158" t="s">
        <v>16</v>
      </c>
      <c r="D36" s="220">
        <f>VLOOKUP(B36,'Child diarrhoea '!$B$5:$D$67,3,FALSE)</f>
        <v>18702</v>
      </c>
      <c r="E36" s="163">
        <v>15.2</v>
      </c>
      <c r="F36" s="159">
        <v>2844</v>
      </c>
      <c r="G36" s="163">
        <v>8.1</v>
      </c>
    </row>
    <row r="37" spans="1:7" x14ac:dyDescent="0.25">
      <c r="A37" s="100">
        <v>34</v>
      </c>
      <c r="B37" s="158" t="s">
        <v>55</v>
      </c>
      <c r="C37" s="158" t="s">
        <v>32</v>
      </c>
      <c r="D37" s="220">
        <f>VLOOKUP(B37,'Child diarrhoea '!$B$5:$D$67,3,FALSE)</f>
        <v>3975</v>
      </c>
      <c r="E37" s="163">
        <v>5.2</v>
      </c>
      <c r="F37" s="159">
        <v>205</v>
      </c>
      <c r="G37" s="163" t="s">
        <v>90</v>
      </c>
    </row>
    <row r="38" spans="1:7" x14ac:dyDescent="0.25">
      <c r="A38" s="100">
        <v>35</v>
      </c>
      <c r="B38" s="158" t="s">
        <v>56</v>
      </c>
      <c r="C38" s="158" t="s">
        <v>16</v>
      </c>
      <c r="D38" s="220">
        <f>VLOOKUP(B38,'Child diarrhoea '!$B$5:$D$67,3,FALSE)</f>
        <v>2896</v>
      </c>
      <c r="E38" s="163">
        <v>11.8</v>
      </c>
      <c r="F38" s="159">
        <v>342</v>
      </c>
      <c r="G38" s="163">
        <v>0.7</v>
      </c>
    </row>
    <row r="39" spans="1:7" x14ac:dyDescent="0.25">
      <c r="A39" s="100">
        <v>36</v>
      </c>
      <c r="B39" s="158" t="s">
        <v>57</v>
      </c>
      <c r="C39" s="158" t="s">
        <v>38</v>
      </c>
      <c r="D39" s="220">
        <f>VLOOKUP(B39,'Child diarrhoea '!$B$5:$D$67,3,FALSE)</f>
        <v>6047</v>
      </c>
      <c r="E39" s="163">
        <v>22</v>
      </c>
      <c r="F39" s="159">
        <v>1330</v>
      </c>
      <c r="G39" s="163">
        <v>3.1</v>
      </c>
    </row>
    <row r="40" spans="1:7" x14ac:dyDescent="0.25">
      <c r="A40" s="100">
        <v>37</v>
      </c>
      <c r="B40" s="158" t="s">
        <v>58</v>
      </c>
      <c r="C40" s="158" t="s">
        <v>8</v>
      </c>
      <c r="D40" s="220">
        <f>VLOOKUP(B40,'Child diarrhoea '!$B$5:$D$67,3,FALSE)</f>
        <v>11976</v>
      </c>
      <c r="E40" s="163">
        <v>8.3000000000000007</v>
      </c>
      <c r="F40" s="159">
        <v>993</v>
      </c>
      <c r="G40" s="163">
        <v>1.4</v>
      </c>
    </row>
    <row r="41" spans="1:7" x14ac:dyDescent="0.25">
      <c r="A41" s="100">
        <v>38</v>
      </c>
      <c r="B41" s="158" t="s">
        <v>59</v>
      </c>
      <c r="C41" s="158" t="s">
        <v>10</v>
      </c>
      <c r="D41" s="220">
        <f>VLOOKUP(B41,'Child diarrhoea '!$B$5:$D$67,3,FALSE)</f>
        <v>16548</v>
      </c>
      <c r="E41" s="163">
        <v>21.7</v>
      </c>
      <c r="F41" s="159">
        <v>3584</v>
      </c>
      <c r="G41" s="163">
        <v>28.1</v>
      </c>
    </row>
    <row r="42" spans="1:7" x14ac:dyDescent="0.25">
      <c r="A42" s="100">
        <v>39</v>
      </c>
      <c r="B42" s="158" t="s">
        <v>60</v>
      </c>
      <c r="C42" s="158" t="s">
        <v>48</v>
      </c>
      <c r="D42" s="220">
        <f>VLOOKUP(B42,'Child diarrhoea '!$B$5:$D$67,3,FALSE)</f>
        <v>3682</v>
      </c>
      <c r="E42" s="163">
        <v>4.4000000000000004</v>
      </c>
      <c r="F42" s="159">
        <v>163</v>
      </c>
      <c r="G42" s="163">
        <v>1.8</v>
      </c>
    </row>
    <row r="43" spans="1:7" x14ac:dyDescent="0.25">
      <c r="A43" s="100">
        <v>40</v>
      </c>
      <c r="B43" s="158" t="s">
        <v>61</v>
      </c>
      <c r="C43" s="158" t="s">
        <v>62</v>
      </c>
      <c r="D43" s="220">
        <f>VLOOKUP(B43,'Child diarrhoea '!$B$5:$D$67,3,FALSE)</f>
        <v>9655</v>
      </c>
      <c r="E43" s="163">
        <v>8.6</v>
      </c>
      <c r="F43" s="159">
        <v>832</v>
      </c>
      <c r="G43" s="163">
        <v>2.1</v>
      </c>
    </row>
    <row r="44" spans="1:7" x14ac:dyDescent="0.25">
      <c r="A44" s="100">
        <v>41</v>
      </c>
      <c r="B44" s="158" t="s">
        <v>63</v>
      </c>
      <c r="C44" s="158" t="s">
        <v>64</v>
      </c>
      <c r="D44" s="220">
        <f>VLOOKUP(B44,'Child diarrhoea '!$B$5:$D$67,3,FALSE)</f>
        <v>1571</v>
      </c>
      <c r="E44" s="163">
        <v>7.4</v>
      </c>
      <c r="F44" s="159">
        <v>117</v>
      </c>
      <c r="G44" s="163" t="s">
        <v>90</v>
      </c>
    </row>
    <row r="45" spans="1:7" x14ac:dyDescent="0.25">
      <c r="A45" s="100">
        <v>42</v>
      </c>
      <c r="B45" s="158" t="s">
        <v>65</v>
      </c>
      <c r="C45" s="158" t="s">
        <v>27</v>
      </c>
      <c r="D45" s="220">
        <f>VLOOKUP(B45,'Child diarrhoea '!$B$5:$D$67,3,FALSE)</f>
        <v>5313</v>
      </c>
      <c r="E45" s="163">
        <v>11.1</v>
      </c>
      <c r="F45" s="159">
        <v>1205</v>
      </c>
      <c r="G45" s="163" t="s">
        <v>90</v>
      </c>
    </row>
    <row r="46" spans="1:7" x14ac:dyDescent="0.25">
      <c r="A46" s="100">
        <v>43</v>
      </c>
      <c r="B46" s="158" t="s">
        <v>66</v>
      </c>
      <c r="C46" s="158" t="s">
        <v>10</v>
      </c>
      <c r="D46" s="220">
        <f>VLOOKUP(B46,'Child diarrhoea '!$B$5:$D$67,3,FALSE)</f>
        <v>4099</v>
      </c>
      <c r="E46" s="163">
        <v>10.4</v>
      </c>
      <c r="F46" s="159">
        <v>427</v>
      </c>
      <c r="G46" s="163">
        <v>8.4</v>
      </c>
    </row>
    <row r="47" spans="1:7" x14ac:dyDescent="0.25">
      <c r="A47" s="100">
        <v>44</v>
      </c>
      <c r="B47" s="158" t="s">
        <v>67</v>
      </c>
      <c r="C47" s="158" t="s">
        <v>38</v>
      </c>
      <c r="D47" s="220">
        <f>VLOOKUP(B47,'Child diarrhoea '!$B$5:$D$67,3,FALSE)</f>
        <v>4588</v>
      </c>
      <c r="E47" s="163">
        <v>17.399999999999999</v>
      </c>
      <c r="F47" s="159">
        <v>800</v>
      </c>
      <c r="G47" s="163">
        <v>0.2</v>
      </c>
    </row>
    <row r="48" spans="1:7" x14ac:dyDescent="0.25">
      <c r="A48" s="100">
        <v>45</v>
      </c>
      <c r="B48" s="158" t="s">
        <v>68</v>
      </c>
      <c r="C48" s="158" t="s">
        <v>41</v>
      </c>
      <c r="D48" s="220">
        <f>VLOOKUP(B48,'Child diarrhoea '!$B$5:$D$67,3,FALSE)</f>
        <v>4887</v>
      </c>
      <c r="E48" s="163">
        <v>7.6</v>
      </c>
      <c r="F48" s="159">
        <v>371</v>
      </c>
      <c r="G48" s="163">
        <v>17.600000000000001</v>
      </c>
    </row>
    <row r="49" spans="1:7" x14ac:dyDescent="0.25">
      <c r="A49" s="100">
        <v>46</v>
      </c>
      <c r="B49" s="158" t="s">
        <v>69</v>
      </c>
      <c r="C49" s="158" t="s">
        <v>32</v>
      </c>
      <c r="D49" s="220">
        <f>VLOOKUP(B49,'Child diarrhoea '!$B$5:$D$67,3,FALSE)</f>
        <v>12268</v>
      </c>
      <c r="E49" s="163">
        <v>14.1</v>
      </c>
      <c r="F49" s="159">
        <v>1734</v>
      </c>
      <c r="G49" s="163">
        <v>10.3</v>
      </c>
    </row>
    <row r="50" spans="1:7" x14ac:dyDescent="0.25">
      <c r="A50" s="100">
        <v>47</v>
      </c>
      <c r="B50" s="158" t="s">
        <v>70</v>
      </c>
      <c r="C50" s="158" t="s">
        <v>38</v>
      </c>
      <c r="D50" s="220">
        <f>VLOOKUP(B50,'Child diarrhoea '!$B$5:$D$67,3,FALSE)</f>
        <v>28950</v>
      </c>
      <c r="E50" s="163">
        <v>10.199999999999999</v>
      </c>
      <c r="F50" s="159">
        <v>2966</v>
      </c>
      <c r="G50" s="163">
        <v>2.2999999999999998</v>
      </c>
    </row>
    <row r="51" spans="1:7" x14ac:dyDescent="0.25">
      <c r="A51" s="100">
        <v>48</v>
      </c>
      <c r="B51" s="158" t="s">
        <v>71</v>
      </c>
      <c r="C51" s="158" t="s">
        <v>62</v>
      </c>
      <c r="D51" s="220">
        <f>VLOOKUP(B51,'Child diarrhoea '!$B$5:$D$67,3,FALSE)</f>
        <v>11040</v>
      </c>
      <c r="E51" s="163">
        <v>22.5</v>
      </c>
      <c r="F51" s="159">
        <v>2482</v>
      </c>
      <c r="G51" s="163">
        <v>1.5</v>
      </c>
    </row>
    <row r="52" spans="1:7" x14ac:dyDescent="0.25">
      <c r="A52" s="100">
        <v>49</v>
      </c>
      <c r="B52" s="158" t="s">
        <v>72</v>
      </c>
      <c r="C52" s="158" t="s">
        <v>32</v>
      </c>
      <c r="D52" s="220">
        <f>VLOOKUP(B52,'Child diarrhoea '!$B$5:$D$67,3,FALSE)</f>
        <v>8651</v>
      </c>
      <c r="E52" s="163">
        <v>12.3</v>
      </c>
      <c r="F52" s="159">
        <v>1062</v>
      </c>
      <c r="G52" s="163">
        <v>0.9</v>
      </c>
    </row>
    <row r="53" spans="1:7" x14ac:dyDescent="0.25">
      <c r="A53" s="100">
        <v>50</v>
      </c>
      <c r="B53" s="158" t="s">
        <v>73</v>
      </c>
      <c r="C53" s="158" t="s">
        <v>38</v>
      </c>
      <c r="D53" s="220">
        <f>VLOOKUP(B53,'Child diarrhoea '!$B$5:$D$67,3,FALSE)</f>
        <v>6796</v>
      </c>
      <c r="E53" s="163">
        <v>8</v>
      </c>
      <c r="F53" s="159">
        <v>542</v>
      </c>
      <c r="G53" s="163">
        <v>5.4</v>
      </c>
    </row>
    <row r="54" spans="1:7" x14ac:dyDescent="0.25">
      <c r="A54" s="100">
        <v>51</v>
      </c>
      <c r="B54" s="158" t="s">
        <v>74</v>
      </c>
      <c r="C54" s="158" t="s">
        <v>29</v>
      </c>
      <c r="D54" s="220">
        <f>VLOOKUP(B54,'Child diarrhoea '!$B$5:$D$67,3,FALSE)</f>
        <v>7694</v>
      </c>
      <c r="E54" s="163">
        <v>12.1</v>
      </c>
      <c r="F54" s="159">
        <v>931</v>
      </c>
      <c r="G54" s="163" t="s">
        <v>90</v>
      </c>
    </row>
    <row r="55" spans="1:7" x14ac:dyDescent="0.25">
      <c r="A55" s="100">
        <v>52</v>
      </c>
      <c r="B55" s="158" t="s">
        <v>75</v>
      </c>
      <c r="C55" s="158" t="s">
        <v>8</v>
      </c>
      <c r="D55" s="220">
        <f>VLOOKUP(B55,'Child diarrhoea '!$B$5:$D$67,3,FALSE)</f>
        <v>1749</v>
      </c>
      <c r="E55" s="163">
        <v>15.8</v>
      </c>
      <c r="F55" s="159">
        <v>276</v>
      </c>
      <c r="G55" s="163" t="s">
        <v>90</v>
      </c>
    </row>
    <row r="56" spans="1:7" x14ac:dyDescent="0.25">
      <c r="A56" s="100">
        <v>53</v>
      </c>
      <c r="B56" s="158" t="s">
        <v>76</v>
      </c>
      <c r="C56" s="158" t="s">
        <v>41</v>
      </c>
      <c r="D56" s="220">
        <f>VLOOKUP(B56,'Child diarrhoea '!$B$5:$D$67,3,FALSE)</f>
        <v>5829</v>
      </c>
      <c r="E56" s="163">
        <v>15.3</v>
      </c>
      <c r="F56" s="159">
        <v>893</v>
      </c>
      <c r="G56" s="163">
        <v>6.8</v>
      </c>
    </row>
    <row r="57" spans="1:7" x14ac:dyDescent="0.25">
      <c r="A57" s="100">
        <v>54</v>
      </c>
      <c r="B57" s="158" t="s">
        <v>77</v>
      </c>
      <c r="C57" s="158" t="s">
        <v>38</v>
      </c>
      <c r="D57" s="220">
        <f>VLOOKUP(B57,'Child diarrhoea '!$B$5:$D$67,3,FALSE)</f>
        <v>10814</v>
      </c>
      <c r="E57" s="163">
        <v>11.1</v>
      </c>
      <c r="F57" s="159">
        <v>1201</v>
      </c>
      <c r="G57" s="163">
        <v>3.8</v>
      </c>
    </row>
    <row r="58" spans="1:7" x14ac:dyDescent="0.25">
      <c r="A58" s="100">
        <v>55</v>
      </c>
      <c r="B58" s="158" t="s">
        <v>78</v>
      </c>
      <c r="C58" s="158" t="s">
        <v>79</v>
      </c>
      <c r="D58" s="220">
        <f>VLOOKUP(B58,'Child diarrhoea '!$B$5:$D$67,3,FALSE)</f>
        <v>2553</v>
      </c>
      <c r="E58" s="163">
        <v>13.4</v>
      </c>
      <c r="F58" s="159">
        <v>343</v>
      </c>
      <c r="G58" s="163" t="s">
        <v>90</v>
      </c>
    </row>
    <row r="59" spans="1:7" x14ac:dyDescent="0.25">
      <c r="A59" s="100">
        <v>56</v>
      </c>
      <c r="B59" s="158" t="s">
        <v>80</v>
      </c>
      <c r="C59" s="158" t="s">
        <v>32</v>
      </c>
      <c r="D59" s="220">
        <f>VLOOKUP(B59,'Child diarrhoea '!$B$5:$D$67,3,FALSE)</f>
        <v>5031</v>
      </c>
      <c r="E59" s="163">
        <v>15.1</v>
      </c>
      <c r="F59" s="159">
        <v>757</v>
      </c>
      <c r="G59" s="163" t="s">
        <v>90</v>
      </c>
    </row>
    <row r="60" spans="1:7" x14ac:dyDescent="0.25">
      <c r="A60" s="100">
        <v>57</v>
      </c>
      <c r="B60" s="158" t="s">
        <v>81</v>
      </c>
      <c r="C60" s="158" t="s">
        <v>10</v>
      </c>
      <c r="D60" s="220">
        <f>VLOOKUP(B60,'Child diarrhoea '!$B$5:$D$67,3,FALSE)</f>
        <v>9520</v>
      </c>
      <c r="E60" s="163">
        <v>11.8</v>
      </c>
      <c r="F60" s="159">
        <v>1122</v>
      </c>
      <c r="G60" s="163">
        <v>17.5</v>
      </c>
    </row>
    <row r="61" spans="1:7" x14ac:dyDescent="0.25">
      <c r="A61" s="100">
        <v>58</v>
      </c>
      <c r="B61" s="158" t="s">
        <v>82</v>
      </c>
      <c r="C61" s="158" t="s">
        <v>41</v>
      </c>
      <c r="D61" s="220">
        <f>VLOOKUP(B61,'Child diarrhoea '!$B$5:$D$67,3,FALSE)</f>
        <v>7069</v>
      </c>
      <c r="E61" s="163">
        <v>10.7</v>
      </c>
      <c r="F61" s="159">
        <v>756</v>
      </c>
      <c r="G61" s="163">
        <v>50.2</v>
      </c>
    </row>
    <row r="62" spans="1:7" x14ac:dyDescent="0.25">
      <c r="A62" s="100">
        <v>59</v>
      </c>
      <c r="B62" s="158" t="s">
        <v>83</v>
      </c>
      <c r="C62" s="158" t="s">
        <v>35</v>
      </c>
      <c r="D62" s="220">
        <f>VLOOKUP(B62,'Child diarrhoea '!$B$5:$D$67,3,FALSE)</f>
        <v>6286</v>
      </c>
      <c r="E62" s="163">
        <v>15</v>
      </c>
      <c r="F62" s="159">
        <v>945</v>
      </c>
      <c r="G62" s="163">
        <v>0.1</v>
      </c>
    </row>
    <row r="63" spans="1:7" x14ac:dyDescent="0.25">
      <c r="A63" s="100">
        <v>60</v>
      </c>
      <c r="B63" s="158" t="s">
        <v>84</v>
      </c>
      <c r="C63" s="158" t="s">
        <v>41</v>
      </c>
      <c r="D63" s="220">
        <f>VLOOKUP(B63,'Child diarrhoea '!$B$5:$D$67,3,FALSE)</f>
        <v>14493</v>
      </c>
      <c r="E63" s="163">
        <v>19.5</v>
      </c>
      <c r="F63" s="159">
        <v>2832</v>
      </c>
      <c r="G63" s="163">
        <v>40.299999999999997</v>
      </c>
    </row>
    <row r="64" spans="1:7" x14ac:dyDescent="0.25">
      <c r="A64" s="100">
        <v>61</v>
      </c>
      <c r="B64" s="158" t="s">
        <v>85</v>
      </c>
      <c r="C64" s="158" t="s">
        <v>38</v>
      </c>
      <c r="D64" s="220">
        <f>VLOOKUP(B64,'Child diarrhoea '!$B$5:$D$67,3,FALSE)</f>
        <v>15170</v>
      </c>
      <c r="E64" s="163">
        <v>31.2</v>
      </c>
      <c r="F64" s="159">
        <v>4733</v>
      </c>
      <c r="G64" s="163">
        <v>0.4</v>
      </c>
    </row>
    <row r="65" spans="1:7" x14ac:dyDescent="0.25">
      <c r="A65" s="100">
        <v>62</v>
      </c>
      <c r="B65" s="158" t="s">
        <v>86</v>
      </c>
      <c r="C65" s="158" t="s">
        <v>35</v>
      </c>
      <c r="D65" s="220">
        <f>VLOOKUP(B65,'Child diarrhoea '!$B$5:$D$67,3,FALSE)</f>
        <v>12634</v>
      </c>
      <c r="E65" s="163">
        <v>16.100000000000001</v>
      </c>
      <c r="F65" s="159">
        <v>2030</v>
      </c>
      <c r="G65" s="163" t="s">
        <v>90</v>
      </c>
    </row>
    <row r="66" spans="1:7" x14ac:dyDescent="0.25">
      <c r="A66" s="100">
        <v>63</v>
      </c>
      <c r="B66" s="158" t="s">
        <v>87</v>
      </c>
      <c r="C66" s="158" t="s">
        <v>6</v>
      </c>
      <c r="D66" s="220">
        <f>VLOOKUP(B66,'Child diarrhoea '!$B$5:$D$67,3,FALSE)</f>
        <v>6055</v>
      </c>
      <c r="E66" s="163">
        <v>16.7</v>
      </c>
      <c r="F66" s="159">
        <v>1014</v>
      </c>
      <c r="G66" s="163">
        <v>19.899999999999999</v>
      </c>
    </row>
    <row r="67" spans="1:7" ht="16.5" thickBot="1" x14ac:dyDescent="0.3">
      <c r="A67" s="101"/>
      <c r="B67" s="102" t="s">
        <v>91</v>
      </c>
      <c r="C67" s="103"/>
      <c r="D67" s="103"/>
      <c r="E67" s="103"/>
      <c r="F67" s="103"/>
      <c r="G67" s="104"/>
    </row>
    <row r="68" spans="1:7" x14ac:dyDescent="0.25">
      <c r="B68" s="26" t="s">
        <v>114</v>
      </c>
    </row>
  </sheetData>
  <mergeCells count="1">
    <mergeCell ref="B1:G1"/>
  </mergeCells>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U60"/>
  <sheetViews>
    <sheetView topLeftCell="B47" workbookViewId="0">
      <selection activeCell="B60" sqref="B60"/>
    </sheetView>
  </sheetViews>
  <sheetFormatPr defaultColWidth="9" defaultRowHeight="15.75" x14ac:dyDescent="0.25"/>
  <cols>
    <col min="1" max="1" width="4.875" style="1" customWidth="1"/>
    <col min="2" max="3" width="15.75" style="1" customWidth="1"/>
    <col min="4" max="5" width="15.625" style="12" customWidth="1"/>
    <col min="6" max="7" width="8.125" style="12" customWidth="1"/>
    <col min="8" max="14" width="6.375" style="12" customWidth="1"/>
    <col min="15" max="21" width="8.125" style="12" customWidth="1"/>
    <col min="22" max="22" width="9.875" style="1" customWidth="1"/>
    <col min="23" max="2384" width="15.75" style="1" customWidth="1"/>
    <col min="2385" max="16384" width="9" style="1"/>
  </cols>
  <sheetData>
    <row r="1" spans="1:21" ht="16.5" thickBot="1" x14ac:dyDescent="0.3">
      <c r="A1" s="10"/>
      <c r="B1" s="245" t="s">
        <v>144</v>
      </c>
      <c r="C1" s="246"/>
      <c r="D1" s="247"/>
      <c r="E1" s="247"/>
      <c r="F1" s="247"/>
      <c r="G1" s="247"/>
      <c r="H1" s="247"/>
      <c r="I1" s="247"/>
      <c r="J1" s="247"/>
      <c r="K1" s="247"/>
      <c r="L1" s="247"/>
      <c r="M1" s="247"/>
      <c r="N1" s="247"/>
      <c r="O1" s="247"/>
      <c r="P1" s="247"/>
      <c r="Q1" s="247"/>
      <c r="R1" s="247"/>
      <c r="S1" s="247"/>
      <c r="T1" s="247"/>
      <c r="U1" s="247"/>
    </row>
    <row r="2" spans="1:21" ht="63.75" customHeight="1" thickBot="1" x14ac:dyDescent="0.3">
      <c r="A2" s="10"/>
      <c r="B2" s="248"/>
      <c r="C2" s="249"/>
      <c r="D2" s="164" t="s">
        <v>92</v>
      </c>
      <c r="E2" s="165" t="s">
        <v>115</v>
      </c>
      <c r="F2" s="250" t="s">
        <v>93</v>
      </c>
      <c r="G2" s="251"/>
      <c r="H2" s="250" t="s">
        <v>177</v>
      </c>
      <c r="I2" s="252"/>
      <c r="J2" s="252"/>
      <c r="K2" s="252"/>
      <c r="L2" s="252"/>
      <c r="M2" s="252"/>
      <c r="N2" s="251"/>
      <c r="O2" s="250" t="s">
        <v>94</v>
      </c>
      <c r="P2" s="251"/>
      <c r="Q2" s="250" t="s">
        <v>95</v>
      </c>
      <c r="R2" s="252"/>
      <c r="S2" s="252"/>
      <c r="T2" s="252"/>
      <c r="U2" s="253"/>
    </row>
    <row r="3" spans="1:21" s="9" customFormat="1" ht="16.5" thickBot="1" x14ac:dyDescent="0.3">
      <c r="A3" s="8"/>
      <c r="B3" s="168" t="s">
        <v>0</v>
      </c>
      <c r="C3" s="169" t="s">
        <v>1</v>
      </c>
      <c r="D3" s="170" t="s">
        <v>88</v>
      </c>
      <c r="E3" s="170" t="s">
        <v>89</v>
      </c>
      <c r="F3" s="171" t="s">
        <v>97</v>
      </c>
      <c r="G3" s="172" t="s">
        <v>98</v>
      </c>
      <c r="H3" s="171" t="s">
        <v>99</v>
      </c>
      <c r="I3" s="173" t="s">
        <v>100</v>
      </c>
      <c r="J3" s="173" t="s">
        <v>101</v>
      </c>
      <c r="K3" s="173" t="s">
        <v>102</v>
      </c>
      <c r="L3" s="173" t="s">
        <v>103</v>
      </c>
      <c r="M3" s="173" t="s">
        <v>104</v>
      </c>
      <c r="N3" s="172" t="s">
        <v>105</v>
      </c>
      <c r="O3" s="171" t="s">
        <v>106</v>
      </c>
      <c r="P3" s="172" t="s">
        <v>107</v>
      </c>
      <c r="Q3" s="171" t="s">
        <v>108</v>
      </c>
      <c r="R3" s="173" t="s">
        <v>109</v>
      </c>
      <c r="S3" s="173" t="s">
        <v>110</v>
      </c>
      <c r="T3" s="173" t="s">
        <v>111</v>
      </c>
      <c r="U3" s="174" t="s">
        <v>112</v>
      </c>
    </row>
    <row r="4" spans="1:21" x14ac:dyDescent="0.25">
      <c r="A4" s="6">
        <v>1</v>
      </c>
      <c r="B4" s="166" t="s">
        <v>5</v>
      </c>
      <c r="C4" s="166" t="s">
        <v>6</v>
      </c>
      <c r="D4" s="167">
        <v>27209</v>
      </c>
      <c r="E4" s="17">
        <v>6.3</v>
      </c>
      <c r="F4" s="17">
        <v>6.4</v>
      </c>
      <c r="G4" s="17">
        <v>6.1</v>
      </c>
      <c r="H4" s="17">
        <v>4.8</v>
      </c>
      <c r="I4" s="17">
        <v>5.3</v>
      </c>
      <c r="J4" s="17">
        <v>6.1</v>
      </c>
      <c r="K4" s="17">
        <v>6.7</v>
      </c>
      <c r="L4" s="17">
        <v>6.4</v>
      </c>
      <c r="M4" s="17">
        <v>7.2</v>
      </c>
      <c r="N4" s="17">
        <v>5.7</v>
      </c>
      <c r="O4" s="17">
        <v>7</v>
      </c>
      <c r="P4" s="17">
        <v>6</v>
      </c>
      <c r="Q4" s="17">
        <v>4</v>
      </c>
      <c r="R4" s="17">
        <v>6.2</v>
      </c>
      <c r="S4" s="17">
        <v>6</v>
      </c>
      <c r="T4" s="17">
        <v>5.9</v>
      </c>
      <c r="U4" s="17">
        <v>9.4</v>
      </c>
    </row>
    <row r="5" spans="1:21" x14ac:dyDescent="0.25">
      <c r="A5" s="6">
        <v>2</v>
      </c>
      <c r="B5" s="158" t="s">
        <v>7</v>
      </c>
      <c r="C5" s="158" t="s">
        <v>8</v>
      </c>
      <c r="D5" s="159">
        <v>1397</v>
      </c>
      <c r="E5" s="160">
        <v>4.5999999999999996</v>
      </c>
      <c r="F5" s="160">
        <v>4.9000000000000004</v>
      </c>
      <c r="G5" s="160">
        <v>4.3</v>
      </c>
      <c r="H5" s="160">
        <v>10.1</v>
      </c>
      <c r="I5" s="160">
        <v>13.8</v>
      </c>
      <c r="J5" s="160">
        <v>5.6</v>
      </c>
      <c r="K5" s="160">
        <v>6.9</v>
      </c>
      <c r="L5" s="160">
        <v>3.8</v>
      </c>
      <c r="M5" s="160">
        <v>3.6</v>
      </c>
      <c r="N5" s="160">
        <v>2.7</v>
      </c>
      <c r="O5" s="160">
        <v>4.9000000000000004</v>
      </c>
      <c r="P5" s="160">
        <v>4.4000000000000004</v>
      </c>
      <c r="Q5" s="160">
        <v>2.9</v>
      </c>
      <c r="R5" s="160">
        <v>4.3</v>
      </c>
      <c r="S5" s="160">
        <v>5.7</v>
      </c>
      <c r="T5" s="160">
        <v>6.6</v>
      </c>
      <c r="U5" s="160">
        <v>3.3</v>
      </c>
    </row>
    <row r="6" spans="1:21" s="107" customFormat="1" x14ac:dyDescent="0.25">
      <c r="A6" s="156">
        <v>3</v>
      </c>
      <c r="B6" s="150" t="s">
        <v>12</v>
      </c>
      <c r="C6" s="150" t="s">
        <v>10</v>
      </c>
      <c r="D6" s="161">
        <v>1486</v>
      </c>
      <c r="E6" s="162">
        <v>1.3</v>
      </c>
      <c r="F6" s="162">
        <v>1.2</v>
      </c>
      <c r="G6" s="162">
        <v>1.4</v>
      </c>
      <c r="H6" s="162">
        <v>0.8</v>
      </c>
      <c r="I6" s="162">
        <v>0</v>
      </c>
      <c r="J6" s="162">
        <v>1.8</v>
      </c>
      <c r="K6" s="162">
        <v>0.6</v>
      </c>
      <c r="L6" s="162">
        <v>0.6</v>
      </c>
      <c r="M6" s="162">
        <v>2.6</v>
      </c>
      <c r="N6" s="162">
        <v>1.4</v>
      </c>
      <c r="O6" s="162">
        <v>1.7</v>
      </c>
      <c r="P6" s="162">
        <v>0.8</v>
      </c>
      <c r="Q6" s="162">
        <v>0.9</v>
      </c>
      <c r="R6" s="162">
        <v>1</v>
      </c>
      <c r="S6" s="162">
        <v>0.4</v>
      </c>
      <c r="T6" s="162">
        <v>2.2999999999999998</v>
      </c>
      <c r="U6" s="162">
        <v>1.8</v>
      </c>
    </row>
    <row r="7" spans="1:21" x14ac:dyDescent="0.25">
      <c r="A7" s="6">
        <v>4</v>
      </c>
      <c r="B7" s="158" t="s">
        <v>13</v>
      </c>
      <c r="C7" s="158" t="s">
        <v>14</v>
      </c>
      <c r="D7" s="159">
        <v>1941</v>
      </c>
      <c r="E7" s="160">
        <v>3.3</v>
      </c>
      <c r="F7" s="160">
        <v>3.2</v>
      </c>
      <c r="G7" s="160">
        <v>3.5</v>
      </c>
      <c r="H7" s="160">
        <v>3</v>
      </c>
      <c r="I7" s="160">
        <v>6</v>
      </c>
      <c r="J7" s="160">
        <v>6</v>
      </c>
      <c r="K7" s="160">
        <v>2.2999999999999998</v>
      </c>
      <c r="L7" s="160">
        <v>5.0999999999999996</v>
      </c>
      <c r="M7" s="160">
        <v>2.1</v>
      </c>
      <c r="N7" s="160">
        <v>1</v>
      </c>
      <c r="O7" s="160">
        <v>4.5999999999999996</v>
      </c>
      <c r="P7" s="160">
        <v>2</v>
      </c>
      <c r="Q7" s="160">
        <v>0.5</v>
      </c>
      <c r="R7" s="160">
        <v>0.6</v>
      </c>
      <c r="S7" s="160">
        <v>2.8</v>
      </c>
      <c r="T7" s="160">
        <v>6.9</v>
      </c>
      <c r="U7" s="160">
        <v>8.1999999999999993</v>
      </c>
    </row>
    <row r="8" spans="1:21" x14ac:dyDescent="0.25">
      <c r="A8" s="6">
        <v>5</v>
      </c>
      <c r="B8" s="158" t="s">
        <v>15</v>
      </c>
      <c r="C8" s="158" t="s">
        <v>16</v>
      </c>
      <c r="D8" s="159">
        <v>7103</v>
      </c>
      <c r="E8" s="160">
        <v>4.3</v>
      </c>
      <c r="F8" s="160">
        <v>4.5</v>
      </c>
      <c r="G8" s="160">
        <v>4.2</v>
      </c>
      <c r="H8" s="160">
        <v>3.2</v>
      </c>
      <c r="I8" s="160">
        <v>4.9000000000000004</v>
      </c>
      <c r="J8" s="160">
        <v>5.2</v>
      </c>
      <c r="K8" s="160">
        <v>5</v>
      </c>
      <c r="L8" s="160">
        <v>5.0999999999999996</v>
      </c>
      <c r="M8" s="160">
        <v>3.2</v>
      </c>
      <c r="N8" s="160">
        <v>4</v>
      </c>
      <c r="O8" s="160">
        <v>6.1</v>
      </c>
      <c r="P8" s="160">
        <v>3.8</v>
      </c>
      <c r="Q8" s="160">
        <v>3</v>
      </c>
      <c r="R8" s="160">
        <v>3</v>
      </c>
      <c r="S8" s="160">
        <v>4.0999999999999996</v>
      </c>
      <c r="T8" s="160">
        <v>4.9000000000000004</v>
      </c>
      <c r="U8" s="160">
        <v>6.8</v>
      </c>
    </row>
    <row r="9" spans="1:21" x14ac:dyDescent="0.25">
      <c r="A9" s="6">
        <v>6</v>
      </c>
      <c r="B9" s="158" t="s">
        <v>17</v>
      </c>
      <c r="C9" s="158" t="s">
        <v>18</v>
      </c>
      <c r="D9" s="159">
        <v>11280</v>
      </c>
      <c r="E9" s="160">
        <v>30.8</v>
      </c>
      <c r="F9" s="160">
        <v>30.8</v>
      </c>
      <c r="G9" s="160">
        <v>30.8</v>
      </c>
      <c r="H9" s="160">
        <v>30.5</v>
      </c>
      <c r="I9" s="160">
        <v>31.2</v>
      </c>
      <c r="J9" s="160">
        <v>34.9</v>
      </c>
      <c r="K9" s="160">
        <v>35.200000000000003</v>
      </c>
      <c r="L9" s="160">
        <v>30.1</v>
      </c>
      <c r="M9" s="160">
        <v>29.7</v>
      </c>
      <c r="N9" s="160">
        <v>28.1</v>
      </c>
      <c r="O9" s="160">
        <v>36.5</v>
      </c>
      <c r="P9" s="160">
        <v>26.9</v>
      </c>
      <c r="Q9" s="160">
        <v>19</v>
      </c>
      <c r="R9" s="160">
        <v>26.5</v>
      </c>
      <c r="S9" s="160">
        <v>31.3</v>
      </c>
      <c r="T9" s="160">
        <v>35</v>
      </c>
      <c r="U9" s="160">
        <v>43.4</v>
      </c>
    </row>
    <row r="10" spans="1:21" x14ac:dyDescent="0.25">
      <c r="A10" s="6">
        <v>7</v>
      </c>
      <c r="B10" s="158" t="s">
        <v>19</v>
      </c>
      <c r="C10" s="158" t="s">
        <v>20</v>
      </c>
      <c r="D10" s="159">
        <v>7468</v>
      </c>
      <c r="E10" s="160">
        <v>45.4</v>
      </c>
      <c r="F10" s="160">
        <v>45.8</v>
      </c>
      <c r="G10" s="160">
        <v>45</v>
      </c>
      <c r="H10" s="160">
        <v>7.2</v>
      </c>
      <c r="I10" s="160">
        <v>17.7</v>
      </c>
      <c r="J10" s="160">
        <v>32.200000000000003</v>
      </c>
      <c r="K10" s="160">
        <v>44.2</v>
      </c>
      <c r="L10" s="160">
        <v>53.9</v>
      </c>
      <c r="M10" s="160">
        <v>54.6</v>
      </c>
      <c r="N10" s="160">
        <v>52.4</v>
      </c>
      <c r="O10" s="160">
        <v>40.1</v>
      </c>
      <c r="P10" s="160">
        <v>51.9</v>
      </c>
      <c r="Q10" s="160">
        <v>54.2</v>
      </c>
      <c r="R10" s="160">
        <v>48.5</v>
      </c>
      <c r="S10" s="160">
        <v>40.799999999999997</v>
      </c>
      <c r="T10" s="160">
        <v>37.200000000000003</v>
      </c>
      <c r="U10" s="160">
        <v>43.1</v>
      </c>
    </row>
    <row r="11" spans="1:21" x14ac:dyDescent="0.25">
      <c r="A11" s="6">
        <v>8</v>
      </c>
      <c r="B11" s="158" t="s">
        <v>21</v>
      </c>
      <c r="C11" s="158" t="s">
        <v>22</v>
      </c>
      <c r="D11" s="159">
        <v>12473</v>
      </c>
      <c r="E11" s="160">
        <v>7.4</v>
      </c>
      <c r="F11" s="160">
        <v>7.4</v>
      </c>
      <c r="G11" s="160">
        <v>7.3</v>
      </c>
      <c r="H11" s="160">
        <v>8.6999999999999993</v>
      </c>
      <c r="I11" s="160">
        <v>7.8</v>
      </c>
      <c r="J11" s="160">
        <v>8</v>
      </c>
      <c r="K11" s="160">
        <v>8.5</v>
      </c>
      <c r="L11" s="160">
        <v>8</v>
      </c>
      <c r="M11" s="160">
        <v>6.7</v>
      </c>
      <c r="N11" s="160">
        <v>6</v>
      </c>
      <c r="O11" s="160">
        <v>8.6</v>
      </c>
      <c r="P11" s="160">
        <v>7.1</v>
      </c>
      <c r="Q11" s="160">
        <v>4.5999999999999996</v>
      </c>
      <c r="R11" s="160">
        <v>7.1</v>
      </c>
      <c r="S11" s="160">
        <v>6.6</v>
      </c>
      <c r="T11" s="160">
        <v>9.3000000000000007</v>
      </c>
      <c r="U11" s="160">
        <v>9.6</v>
      </c>
    </row>
    <row r="12" spans="1:21" x14ac:dyDescent="0.25">
      <c r="A12" s="6">
        <v>9</v>
      </c>
      <c r="B12" s="158" t="s">
        <v>23</v>
      </c>
      <c r="C12" s="158" t="s">
        <v>24</v>
      </c>
      <c r="D12" s="159">
        <v>11542</v>
      </c>
      <c r="E12" s="160">
        <v>7.9</v>
      </c>
      <c r="F12" s="160">
        <v>8.1999999999999993</v>
      </c>
      <c r="G12" s="160">
        <v>7.5</v>
      </c>
      <c r="H12" s="160">
        <v>5.8</v>
      </c>
      <c r="I12" s="160">
        <v>5.5</v>
      </c>
      <c r="J12" s="160">
        <v>7.5</v>
      </c>
      <c r="K12" s="160">
        <v>8.5</v>
      </c>
      <c r="L12" s="160">
        <v>8</v>
      </c>
      <c r="M12" s="160">
        <v>8.8000000000000007</v>
      </c>
      <c r="N12" s="160">
        <v>8.1</v>
      </c>
      <c r="O12" s="160">
        <v>4.7</v>
      </c>
      <c r="P12" s="160">
        <v>8.1999999999999993</v>
      </c>
      <c r="Q12" s="160">
        <v>9</v>
      </c>
      <c r="R12" s="160">
        <v>8.5</v>
      </c>
      <c r="S12" s="160">
        <v>8.9</v>
      </c>
      <c r="T12" s="160">
        <v>7</v>
      </c>
      <c r="U12" s="160">
        <v>5.3</v>
      </c>
    </row>
    <row r="13" spans="1:21" x14ac:dyDescent="0.25">
      <c r="A13" s="6">
        <v>10</v>
      </c>
      <c r="B13" s="158" t="s">
        <v>25</v>
      </c>
      <c r="C13" s="158" t="s">
        <v>16</v>
      </c>
      <c r="D13" s="159">
        <v>6308</v>
      </c>
      <c r="E13" s="160">
        <v>6.2</v>
      </c>
      <c r="F13" s="160">
        <v>6.1</v>
      </c>
      <c r="G13" s="160">
        <v>6.3</v>
      </c>
      <c r="H13" s="160">
        <v>3.6</v>
      </c>
      <c r="I13" s="160">
        <v>4.5999999999999996</v>
      </c>
      <c r="J13" s="160">
        <v>7.3</v>
      </c>
      <c r="K13" s="160">
        <v>5.9</v>
      </c>
      <c r="L13" s="160">
        <v>8.1</v>
      </c>
      <c r="M13" s="160">
        <v>6.6</v>
      </c>
      <c r="N13" s="160">
        <v>4.7</v>
      </c>
      <c r="O13" s="160">
        <v>3.5</v>
      </c>
      <c r="P13" s="160">
        <v>6.6</v>
      </c>
      <c r="Q13" s="160">
        <v>4.2</v>
      </c>
      <c r="R13" s="160">
        <v>4.7</v>
      </c>
      <c r="S13" s="160">
        <v>8.8000000000000007</v>
      </c>
      <c r="T13" s="160">
        <v>8.3000000000000007</v>
      </c>
      <c r="U13" s="160">
        <v>5.7</v>
      </c>
    </row>
    <row r="14" spans="1:21" x14ac:dyDescent="0.25">
      <c r="A14" s="6">
        <v>11</v>
      </c>
      <c r="B14" s="158" t="s">
        <v>26</v>
      </c>
      <c r="C14" s="158" t="s">
        <v>27</v>
      </c>
      <c r="D14" s="159">
        <v>9549</v>
      </c>
      <c r="E14" s="160">
        <v>9.1999999999999993</v>
      </c>
      <c r="F14" s="160">
        <v>9.8000000000000007</v>
      </c>
      <c r="G14" s="160">
        <v>8.6</v>
      </c>
      <c r="H14" s="160">
        <v>8.8000000000000007</v>
      </c>
      <c r="I14" s="160">
        <v>10.6</v>
      </c>
      <c r="J14" s="160">
        <v>11.2</v>
      </c>
      <c r="K14" s="160">
        <v>11</v>
      </c>
      <c r="L14" s="160">
        <v>9.8000000000000007</v>
      </c>
      <c r="M14" s="160">
        <v>8</v>
      </c>
      <c r="N14" s="160">
        <v>7.1</v>
      </c>
      <c r="O14" s="160">
        <v>11.7</v>
      </c>
      <c r="P14" s="160">
        <v>7.2</v>
      </c>
      <c r="Q14" s="160">
        <v>4.0999999999999996</v>
      </c>
      <c r="R14" s="160">
        <v>7.6</v>
      </c>
      <c r="S14" s="160">
        <v>9.4</v>
      </c>
      <c r="T14" s="160">
        <v>11</v>
      </c>
      <c r="U14" s="160">
        <v>15.6</v>
      </c>
    </row>
    <row r="15" spans="1:21" x14ac:dyDescent="0.25">
      <c r="A15" s="6">
        <v>12</v>
      </c>
      <c r="B15" s="158" t="s">
        <v>28</v>
      </c>
      <c r="C15" s="158" t="s">
        <v>29</v>
      </c>
      <c r="D15" s="159">
        <v>14983</v>
      </c>
      <c r="E15" s="160">
        <v>15.7</v>
      </c>
      <c r="F15" s="160">
        <v>15.5</v>
      </c>
      <c r="G15" s="160">
        <v>16</v>
      </c>
      <c r="H15" s="160">
        <v>11.1</v>
      </c>
      <c r="I15" s="160">
        <v>17.100000000000001</v>
      </c>
      <c r="J15" s="160">
        <v>15.9</v>
      </c>
      <c r="K15" s="160">
        <v>17.100000000000001</v>
      </c>
      <c r="L15" s="160">
        <v>16.3</v>
      </c>
      <c r="M15" s="160">
        <v>15.5</v>
      </c>
      <c r="N15" s="160">
        <v>15.8</v>
      </c>
      <c r="O15" s="160">
        <v>20.9</v>
      </c>
      <c r="P15" s="160">
        <v>14.5</v>
      </c>
      <c r="Q15" s="160">
        <v>14.7</v>
      </c>
      <c r="R15" s="160">
        <v>14.7</v>
      </c>
      <c r="S15" s="160">
        <v>13.6</v>
      </c>
      <c r="T15" s="160">
        <v>14.9</v>
      </c>
      <c r="U15" s="160">
        <v>21.7</v>
      </c>
    </row>
    <row r="16" spans="1:21" x14ac:dyDescent="0.25">
      <c r="A16" s="6">
        <v>13</v>
      </c>
      <c r="B16" s="158" t="s">
        <v>31</v>
      </c>
      <c r="C16" s="158" t="s">
        <v>32</v>
      </c>
      <c r="D16" s="159">
        <v>2749</v>
      </c>
      <c r="E16" s="160">
        <v>24.7</v>
      </c>
      <c r="F16" s="160">
        <v>25.4</v>
      </c>
      <c r="G16" s="160">
        <v>24</v>
      </c>
      <c r="H16" s="160">
        <v>17.899999999999999</v>
      </c>
      <c r="I16" s="160">
        <v>20.6</v>
      </c>
      <c r="J16" s="160">
        <v>25.6</v>
      </c>
      <c r="K16" s="160">
        <v>25.9</v>
      </c>
      <c r="L16" s="160">
        <v>25</v>
      </c>
      <c r="M16" s="160">
        <v>26.1</v>
      </c>
      <c r="N16" s="160">
        <v>24.7</v>
      </c>
      <c r="O16" s="160">
        <v>22.8</v>
      </c>
      <c r="P16" s="160">
        <v>25.4</v>
      </c>
      <c r="Q16" s="160">
        <v>22.9</v>
      </c>
      <c r="R16" s="160">
        <v>29.4</v>
      </c>
      <c r="S16" s="160">
        <v>24.2</v>
      </c>
      <c r="T16" s="160">
        <v>23.6</v>
      </c>
      <c r="U16" s="160">
        <v>22.9</v>
      </c>
    </row>
    <row r="17" spans="1:21" x14ac:dyDescent="0.25">
      <c r="A17" s="6">
        <v>14</v>
      </c>
      <c r="B17" s="158" t="s">
        <v>34</v>
      </c>
      <c r="C17" s="158" t="s">
        <v>35</v>
      </c>
      <c r="D17" s="159">
        <v>15044</v>
      </c>
      <c r="E17" s="160">
        <v>15.6</v>
      </c>
      <c r="F17" s="160">
        <v>15.3</v>
      </c>
      <c r="G17" s="160">
        <v>15.9</v>
      </c>
      <c r="H17" s="160">
        <v>13.4</v>
      </c>
      <c r="I17" s="160">
        <v>16.2</v>
      </c>
      <c r="J17" s="160">
        <v>15.8</v>
      </c>
      <c r="K17" s="160">
        <v>16.3</v>
      </c>
      <c r="L17" s="160">
        <v>14.9</v>
      </c>
      <c r="M17" s="160">
        <v>16.5</v>
      </c>
      <c r="N17" s="160">
        <v>15.3</v>
      </c>
      <c r="O17" s="160">
        <v>17</v>
      </c>
      <c r="P17" s="160">
        <v>14.9</v>
      </c>
      <c r="Q17" s="160">
        <v>11.4</v>
      </c>
      <c r="R17" s="160">
        <v>16.600000000000001</v>
      </c>
      <c r="S17" s="160">
        <v>15.7</v>
      </c>
      <c r="T17" s="160">
        <v>18.2</v>
      </c>
      <c r="U17" s="160">
        <v>16.5</v>
      </c>
    </row>
    <row r="18" spans="1:21" x14ac:dyDescent="0.25">
      <c r="A18" s="6">
        <v>15</v>
      </c>
      <c r="B18" s="158" t="s">
        <v>36</v>
      </c>
      <c r="C18" s="158" t="s">
        <v>18</v>
      </c>
      <c r="D18" s="159">
        <v>6108</v>
      </c>
      <c r="E18" s="160">
        <v>13.4</v>
      </c>
      <c r="F18" s="160">
        <v>13.5</v>
      </c>
      <c r="G18" s="160">
        <v>13.3</v>
      </c>
      <c r="H18" s="160">
        <v>8.1999999999999993</v>
      </c>
      <c r="I18" s="160">
        <v>12.5</v>
      </c>
      <c r="J18" s="160">
        <v>19.100000000000001</v>
      </c>
      <c r="K18" s="160">
        <v>17.399999999999999</v>
      </c>
      <c r="L18" s="160">
        <v>13.3</v>
      </c>
      <c r="M18" s="160">
        <v>12.9</v>
      </c>
      <c r="N18" s="160">
        <v>10.6</v>
      </c>
      <c r="O18" s="160">
        <v>20.6</v>
      </c>
      <c r="P18" s="160">
        <v>9</v>
      </c>
      <c r="Q18" s="160">
        <v>5.5</v>
      </c>
      <c r="R18" s="160">
        <v>9.8000000000000007</v>
      </c>
      <c r="S18" s="160">
        <v>13.1</v>
      </c>
      <c r="T18" s="160">
        <v>20.5</v>
      </c>
      <c r="U18" s="160">
        <v>23.5</v>
      </c>
    </row>
    <row r="19" spans="1:21" x14ac:dyDescent="0.25">
      <c r="A19" s="6">
        <v>16</v>
      </c>
      <c r="B19" s="158" t="s">
        <v>37</v>
      </c>
      <c r="C19" s="158" t="s">
        <v>38</v>
      </c>
      <c r="D19" s="159">
        <v>3222</v>
      </c>
      <c r="E19" s="160">
        <v>33.799999999999997</v>
      </c>
      <c r="F19" s="160">
        <v>33.4</v>
      </c>
      <c r="G19" s="160">
        <v>34.200000000000003</v>
      </c>
      <c r="H19" s="160">
        <v>36.700000000000003</v>
      </c>
      <c r="I19" s="160">
        <v>32.799999999999997</v>
      </c>
      <c r="J19" s="160">
        <v>38.9</v>
      </c>
      <c r="K19" s="160">
        <v>33.4</v>
      </c>
      <c r="L19" s="160">
        <v>34.4</v>
      </c>
      <c r="M19" s="160">
        <v>32</v>
      </c>
      <c r="N19" s="160">
        <v>32.4</v>
      </c>
      <c r="O19" s="160">
        <v>33.9</v>
      </c>
      <c r="P19" s="160">
        <v>33.5</v>
      </c>
      <c r="Q19" s="160">
        <v>27.6</v>
      </c>
      <c r="R19" s="160">
        <v>36</v>
      </c>
      <c r="S19" s="160">
        <v>37.200000000000003</v>
      </c>
      <c r="T19" s="160">
        <v>33.5</v>
      </c>
      <c r="U19" s="160">
        <v>36.299999999999997</v>
      </c>
    </row>
    <row r="20" spans="1:21" x14ac:dyDescent="0.25">
      <c r="A20" s="6">
        <v>17</v>
      </c>
      <c r="B20" s="158" t="s">
        <v>39</v>
      </c>
      <c r="C20" s="158" t="s">
        <v>16</v>
      </c>
      <c r="D20" s="159">
        <v>13805</v>
      </c>
      <c r="E20" s="160">
        <v>7.6</v>
      </c>
      <c r="F20" s="160">
        <v>8</v>
      </c>
      <c r="G20" s="160">
        <v>7.2</v>
      </c>
      <c r="H20" s="160">
        <v>10</v>
      </c>
      <c r="I20" s="160">
        <v>9.6</v>
      </c>
      <c r="J20" s="160">
        <v>9</v>
      </c>
      <c r="K20" s="160">
        <v>8.5</v>
      </c>
      <c r="L20" s="160">
        <v>7.1</v>
      </c>
      <c r="M20" s="160">
        <v>7</v>
      </c>
      <c r="N20" s="160">
        <v>6</v>
      </c>
      <c r="O20" s="160">
        <v>9.1999999999999993</v>
      </c>
      <c r="P20" s="160">
        <v>6.9</v>
      </c>
      <c r="Q20" s="160">
        <v>5.2</v>
      </c>
      <c r="R20" s="160">
        <v>5.7</v>
      </c>
      <c r="S20" s="160">
        <v>7.2</v>
      </c>
      <c r="T20" s="160">
        <v>8.6</v>
      </c>
      <c r="U20" s="160">
        <v>11.8</v>
      </c>
    </row>
    <row r="21" spans="1:21" x14ac:dyDescent="0.25">
      <c r="A21" s="6">
        <v>18</v>
      </c>
      <c r="B21" s="158" t="s">
        <v>40</v>
      </c>
      <c r="C21" s="158" t="s">
        <v>41</v>
      </c>
      <c r="D21" s="159">
        <v>9218</v>
      </c>
      <c r="E21" s="160">
        <v>9.1999999999999993</v>
      </c>
      <c r="F21" s="160">
        <v>9.6999999999999993</v>
      </c>
      <c r="G21" s="160">
        <v>8.8000000000000007</v>
      </c>
      <c r="H21" s="160">
        <v>6.7</v>
      </c>
      <c r="I21" s="160">
        <v>6.3</v>
      </c>
      <c r="J21" s="160">
        <v>9.6999999999999993</v>
      </c>
      <c r="K21" s="160">
        <v>7</v>
      </c>
      <c r="L21" s="160">
        <v>9</v>
      </c>
      <c r="M21" s="160">
        <v>10.199999999999999</v>
      </c>
      <c r="N21" s="160">
        <v>10.6</v>
      </c>
      <c r="O21" s="160">
        <v>10.3</v>
      </c>
      <c r="P21" s="160">
        <v>9.1</v>
      </c>
      <c r="Q21" s="160">
        <v>6.9</v>
      </c>
      <c r="R21" s="160">
        <v>8.3000000000000007</v>
      </c>
      <c r="S21" s="160">
        <v>10.7</v>
      </c>
      <c r="T21" s="160">
        <v>11.6</v>
      </c>
      <c r="U21" s="160">
        <v>9.5</v>
      </c>
    </row>
    <row r="22" spans="1:21" x14ac:dyDescent="0.25">
      <c r="A22" s="6">
        <v>19</v>
      </c>
      <c r="B22" s="158" t="s">
        <v>42</v>
      </c>
      <c r="C22" s="158" t="s">
        <v>32</v>
      </c>
      <c r="D22" s="159">
        <v>4306</v>
      </c>
      <c r="E22" s="160">
        <v>20.5</v>
      </c>
      <c r="F22" s="160">
        <v>20.5</v>
      </c>
      <c r="G22" s="160">
        <v>20.399999999999999</v>
      </c>
      <c r="H22" s="160">
        <v>15</v>
      </c>
      <c r="I22" s="160">
        <v>14.6</v>
      </c>
      <c r="J22" s="160">
        <v>18.5</v>
      </c>
      <c r="K22" s="160">
        <v>24.8</v>
      </c>
      <c r="L22" s="160">
        <v>19.3</v>
      </c>
      <c r="M22" s="160">
        <v>24.3</v>
      </c>
      <c r="N22" s="160">
        <v>20</v>
      </c>
      <c r="O22" s="160">
        <v>21.2</v>
      </c>
      <c r="P22" s="160">
        <v>16.2</v>
      </c>
      <c r="Q22" s="160">
        <v>17.100000000000001</v>
      </c>
      <c r="R22" s="160">
        <v>20.7</v>
      </c>
      <c r="S22" s="160">
        <v>25.4</v>
      </c>
      <c r="T22" s="160">
        <v>22.1</v>
      </c>
      <c r="U22" s="160">
        <v>16.3</v>
      </c>
    </row>
    <row r="23" spans="1:21" x14ac:dyDescent="0.25">
      <c r="A23" s="6">
        <v>20</v>
      </c>
      <c r="B23" s="158" t="s">
        <v>43</v>
      </c>
      <c r="C23" s="158" t="s">
        <v>38</v>
      </c>
      <c r="D23" s="159">
        <v>6655</v>
      </c>
      <c r="E23" s="160">
        <v>16.5</v>
      </c>
      <c r="F23" s="160">
        <v>17</v>
      </c>
      <c r="G23" s="160">
        <v>16.100000000000001</v>
      </c>
      <c r="H23" s="160">
        <v>18.100000000000001</v>
      </c>
      <c r="I23" s="160">
        <v>15.4</v>
      </c>
      <c r="J23" s="160">
        <v>18.600000000000001</v>
      </c>
      <c r="K23" s="160">
        <v>15.6</v>
      </c>
      <c r="L23" s="160">
        <v>18.399999999999999</v>
      </c>
      <c r="M23" s="160">
        <v>15.9</v>
      </c>
      <c r="N23" s="160">
        <v>14.1</v>
      </c>
      <c r="O23" s="160">
        <v>16.5</v>
      </c>
      <c r="P23" s="160">
        <v>16.600000000000001</v>
      </c>
      <c r="Q23" s="160">
        <v>20.7</v>
      </c>
      <c r="R23" s="160">
        <v>14.8</v>
      </c>
      <c r="S23" s="160">
        <v>15.3</v>
      </c>
      <c r="T23" s="160">
        <v>14.3</v>
      </c>
      <c r="U23" s="160">
        <v>17.7</v>
      </c>
    </row>
    <row r="24" spans="1:21" x14ac:dyDescent="0.25">
      <c r="A24" s="6">
        <v>21</v>
      </c>
      <c r="B24" s="158" t="s">
        <v>44</v>
      </c>
      <c r="C24" s="158" t="s">
        <v>16</v>
      </c>
      <c r="D24" s="159">
        <v>4860</v>
      </c>
      <c r="E24" s="160">
        <v>24.4</v>
      </c>
      <c r="F24" s="160">
        <v>24.1</v>
      </c>
      <c r="G24" s="160">
        <v>24.7</v>
      </c>
      <c r="H24" s="160">
        <v>19.5</v>
      </c>
      <c r="I24" s="160">
        <v>26</v>
      </c>
      <c r="J24" s="160">
        <v>24.3</v>
      </c>
      <c r="K24" s="160">
        <v>29.3</v>
      </c>
      <c r="L24" s="160">
        <v>27.9</v>
      </c>
      <c r="M24" s="160">
        <v>21.2</v>
      </c>
      <c r="N24" s="160">
        <v>22.5</v>
      </c>
      <c r="O24" s="160">
        <v>24.3</v>
      </c>
      <c r="P24" s="160">
        <v>24.4</v>
      </c>
      <c r="Q24" s="160">
        <v>18.8</v>
      </c>
      <c r="R24" s="160">
        <v>25.2</v>
      </c>
      <c r="S24" s="160">
        <v>27.8</v>
      </c>
      <c r="T24" s="160">
        <v>24.5</v>
      </c>
      <c r="U24" s="160">
        <v>26.5</v>
      </c>
    </row>
    <row r="25" spans="1:21" x14ac:dyDescent="0.25">
      <c r="A25" s="6">
        <v>22</v>
      </c>
      <c r="B25" s="158" t="s">
        <v>45</v>
      </c>
      <c r="C25" s="158" t="s">
        <v>29</v>
      </c>
      <c r="D25" s="159">
        <v>10931</v>
      </c>
      <c r="E25" s="160">
        <v>19.7</v>
      </c>
      <c r="F25" s="160">
        <v>20.2</v>
      </c>
      <c r="G25" s="160">
        <v>19.3</v>
      </c>
      <c r="H25" s="160">
        <v>13.9</v>
      </c>
      <c r="I25" s="160">
        <v>18.3</v>
      </c>
      <c r="J25" s="160">
        <v>19.2</v>
      </c>
      <c r="K25" s="160">
        <v>23.6</v>
      </c>
      <c r="L25" s="160">
        <v>20.3</v>
      </c>
      <c r="M25" s="160">
        <v>18.8</v>
      </c>
      <c r="N25" s="160">
        <v>20.399999999999999</v>
      </c>
      <c r="O25" s="160">
        <v>19.7</v>
      </c>
      <c r="P25" s="160">
        <v>19.8</v>
      </c>
      <c r="Q25" s="160">
        <v>17.5</v>
      </c>
      <c r="R25" s="160">
        <v>20.399999999999999</v>
      </c>
      <c r="S25" s="160">
        <v>18.8</v>
      </c>
      <c r="T25" s="160">
        <v>20</v>
      </c>
      <c r="U25" s="160">
        <v>23.9</v>
      </c>
    </row>
    <row r="26" spans="1:21" x14ac:dyDescent="0.25">
      <c r="A26" s="6">
        <v>23</v>
      </c>
      <c r="B26" s="158" t="s">
        <v>46</v>
      </c>
      <c r="C26" s="158" t="s">
        <v>32</v>
      </c>
      <c r="D26" s="159">
        <v>5705</v>
      </c>
      <c r="E26" s="160">
        <v>11.5</v>
      </c>
      <c r="F26" s="160">
        <v>11.7</v>
      </c>
      <c r="G26" s="160">
        <v>11.3</v>
      </c>
      <c r="H26" s="160">
        <v>12.4</v>
      </c>
      <c r="I26" s="160">
        <v>9.1</v>
      </c>
      <c r="J26" s="160">
        <v>12.4</v>
      </c>
      <c r="K26" s="160">
        <v>14.7</v>
      </c>
      <c r="L26" s="160">
        <v>13.6</v>
      </c>
      <c r="M26" s="160">
        <v>11.2</v>
      </c>
      <c r="N26" s="160">
        <v>8.1999999999999993</v>
      </c>
      <c r="O26" s="160">
        <v>18.899999999999999</v>
      </c>
      <c r="P26" s="160">
        <v>8.8000000000000007</v>
      </c>
      <c r="Q26" s="160">
        <v>7.5</v>
      </c>
      <c r="R26" s="160">
        <v>7.4</v>
      </c>
      <c r="S26" s="160">
        <v>8.6</v>
      </c>
      <c r="T26" s="160">
        <v>15.2</v>
      </c>
      <c r="U26" s="160">
        <v>21.4</v>
      </c>
    </row>
    <row r="27" spans="1:21" x14ac:dyDescent="0.25">
      <c r="A27" s="6">
        <v>24</v>
      </c>
      <c r="B27" s="158" t="s">
        <v>47</v>
      </c>
      <c r="C27" s="158" t="s">
        <v>48</v>
      </c>
      <c r="D27" s="159">
        <v>1595</v>
      </c>
      <c r="E27" s="160">
        <v>24.5</v>
      </c>
      <c r="F27" s="160">
        <v>25.4</v>
      </c>
      <c r="G27" s="160">
        <v>23.6</v>
      </c>
      <c r="H27" s="160">
        <v>15.5</v>
      </c>
      <c r="I27" s="160">
        <v>23</v>
      </c>
      <c r="J27" s="160">
        <v>33.799999999999997</v>
      </c>
      <c r="K27" s="160">
        <v>34.5</v>
      </c>
      <c r="L27" s="160">
        <v>24.9</v>
      </c>
      <c r="M27" s="160">
        <v>20.8</v>
      </c>
      <c r="N27" s="160">
        <v>21</v>
      </c>
      <c r="O27" s="160">
        <v>31.6</v>
      </c>
      <c r="P27" s="160">
        <v>22.4</v>
      </c>
      <c r="Q27" s="160">
        <v>20.3</v>
      </c>
      <c r="R27" s="160">
        <v>18.2</v>
      </c>
      <c r="S27" s="160">
        <v>24.2</v>
      </c>
      <c r="T27" s="160">
        <v>26.5</v>
      </c>
      <c r="U27" s="160">
        <v>38.1</v>
      </c>
    </row>
    <row r="28" spans="1:21" x14ac:dyDescent="0.25">
      <c r="A28" s="6">
        <v>25</v>
      </c>
      <c r="B28" s="158" t="s">
        <v>49</v>
      </c>
      <c r="C28" s="158" t="s">
        <v>32</v>
      </c>
      <c r="D28" s="159">
        <v>5707</v>
      </c>
      <c r="E28" s="160">
        <v>10.6</v>
      </c>
      <c r="F28" s="160">
        <v>11.2</v>
      </c>
      <c r="G28" s="160">
        <v>9.9</v>
      </c>
      <c r="H28" s="160">
        <v>6.3</v>
      </c>
      <c r="I28" s="160">
        <v>10.9</v>
      </c>
      <c r="J28" s="160">
        <v>12.6</v>
      </c>
      <c r="K28" s="160">
        <v>13.2</v>
      </c>
      <c r="L28" s="160">
        <v>11.3</v>
      </c>
      <c r="M28" s="160">
        <v>10.5</v>
      </c>
      <c r="N28" s="160">
        <v>8.6</v>
      </c>
      <c r="O28" s="160">
        <v>14.5</v>
      </c>
      <c r="P28" s="160">
        <v>8.4</v>
      </c>
      <c r="Q28" s="160">
        <v>7.5</v>
      </c>
      <c r="R28" s="160">
        <v>8.6999999999999993</v>
      </c>
      <c r="S28" s="160">
        <v>9.8000000000000007</v>
      </c>
      <c r="T28" s="160">
        <v>10.3</v>
      </c>
      <c r="U28" s="160">
        <v>19.5</v>
      </c>
    </row>
    <row r="29" spans="1:21" x14ac:dyDescent="0.25">
      <c r="A29" s="6">
        <v>26</v>
      </c>
      <c r="B29" s="158" t="s">
        <v>50</v>
      </c>
      <c r="C29" s="158" t="s">
        <v>18</v>
      </c>
      <c r="D29" s="159">
        <v>8883</v>
      </c>
      <c r="E29" s="160">
        <v>24.6</v>
      </c>
      <c r="F29" s="160">
        <v>24.3</v>
      </c>
      <c r="G29" s="160">
        <v>25</v>
      </c>
      <c r="H29" s="160">
        <v>22.3</v>
      </c>
      <c r="I29" s="160">
        <v>26.9</v>
      </c>
      <c r="J29" s="160">
        <v>28.7</v>
      </c>
      <c r="K29" s="160">
        <v>28.3</v>
      </c>
      <c r="L29" s="160">
        <v>24.6</v>
      </c>
      <c r="M29" s="160">
        <v>25</v>
      </c>
      <c r="N29" s="160">
        <v>19.899999999999999</v>
      </c>
      <c r="O29" s="160">
        <v>22.9</v>
      </c>
      <c r="P29" s="160">
        <v>26.1</v>
      </c>
      <c r="Q29" s="160">
        <v>27.4</v>
      </c>
      <c r="R29" s="160">
        <v>25</v>
      </c>
      <c r="S29" s="160">
        <v>21.7</v>
      </c>
      <c r="T29" s="160">
        <v>25</v>
      </c>
      <c r="U29" s="160">
        <v>22.9</v>
      </c>
    </row>
    <row r="30" spans="1:21" x14ac:dyDescent="0.25">
      <c r="A30" s="6">
        <v>27</v>
      </c>
      <c r="B30" s="158" t="s">
        <v>51</v>
      </c>
      <c r="C30" s="158" t="s">
        <v>10</v>
      </c>
      <c r="D30" s="159">
        <v>217565</v>
      </c>
      <c r="E30" s="160">
        <v>26.1</v>
      </c>
      <c r="F30" s="160">
        <v>26.2</v>
      </c>
      <c r="G30" s="160">
        <v>25.9</v>
      </c>
      <c r="H30" s="160">
        <v>22.4</v>
      </c>
      <c r="I30" s="160">
        <v>25.4</v>
      </c>
      <c r="J30" s="160">
        <v>27.1</v>
      </c>
      <c r="K30" s="160">
        <v>26.9</v>
      </c>
      <c r="L30" s="160">
        <v>27.2</v>
      </c>
      <c r="M30" s="160">
        <v>26.1</v>
      </c>
      <c r="N30" s="160">
        <v>25.2</v>
      </c>
      <c r="O30" s="160">
        <v>29.1</v>
      </c>
      <c r="P30" s="160">
        <v>24.9</v>
      </c>
      <c r="Q30" s="160">
        <v>20.9</v>
      </c>
      <c r="R30" s="160">
        <v>24.5</v>
      </c>
      <c r="S30" s="160">
        <v>27.4</v>
      </c>
      <c r="T30" s="160">
        <v>30.1</v>
      </c>
      <c r="U30" s="160">
        <v>30.2</v>
      </c>
    </row>
    <row r="31" spans="1:21" x14ac:dyDescent="0.25">
      <c r="A31" s="6">
        <v>28</v>
      </c>
      <c r="B31" s="158" t="s">
        <v>52</v>
      </c>
      <c r="C31" s="158" t="s">
        <v>32</v>
      </c>
      <c r="D31" s="159">
        <v>14766</v>
      </c>
      <c r="E31" s="160">
        <v>13.6</v>
      </c>
      <c r="F31" s="160">
        <v>14</v>
      </c>
      <c r="G31" s="160">
        <v>13.2</v>
      </c>
      <c r="H31" s="160">
        <v>12.8</v>
      </c>
      <c r="I31" s="160">
        <v>14.6</v>
      </c>
      <c r="J31" s="160">
        <v>13.5</v>
      </c>
      <c r="K31" s="160">
        <v>14.3</v>
      </c>
      <c r="L31" s="160">
        <v>13.4</v>
      </c>
      <c r="M31" s="160">
        <v>13.5</v>
      </c>
      <c r="N31" s="160">
        <v>13.7</v>
      </c>
      <c r="O31" s="160">
        <v>16.600000000000001</v>
      </c>
      <c r="P31" s="160">
        <v>10.7</v>
      </c>
      <c r="Q31" s="160">
        <v>8.3000000000000007</v>
      </c>
      <c r="R31" s="160">
        <v>10.9</v>
      </c>
      <c r="S31" s="160">
        <v>13.8</v>
      </c>
      <c r="T31" s="160">
        <v>14.8</v>
      </c>
      <c r="U31" s="160">
        <v>20.9</v>
      </c>
    </row>
    <row r="32" spans="1:21" x14ac:dyDescent="0.25">
      <c r="A32" s="6">
        <v>29</v>
      </c>
      <c r="B32" s="158" t="s">
        <v>53</v>
      </c>
      <c r="C32" s="158" t="s">
        <v>32</v>
      </c>
      <c r="D32" s="159">
        <v>8786</v>
      </c>
      <c r="E32" s="160">
        <v>4.0999999999999996</v>
      </c>
      <c r="F32" s="160">
        <v>4.2</v>
      </c>
      <c r="G32" s="160">
        <v>4</v>
      </c>
      <c r="H32" s="160">
        <v>1.3</v>
      </c>
      <c r="I32" s="160">
        <v>2.7</v>
      </c>
      <c r="J32" s="160">
        <v>5.4</v>
      </c>
      <c r="K32" s="160">
        <v>7.5</v>
      </c>
      <c r="L32" s="160">
        <v>4</v>
      </c>
      <c r="M32" s="160">
        <v>3.7</v>
      </c>
      <c r="N32" s="160">
        <v>3.1</v>
      </c>
      <c r="O32" s="160">
        <v>4.4000000000000004</v>
      </c>
      <c r="P32" s="160">
        <v>2.5</v>
      </c>
      <c r="Q32" s="160">
        <v>3.8</v>
      </c>
      <c r="R32" s="160">
        <v>4.5999999999999996</v>
      </c>
      <c r="S32" s="160">
        <v>3.8</v>
      </c>
      <c r="T32" s="160">
        <v>4.4000000000000004</v>
      </c>
      <c r="U32" s="160">
        <v>3.5</v>
      </c>
    </row>
    <row r="33" spans="1:21" x14ac:dyDescent="0.25">
      <c r="A33" s="6">
        <v>30</v>
      </c>
      <c r="B33" s="158" t="s">
        <v>54</v>
      </c>
      <c r="C33" s="158" t="s">
        <v>16</v>
      </c>
      <c r="D33" s="159">
        <v>17008</v>
      </c>
      <c r="E33" s="160">
        <v>2.7</v>
      </c>
      <c r="F33" s="160">
        <v>2.6</v>
      </c>
      <c r="G33" s="160">
        <v>2.7</v>
      </c>
      <c r="H33" s="160">
        <v>3</v>
      </c>
      <c r="I33" s="160">
        <v>2.7</v>
      </c>
      <c r="J33" s="160">
        <v>2.9</v>
      </c>
      <c r="K33" s="160">
        <v>3.1</v>
      </c>
      <c r="L33" s="160">
        <v>2.5</v>
      </c>
      <c r="M33" s="160">
        <v>2.2999999999999998</v>
      </c>
      <c r="N33" s="160">
        <v>2.8</v>
      </c>
      <c r="O33" s="160">
        <v>2.5</v>
      </c>
      <c r="P33" s="160">
        <v>2.7</v>
      </c>
      <c r="Q33" s="160">
        <v>3.2</v>
      </c>
      <c r="R33" s="160">
        <v>2.4</v>
      </c>
      <c r="S33" s="160">
        <v>2.7</v>
      </c>
      <c r="T33" s="160">
        <v>2.2999999999999998</v>
      </c>
      <c r="U33" s="160">
        <v>2.5</v>
      </c>
    </row>
    <row r="34" spans="1:21" x14ac:dyDescent="0.25">
      <c r="A34" s="6">
        <v>31</v>
      </c>
      <c r="B34" s="158" t="s">
        <v>55</v>
      </c>
      <c r="C34" s="158" t="s">
        <v>32</v>
      </c>
      <c r="D34" s="159">
        <v>3554</v>
      </c>
      <c r="E34" s="160">
        <v>11</v>
      </c>
      <c r="F34" s="160">
        <v>11.9</v>
      </c>
      <c r="G34" s="160">
        <v>10.1</v>
      </c>
      <c r="H34" s="160">
        <v>12.8</v>
      </c>
      <c r="I34" s="160">
        <v>14.1</v>
      </c>
      <c r="J34" s="160">
        <v>12.1</v>
      </c>
      <c r="K34" s="160">
        <v>11</v>
      </c>
      <c r="L34" s="160">
        <v>13.1</v>
      </c>
      <c r="M34" s="160">
        <v>9.1999999999999993</v>
      </c>
      <c r="N34" s="160">
        <v>8.1</v>
      </c>
      <c r="O34" s="160">
        <v>10.5</v>
      </c>
      <c r="P34" s="160">
        <v>11.2</v>
      </c>
      <c r="Q34" s="160">
        <v>12.9</v>
      </c>
      <c r="R34" s="160">
        <v>9.6</v>
      </c>
      <c r="S34" s="160">
        <v>10.3</v>
      </c>
      <c r="T34" s="160">
        <v>11.9</v>
      </c>
      <c r="U34" s="160">
        <v>10.3</v>
      </c>
    </row>
    <row r="35" spans="1:21" x14ac:dyDescent="0.25">
      <c r="A35" s="6">
        <v>32</v>
      </c>
      <c r="B35" s="158" t="s">
        <v>57</v>
      </c>
      <c r="C35" s="158" t="s">
        <v>38</v>
      </c>
      <c r="D35" s="159">
        <v>5444</v>
      </c>
      <c r="E35" s="160">
        <v>26.7</v>
      </c>
      <c r="F35" s="160">
        <v>26.9</v>
      </c>
      <c r="G35" s="160">
        <v>26.5</v>
      </c>
      <c r="H35" s="160">
        <v>23.5</v>
      </c>
      <c r="I35" s="160">
        <v>37.6</v>
      </c>
      <c r="J35" s="160">
        <v>31.4</v>
      </c>
      <c r="K35" s="160">
        <v>34.299999999999997</v>
      </c>
      <c r="L35" s="160">
        <v>26</v>
      </c>
      <c r="M35" s="160">
        <v>23</v>
      </c>
      <c r="N35" s="160">
        <v>21.9</v>
      </c>
      <c r="O35" s="160">
        <v>31.4</v>
      </c>
      <c r="P35" s="160">
        <v>21.9</v>
      </c>
      <c r="Q35" s="160">
        <v>19.399999999999999</v>
      </c>
      <c r="R35" s="160">
        <v>23.1</v>
      </c>
      <c r="S35" s="160">
        <v>31.4</v>
      </c>
      <c r="T35" s="160">
        <v>30</v>
      </c>
      <c r="U35" s="160">
        <v>33.4</v>
      </c>
    </row>
    <row r="36" spans="1:21" x14ac:dyDescent="0.25">
      <c r="A36" s="6">
        <v>33</v>
      </c>
      <c r="B36" s="158" t="s">
        <v>58</v>
      </c>
      <c r="C36" s="158" t="s">
        <v>8</v>
      </c>
      <c r="D36" s="159">
        <v>10756</v>
      </c>
      <c r="E36" s="160">
        <v>3.8</v>
      </c>
      <c r="F36" s="160">
        <v>3.9</v>
      </c>
      <c r="G36" s="160">
        <v>3.7</v>
      </c>
      <c r="H36" s="160">
        <v>1.6</v>
      </c>
      <c r="I36" s="160">
        <v>3.5</v>
      </c>
      <c r="J36" s="160">
        <v>2</v>
      </c>
      <c r="K36" s="160">
        <v>2.1</v>
      </c>
      <c r="L36" s="160">
        <v>4.2</v>
      </c>
      <c r="M36" s="160">
        <v>5.0999999999999996</v>
      </c>
      <c r="N36" s="160">
        <v>4.5</v>
      </c>
      <c r="O36" s="160">
        <v>4.0999999999999996</v>
      </c>
      <c r="P36" s="160">
        <v>3.8</v>
      </c>
      <c r="Q36" s="160">
        <v>2.2000000000000002</v>
      </c>
      <c r="R36" s="160">
        <v>4.2</v>
      </c>
      <c r="S36" s="160">
        <v>5.0999999999999996</v>
      </c>
      <c r="T36" s="160">
        <v>3.3</v>
      </c>
      <c r="U36" s="160">
        <v>4.8</v>
      </c>
    </row>
    <row r="37" spans="1:21" x14ac:dyDescent="0.25">
      <c r="A37" s="6">
        <v>34</v>
      </c>
      <c r="B37" s="158" t="s">
        <v>59</v>
      </c>
      <c r="C37" s="158" t="s">
        <v>10</v>
      </c>
      <c r="D37" s="159">
        <v>14874</v>
      </c>
      <c r="E37" s="160">
        <v>12.4</v>
      </c>
      <c r="F37" s="160">
        <v>12.4</v>
      </c>
      <c r="G37" s="160">
        <v>12.4</v>
      </c>
      <c r="H37" s="160">
        <v>10.5</v>
      </c>
      <c r="I37" s="160">
        <v>9.1999999999999993</v>
      </c>
      <c r="J37" s="160">
        <v>10</v>
      </c>
      <c r="K37" s="160">
        <v>11.3</v>
      </c>
      <c r="L37" s="160">
        <v>12.4</v>
      </c>
      <c r="M37" s="160">
        <v>12.6</v>
      </c>
      <c r="N37" s="160">
        <v>15.2</v>
      </c>
      <c r="O37" s="160">
        <v>7.6</v>
      </c>
      <c r="P37" s="160">
        <v>13.1</v>
      </c>
      <c r="Q37" s="160">
        <v>13.7</v>
      </c>
      <c r="R37" s="160">
        <v>13</v>
      </c>
      <c r="S37" s="160">
        <v>13.4</v>
      </c>
      <c r="T37" s="160">
        <v>11.5</v>
      </c>
      <c r="U37" s="160">
        <v>9.4</v>
      </c>
    </row>
    <row r="38" spans="1:21" x14ac:dyDescent="0.25">
      <c r="A38" s="6">
        <v>35</v>
      </c>
      <c r="B38" s="158" t="s">
        <v>61</v>
      </c>
      <c r="C38" s="158" t="s">
        <v>62</v>
      </c>
      <c r="D38" s="159">
        <v>8667</v>
      </c>
      <c r="E38" s="160">
        <v>25.4</v>
      </c>
      <c r="F38" s="160">
        <v>25.5</v>
      </c>
      <c r="G38" s="160">
        <v>25.3</v>
      </c>
      <c r="H38" s="160">
        <v>21.1</v>
      </c>
      <c r="I38" s="160">
        <v>17.399999999999999</v>
      </c>
      <c r="J38" s="160">
        <v>23.7</v>
      </c>
      <c r="K38" s="160">
        <v>27.6</v>
      </c>
      <c r="L38" s="160">
        <v>27.9</v>
      </c>
      <c r="M38" s="160">
        <v>25.1</v>
      </c>
      <c r="N38" s="160">
        <v>26.4</v>
      </c>
      <c r="O38" s="160">
        <v>32</v>
      </c>
      <c r="P38" s="160">
        <v>23.8</v>
      </c>
      <c r="Q38" s="160">
        <v>19.600000000000001</v>
      </c>
      <c r="R38" s="160">
        <v>21.5</v>
      </c>
      <c r="S38" s="160">
        <v>25.6</v>
      </c>
      <c r="T38" s="160">
        <v>27.6</v>
      </c>
      <c r="U38" s="160">
        <v>34.200000000000003</v>
      </c>
    </row>
    <row r="39" spans="1:21" x14ac:dyDescent="0.25">
      <c r="A39" s="6">
        <v>36</v>
      </c>
      <c r="B39" s="158" t="s">
        <v>65</v>
      </c>
      <c r="C39" s="158" t="s">
        <v>27</v>
      </c>
      <c r="D39" s="159">
        <v>9653</v>
      </c>
      <c r="E39" s="160">
        <v>24.4</v>
      </c>
      <c r="F39" s="160">
        <v>24.9</v>
      </c>
      <c r="G39" s="160">
        <v>24</v>
      </c>
      <c r="H39" s="160">
        <v>15.3</v>
      </c>
      <c r="I39" s="160">
        <v>21.5</v>
      </c>
      <c r="J39" s="160">
        <v>24.5</v>
      </c>
      <c r="K39" s="160">
        <v>21.9</v>
      </c>
      <c r="L39" s="160">
        <v>24.1</v>
      </c>
      <c r="M39" s="160">
        <v>28.8</v>
      </c>
      <c r="N39" s="160">
        <v>25</v>
      </c>
      <c r="O39" s="160">
        <v>29.1</v>
      </c>
      <c r="P39" s="160">
        <v>22.6</v>
      </c>
      <c r="Q39" s="160">
        <v>24.2</v>
      </c>
      <c r="R39" s="160">
        <v>22</v>
      </c>
      <c r="S39" s="160">
        <v>25.4</v>
      </c>
      <c r="T39" s="160">
        <v>25.9</v>
      </c>
      <c r="U39" s="160">
        <v>24.9</v>
      </c>
    </row>
    <row r="40" spans="1:21" x14ac:dyDescent="0.25">
      <c r="A40" s="6">
        <v>37</v>
      </c>
      <c r="B40" s="158" t="s">
        <v>66</v>
      </c>
      <c r="C40" s="158" t="s">
        <v>10</v>
      </c>
      <c r="D40" s="159">
        <v>3695</v>
      </c>
      <c r="E40" s="160">
        <v>8.1</v>
      </c>
      <c r="F40" s="160">
        <v>7.6</v>
      </c>
      <c r="G40" s="160">
        <v>8.6</v>
      </c>
      <c r="H40" s="160">
        <v>9.8000000000000007</v>
      </c>
      <c r="I40" s="160">
        <v>2.8</v>
      </c>
      <c r="J40" s="160">
        <v>10.4</v>
      </c>
      <c r="K40" s="160">
        <v>7.7</v>
      </c>
      <c r="L40" s="160">
        <v>8.5</v>
      </c>
      <c r="M40" s="160">
        <v>6.5</v>
      </c>
      <c r="N40" s="160">
        <v>9.3000000000000007</v>
      </c>
      <c r="O40" s="160">
        <v>8.4</v>
      </c>
      <c r="P40" s="160">
        <v>8</v>
      </c>
      <c r="Q40" s="160">
        <v>8.1</v>
      </c>
      <c r="R40" s="160">
        <v>7.1</v>
      </c>
      <c r="S40" s="160">
        <v>8.8000000000000007</v>
      </c>
      <c r="T40" s="160">
        <v>8.4</v>
      </c>
      <c r="U40" s="160">
        <v>8.6</v>
      </c>
    </row>
    <row r="41" spans="1:21" x14ac:dyDescent="0.25">
      <c r="A41" s="6">
        <v>38</v>
      </c>
      <c r="B41" s="158" t="s">
        <v>67</v>
      </c>
      <c r="C41" s="158" t="s">
        <v>79</v>
      </c>
      <c r="D41" s="159">
        <v>4223</v>
      </c>
      <c r="E41" s="160">
        <v>11.6</v>
      </c>
      <c r="F41" s="160">
        <v>11.4</v>
      </c>
      <c r="G41" s="160">
        <v>11.7</v>
      </c>
      <c r="H41" s="160">
        <v>11.1</v>
      </c>
      <c r="I41" s="160">
        <v>16.8</v>
      </c>
      <c r="J41" s="160">
        <v>12.7</v>
      </c>
      <c r="K41" s="160">
        <v>14.6</v>
      </c>
      <c r="L41" s="160">
        <v>12</v>
      </c>
      <c r="M41" s="160">
        <v>8.9</v>
      </c>
      <c r="N41" s="160">
        <v>10.199999999999999</v>
      </c>
      <c r="O41" s="160">
        <v>12.1</v>
      </c>
      <c r="P41" s="160">
        <v>11.2</v>
      </c>
      <c r="Q41" s="160">
        <v>14.3</v>
      </c>
      <c r="R41" s="160">
        <v>9.3000000000000007</v>
      </c>
      <c r="S41" s="160">
        <v>11</v>
      </c>
      <c r="T41" s="160">
        <v>9.4</v>
      </c>
      <c r="U41" s="160">
        <v>14.3</v>
      </c>
    </row>
    <row r="42" spans="1:21" x14ac:dyDescent="0.25">
      <c r="A42" s="6">
        <v>39</v>
      </c>
      <c r="B42" s="158" t="s">
        <v>68</v>
      </c>
      <c r="C42" s="158" t="s">
        <v>41</v>
      </c>
      <c r="D42" s="159">
        <v>4442</v>
      </c>
      <c r="E42" s="160">
        <v>7.7</v>
      </c>
      <c r="F42" s="160">
        <v>7.6</v>
      </c>
      <c r="G42" s="160">
        <v>7.8</v>
      </c>
      <c r="H42" s="160">
        <v>6.7</v>
      </c>
      <c r="I42" s="160">
        <v>12.1</v>
      </c>
      <c r="J42" s="160">
        <v>9.9</v>
      </c>
      <c r="K42" s="160">
        <v>7.9</v>
      </c>
      <c r="L42" s="160">
        <v>9.1</v>
      </c>
      <c r="M42" s="160">
        <v>5.7</v>
      </c>
      <c r="N42" s="160">
        <v>6.2</v>
      </c>
      <c r="O42" s="160">
        <v>8.9</v>
      </c>
      <c r="P42" s="160">
        <v>6.3</v>
      </c>
      <c r="Q42" s="160">
        <v>6.2</v>
      </c>
      <c r="R42" s="160">
        <v>6.6</v>
      </c>
      <c r="S42" s="160">
        <v>6.6</v>
      </c>
      <c r="T42" s="160">
        <v>7.5</v>
      </c>
      <c r="U42" s="160">
        <v>13.6</v>
      </c>
    </row>
    <row r="43" spans="1:21" x14ac:dyDescent="0.25">
      <c r="A43" s="6">
        <v>40</v>
      </c>
      <c r="B43" s="158" t="s">
        <v>69</v>
      </c>
      <c r="C43" s="158" t="s">
        <v>32</v>
      </c>
      <c r="D43" s="159">
        <v>10769</v>
      </c>
      <c r="E43" s="160">
        <v>12.3</v>
      </c>
      <c r="F43" s="160">
        <v>11.8</v>
      </c>
      <c r="G43" s="160">
        <v>12.8</v>
      </c>
      <c r="H43" s="160">
        <v>11</v>
      </c>
      <c r="I43" s="160">
        <v>13.2</v>
      </c>
      <c r="J43" s="160">
        <v>13</v>
      </c>
      <c r="K43" s="160">
        <v>11.1</v>
      </c>
      <c r="L43" s="160">
        <v>11.4</v>
      </c>
      <c r="M43" s="160">
        <v>12.9</v>
      </c>
      <c r="N43" s="160">
        <v>12.8</v>
      </c>
      <c r="O43" s="160">
        <v>11</v>
      </c>
      <c r="P43" s="160">
        <v>12.5</v>
      </c>
      <c r="Q43" s="160">
        <v>10.199999999999999</v>
      </c>
      <c r="R43" s="160">
        <v>9.9</v>
      </c>
      <c r="S43" s="160">
        <v>11.4</v>
      </c>
      <c r="T43" s="160">
        <v>15.3</v>
      </c>
      <c r="U43" s="160">
        <v>14.6</v>
      </c>
    </row>
    <row r="44" spans="1:21" x14ac:dyDescent="0.25">
      <c r="A44" s="6">
        <v>41</v>
      </c>
      <c r="B44" s="158" t="s">
        <v>70</v>
      </c>
      <c r="C44" s="158" t="s">
        <v>38</v>
      </c>
      <c r="D44" s="159">
        <v>25960</v>
      </c>
      <c r="E44" s="160">
        <v>5.7</v>
      </c>
      <c r="F44" s="160">
        <v>5.7</v>
      </c>
      <c r="G44" s="160">
        <v>5.6</v>
      </c>
      <c r="H44" s="160">
        <v>3.9</v>
      </c>
      <c r="I44" s="160">
        <v>5.9</v>
      </c>
      <c r="J44" s="160">
        <v>6.1</v>
      </c>
      <c r="K44" s="160">
        <v>5.8</v>
      </c>
      <c r="L44" s="160">
        <v>6.3</v>
      </c>
      <c r="M44" s="160">
        <v>5.6</v>
      </c>
      <c r="N44" s="160">
        <v>5.3</v>
      </c>
      <c r="O44" s="160">
        <v>7.2</v>
      </c>
      <c r="P44" s="160">
        <v>4.8</v>
      </c>
      <c r="Q44" s="160">
        <v>2.6</v>
      </c>
      <c r="R44" s="160">
        <v>3.9</v>
      </c>
      <c r="S44" s="160">
        <v>7</v>
      </c>
      <c r="T44" s="160">
        <v>7.9</v>
      </c>
      <c r="U44" s="160">
        <v>8.1</v>
      </c>
    </row>
    <row r="45" spans="1:21" x14ac:dyDescent="0.25">
      <c r="A45" s="6">
        <v>42</v>
      </c>
      <c r="B45" s="158" t="s">
        <v>71</v>
      </c>
      <c r="C45" s="158" t="s">
        <v>62</v>
      </c>
      <c r="D45" s="159">
        <v>9877</v>
      </c>
      <c r="E45" s="160">
        <v>7.6</v>
      </c>
      <c r="F45" s="160">
        <v>8</v>
      </c>
      <c r="G45" s="160">
        <v>7.2</v>
      </c>
      <c r="H45" s="160">
        <v>7.8</v>
      </c>
      <c r="I45" s="160">
        <v>9.3000000000000007</v>
      </c>
      <c r="J45" s="160">
        <v>7</v>
      </c>
      <c r="K45" s="160">
        <v>8.6999999999999993</v>
      </c>
      <c r="L45" s="160">
        <v>7</v>
      </c>
      <c r="M45" s="160">
        <v>7.6</v>
      </c>
      <c r="N45" s="160">
        <v>7.6</v>
      </c>
      <c r="O45" s="160">
        <v>9.1</v>
      </c>
      <c r="P45" s="160">
        <v>7</v>
      </c>
      <c r="Q45" s="160">
        <v>3.9</v>
      </c>
      <c r="R45" s="160">
        <v>4.7</v>
      </c>
      <c r="S45" s="160">
        <v>9.6999999999999993</v>
      </c>
      <c r="T45" s="160">
        <v>10.199999999999999</v>
      </c>
      <c r="U45" s="160">
        <v>11.1</v>
      </c>
    </row>
    <row r="46" spans="1:21" x14ac:dyDescent="0.25">
      <c r="A46" s="6">
        <v>43</v>
      </c>
      <c r="B46" s="158" t="s">
        <v>72</v>
      </c>
      <c r="C46" s="158" t="s">
        <v>32</v>
      </c>
      <c r="D46" s="159">
        <v>7902</v>
      </c>
      <c r="E46" s="160">
        <v>14.9</v>
      </c>
      <c r="F46" s="160">
        <v>15</v>
      </c>
      <c r="G46" s="160">
        <v>14.8</v>
      </c>
      <c r="H46" s="160">
        <v>18.2</v>
      </c>
      <c r="I46" s="160">
        <v>24.8</v>
      </c>
      <c r="J46" s="160">
        <v>19.100000000000001</v>
      </c>
      <c r="K46" s="160">
        <v>25.6</v>
      </c>
      <c r="L46" s="160">
        <v>15.7</v>
      </c>
      <c r="M46" s="160">
        <v>9.9</v>
      </c>
      <c r="N46" s="160">
        <v>8.1</v>
      </c>
      <c r="O46" s="160">
        <v>13.3</v>
      </c>
      <c r="P46" s="160">
        <v>18</v>
      </c>
      <c r="Q46" s="160">
        <v>18</v>
      </c>
      <c r="R46" s="160">
        <v>17</v>
      </c>
      <c r="S46" s="160">
        <v>11.2</v>
      </c>
      <c r="T46" s="160">
        <v>12.8</v>
      </c>
      <c r="U46" s="160">
        <v>14.6</v>
      </c>
    </row>
    <row r="47" spans="1:21" x14ac:dyDescent="0.25">
      <c r="A47" s="6">
        <v>44</v>
      </c>
      <c r="B47" s="158" t="s">
        <v>73</v>
      </c>
      <c r="C47" s="158" t="s">
        <v>38</v>
      </c>
      <c r="D47" s="159">
        <v>6151</v>
      </c>
      <c r="E47" s="160">
        <v>37.799999999999997</v>
      </c>
      <c r="F47" s="160">
        <v>37.299999999999997</v>
      </c>
      <c r="G47" s="160">
        <v>38.4</v>
      </c>
      <c r="H47" s="160">
        <v>36.5</v>
      </c>
      <c r="I47" s="160">
        <v>41.7</v>
      </c>
      <c r="J47" s="160">
        <v>38</v>
      </c>
      <c r="K47" s="160">
        <v>38.4</v>
      </c>
      <c r="L47" s="160">
        <v>39.4</v>
      </c>
      <c r="M47" s="160">
        <v>37.4</v>
      </c>
      <c r="N47" s="160">
        <v>35.6</v>
      </c>
      <c r="O47" s="160">
        <v>38.4</v>
      </c>
      <c r="P47" s="160">
        <v>37.299999999999997</v>
      </c>
      <c r="Q47" s="160">
        <v>29.9</v>
      </c>
      <c r="R47" s="160">
        <v>37.9</v>
      </c>
      <c r="S47" s="160">
        <v>39.6</v>
      </c>
      <c r="T47" s="160">
        <v>39.9</v>
      </c>
      <c r="U47" s="160">
        <v>48</v>
      </c>
    </row>
    <row r="48" spans="1:21" x14ac:dyDescent="0.25">
      <c r="A48" s="6">
        <v>45</v>
      </c>
      <c r="B48" s="158" t="s">
        <v>74</v>
      </c>
      <c r="C48" s="158" t="s">
        <v>113</v>
      </c>
      <c r="D48" s="159">
        <v>4742</v>
      </c>
      <c r="E48" s="160">
        <v>7.7</v>
      </c>
      <c r="F48" s="160">
        <v>6.8</v>
      </c>
      <c r="G48" s="160">
        <v>8.5</v>
      </c>
      <c r="H48" s="160">
        <v>4.5</v>
      </c>
      <c r="I48" s="160">
        <v>6.2</v>
      </c>
      <c r="J48" s="160">
        <v>9.4</v>
      </c>
      <c r="K48" s="160">
        <v>8.6999999999999993</v>
      </c>
      <c r="L48" s="160">
        <v>7.8</v>
      </c>
      <c r="M48" s="160">
        <v>6.9</v>
      </c>
      <c r="N48" s="160">
        <v>7.8</v>
      </c>
      <c r="O48" s="160">
        <v>8.1</v>
      </c>
      <c r="P48" s="160">
        <v>7.6</v>
      </c>
      <c r="Q48" s="160">
        <v>7.1</v>
      </c>
      <c r="R48" s="160">
        <v>6.5</v>
      </c>
      <c r="S48" s="160">
        <v>8.4</v>
      </c>
      <c r="T48" s="160">
        <v>8.4</v>
      </c>
      <c r="U48" s="160">
        <v>8.3000000000000007</v>
      </c>
    </row>
    <row r="49" spans="1:21" x14ac:dyDescent="0.25">
      <c r="A49" s="6">
        <v>46</v>
      </c>
      <c r="B49" s="158" t="s">
        <v>75</v>
      </c>
      <c r="C49" s="158" t="s">
        <v>8</v>
      </c>
      <c r="D49" s="159">
        <v>1553</v>
      </c>
      <c r="E49" s="160">
        <v>16.2</v>
      </c>
      <c r="F49" s="160">
        <v>17.600000000000001</v>
      </c>
      <c r="G49" s="160">
        <v>14.8</v>
      </c>
      <c r="H49" s="160">
        <v>8.6</v>
      </c>
      <c r="I49" s="160">
        <v>11</v>
      </c>
      <c r="J49" s="160">
        <v>23.1</v>
      </c>
      <c r="K49" s="160">
        <v>19.899999999999999</v>
      </c>
      <c r="L49" s="160">
        <v>14.6</v>
      </c>
      <c r="M49" s="160">
        <v>18.399999999999999</v>
      </c>
      <c r="N49" s="160">
        <v>13.5</v>
      </c>
      <c r="O49" s="160">
        <v>20.5</v>
      </c>
      <c r="P49" s="160">
        <v>12.1</v>
      </c>
      <c r="Q49" s="160">
        <v>14.8</v>
      </c>
      <c r="R49" s="160">
        <v>16.5</v>
      </c>
      <c r="S49" s="160">
        <v>13.4</v>
      </c>
      <c r="T49" s="160">
        <v>16</v>
      </c>
      <c r="U49" s="160">
        <v>21.2</v>
      </c>
    </row>
    <row r="50" spans="1:21" x14ac:dyDescent="0.25">
      <c r="A50" s="6">
        <v>47</v>
      </c>
      <c r="B50" s="158" t="s">
        <v>76</v>
      </c>
      <c r="C50" s="158" t="s">
        <v>41</v>
      </c>
      <c r="D50" s="159">
        <v>5269</v>
      </c>
      <c r="E50" s="160">
        <v>1.8</v>
      </c>
      <c r="F50" s="160">
        <v>1.7</v>
      </c>
      <c r="G50" s="160">
        <v>1.8</v>
      </c>
      <c r="H50" s="160">
        <v>1</v>
      </c>
      <c r="I50" s="160">
        <v>3.2</v>
      </c>
      <c r="J50" s="160">
        <v>1.4</v>
      </c>
      <c r="K50" s="160">
        <v>1.3</v>
      </c>
      <c r="L50" s="160">
        <v>1.4</v>
      </c>
      <c r="M50" s="160">
        <v>2.8</v>
      </c>
      <c r="N50" s="160">
        <v>1.3</v>
      </c>
      <c r="O50" s="160">
        <v>0.9</v>
      </c>
      <c r="P50" s="160">
        <v>2.2999999999999998</v>
      </c>
      <c r="Q50" s="160">
        <v>2.5</v>
      </c>
      <c r="R50" s="160">
        <v>1.8</v>
      </c>
      <c r="S50" s="160">
        <v>1.5</v>
      </c>
      <c r="T50" s="160">
        <v>1.8</v>
      </c>
      <c r="U50" s="160">
        <v>0.7</v>
      </c>
    </row>
    <row r="51" spans="1:21" x14ac:dyDescent="0.25">
      <c r="A51" s="6">
        <v>48</v>
      </c>
      <c r="B51" s="158" t="s">
        <v>77</v>
      </c>
      <c r="C51" s="158" t="s">
        <v>38</v>
      </c>
      <c r="D51" s="159">
        <v>9563</v>
      </c>
      <c r="E51" s="160">
        <v>36.1</v>
      </c>
      <c r="F51" s="160">
        <v>35.6</v>
      </c>
      <c r="G51" s="160">
        <v>36.5</v>
      </c>
      <c r="H51" s="160">
        <v>42.7</v>
      </c>
      <c r="I51" s="160">
        <v>45.3</v>
      </c>
      <c r="J51" s="160">
        <v>42.2</v>
      </c>
      <c r="K51" s="160">
        <v>40.4</v>
      </c>
      <c r="L51" s="160">
        <v>37.6</v>
      </c>
      <c r="M51" s="160">
        <v>30.9</v>
      </c>
      <c r="N51" s="160">
        <v>29.7</v>
      </c>
      <c r="O51" s="160">
        <v>45.2</v>
      </c>
      <c r="P51" s="160">
        <v>32.9</v>
      </c>
      <c r="Q51" s="160">
        <v>31.5</v>
      </c>
      <c r="R51" s="160">
        <v>32.200000000000003</v>
      </c>
      <c r="S51" s="160">
        <v>36.200000000000003</v>
      </c>
      <c r="T51" s="160">
        <v>37.700000000000003</v>
      </c>
      <c r="U51" s="160">
        <v>46.6</v>
      </c>
    </row>
    <row r="52" spans="1:21" x14ac:dyDescent="0.25">
      <c r="A52" s="6">
        <v>49</v>
      </c>
      <c r="B52" s="158" t="s">
        <v>78</v>
      </c>
      <c r="C52" s="158" t="s">
        <v>79</v>
      </c>
      <c r="D52" s="159">
        <v>2288</v>
      </c>
      <c r="E52" s="160">
        <v>2</v>
      </c>
      <c r="F52" s="160">
        <v>2.2000000000000002</v>
      </c>
      <c r="G52" s="160">
        <v>1.8</v>
      </c>
      <c r="H52" s="160">
        <v>1.5</v>
      </c>
      <c r="I52" s="160">
        <v>2.2999999999999998</v>
      </c>
      <c r="J52" s="160">
        <v>2.1</v>
      </c>
      <c r="K52" s="160">
        <v>3.2</v>
      </c>
      <c r="L52" s="160">
        <v>2.2999999999999998</v>
      </c>
      <c r="M52" s="160">
        <v>1.7</v>
      </c>
      <c r="N52" s="160">
        <v>1.5</v>
      </c>
      <c r="O52" s="160">
        <v>1.7</v>
      </c>
      <c r="P52" s="160">
        <v>2.1</v>
      </c>
      <c r="Q52" s="160">
        <v>1.5</v>
      </c>
      <c r="R52" s="160">
        <v>3.7</v>
      </c>
      <c r="S52" s="160">
        <v>1.1000000000000001</v>
      </c>
      <c r="T52" s="160">
        <v>2.1</v>
      </c>
      <c r="U52" s="160">
        <v>1.5</v>
      </c>
    </row>
    <row r="53" spans="1:21" x14ac:dyDescent="0.25">
      <c r="A53" s="6">
        <v>50</v>
      </c>
      <c r="B53" s="158" t="s">
        <v>80</v>
      </c>
      <c r="C53" s="158" t="s">
        <v>32</v>
      </c>
      <c r="D53" s="159">
        <v>4589</v>
      </c>
      <c r="E53" s="160">
        <v>20.3</v>
      </c>
      <c r="F53" s="160">
        <v>21.4</v>
      </c>
      <c r="G53" s="160">
        <v>19.2</v>
      </c>
      <c r="H53" s="160">
        <v>15.2</v>
      </c>
      <c r="I53" s="160">
        <v>18.3</v>
      </c>
      <c r="J53" s="160">
        <v>22.2</v>
      </c>
      <c r="K53" s="160">
        <v>20.100000000000001</v>
      </c>
      <c r="L53" s="160">
        <v>22.2</v>
      </c>
      <c r="M53" s="160">
        <v>20.2</v>
      </c>
      <c r="N53" s="160">
        <v>19.3</v>
      </c>
      <c r="O53" s="160">
        <v>17.600000000000001</v>
      </c>
      <c r="P53" s="160">
        <v>21.1</v>
      </c>
      <c r="Q53" s="160">
        <v>19.600000000000001</v>
      </c>
      <c r="R53" s="160">
        <v>19.2</v>
      </c>
      <c r="S53" s="160">
        <v>21.4</v>
      </c>
      <c r="T53" s="160">
        <v>22.9</v>
      </c>
      <c r="U53" s="160">
        <v>18.3</v>
      </c>
    </row>
    <row r="54" spans="1:21" x14ac:dyDescent="0.25">
      <c r="A54" s="6">
        <v>51</v>
      </c>
      <c r="B54" s="158" t="s">
        <v>81</v>
      </c>
      <c r="C54" s="158" t="s">
        <v>10</v>
      </c>
      <c r="D54" s="159">
        <v>8509</v>
      </c>
      <c r="E54" s="160">
        <v>2</v>
      </c>
      <c r="F54" s="160">
        <v>2.2000000000000002</v>
      </c>
      <c r="G54" s="160">
        <v>1.9</v>
      </c>
      <c r="H54" s="160">
        <v>0.8</v>
      </c>
      <c r="I54" s="160">
        <v>0.5</v>
      </c>
      <c r="J54" s="160">
        <v>1.3</v>
      </c>
      <c r="K54" s="160">
        <v>3.1</v>
      </c>
      <c r="L54" s="160">
        <v>2.1</v>
      </c>
      <c r="M54" s="160">
        <v>2</v>
      </c>
      <c r="N54" s="160">
        <v>2.6</v>
      </c>
      <c r="O54" s="160">
        <v>3.1</v>
      </c>
      <c r="P54" s="160">
        <v>1.6</v>
      </c>
      <c r="Q54" s="160">
        <v>1.6</v>
      </c>
      <c r="R54" s="160">
        <v>1.4</v>
      </c>
      <c r="S54" s="160">
        <v>2</v>
      </c>
      <c r="T54" s="160">
        <v>2.8</v>
      </c>
      <c r="U54" s="160">
        <v>2.7</v>
      </c>
    </row>
    <row r="55" spans="1:21" x14ac:dyDescent="0.25">
      <c r="A55" s="6">
        <v>52</v>
      </c>
      <c r="B55" s="158" t="s">
        <v>82</v>
      </c>
      <c r="C55" s="158" t="s">
        <v>41</v>
      </c>
      <c r="D55" s="159">
        <v>6319</v>
      </c>
      <c r="E55" s="160">
        <v>33.9</v>
      </c>
      <c r="F55" s="160">
        <v>33.4</v>
      </c>
      <c r="G55" s="160">
        <v>34.5</v>
      </c>
      <c r="H55" s="160">
        <v>29.9</v>
      </c>
      <c r="I55" s="160">
        <v>30.3</v>
      </c>
      <c r="J55" s="160">
        <v>32.6</v>
      </c>
      <c r="K55" s="160">
        <v>33</v>
      </c>
      <c r="L55" s="160">
        <v>33.9</v>
      </c>
      <c r="M55" s="160">
        <v>35.799999999999997</v>
      </c>
      <c r="N55" s="160">
        <v>35.200000000000003</v>
      </c>
      <c r="O55" s="160">
        <v>27.6</v>
      </c>
      <c r="P55" s="160">
        <v>36.5</v>
      </c>
      <c r="Q55" s="160">
        <v>30.5</v>
      </c>
      <c r="R55" s="160">
        <v>37.200000000000003</v>
      </c>
      <c r="S55" s="160">
        <v>37.200000000000003</v>
      </c>
      <c r="T55" s="160">
        <v>37.1</v>
      </c>
      <c r="U55" s="160">
        <v>27.5</v>
      </c>
    </row>
    <row r="56" spans="1:21" x14ac:dyDescent="0.25">
      <c r="A56" s="6">
        <v>53</v>
      </c>
      <c r="B56" s="158" t="s">
        <v>83</v>
      </c>
      <c r="C56" s="158" t="s">
        <v>35</v>
      </c>
      <c r="D56" s="159">
        <v>5706</v>
      </c>
      <c r="E56" s="160">
        <v>25.6</v>
      </c>
      <c r="F56" s="160">
        <v>26.6</v>
      </c>
      <c r="G56" s="160">
        <v>24.7</v>
      </c>
      <c r="H56" s="160">
        <v>21.3</v>
      </c>
      <c r="I56" s="160">
        <v>27.1</v>
      </c>
      <c r="J56" s="160">
        <v>27.6</v>
      </c>
      <c r="K56" s="160">
        <v>29.3</v>
      </c>
      <c r="L56" s="160">
        <v>26.8</v>
      </c>
      <c r="M56" s="160">
        <v>24</v>
      </c>
      <c r="N56" s="160">
        <v>23.7</v>
      </c>
      <c r="O56" s="160">
        <v>34.799999999999997</v>
      </c>
      <c r="P56" s="160">
        <v>20.5</v>
      </c>
      <c r="Q56" s="160">
        <v>24.6</v>
      </c>
      <c r="R56" s="160">
        <v>15.4</v>
      </c>
      <c r="S56" s="160">
        <v>18.7</v>
      </c>
      <c r="T56" s="160">
        <v>29.8</v>
      </c>
      <c r="U56" s="160">
        <v>40.4</v>
      </c>
    </row>
    <row r="57" spans="1:21" x14ac:dyDescent="0.25">
      <c r="A57" s="6">
        <v>54</v>
      </c>
      <c r="B57" s="158" t="s">
        <v>84</v>
      </c>
      <c r="C57" s="158" t="s">
        <v>41</v>
      </c>
      <c r="D57" s="159">
        <v>13013</v>
      </c>
      <c r="E57" s="160">
        <v>6.5</v>
      </c>
      <c r="F57" s="160">
        <v>6.9</v>
      </c>
      <c r="G57" s="160">
        <v>6.1</v>
      </c>
      <c r="H57" s="160">
        <v>4.8</v>
      </c>
      <c r="I57" s="160">
        <v>7</v>
      </c>
      <c r="J57" s="160">
        <v>7.1</v>
      </c>
      <c r="K57" s="160">
        <v>7.2</v>
      </c>
      <c r="L57" s="160">
        <v>6.7</v>
      </c>
      <c r="M57" s="160">
        <v>5.7</v>
      </c>
      <c r="N57" s="160">
        <v>6.7</v>
      </c>
      <c r="O57" s="160">
        <v>5.2</v>
      </c>
      <c r="P57" s="160">
        <v>6.8</v>
      </c>
      <c r="Q57" s="160">
        <v>8.1999999999999993</v>
      </c>
      <c r="R57" s="160">
        <v>8</v>
      </c>
      <c r="S57" s="160">
        <v>6</v>
      </c>
      <c r="T57" s="160">
        <v>4.0999999999999996</v>
      </c>
      <c r="U57" s="160">
        <v>5.5</v>
      </c>
    </row>
    <row r="58" spans="1:21" x14ac:dyDescent="0.25">
      <c r="A58" s="6">
        <v>55</v>
      </c>
      <c r="B58" s="158" t="s">
        <v>85</v>
      </c>
      <c r="C58" s="158" t="s">
        <v>38</v>
      </c>
      <c r="D58" s="159">
        <v>13516</v>
      </c>
      <c r="E58" s="160">
        <v>5.9</v>
      </c>
      <c r="F58" s="160">
        <v>5.9</v>
      </c>
      <c r="G58" s="160">
        <v>5.9</v>
      </c>
      <c r="H58" s="160">
        <v>6.5</v>
      </c>
      <c r="I58" s="160">
        <v>6.4</v>
      </c>
      <c r="J58" s="160">
        <v>6.9</v>
      </c>
      <c r="K58" s="160">
        <v>6.2</v>
      </c>
      <c r="L58" s="160">
        <v>5.5</v>
      </c>
      <c r="M58" s="160">
        <v>5.5</v>
      </c>
      <c r="N58" s="160">
        <v>5.7</v>
      </c>
      <c r="O58" s="160">
        <v>9.5</v>
      </c>
      <c r="P58" s="160">
        <v>4.5999999999999996</v>
      </c>
      <c r="Q58" s="160">
        <v>5</v>
      </c>
      <c r="R58" s="160">
        <v>4.4000000000000004</v>
      </c>
      <c r="S58" s="160">
        <v>4.0999999999999996</v>
      </c>
      <c r="T58" s="160">
        <v>6.7</v>
      </c>
      <c r="U58" s="160">
        <v>10.199999999999999</v>
      </c>
    </row>
    <row r="59" spans="1:21" x14ac:dyDescent="0.25">
      <c r="A59" s="6">
        <v>56</v>
      </c>
      <c r="B59" s="158" t="s">
        <v>86</v>
      </c>
      <c r="C59" s="158" t="s">
        <v>35</v>
      </c>
      <c r="D59" s="159">
        <v>11430</v>
      </c>
      <c r="E59" s="160">
        <v>7.4</v>
      </c>
      <c r="F59" s="160">
        <v>7.4</v>
      </c>
      <c r="G59" s="160">
        <v>7.4</v>
      </c>
      <c r="H59" s="160">
        <v>2.9</v>
      </c>
      <c r="I59" s="160">
        <v>8</v>
      </c>
      <c r="J59" s="160">
        <v>7.1</v>
      </c>
      <c r="K59" s="160">
        <v>8.5</v>
      </c>
      <c r="L59" s="160">
        <v>7.7</v>
      </c>
      <c r="M59" s="160">
        <v>7.7</v>
      </c>
      <c r="N59" s="160">
        <v>7.2</v>
      </c>
      <c r="O59" s="160">
        <v>9.9</v>
      </c>
      <c r="P59" s="160">
        <v>6.1</v>
      </c>
      <c r="Q59" s="160">
        <v>5.4</v>
      </c>
      <c r="R59" s="160">
        <v>5.2</v>
      </c>
      <c r="S59" s="160">
        <v>7.7</v>
      </c>
      <c r="T59" s="160">
        <v>10.8</v>
      </c>
      <c r="U59" s="160">
        <v>9.6</v>
      </c>
    </row>
    <row r="60" spans="1:21" x14ac:dyDescent="0.25">
      <c r="B60" s="26" t="s">
        <v>114</v>
      </c>
    </row>
  </sheetData>
  <mergeCells count="6">
    <mergeCell ref="B1:U1"/>
    <mergeCell ref="B2:C2"/>
    <mergeCell ref="F2:G2"/>
    <mergeCell ref="H2:N2"/>
    <mergeCell ref="O2:P2"/>
    <mergeCell ref="Q2:U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63"/>
  <sheetViews>
    <sheetView topLeftCell="A50" workbookViewId="0">
      <selection activeCell="B63" sqref="B63"/>
    </sheetView>
  </sheetViews>
  <sheetFormatPr defaultColWidth="9" defaultRowHeight="15.75" x14ac:dyDescent="0.25"/>
  <cols>
    <col min="1" max="1" width="4.375" style="1" customWidth="1"/>
    <col min="2" max="2" width="20.375" style="1" customWidth="1"/>
    <col min="3" max="3" width="15.75" style="1" customWidth="1"/>
    <col min="4" max="4" width="12.25" style="1" customWidth="1"/>
    <col min="5" max="16384" width="9" style="1"/>
  </cols>
  <sheetData>
    <row r="1" spans="1:14" ht="37.15" customHeight="1" thickBot="1" x14ac:dyDescent="0.3">
      <c r="A1" s="10"/>
      <c r="B1" s="254" t="s">
        <v>203</v>
      </c>
      <c r="C1" s="255"/>
      <c r="D1" s="255"/>
      <c r="E1" s="255"/>
      <c r="F1" s="255"/>
      <c r="G1" s="255"/>
      <c r="H1" s="255"/>
      <c r="I1" s="255"/>
      <c r="J1" s="255"/>
      <c r="K1" s="255"/>
      <c r="L1" s="255"/>
      <c r="M1" s="255"/>
      <c r="N1" s="256"/>
    </row>
    <row r="2" spans="1:14" ht="26.25" customHeight="1" thickBot="1" x14ac:dyDescent="0.3">
      <c r="A2" s="10"/>
      <c r="B2" s="199" t="s">
        <v>11</v>
      </c>
      <c r="C2" s="200" t="s">
        <v>11</v>
      </c>
      <c r="D2" s="257" t="s">
        <v>92</v>
      </c>
      <c r="E2" s="259" t="s">
        <v>116</v>
      </c>
      <c r="F2" s="260"/>
      <c r="G2" s="260"/>
      <c r="H2" s="260"/>
      <c r="I2" s="260"/>
      <c r="J2" s="260"/>
      <c r="K2" s="260"/>
      <c r="L2" s="260"/>
      <c r="M2" s="260"/>
      <c r="N2" s="261"/>
    </row>
    <row r="3" spans="1:14" ht="44.45" customHeight="1" thickBot="1" x14ac:dyDescent="0.3">
      <c r="A3" s="10"/>
      <c r="B3" s="202" t="s">
        <v>11</v>
      </c>
      <c r="C3" s="207" t="s">
        <v>11</v>
      </c>
      <c r="D3" s="258"/>
      <c r="E3" s="201" t="s">
        <v>96</v>
      </c>
      <c r="F3" s="262" t="s">
        <v>93</v>
      </c>
      <c r="G3" s="262"/>
      <c r="H3" s="262" t="s">
        <v>94</v>
      </c>
      <c r="I3" s="262"/>
      <c r="J3" s="262" t="s">
        <v>95</v>
      </c>
      <c r="K3" s="262"/>
      <c r="L3" s="262"/>
      <c r="M3" s="262"/>
      <c r="N3" s="263"/>
    </row>
    <row r="4" spans="1:14" ht="16.5" thickBot="1" x14ac:dyDescent="0.3">
      <c r="A4" s="10"/>
      <c r="B4" s="202" t="s">
        <v>0</v>
      </c>
      <c r="C4" s="203" t="s">
        <v>1</v>
      </c>
      <c r="D4" s="204" t="s">
        <v>88</v>
      </c>
      <c r="E4" s="205" t="s">
        <v>89</v>
      </c>
      <c r="F4" s="170" t="s">
        <v>97</v>
      </c>
      <c r="G4" s="170" t="s">
        <v>98</v>
      </c>
      <c r="H4" s="170" t="s">
        <v>106</v>
      </c>
      <c r="I4" s="170" t="s">
        <v>107</v>
      </c>
      <c r="J4" s="170" t="s">
        <v>108</v>
      </c>
      <c r="K4" s="170" t="s">
        <v>109</v>
      </c>
      <c r="L4" s="170" t="s">
        <v>110</v>
      </c>
      <c r="M4" s="170" t="s">
        <v>111</v>
      </c>
      <c r="N4" s="206" t="s">
        <v>112</v>
      </c>
    </row>
    <row r="5" spans="1:14" x14ac:dyDescent="0.25">
      <c r="A5" s="5">
        <v>1</v>
      </c>
      <c r="B5" s="166" t="s">
        <v>5</v>
      </c>
      <c r="C5" s="166" t="s">
        <v>6</v>
      </c>
      <c r="D5" s="167">
        <v>27209</v>
      </c>
      <c r="E5" s="17">
        <v>19.2</v>
      </c>
      <c r="F5" s="17">
        <v>19.2</v>
      </c>
      <c r="G5" s="17">
        <v>19.2</v>
      </c>
      <c r="H5" s="17">
        <v>17.7</v>
      </c>
      <c r="I5" s="17">
        <v>19.7</v>
      </c>
      <c r="J5" s="17">
        <v>16.8</v>
      </c>
      <c r="K5" s="17">
        <v>17.5</v>
      </c>
      <c r="L5" s="17">
        <v>19.7</v>
      </c>
      <c r="M5" s="17">
        <v>21.8</v>
      </c>
      <c r="N5" s="17">
        <v>20.100000000000001</v>
      </c>
    </row>
    <row r="6" spans="1:14" x14ac:dyDescent="0.25">
      <c r="A6" s="5">
        <v>2</v>
      </c>
      <c r="B6" s="158" t="s">
        <v>7</v>
      </c>
      <c r="C6" s="158" t="s">
        <v>8</v>
      </c>
      <c r="D6" s="159">
        <v>1397</v>
      </c>
      <c r="E6" s="160">
        <v>5.2</v>
      </c>
      <c r="F6" s="160">
        <v>4</v>
      </c>
      <c r="G6" s="160">
        <v>6.4</v>
      </c>
      <c r="H6" s="160">
        <v>5.2</v>
      </c>
      <c r="I6" s="160">
        <v>5.2</v>
      </c>
      <c r="J6" s="160">
        <v>5.0999999999999996</v>
      </c>
      <c r="K6" s="160">
        <v>5.2</v>
      </c>
      <c r="L6" s="160">
        <v>4.5999999999999996</v>
      </c>
      <c r="M6" s="160">
        <v>4.8</v>
      </c>
      <c r="N6" s="160">
        <v>6.6</v>
      </c>
    </row>
    <row r="7" spans="1:14" x14ac:dyDescent="0.25">
      <c r="A7" s="5">
        <v>3</v>
      </c>
      <c r="B7" s="150" t="s">
        <v>13</v>
      </c>
      <c r="C7" s="150" t="s">
        <v>14</v>
      </c>
      <c r="D7" s="161">
        <v>1941</v>
      </c>
      <c r="E7" s="162">
        <v>5.4</v>
      </c>
      <c r="F7" s="162">
        <v>5.8</v>
      </c>
      <c r="G7" s="162">
        <v>4.9000000000000004</v>
      </c>
      <c r="H7" s="162">
        <v>7.5</v>
      </c>
      <c r="I7" s="162">
        <v>3.2</v>
      </c>
      <c r="J7" s="162">
        <v>3.7</v>
      </c>
      <c r="K7" s="162">
        <v>3.9</v>
      </c>
      <c r="L7" s="162">
        <v>6</v>
      </c>
      <c r="M7" s="162">
        <v>5.7</v>
      </c>
      <c r="N7" s="162">
        <v>8.6999999999999993</v>
      </c>
    </row>
    <row r="8" spans="1:14" x14ac:dyDescent="0.25">
      <c r="A8" s="5">
        <v>4</v>
      </c>
      <c r="B8" s="158" t="s">
        <v>15</v>
      </c>
      <c r="C8" s="158" t="s">
        <v>16</v>
      </c>
      <c r="D8" s="161">
        <v>7103</v>
      </c>
      <c r="E8" s="160">
        <v>39.799999999999997</v>
      </c>
      <c r="F8" s="160">
        <v>39.299999999999997</v>
      </c>
      <c r="G8" s="160">
        <v>40.299999999999997</v>
      </c>
      <c r="H8" s="160">
        <v>44.5</v>
      </c>
      <c r="I8" s="160">
        <v>38.200000000000003</v>
      </c>
      <c r="J8" s="160">
        <v>36.5</v>
      </c>
      <c r="K8" s="160">
        <v>39.5</v>
      </c>
      <c r="L8" s="160">
        <v>36</v>
      </c>
      <c r="M8" s="160">
        <v>40.799999999999997</v>
      </c>
      <c r="N8" s="160">
        <v>46.6</v>
      </c>
    </row>
    <row r="9" spans="1:14" x14ac:dyDescent="0.25">
      <c r="A9" s="5">
        <v>5</v>
      </c>
      <c r="B9" s="158" t="s">
        <v>17</v>
      </c>
      <c r="C9" s="158" t="s">
        <v>18</v>
      </c>
      <c r="D9" s="159">
        <v>11280</v>
      </c>
      <c r="E9" s="160">
        <v>49.7</v>
      </c>
      <c r="F9" s="160">
        <v>50.6</v>
      </c>
      <c r="G9" s="160">
        <v>48.8</v>
      </c>
      <c r="H9" s="160">
        <v>59.6</v>
      </c>
      <c r="I9" s="160">
        <v>43.1</v>
      </c>
      <c r="J9" s="160">
        <v>30.2</v>
      </c>
      <c r="K9" s="160">
        <v>38.799999999999997</v>
      </c>
      <c r="L9" s="160">
        <v>48.4</v>
      </c>
      <c r="M9" s="160">
        <v>61.2</v>
      </c>
      <c r="N9" s="160">
        <v>72.3</v>
      </c>
    </row>
    <row r="10" spans="1:14" x14ac:dyDescent="0.25">
      <c r="A10" s="5">
        <v>6</v>
      </c>
      <c r="B10" s="158" t="s">
        <v>19</v>
      </c>
      <c r="C10" s="158" t="s">
        <v>20</v>
      </c>
      <c r="D10" s="159">
        <v>7468</v>
      </c>
      <c r="E10" s="160">
        <v>30.8</v>
      </c>
      <c r="F10" s="160">
        <v>30.2</v>
      </c>
      <c r="G10" s="160">
        <v>31.5</v>
      </c>
      <c r="H10" s="160">
        <v>29</v>
      </c>
      <c r="I10" s="160">
        <v>33.1</v>
      </c>
      <c r="J10" s="160">
        <v>33.1</v>
      </c>
      <c r="K10" s="160">
        <v>32</v>
      </c>
      <c r="L10" s="160">
        <v>24.9</v>
      </c>
      <c r="M10" s="160">
        <v>31.2</v>
      </c>
      <c r="N10" s="160">
        <v>34</v>
      </c>
    </row>
    <row r="11" spans="1:14" x14ac:dyDescent="0.25">
      <c r="A11" s="5">
        <v>7</v>
      </c>
      <c r="B11" s="158" t="s">
        <v>21</v>
      </c>
      <c r="C11" s="158" t="s">
        <v>22</v>
      </c>
      <c r="D11" s="159">
        <v>12473</v>
      </c>
      <c r="E11" s="160">
        <v>12.8</v>
      </c>
      <c r="F11" s="160">
        <v>12.7</v>
      </c>
      <c r="G11" s="160">
        <v>13</v>
      </c>
      <c r="H11" s="160">
        <v>16</v>
      </c>
      <c r="I11" s="160">
        <v>12.2</v>
      </c>
      <c r="J11" s="160">
        <v>7.5</v>
      </c>
      <c r="K11" s="160">
        <v>11.4</v>
      </c>
      <c r="L11" s="160">
        <v>13.7</v>
      </c>
      <c r="M11" s="160">
        <v>15.4</v>
      </c>
      <c r="N11" s="160">
        <v>17</v>
      </c>
    </row>
    <row r="12" spans="1:14" x14ac:dyDescent="0.25">
      <c r="A12" s="5">
        <v>8</v>
      </c>
      <c r="B12" s="158" t="s">
        <v>23</v>
      </c>
      <c r="C12" s="158" t="s">
        <v>24</v>
      </c>
      <c r="D12" s="159">
        <v>11542</v>
      </c>
      <c r="E12" s="160">
        <v>67.599999999999994</v>
      </c>
      <c r="F12" s="160">
        <v>67.5</v>
      </c>
      <c r="G12" s="160">
        <v>67.7</v>
      </c>
      <c r="H12" s="160">
        <v>78.7</v>
      </c>
      <c r="I12" s="160">
        <v>66.5</v>
      </c>
      <c r="J12" s="160">
        <v>61.8</v>
      </c>
      <c r="K12" s="160">
        <v>64.8</v>
      </c>
      <c r="L12" s="160">
        <v>65.7</v>
      </c>
      <c r="M12" s="160">
        <v>69.099999999999994</v>
      </c>
      <c r="N12" s="160">
        <v>79.2</v>
      </c>
    </row>
    <row r="13" spans="1:14" x14ac:dyDescent="0.25">
      <c r="A13" s="5">
        <v>9</v>
      </c>
      <c r="B13" s="158" t="s">
        <v>25</v>
      </c>
      <c r="C13" s="158" t="s">
        <v>16</v>
      </c>
      <c r="D13" s="159">
        <v>6308</v>
      </c>
      <c r="E13" s="160">
        <v>58.7</v>
      </c>
      <c r="F13" s="160">
        <v>59.7</v>
      </c>
      <c r="G13" s="160">
        <v>57.8</v>
      </c>
      <c r="H13" s="160">
        <v>49.5</v>
      </c>
      <c r="I13" s="160">
        <v>60.3</v>
      </c>
      <c r="J13" s="160">
        <v>57.5</v>
      </c>
      <c r="K13" s="160">
        <v>58.6</v>
      </c>
      <c r="L13" s="160">
        <v>60.6</v>
      </c>
      <c r="M13" s="160">
        <v>63.9</v>
      </c>
      <c r="N13" s="160">
        <v>54.4</v>
      </c>
    </row>
    <row r="14" spans="1:14" x14ac:dyDescent="0.25">
      <c r="A14" s="5">
        <v>10</v>
      </c>
      <c r="B14" s="158" t="s">
        <v>26</v>
      </c>
      <c r="C14" s="158" t="s">
        <v>27</v>
      </c>
      <c r="D14" s="159">
        <v>9549</v>
      </c>
      <c r="E14" s="160">
        <v>51.1</v>
      </c>
      <c r="F14" s="160">
        <v>51.5</v>
      </c>
      <c r="G14" s="160">
        <v>50.7</v>
      </c>
      <c r="H14" s="160">
        <v>62.8</v>
      </c>
      <c r="I14" s="160">
        <v>42.2</v>
      </c>
      <c r="J14" s="160">
        <v>28.1</v>
      </c>
      <c r="K14" s="160">
        <v>43.8</v>
      </c>
      <c r="L14" s="160">
        <v>55</v>
      </c>
      <c r="M14" s="160">
        <v>63.8</v>
      </c>
      <c r="N14" s="160">
        <v>72.099999999999994</v>
      </c>
    </row>
    <row r="15" spans="1:14" x14ac:dyDescent="0.25">
      <c r="A15" s="5">
        <v>11</v>
      </c>
      <c r="B15" s="158" t="s">
        <v>28</v>
      </c>
      <c r="C15" s="158" t="s">
        <v>29</v>
      </c>
      <c r="D15" s="159">
        <v>14983</v>
      </c>
      <c r="E15" s="160">
        <v>26.6</v>
      </c>
      <c r="F15" s="160">
        <v>26.9</v>
      </c>
      <c r="G15" s="160">
        <v>26.2</v>
      </c>
      <c r="H15" s="160">
        <v>32.9</v>
      </c>
      <c r="I15" s="160">
        <v>25.1</v>
      </c>
      <c r="J15" s="160">
        <v>21.7</v>
      </c>
      <c r="K15" s="160">
        <v>25.2</v>
      </c>
      <c r="L15" s="160">
        <v>26.9</v>
      </c>
      <c r="M15" s="160">
        <v>26.6</v>
      </c>
      <c r="N15" s="160">
        <v>33.799999999999997</v>
      </c>
    </row>
    <row r="16" spans="1:14" x14ac:dyDescent="0.25">
      <c r="A16" s="5">
        <v>12</v>
      </c>
      <c r="B16" s="158" t="s">
        <v>31</v>
      </c>
      <c r="C16" s="158" t="s">
        <v>32</v>
      </c>
      <c r="D16" s="159">
        <v>2749</v>
      </c>
      <c r="E16" s="160">
        <v>56</v>
      </c>
      <c r="F16" s="160">
        <v>54.8</v>
      </c>
      <c r="G16" s="160">
        <v>57.2</v>
      </c>
      <c r="H16" s="160">
        <v>63.8</v>
      </c>
      <c r="I16" s="160">
        <v>53.1</v>
      </c>
      <c r="J16" s="160">
        <v>52.7</v>
      </c>
      <c r="K16" s="160">
        <v>50.9</v>
      </c>
      <c r="L16" s="160">
        <v>59.7</v>
      </c>
      <c r="M16" s="160">
        <v>55.9</v>
      </c>
      <c r="N16" s="160">
        <v>63.5</v>
      </c>
    </row>
    <row r="17" spans="1:14" x14ac:dyDescent="0.25">
      <c r="A17" s="5">
        <v>13</v>
      </c>
      <c r="B17" s="158" t="s">
        <v>33</v>
      </c>
      <c r="C17" s="158" t="s">
        <v>18</v>
      </c>
      <c r="D17" s="159">
        <v>6905</v>
      </c>
      <c r="E17" s="160">
        <v>76.7</v>
      </c>
      <c r="F17" s="160">
        <v>78</v>
      </c>
      <c r="G17" s="160">
        <v>75.5</v>
      </c>
      <c r="H17" s="160">
        <v>80.8</v>
      </c>
      <c r="I17" s="160">
        <v>70.400000000000006</v>
      </c>
      <c r="J17" s="160">
        <v>67.2</v>
      </c>
      <c r="K17" s="160">
        <v>72.900000000000006</v>
      </c>
      <c r="L17" s="160">
        <v>79.7</v>
      </c>
      <c r="M17" s="160">
        <v>78.900000000000006</v>
      </c>
      <c r="N17" s="160">
        <v>89.7</v>
      </c>
    </row>
    <row r="18" spans="1:14" x14ac:dyDescent="0.25">
      <c r="A18" s="5">
        <v>14</v>
      </c>
      <c r="B18" s="158" t="s">
        <v>34</v>
      </c>
      <c r="C18" s="158" t="s">
        <v>35</v>
      </c>
      <c r="D18" s="159">
        <v>15044</v>
      </c>
      <c r="E18" s="160">
        <v>60.6</v>
      </c>
      <c r="F18" s="160">
        <v>60.6</v>
      </c>
      <c r="G18" s="160">
        <v>60.6</v>
      </c>
      <c r="H18" s="160">
        <v>71.400000000000006</v>
      </c>
      <c r="I18" s="160">
        <v>55.8</v>
      </c>
      <c r="J18" s="160">
        <v>49.4</v>
      </c>
      <c r="K18" s="160">
        <v>56.3</v>
      </c>
      <c r="L18" s="160">
        <v>60.1</v>
      </c>
      <c r="M18" s="160">
        <v>65.400000000000006</v>
      </c>
      <c r="N18" s="160">
        <v>75.900000000000006</v>
      </c>
    </row>
    <row r="19" spans="1:14" x14ac:dyDescent="0.25">
      <c r="A19" s="5">
        <v>15</v>
      </c>
      <c r="B19" s="158" t="s">
        <v>36</v>
      </c>
      <c r="C19" s="158" t="s">
        <v>18</v>
      </c>
      <c r="D19" s="159">
        <v>6108</v>
      </c>
      <c r="E19" s="160">
        <v>36.700000000000003</v>
      </c>
      <c r="F19" s="160">
        <v>37.5</v>
      </c>
      <c r="G19" s="160">
        <v>35.9</v>
      </c>
      <c r="H19" s="160">
        <v>49.5</v>
      </c>
      <c r="I19" s="160">
        <v>28.9</v>
      </c>
      <c r="J19" s="160">
        <v>23.9</v>
      </c>
      <c r="K19" s="160">
        <v>27.9</v>
      </c>
      <c r="L19" s="160">
        <v>33.4</v>
      </c>
      <c r="M19" s="160">
        <v>47.9</v>
      </c>
      <c r="N19" s="160">
        <v>61.7</v>
      </c>
    </row>
    <row r="20" spans="1:14" x14ac:dyDescent="0.25">
      <c r="A20" s="5">
        <v>16</v>
      </c>
      <c r="B20" s="158" t="s">
        <v>37</v>
      </c>
      <c r="C20" s="158" t="s">
        <v>38</v>
      </c>
      <c r="D20" s="159">
        <v>3222</v>
      </c>
      <c r="E20" s="160">
        <v>52</v>
      </c>
      <c r="F20" s="160">
        <v>53.4</v>
      </c>
      <c r="G20" s="160">
        <v>50.6</v>
      </c>
      <c r="H20" s="160">
        <v>51.9</v>
      </c>
      <c r="I20" s="160">
        <v>52.5</v>
      </c>
      <c r="J20" s="160">
        <v>47.2</v>
      </c>
      <c r="K20" s="160">
        <v>54.6</v>
      </c>
      <c r="L20" s="160">
        <v>54</v>
      </c>
      <c r="M20" s="160">
        <v>53.8</v>
      </c>
      <c r="N20" s="160">
        <v>51.1</v>
      </c>
    </row>
    <row r="21" spans="1:14" x14ac:dyDescent="0.25">
      <c r="A21" s="5">
        <v>17</v>
      </c>
      <c r="B21" s="158" t="s">
        <v>39</v>
      </c>
      <c r="C21" s="158" t="s">
        <v>16</v>
      </c>
      <c r="D21" s="159">
        <v>13805</v>
      </c>
      <c r="E21" s="160">
        <v>10.8</v>
      </c>
      <c r="F21" s="160">
        <v>11</v>
      </c>
      <c r="G21" s="160">
        <v>10.6</v>
      </c>
      <c r="H21" s="160">
        <v>8.6999999999999993</v>
      </c>
      <c r="I21" s="160">
        <v>11.8</v>
      </c>
      <c r="J21" s="160">
        <v>10.7</v>
      </c>
      <c r="K21" s="160">
        <v>10.7</v>
      </c>
      <c r="L21" s="160">
        <v>13.8</v>
      </c>
      <c r="M21" s="160">
        <v>9.1</v>
      </c>
      <c r="N21" s="160">
        <v>8.6999999999999993</v>
      </c>
    </row>
    <row r="22" spans="1:14" x14ac:dyDescent="0.25">
      <c r="A22" s="5">
        <v>18</v>
      </c>
      <c r="B22" s="158" t="s">
        <v>40</v>
      </c>
      <c r="C22" s="158" t="s">
        <v>41</v>
      </c>
      <c r="D22" s="159">
        <v>9218</v>
      </c>
      <c r="E22" s="160">
        <v>12.7</v>
      </c>
      <c r="F22" s="160">
        <v>13.6</v>
      </c>
      <c r="G22" s="160">
        <v>11.8</v>
      </c>
      <c r="H22" s="160">
        <v>18.899999999999999</v>
      </c>
      <c r="I22" s="160">
        <v>12</v>
      </c>
      <c r="J22" s="160">
        <v>9.3000000000000007</v>
      </c>
      <c r="K22" s="160">
        <v>11.8</v>
      </c>
      <c r="L22" s="160">
        <v>11.5</v>
      </c>
      <c r="M22" s="160">
        <v>15.7</v>
      </c>
      <c r="N22" s="160">
        <v>18.100000000000001</v>
      </c>
    </row>
    <row r="23" spans="1:14" x14ac:dyDescent="0.25">
      <c r="A23" s="5">
        <v>19</v>
      </c>
      <c r="B23" s="158" t="s">
        <v>42</v>
      </c>
      <c r="C23" s="158" t="s">
        <v>32</v>
      </c>
      <c r="D23" s="159">
        <v>4306</v>
      </c>
      <c r="E23" s="160">
        <v>72.3</v>
      </c>
      <c r="F23" s="160">
        <v>73.400000000000006</v>
      </c>
      <c r="G23" s="160">
        <v>71.099999999999994</v>
      </c>
      <c r="H23" s="160">
        <v>74.099999999999994</v>
      </c>
      <c r="I23" s="160">
        <v>62.6</v>
      </c>
      <c r="J23" s="160">
        <v>61.5</v>
      </c>
      <c r="K23" s="160">
        <v>73.2</v>
      </c>
      <c r="L23" s="160">
        <v>76</v>
      </c>
      <c r="M23" s="160">
        <v>78.099999999999994</v>
      </c>
      <c r="N23" s="160">
        <v>73.5</v>
      </c>
    </row>
    <row r="24" spans="1:14" x14ac:dyDescent="0.25">
      <c r="A24" s="5">
        <v>20</v>
      </c>
      <c r="B24" s="158" t="s">
        <v>43</v>
      </c>
      <c r="C24" s="158" t="s">
        <v>38</v>
      </c>
      <c r="D24" s="159">
        <v>6655</v>
      </c>
      <c r="E24" s="160">
        <v>33.9</v>
      </c>
      <c r="F24" s="160">
        <v>33.9</v>
      </c>
      <c r="G24" s="160">
        <v>33.9</v>
      </c>
      <c r="H24" s="160">
        <v>31.9</v>
      </c>
      <c r="I24" s="160">
        <v>35.700000000000003</v>
      </c>
      <c r="J24" s="160">
        <v>36.200000000000003</v>
      </c>
      <c r="K24" s="160">
        <v>34.5</v>
      </c>
      <c r="L24" s="160">
        <v>32.299999999999997</v>
      </c>
      <c r="M24" s="160">
        <v>32.9</v>
      </c>
      <c r="N24" s="160">
        <v>33.4</v>
      </c>
    </row>
    <row r="25" spans="1:14" x14ac:dyDescent="0.25">
      <c r="A25" s="5">
        <v>21</v>
      </c>
      <c r="B25" s="158" t="s">
        <v>44</v>
      </c>
      <c r="C25" s="158" t="s">
        <v>16</v>
      </c>
      <c r="D25" s="159">
        <v>4860</v>
      </c>
      <c r="E25" s="160">
        <v>38.299999999999997</v>
      </c>
      <c r="F25" s="160">
        <v>38.799999999999997</v>
      </c>
      <c r="G25" s="160">
        <v>37.799999999999997</v>
      </c>
      <c r="H25" s="160">
        <v>42.6</v>
      </c>
      <c r="I25" s="160">
        <v>34.700000000000003</v>
      </c>
      <c r="J25" s="160">
        <v>22</v>
      </c>
      <c r="K25" s="160">
        <v>35.9</v>
      </c>
      <c r="L25" s="160">
        <v>45</v>
      </c>
      <c r="M25" s="160">
        <v>40.9</v>
      </c>
      <c r="N25" s="160">
        <v>50.4</v>
      </c>
    </row>
    <row r="26" spans="1:14" x14ac:dyDescent="0.25">
      <c r="A26" s="5">
        <v>22</v>
      </c>
      <c r="B26" s="158" t="s">
        <v>45</v>
      </c>
      <c r="C26" s="158" t="s">
        <v>29</v>
      </c>
      <c r="D26" s="159">
        <v>10931</v>
      </c>
      <c r="E26" s="160">
        <v>42.3</v>
      </c>
      <c r="F26" s="160">
        <v>42.6</v>
      </c>
      <c r="G26" s="160">
        <v>41.9</v>
      </c>
      <c r="H26" s="160">
        <v>43.5</v>
      </c>
      <c r="I26" s="160">
        <v>41.6</v>
      </c>
      <c r="J26" s="160">
        <v>38.6</v>
      </c>
      <c r="K26" s="160">
        <v>40.799999999999997</v>
      </c>
      <c r="L26" s="160">
        <v>40.9</v>
      </c>
      <c r="M26" s="160">
        <v>48</v>
      </c>
      <c r="N26" s="160">
        <v>46.4</v>
      </c>
    </row>
    <row r="27" spans="1:14" x14ac:dyDescent="0.25">
      <c r="A27" s="5">
        <v>23</v>
      </c>
      <c r="B27" s="158" t="s">
        <v>46</v>
      </c>
      <c r="C27" s="158" t="s">
        <v>32</v>
      </c>
      <c r="D27" s="159">
        <v>5705</v>
      </c>
      <c r="E27" s="160">
        <v>28.5</v>
      </c>
      <c r="F27" s="160">
        <v>27.5</v>
      </c>
      <c r="G27" s="160">
        <v>29.5</v>
      </c>
      <c r="H27" s="160">
        <v>40.700000000000003</v>
      </c>
      <c r="I27" s="160">
        <v>23.9</v>
      </c>
      <c r="J27" s="160">
        <v>19.100000000000001</v>
      </c>
      <c r="K27" s="160">
        <v>24.5</v>
      </c>
      <c r="L27" s="160">
        <v>25.2</v>
      </c>
      <c r="M27" s="160">
        <v>31.5</v>
      </c>
      <c r="N27" s="160">
        <v>46.8</v>
      </c>
    </row>
    <row r="28" spans="1:14" x14ac:dyDescent="0.25">
      <c r="A28" s="5">
        <v>24</v>
      </c>
      <c r="B28" s="158" t="s">
        <v>47</v>
      </c>
      <c r="C28" s="158" t="s">
        <v>48</v>
      </c>
      <c r="D28" s="159">
        <v>1595</v>
      </c>
      <c r="E28" s="160">
        <v>54.9</v>
      </c>
      <c r="F28" s="160">
        <v>52.9</v>
      </c>
      <c r="G28" s="160">
        <v>56.9</v>
      </c>
      <c r="H28" s="160">
        <v>62.8</v>
      </c>
      <c r="I28" s="160">
        <v>52.6</v>
      </c>
      <c r="J28" s="160">
        <v>49.6</v>
      </c>
      <c r="K28" s="160">
        <v>52.5</v>
      </c>
      <c r="L28" s="160">
        <v>54.1</v>
      </c>
      <c r="M28" s="160">
        <v>57.8</v>
      </c>
      <c r="N28" s="160">
        <v>65.7</v>
      </c>
    </row>
    <row r="29" spans="1:14" x14ac:dyDescent="0.25">
      <c r="A29" s="5">
        <v>25</v>
      </c>
      <c r="B29" s="158" t="s">
        <v>49</v>
      </c>
      <c r="C29" s="158" t="s">
        <v>32</v>
      </c>
      <c r="D29" s="159">
        <v>5707</v>
      </c>
      <c r="E29" s="160">
        <v>23.8</v>
      </c>
      <c r="F29" s="160">
        <v>23.2</v>
      </c>
      <c r="G29" s="160">
        <v>24.4</v>
      </c>
      <c r="H29" s="160">
        <v>26.1</v>
      </c>
      <c r="I29" s="160">
        <v>22.5</v>
      </c>
      <c r="J29" s="160">
        <v>24</v>
      </c>
      <c r="K29" s="160">
        <v>22.7</v>
      </c>
      <c r="L29" s="160">
        <v>23.7</v>
      </c>
      <c r="M29" s="160">
        <v>21.1</v>
      </c>
      <c r="N29" s="160">
        <v>29.2</v>
      </c>
    </row>
    <row r="30" spans="1:14" x14ac:dyDescent="0.25">
      <c r="A30" s="5">
        <v>26</v>
      </c>
      <c r="B30" s="158" t="s">
        <v>50</v>
      </c>
      <c r="C30" s="158" t="s">
        <v>18</v>
      </c>
      <c r="D30" s="159">
        <v>8883</v>
      </c>
      <c r="E30" s="160">
        <v>54.7</v>
      </c>
      <c r="F30" s="160">
        <v>55.9</v>
      </c>
      <c r="G30" s="160">
        <v>53.4</v>
      </c>
      <c r="H30" s="160">
        <v>53.1</v>
      </c>
      <c r="I30" s="160">
        <v>56.1</v>
      </c>
      <c r="J30" s="160">
        <v>53.6</v>
      </c>
      <c r="K30" s="160">
        <v>56</v>
      </c>
      <c r="L30" s="160">
        <v>54</v>
      </c>
      <c r="M30" s="160">
        <v>57.2</v>
      </c>
      <c r="N30" s="160">
        <v>52.3</v>
      </c>
    </row>
    <row r="31" spans="1:14" x14ac:dyDescent="0.25">
      <c r="A31" s="5">
        <v>27</v>
      </c>
      <c r="B31" s="158" t="s">
        <v>51</v>
      </c>
      <c r="C31" s="158" t="s">
        <v>10</v>
      </c>
      <c r="D31" s="159">
        <v>217565</v>
      </c>
      <c r="E31" s="160">
        <v>31.4</v>
      </c>
      <c r="F31" s="160">
        <v>31.7</v>
      </c>
      <c r="G31" s="160">
        <v>31.1</v>
      </c>
      <c r="H31" s="160">
        <v>35.299999999999997</v>
      </c>
      <c r="I31" s="160">
        <v>29.8</v>
      </c>
      <c r="J31" s="160">
        <v>24.6</v>
      </c>
      <c r="K31" s="160">
        <v>30.3</v>
      </c>
      <c r="L31" s="160">
        <v>32.799999999999997</v>
      </c>
      <c r="M31" s="160">
        <v>36.5</v>
      </c>
      <c r="N31" s="160">
        <v>36.1</v>
      </c>
    </row>
    <row r="32" spans="1:14" x14ac:dyDescent="0.25">
      <c r="A32" s="5">
        <v>28</v>
      </c>
      <c r="B32" s="158" t="s">
        <v>52</v>
      </c>
      <c r="C32" s="158" t="s">
        <v>32</v>
      </c>
      <c r="D32" s="159">
        <v>14766</v>
      </c>
      <c r="E32" s="160">
        <v>25.9</v>
      </c>
      <c r="F32" s="160">
        <v>26.9</v>
      </c>
      <c r="G32" s="160">
        <v>24.8</v>
      </c>
      <c r="H32" s="160">
        <v>25.8</v>
      </c>
      <c r="I32" s="160">
        <v>26</v>
      </c>
      <c r="J32" s="160">
        <v>22.7</v>
      </c>
      <c r="K32" s="160">
        <v>24.1</v>
      </c>
      <c r="L32" s="160">
        <v>27</v>
      </c>
      <c r="M32" s="160">
        <v>29.1</v>
      </c>
      <c r="N32" s="160">
        <v>26.9</v>
      </c>
    </row>
    <row r="33" spans="1:14" x14ac:dyDescent="0.25">
      <c r="A33" s="5">
        <v>29</v>
      </c>
      <c r="B33" s="158" t="s">
        <v>54</v>
      </c>
      <c r="C33" s="158" t="s">
        <v>16</v>
      </c>
      <c r="D33" s="159">
        <v>17008</v>
      </c>
      <c r="E33" s="160">
        <v>22.2</v>
      </c>
      <c r="F33" s="160">
        <v>22.4</v>
      </c>
      <c r="G33" s="160">
        <v>22</v>
      </c>
      <c r="H33" s="160">
        <v>24.9</v>
      </c>
      <c r="I33" s="160">
        <v>20.6</v>
      </c>
      <c r="J33" s="160">
        <v>14.9</v>
      </c>
      <c r="K33" s="160">
        <v>21.1</v>
      </c>
      <c r="L33" s="160">
        <v>23.1</v>
      </c>
      <c r="M33" s="160">
        <v>27.4</v>
      </c>
      <c r="N33" s="160">
        <v>26.3</v>
      </c>
    </row>
    <row r="34" spans="1:14" x14ac:dyDescent="0.25">
      <c r="A34" s="5">
        <v>30</v>
      </c>
      <c r="B34" s="158" t="s">
        <v>55</v>
      </c>
      <c r="C34" s="158" t="s">
        <v>32</v>
      </c>
      <c r="D34" s="159">
        <v>3554</v>
      </c>
      <c r="E34" s="160">
        <v>7.1</v>
      </c>
      <c r="F34" s="160">
        <v>8.1</v>
      </c>
      <c r="G34" s="160">
        <v>6.1</v>
      </c>
      <c r="H34" s="160">
        <v>6.3</v>
      </c>
      <c r="I34" s="160">
        <v>7.4</v>
      </c>
      <c r="J34" s="160">
        <v>8.9</v>
      </c>
      <c r="K34" s="160">
        <v>6.5</v>
      </c>
      <c r="L34" s="160">
        <v>5.6</v>
      </c>
      <c r="M34" s="160">
        <v>8.5</v>
      </c>
      <c r="N34" s="160">
        <v>5.8</v>
      </c>
    </row>
    <row r="35" spans="1:14" x14ac:dyDescent="0.25">
      <c r="A35" s="5">
        <v>31</v>
      </c>
      <c r="B35" s="158" t="s">
        <v>56</v>
      </c>
      <c r="C35" s="158" t="s">
        <v>16</v>
      </c>
      <c r="D35" s="159">
        <v>2568</v>
      </c>
      <c r="E35" s="160">
        <v>22.2</v>
      </c>
      <c r="F35" s="160">
        <v>21.1</v>
      </c>
      <c r="G35" s="160">
        <v>23.3</v>
      </c>
      <c r="H35" s="160">
        <v>26.3</v>
      </c>
      <c r="I35" s="160">
        <v>20.399999999999999</v>
      </c>
      <c r="J35" s="160">
        <v>16.7</v>
      </c>
      <c r="K35" s="160">
        <v>22.5</v>
      </c>
      <c r="L35" s="160">
        <v>24.2</v>
      </c>
      <c r="M35" s="160">
        <v>20.100000000000001</v>
      </c>
      <c r="N35" s="160">
        <v>28.1</v>
      </c>
    </row>
    <row r="36" spans="1:14" x14ac:dyDescent="0.25">
      <c r="A36" s="5">
        <v>32</v>
      </c>
      <c r="B36" s="158" t="s">
        <v>57</v>
      </c>
      <c r="C36" s="158" t="s">
        <v>38</v>
      </c>
      <c r="D36" s="159">
        <v>5444</v>
      </c>
      <c r="E36" s="160">
        <v>56.1</v>
      </c>
      <c r="F36" s="160">
        <v>55</v>
      </c>
      <c r="G36" s="160">
        <v>57.1</v>
      </c>
      <c r="H36" s="160">
        <v>59.3</v>
      </c>
      <c r="I36" s="160">
        <v>52.8</v>
      </c>
      <c r="J36" s="160">
        <v>48.7</v>
      </c>
      <c r="K36" s="160">
        <v>53.5</v>
      </c>
      <c r="L36" s="160">
        <v>57.1</v>
      </c>
      <c r="M36" s="160">
        <v>62.2</v>
      </c>
      <c r="N36" s="160">
        <v>63.4</v>
      </c>
    </row>
    <row r="37" spans="1:14" x14ac:dyDescent="0.25">
      <c r="A37" s="5">
        <v>33</v>
      </c>
      <c r="B37" s="158" t="s">
        <v>58</v>
      </c>
      <c r="C37" s="158" t="s">
        <v>8</v>
      </c>
      <c r="D37" s="159">
        <v>10756</v>
      </c>
      <c r="E37" s="160">
        <v>69.099999999999994</v>
      </c>
      <c r="F37" s="160">
        <v>69.2</v>
      </c>
      <c r="G37" s="160">
        <v>69.099999999999994</v>
      </c>
      <c r="H37" s="160">
        <v>73.5</v>
      </c>
      <c r="I37" s="160">
        <v>68.599999999999994</v>
      </c>
      <c r="J37" s="160">
        <v>58.6</v>
      </c>
      <c r="K37" s="160">
        <v>67</v>
      </c>
      <c r="L37" s="160">
        <v>72.7</v>
      </c>
      <c r="M37" s="160">
        <v>75.900000000000006</v>
      </c>
      <c r="N37" s="160">
        <v>77.5</v>
      </c>
    </row>
    <row r="38" spans="1:14" x14ac:dyDescent="0.25">
      <c r="A38" s="5">
        <v>34</v>
      </c>
      <c r="B38" s="158" t="s">
        <v>59</v>
      </c>
      <c r="C38" s="158" t="s">
        <v>10</v>
      </c>
      <c r="D38" s="159">
        <v>14874</v>
      </c>
      <c r="E38" s="160">
        <v>44.8</v>
      </c>
      <c r="F38" s="160">
        <v>45</v>
      </c>
      <c r="G38" s="160">
        <v>44.7</v>
      </c>
      <c r="H38" s="160">
        <v>37.799999999999997</v>
      </c>
      <c r="I38" s="160">
        <v>45.9</v>
      </c>
      <c r="J38" s="160">
        <v>44</v>
      </c>
      <c r="K38" s="160">
        <v>46.8</v>
      </c>
      <c r="L38" s="160">
        <v>47.3</v>
      </c>
      <c r="M38" s="160">
        <v>44.3</v>
      </c>
      <c r="N38" s="160">
        <v>41.1</v>
      </c>
    </row>
    <row r="39" spans="1:14" x14ac:dyDescent="0.25">
      <c r="A39" s="5">
        <v>35</v>
      </c>
      <c r="B39" s="158" t="s">
        <v>60</v>
      </c>
      <c r="C39" s="158" t="s">
        <v>48</v>
      </c>
      <c r="D39" s="159">
        <v>3276</v>
      </c>
      <c r="E39" s="160">
        <v>68.599999999999994</v>
      </c>
      <c r="F39" s="160">
        <v>66.900000000000006</v>
      </c>
      <c r="G39" s="160">
        <v>70.3</v>
      </c>
      <c r="H39" s="160">
        <v>64.400000000000006</v>
      </c>
      <c r="I39" s="160">
        <v>70.3</v>
      </c>
      <c r="J39" s="160">
        <v>74.099999999999994</v>
      </c>
      <c r="K39" s="160">
        <v>69.2</v>
      </c>
      <c r="L39" s="160">
        <v>71</v>
      </c>
      <c r="M39" s="160">
        <v>65.5</v>
      </c>
      <c r="N39" s="160">
        <v>62.4</v>
      </c>
    </row>
    <row r="40" spans="1:14" x14ac:dyDescent="0.25">
      <c r="A40" s="5">
        <v>36</v>
      </c>
      <c r="B40" s="158" t="s">
        <v>61</v>
      </c>
      <c r="C40" s="158" t="s">
        <v>62</v>
      </c>
      <c r="D40" s="159">
        <v>8667</v>
      </c>
      <c r="E40" s="160">
        <v>31.4</v>
      </c>
      <c r="F40" s="160">
        <v>31.7</v>
      </c>
      <c r="G40" s="160">
        <v>31.1</v>
      </c>
      <c r="H40" s="160">
        <v>36.5</v>
      </c>
      <c r="I40" s="160">
        <v>30.2</v>
      </c>
      <c r="J40" s="160">
        <v>28.6</v>
      </c>
      <c r="K40" s="160">
        <v>27.5</v>
      </c>
      <c r="L40" s="160">
        <v>29.8</v>
      </c>
      <c r="M40" s="160">
        <v>34.6</v>
      </c>
      <c r="N40" s="160">
        <v>37.700000000000003</v>
      </c>
    </row>
    <row r="41" spans="1:14" x14ac:dyDescent="0.25">
      <c r="A41" s="5">
        <v>37</v>
      </c>
      <c r="B41" s="158" t="s">
        <v>65</v>
      </c>
      <c r="C41" s="158" t="s">
        <v>27</v>
      </c>
      <c r="D41" s="159">
        <v>9653</v>
      </c>
      <c r="E41" s="160">
        <v>46.3</v>
      </c>
      <c r="F41" s="160">
        <v>46.3</v>
      </c>
      <c r="G41" s="160">
        <v>46.2</v>
      </c>
      <c r="H41" s="160">
        <v>58.2</v>
      </c>
      <c r="I41" s="160">
        <v>41.7</v>
      </c>
      <c r="J41" s="160">
        <v>37.6</v>
      </c>
      <c r="K41" s="160">
        <v>37.4</v>
      </c>
      <c r="L41" s="160">
        <v>48.1</v>
      </c>
      <c r="M41" s="160">
        <v>51.3</v>
      </c>
      <c r="N41" s="160">
        <v>63.4</v>
      </c>
    </row>
    <row r="42" spans="1:14" x14ac:dyDescent="0.25">
      <c r="A42" s="5">
        <v>38</v>
      </c>
      <c r="B42" s="158" t="s">
        <v>66</v>
      </c>
      <c r="C42" s="158" t="s">
        <v>10</v>
      </c>
      <c r="D42" s="159">
        <v>3695</v>
      </c>
      <c r="E42" s="160">
        <v>42.6</v>
      </c>
      <c r="F42" s="160">
        <v>41.9</v>
      </c>
      <c r="G42" s="160">
        <v>43.3</v>
      </c>
      <c r="H42" s="160">
        <v>36.9</v>
      </c>
      <c r="I42" s="160">
        <v>44.2</v>
      </c>
      <c r="J42" s="160">
        <v>43.3</v>
      </c>
      <c r="K42" s="160">
        <v>42.5</v>
      </c>
      <c r="L42" s="160">
        <v>43.2</v>
      </c>
      <c r="M42" s="160">
        <v>43.5</v>
      </c>
      <c r="N42" s="160">
        <v>39.200000000000003</v>
      </c>
    </row>
    <row r="43" spans="1:14" x14ac:dyDescent="0.25">
      <c r="A43" s="5">
        <v>39</v>
      </c>
      <c r="B43" s="158" t="s">
        <v>67</v>
      </c>
      <c r="C43" s="158" t="s">
        <v>38</v>
      </c>
      <c r="D43" s="159">
        <v>4088</v>
      </c>
      <c r="E43" s="160">
        <v>43</v>
      </c>
      <c r="F43" s="160">
        <v>40.6</v>
      </c>
      <c r="G43" s="160">
        <v>45.3</v>
      </c>
      <c r="H43" s="160">
        <v>38.700000000000003</v>
      </c>
      <c r="I43" s="160">
        <v>47.4</v>
      </c>
      <c r="J43" s="160">
        <v>49.6</v>
      </c>
      <c r="K43" s="160">
        <v>45</v>
      </c>
      <c r="L43" s="160">
        <v>43</v>
      </c>
      <c r="M43" s="160">
        <v>40</v>
      </c>
      <c r="N43" s="160">
        <v>35.4</v>
      </c>
    </row>
    <row r="44" spans="1:14" x14ac:dyDescent="0.25">
      <c r="A44" s="5">
        <v>40</v>
      </c>
      <c r="B44" s="158" t="s">
        <v>68</v>
      </c>
      <c r="C44" s="158" t="s">
        <v>41</v>
      </c>
      <c r="D44" s="159">
        <v>4442</v>
      </c>
      <c r="E44" s="160">
        <v>66.3</v>
      </c>
      <c r="F44" s="160">
        <v>67.8</v>
      </c>
      <c r="G44" s="160">
        <v>64.599999999999994</v>
      </c>
      <c r="H44" s="160">
        <v>66.3</v>
      </c>
      <c r="I44" s="160">
        <v>66.3</v>
      </c>
      <c r="J44" s="160">
        <v>70</v>
      </c>
      <c r="K44" s="160">
        <v>64.599999999999994</v>
      </c>
      <c r="L44" s="160">
        <v>63.1</v>
      </c>
      <c r="M44" s="160">
        <v>64.3</v>
      </c>
      <c r="N44" s="160">
        <v>70.900000000000006</v>
      </c>
    </row>
    <row r="45" spans="1:14" x14ac:dyDescent="0.25">
      <c r="A45" s="5">
        <v>41</v>
      </c>
      <c r="B45" s="158" t="s">
        <v>69</v>
      </c>
      <c r="C45" s="158" t="s">
        <v>32</v>
      </c>
      <c r="D45" s="159">
        <v>10769</v>
      </c>
      <c r="E45" s="160">
        <v>26.5</v>
      </c>
      <c r="F45" s="160">
        <v>25.7</v>
      </c>
      <c r="G45" s="160">
        <v>27.2</v>
      </c>
      <c r="H45" s="160">
        <v>27.2</v>
      </c>
      <c r="I45" s="160">
        <v>26.4</v>
      </c>
      <c r="J45" s="160">
        <v>21.8</v>
      </c>
      <c r="K45" s="160">
        <v>25.8</v>
      </c>
      <c r="L45" s="160">
        <v>25.6</v>
      </c>
      <c r="M45" s="160">
        <v>28.1</v>
      </c>
      <c r="N45" s="160">
        <v>31.4</v>
      </c>
    </row>
    <row r="46" spans="1:14" x14ac:dyDescent="0.25">
      <c r="A46" s="5">
        <v>42</v>
      </c>
      <c r="B46" s="158" t="s">
        <v>70</v>
      </c>
      <c r="C46" s="158" t="s">
        <v>38</v>
      </c>
      <c r="D46" s="159">
        <v>25960</v>
      </c>
      <c r="E46" s="160">
        <v>19.899999999999999</v>
      </c>
      <c r="F46" s="160">
        <v>20.6</v>
      </c>
      <c r="G46" s="160">
        <v>19.2</v>
      </c>
      <c r="H46" s="160">
        <v>28.4</v>
      </c>
      <c r="I46" s="160">
        <v>15.2</v>
      </c>
      <c r="J46" s="160">
        <v>7.9</v>
      </c>
      <c r="K46" s="160">
        <v>11.8</v>
      </c>
      <c r="L46" s="160">
        <v>18.8</v>
      </c>
      <c r="M46" s="160">
        <v>27.7</v>
      </c>
      <c r="N46" s="160">
        <v>39.1</v>
      </c>
    </row>
    <row r="47" spans="1:14" x14ac:dyDescent="0.25">
      <c r="A47" s="5">
        <v>43</v>
      </c>
      <c r="B47" s="158" t="s">
        <v>71</v>
      </c>
      <c r="C47" s="158" t="s">
        <v>62</v>
      </c>
      <c r="D47" s="159">
        <v>9877</v>
      </c>
      <c r="E47" s="160">
        <v>28.3</v>
      </c>
      <c r="F47" s="160">
        <v>27.6</v>
      </c>
      <c r="G47" s="160">
        <v>29</v>
      </c>
      <c r="H47" s="160">
        <v>21.4</v>
      </c>
      <c r="I47" s="160">
        <v>31.2</v>
      </c>
      <c r="J47" s="160">
        <v>17.600000000000001</v>
      </c>
      <c r="K47" s="160">
        <v>29.6</v>
      </c>
      <c r="L47" s="160">
        <v>37.5</v>
      </c>
      <c r="M47" s="160">
        <v>33.1</v>
      </c>
      <c r="N47" s="160">
        <v>24.9</v>
      </c>
    </row>
    <row r="48" spans="1:14" x14ac:dyDescent="0.25">
      <c r="A48" s="5">
        <v>44</v>
      </c>
      <c r="B48" s="158" t="s">
        <v>72</v>
      </c>
      <c r="C48" s="158" t="s">
        <v>32</v>
      </c>
      <c r="D48" s="159">
        <v>7902</v>
      </c>
      <c r="E48" s="160">
        <v>29.7</v>
      </c>
      <c r="F48" s="160">
        <v>29.7</v>
      </c>
      <c r="G48" s="160">
        <v>29.6</v>
      </c>
      <c r="H48" s="160">
        <v>29</v>
      </c>
      <c r="I48" s="160">
        <v>30.9</v>
      </c>
      <c r="J48" s="160">
        <v>32</v>
      </c>
      <c r="K48" s="160">
        <v>33.5</v>
      </c>
      <c r="L48" s="160">
        <v>28.3</v>
      </c>
      <c r="M48" s="160">
        <v>28.1</v>
      </c>
      <c r="N48" s="160">
        <v>23.4</v>
      </c>
    </row>
    <row r="49" spans="1:14" x14ac:dyDescent="0.25">
      <c r="A49" s="5">
        <v>45</v>
      </c>
      <c r="B49" s="158" t="s">
        <v>73</v>
      </c>
      <c r="C49" s="158" t="s">
        <v>38</v>
      </c>
      <c r="D49" s="159">
        <v>6151</v>
      </c>
      <c r="E49" s="160">
        <v>40.4</v>
      </c>
      <c r="F49" s="160">
        <v>40</v>
      </c>
      <c r="G49" s="160">
        <v>40.9</v>
      </c>
      <c r="H49" s="160">
        <v>31.9</v>
      </c>
      <c r="I49" s="160">
        <v>47.9</v>
      </c>
      <c r="J49" s="160">
        <v>51</v>
      </c>
      <c r="K49" s="160">
        <v>45.5</v>
      </c>
      <c r="L49" s="160">
        <v>36.5</v>
      </c>
      <c r="M49" s="160">
        <v>30.8</v>
      </c>
      <c r="N49" s="160">
        <v>29.3</v>
      </c>
    </row>
    <row r="50" spans="1:14" x14ac:dyDescent="0.25">
      <c r="A50" s="5">
        <v>46</v>
      </c>
      <c r="B50" s="158" t="s">
        <v>74</v>
      </c>
      <c r="C50" s="158" t="s">
        <v>29</v>
      </c>
      <c r="D50" s="159">
        <v>6969</v>
      </c>
      <c r="E50" s="160">
        <v>80.099999999999994</v>
      </c>
      <c r="F50" s="160">
        <v>80.5</v>
      </c>
      <c r="G50" s="160">
        <v>79.599999999999994</v>
      </c>
      <c r="H50" s="160">
        <v>80</v>
      </c>
      <c r="I50" s="160">
        <v>80.099999999999994</v>
      </c>
      <c r="J50" s="160">
        <v>79.400000000000006</v>
      </c>
      <c r="K50" s="160">
        <v>78.3</v>
      </c>
      <c r="L50" s="160">
        <v>82.1</v>
      </c>
      <c r="M50" s="160">
        <v>79.8</v>
      </c>
      <c r="N50" s="160">
        <v>81</v>
      </c>
    </row>
    <row r="51" spans="1:14" x14ac:dyDescent="0.25">
      <c r="A51" s="5">
        <v>47</v>
      </c>
      <c r="B51" s="158" t="s">
        <v>75</v>
      </c>
      <c r="C51" s="158" t="s">
        <v>8</v>
      </c>
      <c r="D51" s="159">
        <v>1553</v>
      </c>
      <c r="E51" s="160">
        <v>54.4</v>
      </c>
      <c r="F51" s="160">
        <v>52.9</v>
      </c>
      <c r="G51" s="160">
        <v>55.8</v>
      </c>
      <c r="H51" s="160">
        <v>56.1</v>
      </c>
      <c r="I51" s="160">
        <v>52.8</v>
      </c>
      <c r="J51" s="160">
        <v>43.6</v>
      </c>
      <c r="K51" s="160">
        <v>49.8</v>
      </c>
      <c r="L51" s="160">
        <v>49</v>
      </c>
      <c r="M51" s="160">
        <v>63.5</v>
      </c>
      <c r="N51" s="160">
        <v>70.3</v>
      </c>
    </row>
    <row r="52" spans="1:14" x14ac:dyDescent="0.25">
      <c r="A52" s="5">
        <v>48</v>
      </c>
      <c r="B52" s="158" t="s">
        <v>76</v>
      </c>
      <c r="C52" s="158" t="s">
        <v>41</v>
      </c>
      <c r="D52" s="159">
        <v>5269</v>
      </c>
      <c r="E52" s="160">
        <v>65.3</v>
      </c>
      <c r="F52" s="160">
        <v>65.099999999999994</v>
      </c>
      <c r="G52" s="160">
        <v>65.599999999999994</v>
      </c>
      <c r="H52" s="160">
        <v>68.5</v>
      </c>
      <c r="I52" s="160">
        <v>63.4</v>
      </c>
      <c r="J52" s="160">
        <v>61.5</v>
      </c>
      <c r="K52" s="160">
        <v>62.5</v>
      </c>
      <c r="L52" s="160">
        <v>67.900000000000006</v>
      </c>
      <c r="M52" s="160">
        <v>69.8</v>
      </c>
      <c r="N52" s="160">
        <v>67</v>
      </c>
    </row>
    <row r="53" spans="1:14" x14ac:dyDescent="0.25">
      <c r="A53" s="5">
        <v>49</v>
      </c>
      <c r="B53" s="158" t="s">
        <v>77</v>
      </c>
      <c r="C53" s="158" t="s">
        <v>38</v>
      </c>
      <c r="D53" s="159">
        <v>9563</v>
      </c>
      <c r="E53" s="160">
        <v>57.6</v>
      </c>
      <c r="F53" s="160">
        <v>56.9</v>
      </c>
      <c r="G53" s="160">
        <v>58.3</v>
      </c>
      <c r="H53" s="160">
        <v>62.4</v>
      </c>
      <c r="I53" s="160">
        <v>56</v>
      </c>
      <c r="J53" s="160">
        <v>57.5</v>
      </c>
      <c r="K53" s="160">
        <v>55.4</v>
      </c>
      <c r="L53" s="160">
        <v>54.4</v>
      </c>
      <c r="M53" s="160">
        <v>59.4</v>
      </c>
      <c r="N53" s="160">
        <v>63.3</v>
      </c>
    </row>
    <row r="54" spans="1:14" x14ac:dyDescent="0.25">
      <c r="A54" s="5">
        <v>50</v>
      </c>
      <c r="B54" s="158" t="s">
        <v>78</v>
      </c>
      <c r="C54" s="158" t="s">
        <v>79</v>
      </c>
      <c r="D54" s="159">
        <v>2288</v>
      </c>
      <c r="E54" s="160">
        <v>46.7</v>
      </c>
      <c r="F54" s="160">
        <v>46.8</v>
      </c>
      <c r="G54" s="160">
        <v>46.5</v>
      </c>
      <c r="H54" s="160">
        <v>58.5</v>
      </c>
      <c r="I54" s="160">
        <v>43.4</v>
      </c>
      <c r="J54" s="160">
        <v>33.299999999999997</v>
      </c>
      <c r="K54" s="160">
        <v>38.6</v>
      </c>
      <c r="L54" s="160">
        <v>45</v>
      </c>
      <c r="M54" s="160">
        <v>55</v>
      </c>
      <c r="N54" s="160">
        <v>62.9</v>
      </c>
    </row>
    <row r="55" spans="1:14" x14ac:dyDescent="0.25">
      <c r="A55" s="5">
        <v>51</v>
      </c>
      <c r="B55" s="158" t="s">
        <v>80</v>
      </c>
      <c r="C55" s="158" t="s">
        <v>32</v>
      </c>
      <c r="D55" s="159">
        <v>4589</v>
      </c>
      <c r="E55" s="160">
        <v>49.7</v>
      </c>
      <c r="F55" s="160">
        <v>49.9</v>
      </c>
      <c r="G55" s="160">
        <v>49.5</v>
      </c>
      <c r="H55" s="160">
        <v>52.7</v>
      </c>
      <c r="I55" s="160">
        <v>48.9</v>
      </c>
      <c r="J55" s="160">
        <v>43.1</v>
      </c>
      <c r="K55" s="160">
        <v>48.3</v>
      </c>
      <c r="L55" s="160">
        <v>51.1</v>
      </c>
      <c r="M55" s="160">
        <v>56</v>
      </c>
      <c r="N55" s="160">
        <v>50.1</v>
      </c>
    </row>
    <row r="56" spans="1:14" x14ac:dyDescent="0.25">
      <c r="A56" s="5">
        <v>52</v>
      </c>
      <c r="B56" s="158" t="s">
        <v>81</v>
      </c>
      <c r="C56" s="158" t="s">
        <v>10</v>
      </c>
      <c r="D56" s="159">
        <v>8509</v>
      </c>
      <c r="E56" s="160">
        <v>37.6</v>
      </c>
      <c r="F56" s="160">
        <v>38.6</v>
      </c>
      <c r="G56" s="160">
        <v>36.6</v>
      </c>
      <c r="H56" s="160">
        <v>48.8</v>
      </c>
      <c r="I56" s="160">
        <v>33.5</v>
      </c>
      <c r="J56" s="160">
        <v>24</v>
      </c>
      <c r="K56" s="160">
        <v>31.4</v>
      </c>
      <c r="L56" s="160">
        <v>38.9</v>
      </c>
      <c r="M56" s="160">
        <v>42.9</v>
      </c>
      <c r="N56" s="160">
        <v>57.7</v>
      </c>
    </row>
    <row r="57" spans="1:14" x14ac:dyDescent="0.25">
      <c r="A57" s="5">
        <v>53</v>
      </c>
      <c r="B57" s="158" t="s">
        <v>82</v>
      </c>
      <c r="C57" s="158" t="s">
        <v>41</v>
      </c>
      <c r="D57" s="159">
        <v>6319</v>
      </c>
      <c r="E57" s="160">
        <v>48.5</v>
      </c>
      <c r="F57" s="160">
        <v>49.7</v>
      </c>
      <c r="G57" s="160">
        <v>47.3</v>
      </c>
      <c r="H57" s="160">
        <v>51</v>
      </c>
      <c r="I57" s="160">
        <v>47.6</v>
      </c>
      <c r="J57" s="160">
        <v>42.7</v>
      </c>
      <c r="K57" s="160">
        <v>43.9</v>
      </c>
      <c r="L57" s="160">
        <v>48.2</v>
      </c>
      <c r="M57" s="160">
        <v>54.4</v>
      </c>
      <c r="N57" s="160">
        <v>53.8</v>
      </c>
    </row>
    <row r="58" spans="1:14" x14ac:dyDescent="0.25">
      <c r="A58" s="5">
        <v>54</v>
      </c>
      <c r="B58" s="158" t="s">
        <v>83</v>
      </c>
      <c r="C58" s="158" t="s">
        <v>35</v>
      </c>
      <c r="D58" s="159">
        <v>5706</v>
      </c>
      <c r="E58" s="160">
        <v>47.9</v>
      </c>
      <c r="F58" s="160">
        <v>48.9</v>
      </c>
      <c r="G58" s="160">
        <v>46.8</v>
      </c>
      <c r="H58" s="160">
        <v>48.5</v>
      </c>
      <c r="I58" s="160">
        <v>47.6</v>
      </c>
      <c r="J58" s="160">
        <v>58.9</v>
      </c>
      <c r="K58" s="160">
        <v>39.299999999999997</v>
      </c>
      <c r="L58" s="160">
        <v>43.3</v>
      </c>
      <c r="M58" s="160">
        <v>44.2</v>
      </c>
      <c r="N58" s="160">
        <v>53.4</v>
      </c>
    </row>
    <row r="59" spans="1:14" x14ac:dyDescent="0.25">
      <c r="A59" s="5">
        <v>55</v>
      </c>
      <c r="B59" s="158" t="s">
        <v>84</v>
      </c>
      <c r="C59" s="158" t="s">
        <v>41</v>
      </c>
      <c r="D59" s="159">
        <v>13013</v>
      </c>
      <c r="E59" s="160">
        <v>60.7</v>
      </c>
      <c r="F59" s="160">
        <v>60.9</v>
      </c>
      <c r="G59" s="160">
        <v>60.4</v>
      </c>
      <c r="H59" s="160">
        <v>61.9</v>
      </c>
      <c r="I59" s="160">
        <v>60.4</v>
      </c>
      <c r="J59" s="160">
        <v>56.3</v>
      </c>
      <c r="K59" s="160">
        <v>60.1</v>
      </c>
      <c r="L59" s="160">
        <v>61.3</v>
      </c>
      <c r="M59" s="160">
        <v>61.8</v>
      </c>
      <c r="N59" s="160">
        <v>64.599999999999994</v>
      </c>
    </row>
    <row r="60" spans="1:14" x14ac:dyDescent="0.25">
      <c r="A60" s="5">
        <v>56</v>
      </c>
      <c r="B60" s="158" t="s">
        <v>85</v>
      </c>
      <c r="C60" s="158" t="s">
        <v>38</v>
      </c>
      <c r="D60" s="159">
        <v>13516</v>
      </c>
      <c r="E60" s="160">
        <v>12.1</v>
      </c>
      <c r="F60" s="160">
        <v>12.2</v>
      </c>
      <c r="G60" s="160">
        <v>11.9</v>
      </c>
      <c r="H60" s="160">
        <v>14.6</v>
      </c>
      <c r="I60" s="160">
        <v>11.1</v>
      </c>
      <c r="J60" s="160">
        <v>10.4</v>
      </c>
      <c r="K60" s="160">
        <v>11.4</v>
      </c>
      <c r="L60" s="160">
        <v>11.4</v>
      </c>
      <c r="M60" s="160">
        <v>13.2</v>
      </c>
      <c r="N60" s="160">
        <v>14.7</v>
      </c>
    </row>
    <row r="61" spans="1:14" x14ac:dyDescent="0.25">
      <c r="A61" s="5">
        <v>57</v>
      </c>
      <c r="B61" s="158" t="s">
        <v>86</v>
      </c>
      <c r="C61" s="158" t="s">
        <v>35</v>
      </c>
      <c r="D61" s="159">
        <v>11430</v>
      </c>
      <c r="E61" s="160">
        <v>59.8</v>
      </c>
      <c r="F61" s="160">
        <v>59.7</v>
      </c>
      <c r="G61" s="160">
        <v>59.9</v>
      </c>
      <c r="H61" s="160">
        <v>64.8</v>
      </c>
      <c r="I61" s="160">
        <v>57.2</v>
      </c>
      <c r="J61" s="160">
        <v>51.7</v>
      </c>
      <c r="K61" s="160">
        <v>60.2</v>
      </c>
      <c r="L61" s="160">
        <v>59.6</v>
      </c>
      <c r="M61" s="160">
        <v>62.8</v>
      </c>
      <c r="N61" s="160">
        <v>69.099999999999994</v>
      </c>
    </row>
    <row r="62" spans="1:14" x14ac:dyDescent="0.25">
      <c r="A62" s="5">
        <v>58</v>
      </c>
      <c r="B62" s="158" t="s">
        <v>87</v>
      </c>
      <c r="C62" s="158" t="s">
        <v>6</v>
      </c>
      <c r="D62" s="159">
        <v>5430</v>
      </c>
      <c r="E62" s="160">
        <v>18</v>
      </c>
      <c r="F62" s="160">
        <v>17.100000000000001</v>
      </c>
      <c r="G62" s="160">
        <v>18.7</v>
      </c>
      <c r="H62" s="160">
        <v>18.899999999999999</v>
      </c>
      <c r="I62" s="160">
        <v>17.5</v>
      </c>
      <c r="J62" s="160">
        <v>12.3</v>
      </c>
      <c r="K62" s="160">
        <v>17.5</v>
      </c>
      <c r="L62" s="160">
        <v>20.8</v>
      </c>
      <c r="M62" s="160">
        <v>20.399999999999999</v>
      </c>
      <c r="N62" s="160">
        <v>19.899999999999999</v>
      </c>
    </row>
    <row r="63" spans="1:14" x14ac:dyDescent="0.25">
      <c r="B63" s="26" t="s">
        <v>114</v>
      </c>
    </row>
  </sheetData>
  <mergeCells count="6">
    <mergeCell ref="B1:N1"/>
    <mergeCell ref="D2:D3"/>
    <mergeCell ref="E2:N2"/>
    <mergeCell ref="F3:G3"/>
    <mergeCell ref="H3:I3"/>
    <mergeCell ref="J3:N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65"/>
  <sheetViews>
    <sheetView workbookViewId="0">
      <selection activeCell="D3" sqref="D3"/>
    </sheetView>
  </sheetViews>
  <sheetFormatPr defaultRowHeight="15.75" x14ac:dyDescent="0.25"/>
  <cols>
    <col min="1" max="1" width="3.5" customWidth="1"/>
    <col min="2" max="2" width="21" customWidth="1"/>
    <col min="3" max="3" width="16.375" customWidth="1"/>
    <col min="4" max="4" width="10.125" style="91" customWidth="1"/>
    <col min="5" max="5" width="13.875" style="97" customWidth="1"/>
    <col min="6" max="6" width="11" style="97" customWidth="1"/>
    <col min="7" max="7" width="10.5" style="97" customWidth="1"/>
    <col min="8" max="8" width="9.875" style="97" customWidth="1"/>
    <col min="9" max="9" width="12.625" style="97" customWidth="1"/>
    <col min="10" max="14" width="8.75" style="97"/>
  </cols>
  <sheetData>
    <row r="1" spans="1:15" x14ac:dyDescent="0.25">
      <c r="B1" s="63" t="s">
        <v>157</v>
      </c>
      <c r="C1" s="64"/>
      <c r="D1" s="120"/>
      <c r="E1" s="126"/>
      <c r="F1" s="126"/>
      <c r="G1" s="126"/>
      <c r="H1" s="126"/>
      <c r="I1" s="126"/>
      <c r="J1" s="126"/>
      <c r="K1" s="126"/>
      <c r="L1" s="126"/>
      <c r="M1" s="126"/>
      <c r="N1" s="126"/>
      <c r="O1" s="62"/>
    </row>
    <row r="2" spans="1:15" ht="16.5" thickBot="1" x14ac:dyDescent="0.3">
      <c r="B2" s="108"/>
      <c r="C2" s="109"/>
      <c r="D2" s="121"/>
      <c r="E2" s="127"/>
      <c r="F2" s="127"/>
      <c r="G2" s="127"/>
      <c r="H2" s="127"/>
      <c r="I2" s="127"/>
      <c r="J2" s="127"/>
      <c r="K2" s="127"/>
      <c r="L2" s="127"/>
      <c r="M2" s="127"/>
      <c r="N2" s="127"/>
      <c r="O2" s="62"/>
    </row>
    <row r="3" spans="1:15" ht="92.45" customHeight="1" thickBot="1" x14ac:dyDescent="0.3">
      <c r="A3" s="115"/>
      <c r="B3" s="117" t="s">
        <v>11</v>
      </c>
      <c r="C3" s="118" t="s">
        <v>11</v>
      </c>
      <c r="D3" s="122" t="s">
        <v>204</v>
      </c>
      <c r="E3" s="128" t="s">
        <v>178</v>
      </c>
      <c r="F3" s="264" t="s">
        <v>93</v>
      </c>
      <c r="G3" s="264"/>
      <c r="H3" s="264" t="s">
        <v>94</v>
      </c>
      <c r="I3" s="264"/>
      <c r="J3" s="264" t="s">
        <v>95</v>
      </c>
      <c r="K3" s="264"/>
      <c r="L3" s="264"/>
      <c r="M3" s="264"/>
      <c r="N3" s="265"/>
      <c r="O3" s="1"/>
    </row>
    <row r="4" spans="1:15" ht="18.600000000000001" customHeight="1" thickBot="1" x14ac:dyDescent="0.3">
      <c r="A4" s="116"/>
      <c r="B4" s="117"/>
      <c r="C4" s="118"/>
      <c r="D4" s="123" t="s">
        <v>96</v>
      </c>
      <c r="E4" s="129" t="s">
        <v>96</v>
      </c>
      <c r="F4" s="129" t="s">
        <v>97</v>
      </c>
      <c r="G4" s="129" t="s">
        <v>98</v>
      </c>
      <c r="H4" s="129" t="s">
        <v>106</v>
      </c>
      <c r="I4" s="129" t="s">
        <v>107</v>
      </c>
      <c r="J4" s="129" t="s">
        <v>108</v>
      </c>
      <c r="K4" s="129" t="s">
        <v>109</v>
      </c>
      <c r="L4" s="129" t="s">
        <v>110</v>
      </c>
      <c r="M4" s="129" t="s">
        <v>111</v>
      </c>
      <c r="N4" s="130" t="s">
        <v>112</v>
      </c>
      <c r="O4" s="1"/>
    </row>
    <row r="5" spans="1:15" x14ac:dyDescent="0.25">
      <c r="A5" s="116"/>
      <c r="B5" s="119" t="s">
        <v>0</v>
      </c>
      <c r="C5" s="119" t="s">
        <v>1</v>
      </c>
      <c r="D5" s="124" t="s">
        <v>88</v>
      </c>
      <c r="E5" s="131" t="s">
        <v>89</v>
      </c>
      <c r="F5" s="131" t="s">
        <v>89</v>
      </c>
      <c r="G5" s="131" t="s">
        <v>89</v>
      </c>
      <c r="H5" s="131" t="s">
        <v>89</v>
      </c>
      <c r="I5" s="131" t="s">
        <v>89</v>
      </c>
      <c r="J5" s="131" t="s">
        <v>89</v>
      </c>
      <c r="K5" s="131" t="s">
        <v>89</v>
      </c>
      <c r="L5" s="131" t="s">
        <v>89</v>
      </c>
      <c r="M5" s="131" t="s">
        <v>89</v>
      </c>
      <c r="N5" s="132" t="s">
        <v>89</v>
      </c>
      <c r="O5" s="1"/>
    </row>
    <row r="6" spans="1:15" x14ac:dyDescent="0.25">
      <c r="A6" s="110">
        <v>1</v>
      </c>
      <c r="B6" s="111" t="s">
        <v>5</v>
      </c>
      <c r="C6" s="111" t="s">
        <v>6</v>
      </c>
      <c r="D6" s="121">
        <v>27209</v>
      </c>
      <c r="E6" s="127">
        <v>47.5</v>
      </c>
      <c r="F6" s="127">
        <v>47.3</v>
      </c>
      <c r="G6" s="127">
        <v>47.7</v>
      </c>
      <c r="H6" s="127">
        <v>47.6</v>
      </c>
      <c r="I6" s="127">
        <v>47.5</v>
      </c>
      <c r="J6" s="127">
        <v>49.4</v>
      </c>
      <c r="K6" s="127">
        <v>44.1</v>
      </c>
      <c r="L6" s="127">
        <v>41.7</v>
      </c>
      <c r="M6" s="127">
        <v>51.6</v>
      </c>
      <c r="N6" s="133">
        <v>51</v>
      </c>
      <c r="O6" s="1"/>
    </row>
    <row r="7" spans="1:15" x14ac:dyDescent="0.25">
      <c r="A7" s="110">
        <v>2</v>
      </c>
      <c r="B7" s="111" t="s">
        <v>9</v>
      </c>
      <c r="C7" s="111" t="s">
        <v>10</v>
      </c>
      <c r="D7" s="208">
        <v>11166</v>
      </c>
      <c r="E7" s="154">
        <v>6</v>
      </c>
      <c r="F7" s="154">
        <v>5.4</v>
      </c>
      <c r="G7" s="154">
        <v>6.7</v>
      </c>
      <c r="H7" s="154">
        <v>7.6</v>
      </c>
      <c r="I7" s="154">
        <v>3.6</v>
      </c>
      <c r="J7" s="154">
        <v>3</v>
      </c>
      <c r="K7" s="154">
        <v>3.8</v>
      </c>
      <c r="L7" s="154">
        <v>5.0999999999999996</v>
      </c>
      <c r="M7" s="154">
        <v>7.9</v>
      </c>
      <c r="N7" s="138">
        <v>13.2</v>
      </c>
      <c r="O7" s="1"/>
    </row>
    <row r="8" spans="1:15" x14ac:dyDescent="0.25">
      <c r="A8" s="110">
        <v>3</v>
      </c>
      <c r="B8" s="111" t="s">
        <v>13</v>
      </c>
      <c r="C8" s="111" t="s">
        <v>14</v>
      </c>
      <c r="D8" s="208">
        <v>1941</v>
      </c>
      <c r="E8" s="154">
        <v>8.5</v>
      </c>
      <c r="F8" s="154">
        <v>8.6</v>
      </c>
      <c r="G8" s="154">
        <v>8.5</v>
      </c>
      <c r="H8" s="154">
        <v>12.9</v>
      </c>
      <c r="I8" s="154">
        <v>4.0999999999999996</v>
      </c>
      <c r="J8" s="154">
        <v>4.9000000000000004</v>
      </c>
      <c r="K8" s="154">
        <v>3.9</v>
      </c>
      <c r="L8" s="154">
        <v>4.4000000000000004</v>
      </c>
      <c r="M8" s="154">
        <v>11.3</v>
      </c>
      <c r="N8" s="138">
        <v>22.9</v>
      </c>
      <c r="O8" s="1"/>
    </row>
    <row r="9" spans="1:15" x14ac:dyDescent="0.25">
      <c r="A9" s="110">
        <v>4</v>
      </c>
      <c r="B9" s="111" t="s">
        <v>15</v>
      </c>
      <c r="C9" s="111" t="s">
        <v>16</v>
      </c>
      <c r="D9" s="121">
        <v>4053</v>
      </c>
      <c r="E9" s="127">
        <v>60.9</v>
      </c>
      <c r="F9" s="127">
        <v>61.7</v>
      </c>
      <c r="G9" s="127">
        <v>60</v>
      </c>
      <c r="H9" s="127">
        <v>65.5</v>
      </c>
      <c r="I9" s="127">
        <v>59.3</v>
      </c>
      <c r="J9" s="127">
        <v>53.5</v>
      </c>
      <c r="K9" s="127">
        <v>57.9</v>
      </c>
      <c r="L9" s="127">
        <v>63.7</v>
      </c>
      <c r="M9" s="127">
        <v>61.2</v>
      </c>
      <c r="N9" s="133">
        <v>69</v>
      </c>
      <c r="O9" s="1"/>
    </row>
    <row r="10" spans="1:15" x14ac:dyDescent="0.25">
      <c r="A10" s="110">
        <v>5</v>
      </c>
      <c r="B10" s="111" t="s">
        <v>17</v>
      </c>
      <c r="C10" s="111" t="s">
        <v>18</v>
      </c>
      <c r="D10" s="121">
        <v>11280</v>
      </c>
      <c r="E10" s="127">
        <v>48.6</v>
      </c>
      <c r="F10" s="127">
        <v>48.8</v>
      </c>
      <c r="G10" s="127">
        <v>48.4</v>
      </c>
      <c r="H10" s="127">
        <v>53.6</v>
      </c>
      <c r="I10" s="127">
        <v>45.3</v>
      </c>
      <c r="J10" s="127">
        <v>37.6</v>
      </c>
      <c r="K10" s="127">
        <v>44.8</v>
      </c>
      <c r="L10" s="127">
        <v>48.2</v>
      </c>
      <c r="M10" s="127">
        <v>52.6</v>
      </c>
      <c r="N10" s="133">
        <v>61.1</v>
      </c>
      <c r="O10" s="1"/>
    </row>
    <row r="11" spans="1:15" x14ac:dyDescent="0.25">
      <c r="A11" s="110">
        <v>6</v>
      </c>
      <c r="B11" s="111" t="s">
        <v>19</v>
      </c>
      <c r="C11" s="111" t="s">
        <v>20</v>
      </c>
      <c r="D11" s="121">
        <v>7468</v>
      </c>
      <c r="E11" s="127">
        <v>24.6</v>
      </c>
      <c r="F11" s="127">
        <v>25.2</v>
      </c>
      <c r="G11" s="127">
        <v>24</v>
      </c>
      <c r="H11" s="127">
        <v>23.4</v>
      </c>
      <c r="I11" s="127">
        <v>26.2</v>
      </c>
      <c r="J11" s="127">
        <v>26.6</v>
      </c>
      <c r="K11" s="127">
        <v>25.8</v>
      </c>
      <c r="L11" s="127">
        <v>23.1</v>
      </c>
      <c r="M11" s="127">
        <v>23.3</v>
      </c>
      <c r="N11" s="133">
        <v>23.6</v>
      </c>
      <c r="O11" s="1"/>
    </row>
    <row r="12" spans="1:15" x14ac:dyDescent="0.25">
      <c r="A12" s="110">
        <v>7</v>
      </c>
      <c r="B12" s="111" t="s">
        <v>21</v>
      </c>
      <c r="C12" s="111" t="s">
        <v>22</v>
      </c>
      <c r="D12" s="121">
        <v>12473</v>
      </c>
      <c r="E12" s="127">
        <v>63</v>
      </c>
      <c r="F12" s="127">
        <v>63</v>
      </c>
      <c r="G12" s="127">
        <v>62.9</v>
      </c>
      <c r="H12" s="127">
        <v>66.2</v>
      </c>
      <c r="I12" s="127">
        <v>62.3</v>
      </c>
      <c r="J12" s="127">
        <v>53.8</v>
      </c>
      <c r="K12" s="127">
        <v>59.9</v>
      </c>
      <c r="L12" s="127">
        <v>67.3</v>
      </c>
      <c r="M12" s="127">
        <v>68.900000000000006</v>
      </c>
      <c r="N12" s="133">
        <v>65.2</v>
      </c>
      <c r="O12" s="1"/>
    </row>
    <row r="13" spans="1:15" x14ac:dyDescent="0.25">
      <c r="A13" s="110">
        <v>8</v>
      </c>
      <c r="B13" s="111" t="s">
        <v>23</v>
      </c>
      <c r="C13" s="111" t="s">
        <v>24</v>
      </c>
      <c r="D13" s="121">
        <v>11542</v>
      </c>
      <c r="E13" s="127">
        <v>68.7</v>
      </c>
      <c r="F13" s="127">
        <v>68.3</v>
      </c>
      <c r="G13" s="127">
        <v>69.2</v>
      </c>
      <c r="H13" s="127">
        <v>72.2</v>
      </c>
      <c r="I13" s="127">
        <v>68.400000000000006</v>
      </c>
      <c r="J13" s="127">
        <v>67.900000000000006</v>
      </c>
      <c r="K13" s="127">
        <v>67.400000000000006</v>
      </c>
      <c r="L13" s="127">
        <v>68.8</v>
      </c>
      <c r="M13" s="127">
        <v>68.8</v>
      </c>
      <c r="N13" s="133">
        <v>71.3</v>
      </c>
      <c r="O13" s="1"/>
    </row>
    <row r="14" spans="1:15" x14ac:dyDescent="0.25">
      <c r="A14" s="110">
        <v>9</v>
      </c>
      <c r="B14" s="111" t="s">
        <v>25</v>
      </c>
      <c r="C14" s="111" t="s">
        <v>16</v>
      </c>
      <c r="D14" s="121">
        <v>6308</v>
      </c>
      <c r="E14" s="127">
        <v>69.599999999999994</v>
      </c>
      <c r="F14" s="127">
        <v>70.8</v>
      </c>
      <c r="G14" s="127">
        <v>68.400000000000006</v>
      </c>
      <c r="H14" s="127">
        <v>63.7</v>
      </c>
      <c r="I14" s="127">
        <v>70.599999999999994</v>
      </c>
      <c r="J14" s="127">
        <v>68.900000000000006</v>
      </c>
      <c r="K14" s="127">
        <v>68.900000000000006</v>
      </c>
      <c r="L14" s="127">
        <v>69.900000000000006</v>
      </c>
      <c r="M14" s="127">
        <v>73.599999999999994</v>
      </c>
      <c r="N14" s="133">
        <v>67.5</v>
      </c>
      <c r="O14" s="1"/>
    </row>
    <row r="15" spans="1:15" x14ac:dyDescent="0.25">
      <c r="A15" s="110">
        <v>10</v>
      </c>
      <c r="B15" s="111" t="s">
        <v>26</v>
      </c>
      <c r="C15" s="111" t="s">
        <v>27</v>
      </c>
      <c r="D15" s="121">
        <v>9549</v>
      </c>
      <c r="E15" s="127">
        <v>55.3</v>
      </c>
      <c r="F15" s="127">
        <v>55.5</v>
      </c>
      <c r="G15" s="127">
        <v>55.2</v>
      </c>
      <c r="H15" s="127">
        <v>51.3</v>
      </c>
      <c r="I15" s="127">
        <v>58.4</v>
      </c>
      <c r="J15" s="127">
        <v>60.6</v>
      </c>
      <c r="K15" s="127">
        <v>55.9</v>
      </c>
      <c r="L15" s="127">
        <v>55.4</v>
      </c>
      <c r="M15" s="127">
        <v>52</v>
      </c>
      <c r="N15" s="133">
        <v>51.2</v>
      </c>
      <c r="O15" s="1"/>
    </row>
    <row r="16" spans="1:15" x14ac:dyDescent="0.25">
      <c r="A16" s="110">
        <v>11</v>
      </c>
      <c r="B16" s="111" t="s">
        <v>28</v>
      </c>
      <c r="C16" s="111" t="s">
        <v>29</v>
      </c>
      <c r="D16" s="121">
        <v>14983</v>
      </c>
      <c r="E16" s="127">
        <v>44.1</v>
      </c>
      <c r="F16" s="127">
        <v>44</v>
      </c>
      <c r="G16" s="127">
        <v>44.2</v>
      </c>
      <c r="H16" s="127">
        <v>50.1</v>
      </c>
      <c r="I16" s="127">
        <v>42.7</v>
      </c>
      <c r="J16" s="127">
        <v>44.1</v>
      </c>
      <c r="K16" s="127">
        <v>45.4</v>
      </c>
      <c r="L16" s="127">
        <v>41.5</v>
      </c>
      <c r="M16" s="127">
        <v>39.700000000000003</v>
      </c>
      <c r="N16" s="133">
        <v>50.7</v>
      </c>
      <c r="O16" s="1"/>
    </row>
    <row r="17" spans="1:15" x14ac:dyDescent="0.25">
      <c r="A17" s="110">
        <v>12</v>
      </c>
      <c r="B17" s="111" t="s">
        <v>31</v>
      </c>
      <c r="C17" s="111" t="s">
        <v>32</v>
      </c>
      <c r="D17" s="121">
        <v>2749</v>
      </c>
      <c r="E17" s="127">
        <v>48.5</v>
      </c>
      <c r="F17" s="127">
        <v>47.4</v>
      </c>
      <c r="G17" s="127">
        <v>49.6</v>
      </c>
      <c r="H17" s="127">
        <v>49.1</v>
      </c>
      <c r="I17" s="127">
        <v>48.3</v>
      </c>
      <c r="J17" s="127">
        <v>42</v>
      </c>
      <c r="K17" s="127">
        <v>48.1</v>
      </c>
      <c r="L17" s="127">
        <v>47.8</v>
      </c>
      <c r="M17" s="127">
        <v>51</v>
      </c>
      <c r="N17" s="133">
        <v>57</v>
      </c>
      <c r="O17" s="1"/>
    </row>
    <row r="18" spans="1:15" x14ac:dyDescent="0.25">
      <c r="A18" s="110">
        <v>13</v>
      </c>
      <c r="B18" s="111" t="s">
        <v>33</v>
      </c>
      <c r="C18" s="111" t="s">
        <v>18</v>
      </c>
      <c r="D18" s="121">
        <v>6905</v>
      </c>
      <c r="E18" s="127">
        <v>64.900000000000006</v>
      </c>
      <c r="F18" s="127">
        <v>65.099999999999994</v>
      </c>
      <c r="G18" s="127">
        <v>64.599999999999994</v>
      </c>
      <c r="H18" s="127">
        <v>67.2</v>
      </c>
      <c r="I18" s="127">
        <v>61.3</v>
      </c>
      <c r="J18" s="127">
        <v>60.6</v>
      </c>
      <c r="K18" s="127">
        <v>64.7</v>
      </c>
      <c r="L18" s="127">
        <v>62.4</v>
      </c>
      <c r="M18" s="127">
        <v>64.099999999999994</v>
      </c>
      <c r="N18" s="133">
        <v>75</v>
      </c>
      <c r="O18" s="1"/>
    </row>
    <row r="19" spans="1:15" x14ac:dyDescent="0.25">
      <c r="A19" s="110">
        <v>14</v>
      </c>
      <c r="B19" s="111" t="s">
        <v>34</v>
      </c>
      <c r="C19" s="111" t="s">
        <v>35</v>
      </c>
      <c r="D19" s="121">
        <v>15044</v>
      </c>
      <c r="E19" s="127">
        <v>70.400000000000006</v>
      </c>
      <c r="F19" s="127">
        <v>70.2</v>
      </c>
      <c r="G19" s="127">
        <v>70.5</v>
      </c>
      <c r="H19" s="127">
        <v>82.4</v>
      </c>
      <c r="I19" s="127">
        <v>65</v>
      </c>
      <c r="J19" s="127">
        <v>60.2</v>
      </c>
      <c r="K19" s="127">
        <v>66.099999999999994</v>
      </c>
      <c r="L19" s="127">
        <v>67</v>
      </c>
      <c r="M19" s="127">
        <v>75.5</v>
      </c>
      <c r="N19" s="133">
        <v>87.8</v>
      </c>
      <c r="O19" s="1"/>
    </row>
    <row r="20" spans="1:15" x14ac:dyDescent="0.25">
      <c r="A20" s="110">
        <v>15</v>
      </c>
      <c r="B20" s="111" t="s">
        <v>36</v>
      </c>
      <c r="C20" s="111" t="s">
        <v>18</v>
      </c>
      <c r="D20" s="121">
        <v>6108</v>
      </c>
      <c r="E20" s="127">
        <v>60.8</v>
      </c>
      <c r="F20" s="127">
        <v>60.9</v>
      </c>
      <c r="G20" s="127">
        <v>60.7</v>
      </c>
      <c r="H20" s="127">
        <v>70.599999999999994</v>
      </c>
      <c r="I20" s="127">
        <v>54.8</v>
      </c>
      <c r="J20" s="127">
        <v>48.8</v>
      </c>
      <c r="K20" s="127">
        <v>54.3</v>
      </c>
      <c r="L20" s="127">
        <v>61.1</v>
      </c>
      <c r="M20" s="127">
        <v>71.7</v>
      </c>
      <c r="N20" s="133">
        <v>76.5</v>
      </c>
      <c r="O20" s="1"/>
    </row>
    <row r="21" spans="1:15" x14ac:dyDescent="0.25">
      <c r="A21" s="110">
        <v>16</v>
      </c>
      <c r="B21" s="111" t="s">
        <v>37</v>
      </c>
      <c r="C21" s="111" t="s">
        <v>38</v>
      </c>
      <c r="D21" s="121">
        <v>3222</v>
      </c>
      <c r="E21" s="127">
        <v>34.200000000000003</v>
      </c>
      <c r="F21" s="127">
        <v>35.200000000000003</v>
      </c>
      <c r="G21" s="127">
        <v>33.200000000000003</v>
      </c>
      <c r="H21" s="127">
        <v>34.700000000000003</v>
      </c>
      <c r="I21" s="127">
        <v>32.700000000000003</v>
      </c>
      <c r="J21" s="127">
        <v>30.8</v>
      </c>
      <c r="K21" s="127">
        <v>31.9</v>
      </c>
      <c r="L21" s="127">
        <v>37.700000000000003</v>
      </c>
      <c r="M21" s="127">
        <v>36.1</v>
      </c>
      <c r="N21" s="133">
        <v>36.4</v>
      </c>
      <c r="O21" s="1"/>
    </row>
    <row r="22" spans="1:15" x14ac:dyDescent="0.25">
      <c r="A22" s="110">
        <v>17</v>
      </c>
      <c r="B22" s="111" t="s">
        <v>39</v>
      </c>
      <c r="C22" s="111" t="s">
        <v>16</v>
      </c>
      <c r="D22" s="121">
        <v>13805</v>
      </c>
      <c r="E22" s="127">
        <v>16.7</v>
      </c>
      <c r="F22" s="127">
        <v>16.8</v>
      </c>
      <c r="G22" s="127">
        <v>16.7</v>
      </c>
      <c r="H22" s="127">
        <v>17</v>
      </c>
      <c r="I22" s="127">
        <v>16.600000000000001</v>
      </c>
      <c r="J22" s="127">
        <v>14.5</v>
      </c>
      <c r="K22" s="127">
        <v>15.5</v>
      </c>
      <c r="L22" s="127">
        <v>17</v>
      </c>
      <c r="M22" s="127">
        <v>17.2</v>
      </c>
      <c r="N22" s="133">
        <v>19.600000000000001</v>
      </c>
      <c r="O22" s="1"/>
    </row>
    <row r="23" spans="1:15" x14ac:dyDescent="0.25">
      <c r="A23" s="110">
        <v>18</v>
      </c>
      <c r="B23" s="111" t="s">
        <v>40</v>
      </c>
      <c r="C23" s="111" t="s">
        <v>41</v>
      </c>
      <c r="D23" s="121">
        <v>9218</v>
      </c>
      <c r="E23" s="127">
        <v>44.7</v>
      </c>
      <c r="F23" s="127">
        <v>44.9</v>
      </c>
      <c r="G23" s="127">
        <v>44.5</v>
      </c>
      <c r="H23" s="127">
        <v>59.4</v>
      </c>
      <c r="I23" s="127">
        <v>42.9</v>
      </c>
      <c r="J23" s="127">
        <v>40.799999999999997</v>
      </c>
      <c r="K23" s="127">
        <v>41.3</v>
      </c>
      <c r="L23" s="127">
        <v>42.4</v>
      </c>
      <c r="M23" s="127">
        <v>46.6</v>
      </c>
      <c r="N23" s="133">
        <v>57.9</v>
      </c>
      <c r="O23" s="1"/>
    </row>
    <row r="24" spans="1:15" x14ac:dyDescent="0.25">
      <c r="A24" s="110">
        <v>19</v>
      </c>
      <c r="B24" s="111" t="s">
        <v>42</v>
      </c>
      <c r="C24" s="111" t="s">
        <v>32</v>
      </c>
      <c r="D24" s="121">
        <v>4306</v>
      </c>
      <c r="E24" s="127">
        <v>53.8</v>
      </c>
      <c r="F24" s="127">
        <v>51.3</v>
      </c>
      <c r="G24" s="127">
        <v>56.4</v>
      </c>
      <c r="H24" s="127">
        <v>52.3</v>
      </c>
      <c r="I24" s="127">
        <v>61.8</v>
      </c>
      <c r="J24" s="127">
        <v>62.9</v>
      </c>
      <c r="K24" s="127">
        <v>54.9</v>
      </c>
      <c r="L24" s="127">
        <v>48.2</v>
      </c>
      <c r="M24" s="127">
        <v>54.6</v>
      </c>
      <c r="N24" s="133">
        <v>46.5</v>
      </c>
      <c r="O24" s="1"/>
    </row>
    <row r="25" spans="1:15" x14ac:dyDescent="0.25">
      <c r="A25" s="110">
        <v>20</v>
      </c>
      <c r="B25" s="111" t="s">
        <v>43</v>
      </c>
      <c r="C25" s="111" t="s">
        <v>38</v>
      </c>
      <c r="D25" s="121">
        <v>6655</v>
      </c>
      <c r="E25" s="127">
        <v>68.7</v>
      </c>
      <c r="F25" s="127">
        <v>68.099999999999994</v>
      </c>
      <c r="G25" s="127">
        <v>69.3</v>
      </c>
      <c r="H25" s="127">
        <v>65.7</v>
      </c>
      <c r="I25" s="127">
        <v>71.5</v>
      </c>
      <c r="J25" s="127">
        <v>69.400000000000006</v>
      </c>
      <c r="K25" s="127">
        <v>70.900000000000006</v>
      </c>
      <c r="L25" s="127">
        <v>69.5</v>
      </c>
      <c r="M25" s="127">
        <v>65.8</v>
      </c>
      <c r="N25" s="133">
        <v>67.400000000000006</v>
      </c>
      <c r="O25" s="1"/>
    </row>
    <row r="26" spans="1:15" x14ac:dyDescent="0.25">
      <c r="A26" s="110">
        <v>21</v>
      </c>
      <c r="B26" s="111" t="s">
        <v>44</v>
      </c>
      <c r="C26" s="111" t="s">
        <v>16</v>
      </c>
      <c r="D26" s="121">
        <v>4860</v>
      </c>
      <c r="E26" s="127">
        <v>65.2</v>
      </c>
      <c r="F26" s="127">
        <v>65.3</v>
      </c>
      <c r="G26" s="127">
        <v>65.099999999999994</v>
      </c>
      <c r="H26" s="127">
        <v>62.2</v>
      </c>
      <c r="I26" s="127">
        <v>67.7</v>
      </c>
      <c r="J26" s="127">
        <v>59</v>
      </c>
      <c r="K26" s="127">
        <v>71.2</v>
      </c>
      <c r="L26" s="127">
        <v>67.7</v>
      </c>
      <c r="M26" s="127">
        <v>61.9</v>
      </c>
      <c r="N26" s="133">
        <v>66.5</v>
      </c>
      <c r="O26" s="1"/>
    </row>
    <row r="27" spans="1:15" x14ac:dyDescent="0.25">
      <c r="A27" s="110">
        <v>22</v>
      </c>
      <c r="B27" s="111" t="s">
        <v>45</v>
      </c>
      <c r="C27" s="111" t="s">
        <v>29</v>
      </c>
      <c r="D27" s="121">
        <v>10931</v>
      </c>
      <c r="E27" s="127">
        <v>49.7</v>
      </c>
      <c r="F27" s="127">
        <v>49.7</v>
      </c>
      <c r="G27" s="127">
        <v>49.7</v>
      </c>
      <c r="H27" s="127">
        <v>46</v>
      </c>
      <c r="I27" s="127">
        <v>51.8</v>
      </c>
      <c r="J27" s="127">
        <v>48.3</v>
      </c>
      <c r="K27" s="127">
        <v>52.9</v>
      </c>
      <c r="L27" s="127">
        <v>53.4</v>
      </c>
      <c r="M27" s="127">
        <v>48.6</v>
      </c>
      <c r="N27" s="133">
        <v>43.6</v>
      </c>
      <c r="O27" s="1"/>
    </row>
    <row r="28" spans="1:15" x14ac:dyDescent="0.25">
      <c r="A28" s="110">
        <v>23</v>
      </c>
      <c r="B28" s="111" t="s">
        <v>46</v>
      </c>
      <c r="C28" s="111" t="s">
        <v>32</v>
      </c>
      <c r="D28" s="121">
        <v>5705</v>
      </c>
      <c r="E28" s="127">
        <v>40.799999999999997</v>
      </c>
      <c r="F28" s="127">
        <v>42.1</v>
      </c>
      <c r="G28" s="127">
        <v>39.5</v>
      </c>
      <c r="H28" s="127">
        <v>50.7</v>
      </c>
      <c r="I28" s="127">
        <v>37.1</v>
      </c>
      <c r="J28" s="127">
        <v>33.5</v>
      </c>
      <c r="K28" s="127">
        <v>38</v>
      </c>
      <c r="L28" s="127">
        <v>37.700000000000003</v>
      </c>
      <c r="M28" s="127">
        <v>41.4</v>
      </c>
      <c r="N28" s="133">
        <v>57.7</v>
      </c>
      <c r="O28" s="1"/>
    </row>
    <row r="29" spans="1:15" x14ac:dyDescent="0.25">
      <c r="A29" s="110">
        <v>24</v>
      </c>
      <c r="B29" s="111" t="s">
        <v>49</v>
      </c>
      <c r="C29" s="111" t="s">
        <v>32</v>
      </c>
      <c r="D29" s="121">
        <v>5707</v>
      </c>
      <c r="E29" s="127">
        <v>44.4</v>
      </c>
      <c r="F29" s="127">
        <v>44.4</v>
      </c>
      <c r="G29" s="127">
        <v>44.3</v>
      </c>
      <c r="H29" s="127">
        <v>45.6</v>
      </c>
      <c r="I29" s="127">
        <v>43.7</v>
      </c>
      <c r="J29" s="127">
        <v>43.4</v>
      </c>
      <c r="K29" s="127">
        <v>45.3</v>
      </c>
      <c r="L29" s="127">
        <v>40.200000000000003</v>
      </c>
      <c r="M29" s="127">
        <v>46</v>
      </c>
      <c r="N29" s="133">
        <v>48.2</v>
      </c>
      <c r="O29" s="1"/>
    </row>
    <row r="30" spans="1:15" x14ac:dyDescent="0.25">
      <c r="A30" s="110">
        <v>25</v>
      </c>
      <c r="B30" s="111" t="s">
        <v>50</v>
      </c>
      <c r="C30" s="111" t="s">
        <v>18</v>
      </c>
      <c r="D30" s="121">
        <v>8883</v>
      </c>
      <c r="E30" s="127">
        <v>73.3</v>
      </c>
      <c r="F30" s="127">
        <v>73.900000000000006</v>
      </c>
      <c r="G30" s="127">
        <v>72.7</v>
      </c>
      <c r="H30" s="127">
        <v>70.900000000000006</v>
      </c>
      <c r="I30" s="127">
        <v>75.400000000000006</v>
      </c>
      <c r="J30" s="127">
        <v>74.400000000000006</v>
      </c>
      <c r="K30" s="127">
        <v>77.900000000000006</v>
      </c>
      <c r="L30" s="127">
        <v>72.3</v>
      </c>
      <c r="M30" s="127">
        <v>69.7</v>
      </c>
      <c r="N30" s="133">
        <v>71.5</v>
      </c>
      <c r="O30" s="1"/>
    </row>
    <row r="31" spans="1:15" x14ac:dyDescent="0.25">
      <c r="A31" s="110">
        <v>26</v>
      </c>
      <c r="B31" s="111" t="s">
        <v>51</v>
      </c>
      <c r="C31" s="111" t="s">
        <v>10</v>
      </c>
      <c r="D31" s="121">
        <v>217565</v>
      </c>
      <c r="E31" s="127">
        <v>59.1</v>
      </c>
      <c r="F31" s="127">
        <v>59.1</v>
      </c>
      <c r="G31" s="127">
        <v>59.1</v>
      </c>
      <c r="H31" s="127">
        <v>62</v>
      </c>
      <c r="I31" s="127">
        <v>57.9</v>
      </c>
      <c r="J31" s="127">
        <v>52.1</v>
      </c>
      <c r="K31" s="127">
        <v>57.2</v>
      </c>
      <c r="L31" s="127">
        <v>61</v>
      </c>
      <c r="M31" s="127">
        <v>64.8</v>
      </c>
      <c r="N31" s="133">
        <v>64</v>
      </c>
      <c r="O31" s="1"/>
    </row>
    <row r="32" spans="1:15" x14ac:dyDescent="0.25">
      <c r="A32" s="110">
        <v>27</v>
      </c>
      <c r="B32" s="111" t="s">
        <v>52</v>
      </c>
      <c r="C32" s="111" t="s">
        <v>32</v>
      </c>
      <c r="D32" s="121">
        <v>14766</v>
      </c>
      <c r="E32" s="127">
        <v>61.1</v>
      </c>
      <c r="F32" s="127">
        <v>60.5</v>
      </c>
      <c r="G32" s="127">
        <v>61.8</v>
      </c>
      <c r="H32" s="127">
        <v>63.8</v>
      </c>
      <c r="I32" s="127">
        <v>58.4</v>
      </c>
      <c r="J32" s="127">
        <v>53</v>
      </c>
      <c r="K32" s="127">
        <v>58.3</v>
      </c>
      <c r="L32" s="127">
        <v>63.6</v>
      </c>
      <c r="M32" s="127">
        <v>66.400000000000006</v>
      </c>
      <c r="N32" s="133">
        <v>65.099999999999994</v>
      </c>
      <c r="O32" s="1"/>
    </row>
    <row r="33" spans="1:15" x14ac:dyDescent="0.25">
      <c r="A33" s="110">
        <v>28</v>
      </c>
      <c r="B33" s="111" t="s">
        <v>53</v>
      </c>
      <c r="C33" s="111" t="s">
        <v>32</v>
      </c>
      <c r="D33" s="121">
        <v>8786</v>
      </c>
      <c r="E33" s="127">
        <v>11</v>
      </c>
      <c r="F33" s="127">
        <v>10.4</v>
      </c>
      <c r="G33" s="127">
        <v>11.6</v>
      </c>
      <c r="H33" s="127">
        <v>11.5</v>
      </c>
      <c r="I33" s="127">
        <v>8.8000000000000007</v>
      </c>
      <c r="J33" s="127">
        <v>10.4</v>
      </c>
      <c r="K33" s="127">
        <v>10.5</v>
      </c>
      <c r="L33" s="127">
        <v>8.9</v>
      </c>
      <c r="M33" s="127">
        <v>12.7</v>
      </c>
      <c r="N33" s="133">
        <v>13.8</v>
      </c>
      <c r="O33" s="1"/>
    </row>
    <row r="34" spans="1:15" x14ac:dyDescent="0.25">
      <c r="A34" s="110">
        <v>29</v>
      </c>
      <c r="B34" s="111" t="s">
        <v>54</v>
      </c>
      <c r="C34" s="111" t="s">
        <v>16</v>
      </c>
      <c r="D34" s="121">
        <v>17008</v>
      </c>
      <c r="E34" s="127">
        <v>71.7</v>
      </c>
      <c r="F34" s="127">
        <v>71.599999999999994</v>
      </c>
      <c r="G34" s="127">
        <v>71.900000000000006</v>
      </c>
      <c r="H34" s="127">
        <v>75.400000000000006</v>
      </c>
      <c r="I34" s="127">
        <v>69.7</v>
      </c>
      <c r="J34" s="127">
        <v>64.3</v>
      </c>
      <c r="K34" s="127">
        <v>71.3</v>
      </c>
      <c r="L34" s="127">
        <v>72.5</v>
      </c>
      <c r="M34" s="127">
        <v>76.2</v>
      </c>
      <c r="N34" s="133">
        <v>76.400000000000006</v>
      </c>
      <c r="O34" s="1"/>
    </row>
    <row r="35" spans="1:15" x14ac:dyDescent="0.25">
      <c r="A35" s="110">
        <v>30</v>
      </c>
      <c r="B35" s="111" t="s">
        <v>55</v>
      </c>
      <c r="C35" s="111" t="s">
        <v>32</v>
      </c>
      <c r="D35" s="121">
        <v>3554</v>
      </c>
      <c r="E35" s="127">
        <v>43.8</v>
      </c>
      <c r="F35" s="127">
        <v>44.9</v>
      </c>
      <c r="G35" s="127">
        <v>42.7</v>
      </c>
      <c r="H35" s="127">
        <v>45.3</v>
      </c>
      <c r="I35" s="127">
        <v>43.2</v>
      </c>
      <c r="J35" s="127">
        <v>46.7</v>
      </c>
      <c r="K35" s="127">
        <v>43.4</v>
      </c>
      <c r="L35" s="127">
        <v>42.9</v>
      </c>
      <c r="M35" s="127">
        <v>41.4</v>
      </c>
      <c r="N35" s="133">
        <v>45.5</v>
      </c>
      <c r="O35" s="1"/>
    </row>
    <row r="36" spans="1:15" x14ac:dyDescent="0.25">
      <c r="A36" s="110">
        <v>31</v>
      </c>
      <c r="B36" s="111" t="s">
        <v>56</v>
      </c>
      <c r="C36" s="111" t="s">
        <v>16</v>
      </c>
      <c r="D36" s="121">
        <v>2568</v>
      </c>
      <c r="E36" s="127">
        <v>61.3</v>
      </c>
      <c r="F36" s="127">
        <v>61.4</v>
      </c>
      <c r="G36" s="127">
        <v>61.2</v>
      </c>
      <c r="H36" s="127">
        <v>60.2</v>
      </c>
      <c r="I36" s="127">
        <v>61.8</v>
      </c>
      <c r="J36" s="127">
        <v>59.1</v>
      </c>
      <c r="K36" s="127">
        <v>59.6</v>
      </c>
      <c r="L36" s="127">
        <v>61.9</v>
      </c>
      <c r="M36" s="127">
        <v>63.2</v>
      </c>
      <c r="N36" s="133">
        <v>62.9</v>
      </c>
      <c r="O36" s="1"/>
    </row>
    <row r="37" spans="1:15" x14ac:dyDescent="0.25">
      <c r="A37" s="110">
        <v>32</v>
      </c>
      <c r="B37" s="111" t="s">
        <v>57</v>
      </c>
      <c r="C37" s="111" t="s">
        <v>38</v>
      </c>
      <c r="D37" s="121">
        <v>5444</v>
      </c>
      <c r="E37" s="127">
        <v>60.2</v>
      </c>
      <c r="F37" s="127">
        <v>60.2</v>
      </c>
      <c r="G37" s="127">
        <v>60.2</v>
      </c>
      <c r="H37" s="127">
        <v>65.5</v>
      </c>
      <c r="I37" s="127">
        <v>54.9</v>
      </c>
      <c r="J37" s="127">
        <v>50.8</v>
      </c>
      <c r="K37" s="127">
        <v>58</v>
      </c>
      <c r="L37" s="127">
        <v>61.2</v>
      </c>
      <c r="M37" s="127">
        <v>67.400000000000006</v>
      </c>
      <c r="N37" s="133">
        <v>69.2</v>
      </c>
      <c r="O37" s="1"/>
    </row>
    <row r="38" spans="1:15" x14ac:dyDescent="0.25">
      <c r="A38" s="110">
        <v>33</v>
      </c>
      <c r="B38" s="111" t="s">
        <v>58</v>
      </c>
      <c r="C38" s="111" t="s">
        <v>8</v>
      </c>
      <c r="D38" s="121">
        <v>10756</v>
      </c>
      <c r="E38" s="127">
        <v>72.2</v>
      </c>
      <c r="F38" s="127">
        <v>71.599999999999994</v>
      </c>
      <c r="G38" s="127">
        <v>72.900000000000006</v>
      </c>
      <c r="H38" s="127">
        <v>78</v>
      </c>
      <c r="I38" s="127">
        <v>71.5</v>
      </c>
      <c r="J38" s="127">
        <v>60.9</v>
      </c>
      <c r="K38" s="127">
        <v>71.2</v>
      </c>
      <c r="L38" s="127">
        <v>74</v>
      </c>
      <c r="M38" s="127">
        <v>80.2</v>
      </c>
      <c r="N38" s="133">
        <v>81.400000000000006</v>
      </c>
      <c r="O38" s="1"/>
    </row>
    <row r="39" spans="1:15" x14ac:dyDescent="0.25">
      <c r="A39" s="110">
        <v>34</v>
      </c>
      <c r="B39" s="111" t="s">
        <v>59</v>
      </c>
      <c r="C39" s="111" t="s">
        <v>10</v>
      </c>
      <c r="D39" s="121">
        <v>14874</v>
      </c>
      <c r="E39" s="127">
        <v>64.2</v>
      </c>
      <c r="F39" s="127">
        <v>63.7</v>
      </c>
      <c r="G39" s="127">
        <v>64.599999999999994</v>
      </c>
      <c r="H39" s="127">
        <v>59</v>
      </c>
      <c r="I39" s="127">
        <v>64.900000000000006</v>
      </c>
      <c r="J39" s="127">
        <v>62.4</v>
      </c>
      <c r="K39" s="127">
        <v>66</v>
      </c>
      <c r="L39" s="127">
        <v>66.099999999999994</v>
      </c>
      <c r="M39" s="127">
        <v>63.7</v>
      </c>
      <c r="N39" s="133">
        <v>62.4</v>
      </c>
      <c r="O39" s="1"/>
    </row>
    <row r="40" spans="1:15" x14ac:dyDescent="0.25">
      <c r="A40" s="110">
        <v>35</v>
      </c>
      <c r="B40" s="111" t="s">
        <v>60</v>
      </c>
      <c r="C40" s="111" t="s">
        <v>48</v>
      </c>
      <c r="D40" s="121">
        <v>3276</v>
      </c>
      <c r="E40" s="127">
        <v>48.1</v>
      </c>
      <c r="F40" s="127">
        <v>48.9</v>
      </c>
      <c r="G40" s="127">
        <v>47.2</v>
      </c>
      <c r="H40" s="127">
        <v>27.4</v>
      </c>
      <c r="I40" s="127">
        <v>56.7</v>
      </c>
      <c r="J40" s="127">
        <v>59</v>
      </c>
      <c r="K40" s="127">
        <v>58.5</v>
      </c>
      <c r="L40" s="127">
        <v>56.1</v>
      </c>
      <c r="M40" s="127">
        <v>35.5</v>
      </c>
      <c r="N40" s="133">
        <v>28.4</v>
      </c>
      <c r="O40" s="1"/>
    </row>
    <row r="41" spans="1:15" x14ac:dyDescent="0.25">
      <c r="A41" s="110">
        <v>36</v>
      </c>
      <c r="B41" s="111" t="s">
        <v>61</v>
      </c>
      <c r="C41" s="111" t="s">
        <v>62</v>
      </c>
      <c r="D41" s="121">
        <v>8667</v>
      </c>
      <c r="E41" s="127">
        <v>60.8</v>
      </c>
      <c r="F41" s="127">
        <v>60.9</v>
      </c>
      <c r="G41" s="127">
        <v>60.8</v>
      </c>
      <c r="H41" s="127">
        <v>72.900000000000006</v>
      </c>
      <c r="I41" s="127">
        <v>57.9</v>
      </c>
      <c r="J41" s="127">
        <v>54.9</v>
      </c>
      <c r="K41" s="127">
        <v>53.7</v>
      </c>
      <c r="L41" s="127">
        <v>59.5</v>
      </c>
      <c r="M41" s="127">
        <v>65.599999999999994</v>
      </c>
      <c r="N41" s="133">
        <v>72.599999999999994</v>
      </c>
      <c r="O41" s="1"/>
    </row>
    <row r="42" spans="1:15" x14ac:dyDescent="0.25">
      <c r="A42" s="110">
        <v>37</v>
      </c>
      <c r="B42" s="111" t="s">
        <v>65</v>
      </c>
      <c r="C42" s="111" t="s">
        <v>27</v>
      </c>
      <c r="D42" s="121">
        <v>9653</v>
      </c>
      <c r="E42" s="127">
        <v>74.599999999999994</v>
      </c>
      <c r="F42" s="127">
        <v>75.400000000000006</v>
      </c>
      <c r="G42" s="127">
        <v>73.7</v>
      </c>
      <c r="H42" s="127">
        <v>85</v>
      </c>
      <c r="I42" s="127">
        <v>70.599999999999994</v>
      </c>
      <c r="J42" s="127">
        <v>65.400000000000006</v>
      </c>
      <c r="K42" s="127">
        <v>66.3</v>
      </c>
      <c r="L42" s="127">
        <v>75.5</v>
      </c>
      <c r="M42" s="127">
        <v>81.7</v>
      </c>
      <c r="N42" s="133">
        <v>89.9</v>
      </c>
      <c r="O42" s="1"/>
    </row>
    <row r="43" spans="1:15" x14ac:dyDescent="0.25">
      <c r="A43" s="110">
        <v>38</v>
      </c>
      <c r="B43" s="111" t="s">
        <v>66</v>
      </c>
      <c r="C43" s="111" t="s">
        <v>10</v>
      </c>
      <c r="D43" s="121">
        <v>3695</v>
      </c>
      <c r="E43" s="127">
        <v>54.4</v>
      </c>
      <c r="F43" s="127">
        <v>52.7</v>
      </c>
      <c r="G43" s="127">
        <v>56.1</v>
      </c>
      <c r="H43" s="127">
        <v>53.3</v>
      </c>
      <c r="I43" s="127">
        <v>54.7</v>
      </c>
      <c r="J43" s="127">
        <v>49.3</v>
      </c>
      <c r="K43" s="127">
        <v>53.4</v>
      </c>
      <c r="L43" s="127">
        <v>55.8</v>
      </c>
      <c r="M43" s="127">
        <v>63.4</v>
      </c>
      <c r="N43" s="133">
        <v>54.3</v>
      </c>
      <c r="O43" s="1"/>
    </row>
    <row r="44" spans="1:15" x14ac:dyDescent="0.25">
      <c r="A44" s="110">
        <v>39</v>
      </c>
      <c r="B44" s="111" t="s">
        <v>67</v>
      </c>
      <c r="C44" s="111" t="s">
        <v>38</v>
      </c>
      <c r="D44" s="121">
        <v>4088</v>
      </c>
      <c r="E44" s="127">
        <v>83.6</v>
      </c>
      <c r="F44" s="127">
        <v>82.7</v>
      </c>
      <c r="G44" s="127">
        <v>84.5</v>
      </c>
      <c r="H44" s="127">
        <v>79.8</v>
      </c>
      <c r="I44" s="127">
        <v>87.3</v>
      </c>
      <c r="J44" s="127">
        <v>86.6</v>
      </c>
      <c r="K44" s="127">
        <v>86.6</v>
      </c>
      <c r="L44" s="127">
        <v>86.9</v>
      </c>
      <c r="M44" s="127">
        <v>81.900000000000006</v>
      </c>
      <c r="N44" s="133">
        <v>72.8</v>
      </c>
      <c r="O44" s="1"/>
    </row>
    <row r="45" spans="1:15" x14ac:dyDescent="0.25">
      <c r="A45" s="110">
        <v>40</v>
      </c>
      <c r="B45" s="111" t="s">
        <v>68</v>
      </c>
      <c r="C45" s="111" t="s">
        <v>41</v>
      </c>
      <c r="D45" s="121">
        <v>4442</v>
      </c>
      <c r="E45" s="127">
        <v>82.5</v>
      </c>
      <c r="F45" s="127">
        <v>82.1</v>
      </c>
      <c r="G45" s="127">
        <v>83</v>
      </c>
      <c r="H45" s="127">
        <v>82.1</v>
      </c>
      <c r="I45" s="127">
        <v>83</v>
      </c>
      <c r="J45" s="127">
        <v>85.8</v>
      </c>
      <c r="K45" s="127">
        <v>82.1</v>
      </c>
      <c r="L45" s="127">
        <v>79.8</v>
      </c>
      <c r="M45" s="127">
        <v>81.7</v>
      </c>
      <c r="N45" s="133">
        <v>83.7</v>
      </c>
      <c r="O45" s="1"/>
    </row>
    <row r="46" spans="1:15" x14ac:dyDescent="0.25">
      <c r="A46" s="110">
        <v>41</v>
      </c>
      <c r="B46" s="111" t="s">
        <v>69</v>
      </c>
      <c r="C46" s="111" t="s">
        <v>32</v>
      </c>
      <c r="D46" s="121">
        <v>10769</v>
      </c>
      <c r="E46" s="127">
        <v>59.6</v>
      </c>
      <c r="F46" s="127">
        <v>58.8</v>
      </c>
      <c r="G46" s="127">
        <v>60.5</v>
      </c>
      <c r="H46" s="127">
        <v>70.3</v>
      </c>
      <c r="I46" s="127">
        <v>57.9</v>
      </c>
      <c r="J46" s="127">
        <v>51.3</v>
      </c>
      <c r="K46" s="127">
        <v>55.5</v>
      </c>
      <c r="L46" s="127">
        <v>59.7</v>
      </c>
      <c r="M46" s="127">
        <v>60.1</v>
      </c>
      <c r="N46" s="133">
        <v>72.400000000000006</v>
      </c>
      <c r="O46" s="1"/>
    </row>
    <row r="47" spans="1:15" x14ac:dyDescent="0.25">
      <c r="A47" s="110">
        <v>42</v>
      </c>
      <c r="B47" s="111" t="s">
        <v>70</v>
      </c>
      <c r="C47" s="111" t="s">
        <v>38</v>
      </c>
      <c r="D47" s="121">
        <v>25960</v>
      </c>
      <c r="E47" s="127">
        <v>41.3</v>
      </c>
      <c r="F47" s="127">
        <v>41.5</v>
      </c>
      <c r="G47" s="127">
        <v>41.1</v>
      </c>
      <c r="H47" s="127">
        <v>53.2</v>
      </c>
      <c r="I47" s="127">
        <v>34.6</v>
      </c>
      <c r="J47" s="127">
        <v>20.9</v>
      </c>
      <c r="K47" s="127">
        <v>30.9</v>
      </c>
      <c r="L47" s="127">
        <v>42.8</v>
      </c>
      <c r="M47" s="127">
        <v>53</v>
      </c>
      <c r="N47" s="133">
        <v>67.3</v>
      </c>
      <c r="O47" s="1"/>
    </row>
    <row r="48" spans="1:15" x14ac:dyDescent="0.25">
      <c r="A48" s="110">
        <v>43</v>
      </c>
      <c r="B48" s="111" t="s">
        <v>71</v>
      </c>
      <c r="C48" s="111" t="s">
        <v>62</v>
      </c>
      <c r="D48" s="121">
        <v>9877</v>
      </c>
      <c r="E48" s="127">
        <v>72.099999999999994</v>
      </c>
      <c r="F48" s="127">
        <v>72.099999999999994</v>
      </c>
      <c r="G48" s="127">
        <v>72</v>
      </c>
      <c r="H48" s="127">
        <v>68</v>
      </c>
      <c r="I48" s="127">
        <v>73.8</v>
      </c>
      <c r="J48" s="127">
        <v>62.9</v>
      </c>
      <c r="K48" s="127">
        <v>76.7</v>
      </c>
      <c r="L48" s="127">
        <v>77.3</v>
      </c>
      <c r="M48" s="127">
        <v>74.599999999999994</v>
      </c>
      <c r="N48" s="133">
        <v>69.7</v>
      </c>
      <c r="O48" s="1"/>
    </row>
    <row r="49" spans="1:15" x14ac:dyDescent="0.25">
      <c r="A49" s="110">
        <v>44</v>
      </c>
      <c r="B49" s="111" t="s">
        <v>72</v>
      </c>
      <c r="C49" s="111" t="s">
        <v>32</v>
      </c>
      <c r="D49" s="121">
        <v>7902</v>
      </c>
      <c r="E49" s="127">
        <v>4.5</v>
      </c>
      <c r="F49" s="127">
        <v>4.7</v>
      </c>
      <c r="G49" s="127">
        <v>4.4000000000000004</v>
      </c>
      <c r="H49" s="127">
        <v>2.5</v>
      </c>
      <c r="I49" s="127">
        <v>8.4</v>
      </c>
      <c r="J49" s="127">
        <v>9.5</v>
      </c>
      <c r="K49" s="127">
        <v>6</v>
      </c>
      <c r="L49" s="127">
        <v>2.6</v>
      </c>
      <c r="M49" s="127">
        <v>1.2</v>
      </c>
      <c r="N49" s="133">
        <v>1</v>
      </c>
      <c r="O49" s="1"/>
    </row>
    <row r="50" spans="1:15" x14ac:dyDescent="0.25">
      <c r="A50" s="110">
        <v>45</v>
      </c>
      <c r="B50" s="111" t="s">
        <v>73</v>
      </c>
      <c r="C50" s="111" t="s">
        <v>38</v>
      </c>
      <c r="D50" s="121">
        <v>6151</v>
      </c>
      <c r="E50" s="127">
        <v>85.2</v>
      </c>
      <c r="F50" s="127">
        <v>84.1</v>
      </c>
      <c r="G50" s="127">
        <v>86.4</v>
      </c>
      <c r="H50" s="127">
        <v>84.2</v>
      </c>
      <c r="I50" s="127">
        <v>86.2</v>
      </c>
      <c r="J50" s="127">
        <v>82.1</v>
      </c>
      <c r="K50" s="127">
        <v>87.8</v>
      </c>
      <c r="L50" s="127">
        <v>86.6</v>
      </c>
      <c r="M50" s="127">
        <v>87.9</v>
      </c>
      <c r="N50" s="133">
        <v>81.900000000000006</v>
      </c>
      <c r="O50" s="1"/>
    </row>
    <row r="51" spans="1:15" x14ac:dyDescent="0.25">
      <c r="A51" s="110">
        <v>46</v>
      </c>
      <c r="B51" s="111" t="s">
        <v>74</v>
      </c>
      <c r="C51" s="111" t="s">
        <v>29</v>
      </c>
      <c r="D51" s="121">
        <v>6969</v>
      </c>
      <c r="E51" s="127">
        <v>86.4</v>
      </c>
      <c r="F51" s="127">
        <v>86.5</v>
      </c>
      <c r="G51" s="127">
        <v>86.4</v>
      </c>
      <c r="H51" s="127">
        <v>83.9</v>
      </c>
      <c r="I51" s="127">
        <v>86.9</v>
      </c>
      <c r="J51" s="127">
        <v>86.4</v>
      </c>
      <c r="K51" s="127">
        <v>85.8</v>
      </c>
      <c r="L51" s="127">
        <v>87.8</v>
      </c>
      <c r="M51" s="127">
        <v>88.2</v>
      </c>
      <c r="N51" s="133">
        <v>83.7</v>
      </c>
      <c r="O51" s="1"/>
    </row>
    <row r="52" spans="1:15" x14ac:dyDescent="0.25">
      <c r="A52" s="110">
        <v>47</v>
      </c>
      <c r="B52" s="111" t="s">
        <v>75</v>
      </c>
      <c r="C52" s="111" t="s">
        <v>8</v>
      </c>
      <c r="D52" s="121">
        <v>1553</v>
      </c>
      <c r="E52" s="127">
        <v>47.6</v>
      </c>
      <c r="F52" s="127">
        <v>46.6</v>
      </c>
      <c r="G52" s="127">
        <v>48.6</v>
      </c>
      <c r="H52" s="127">
        <v>48.2</v>
      </c>
      <c r="I52" s="127">
        <v>47.1</v>
      </c>
      <c r="J52" s="127">
        <v>42.3</v>
      </c>
      <c r="K52" s="127">
        <v>39.799999999999997</v>
      </c>
      <c r="L52" s="127">
        <v>46</v>
      </c>
      <c r="M52" s="127">
        <v>54.1</v>
      </c>
      <c r="N52" s="133">
        <v>58.7</v>
      </c>
      <c r="O52" s="1"/>
    </row>
    <row r="53" spans="1:15" x14ac:dyDescent="0.25">
      <c r="A53" s="110">
        <v>48</v>
      </c>
      <c r="B53" s="111" t="s">
        <v>76</v>
      </c>
      <c r="C53" s="111" t="s">
        <v>41</v>
      </c>
      <c r="D53" s="121">
        <v>5269</v>
      </c>
      <c r="E53" s="127">
        <v>77.5</v>
      </c>
      <c r="F53" s="127">
        <v>77.400000000000006</v>
      </c>
      <c r="G53" s="127">
        <v>77.599999999999994</v>
      </c>
      <c r="H53" s="127">
        <v>79.5</v>
      </c>
      <c r="I53" s="127">
        <v>76.3</v>
      </c>
      <c r="J53" s="127">
        <v>72.400000000000006</v>
      </c>
      <c r="K53" s="127">
        <v>76.5</v>
      </c>
      <c r="L53" s="127">
        <v>81.2</v>
      </c>
      <c r="M53" s="127">
        <v>79.2</v>
      </c>
      <c r="N53" s="133">
        <v>80.5</v>
      </c>
      <c r="O53" s="1"/>
    </row>
    <row r="54" spans="1:15" x14ac:dyDescent="0.25">
      <c r="A54" s="110">
        <v>49</v>
      </c>
      <c r="B54" s="111" t="s">
        <v>77</v>
      </c>
      <c r="C54" s="111" t="s">
        <v>38</v>
      </c>
      <c r="D54" s="121">
        <v>9563</v>
      </c>
      <c r="E54" s="127">
        <v>83.2</v>
      </c>
      <c r="F54" s="127">
        <v>82.9</v>
      </c>
      <c r="G54" s="127">
        <v>83.5</v>
      </c>
      <c r="H54" s="127">
        <v>85.7</v>
      </c>
      <c r="I54" s="127">
        <v>82.4</v>
      </c>
      <c r="J54" s="127">
        <v>85.4</v>
      </c>
      <c r="K54" s="127">
        <v>80.599999999999994</v>
      </c>
      <c r="L54" s="127">
        <v>81.3</v>
      </c>
      <c r="M54" s="127">
        <v>83.4</v>
      </c>
      <c r="N54" s="133">
        <v>86.1</v>
      </c>
      <c r="O54" s="1"/>
    </row>
    <row r="55" spans="1:15" x14ac:dyDescent="0.25">
      <c r="A55" s="110">
        <v>50</v>
      </c>
      <c r="B55" s="111" t="s">
        <v>78</v>
      </c>
      <c r="C55" s="111" t="s">
        <v>79</v>
      </c>
      <c r="D55" s="121">
        <v>2288</v>
      </c>
      <c r="E55" s="127">
        <v>80.5</v>
      </c>
      <c r="F55" s="127">
        <v>80.400000000000006</v>
      </c>
      <c r="G55" s="127">
        <v>80.599999999999994</v>
      </c>
      <c r="H55" s="127">
        <v>75.8</v>
      </c>
      <c r="I55" s="127">
        <v>81.8</v>
      </c>
      <c r="J55" s="127">
        <v>81.099999999999994</v>
      </c>
      <c r="K55" s="127">
        <v>79.099999999999994</v>
      </c>
      <c r="L55" s="127">
        <v>82.9</v>
      </c>
      <c r="M55" s="127">
        <v>83.7</v>
      </c>
      <c r="N55" s="133">
        <v>76</v>
      </c>
      <c r="O55" s="1"/>
    </row>
    <row r="56" spans="1:15" x14ac:dyDescent="0.25">
      <c r="A56" s="110">
        <v>51</v>
      </c>
      <c r="B56" s="111" t="s">
        <v>80</v>
      </c>
      <c r="C56" s="111" t="s">
        <v>32</v>
      </c>
      <c r="D56" s="121">
        <v>4589</v>
      </c>
      <c r="E56" s="127">
        <v>76.5</v>
      </c>
      <c r="F56" s="127">
        <v>76.8</v>
      </c>
      <c r="G56" s="127">
        <v>76.2</v>
      </c>
      <c r="H56" s="127">
        <v>72.900000000000006</v>
      </c>
      <c r="I56" s="127">
        <v>77.5</v>
      </c>
      <c r="J56" s="127">
        <v>77.900000000000006</v>
      </c>
      <c r="K56" s="127">
        <v>82.8</v>
      </c>
      <c r="L56" s="127">
        <v>76</v>
      </c>
      <c r="M56" s="127">
        <v>76.5</v>
      </c>
      <c r="N56" s="133">
        <v>68.099999999999994</v>
      </c>
      <c r="O56" s="1"/>
    </row>
    <row r="57" spans="1:15" x14ac:dyDescent="0.25">
      <c r="A57" s="110">
        <v>52</v>
      </c>
      <c r="B57" s="111" t="s">
        <v>81</v>
      </c>
      <c r="C57" s="111" t="s">
        <v>10</v>
      </c>
      <c r="D57" s="121">
        <v>8509</v>
      </c>
      <c r="E57" s="127">
        <v>41.3</v>
      </c>
      <c r="F57" s="127">
        <v>41.9</v>
      </c>
      <c r="G57" s="127">
        <v>40.6</v>
      </c>
      <c r="H57" s="127">
        <v>46.4</v>
      </c>
      <c r="I57" s="127">
        <v>39.4</v>
      </c>
      <c r="J57" s="127">
        <v>30.1</v>
      </c>
      <c r="K57" s="127">
        <v>38.5</v>
      </c>
      <c r="L57" s="127">
        <v>44.5</v>
      </c>
      <c r="M57" s="127">
        <v>48.2</v>
      </c>
      <c r="N57" s="133">
        <v>49.5</v>
      </c>
      <c r="O57" s="1"/>
    </row>
    <row r="58" spans="1:15" x14ac:dyDescent="0.25">
      <c r="A58" s="110">
        <v>53</v>
      </c>
      <c r="B58" s="111" t="s">
        <v>82</v>
      </c>
      <c r="C58" s="111" t="s">
        <v>41</v>
      </c>
      <c r="D58" s="121">
        <v>6319</v>
      </c>
      <c r="E58" s="127">
        <v>64.5</v>
      </c>
      <c r="F58" s="127">
        <v>63.8</v>
      </c>
      <c r="G58" s="127">
        <v>65.3</v>
      </c>
      <c r="H58" s="127">
        <v>67.8</v>
      </c>
      <c r="I58" s="127">
        <v>63.2</v>
      </c>
      <c r="J58" s="127">
        <v>55.6</v>
      </c>
      <c r="K58" s="127">
        <v>59.5</v>
      </c>
      <c r="L58" s="127">
        <v>68</v>
      </c>
      <c r="M58" s="127">
        <v>69</v>
      </c>
      <c r="N58" s="133">
        <v>70.900000000000006</v>
      </c>
      <c r="O58" s="1"/>
    </row>
    <row r="59" spans="1:15" x14ac:dyDescent="0.25">
      <c r="A59" s="110">
        <v>54</v>
      </c>
      <c r="B59" s="111" t="s">
        <v>83</v>
      </c>
      <c r="C59" s="111" t="s">
        <v>35</v>
      </c>
      <c r="D59" s="121">
        <v>5706</v>
      </c>
      <c r="E59" s="127">
        <v>81.7</v>
      </c>
      <c r="F59" s="127">
        <v>82.1</v>
      </c>
      <c r="G59" s="127">
        <v>81.400000000000006</v>
      </c>
      <c r="H59" s="127">
        <v>81.400000000000006</v>
      </c>
      <c r="I59" s="127">
        <v>81.900000000000006</v>
      </c>
      <c r="J59" s="127">
        <v>85.3</v>
      </c>
      <c r="K59" s="127">
        <v>77.7</v>
      </c>
      <c r="L59" s="127">
        <v>80</v>
      </c>
      <c r="M59" s="127">
        <v>83.8</v>
      </c>
      <c r="N59" s="133">
        <v>81.8</v>
      </c>
      <c r="O59" s="1"/>
    </row>
    <row r="60" spans="1:15" x14ac:dyDescent="0.25">
      <c r="A60" s="110">
        <v>55</v>
      </c>
      <c r="B60" s="111" t="s">
        <v>84</v>
      </c>
      <c r="C60" s="111" t="s">
        <v>41</v>
      </c>
      <c r="D60" s="121">
        <v>13013</v>
      </c>
      <c r="E60" s="127">
        <v>61.6</v>
      </c>
      <c r="F60" s="127">
        <v>61</v>
      </c>
      <c r="G60" s="127">
        <v>62.2</v>
      </c>
      <c r="H60" s="127">
        <v>61.7</v>
      </c>
      <c r="I60" s="127">
        <v>61.6</v>
      </c>
      <c r="J60" s="127">
        <v>56.6</v>
      </c>
      <c r="K60" s="127">
        <v>63</v>
      </c>
      <c r="L60" s="127">
        <v>64.099999999999994</v>
      </c>
      <c r="M60" s="127">
        <v>64.599999999999994</v>
      </c>
      <c r="N60" s="133">
        <v>60.7</v>
      </c>
      <c r="O60" s="1"/>
    </row>
    <row r="61" spans="1:15" x14ac:dyDescent="0.25">
      <c r="A61" s="110">
        <v>56</v>
      </c>
      <c r="B61" s="111" t="s">
        <v>85</v>
      </c>
      <c r="C61" s="111" t="s">
        <v>38</v>
      </c>
      <c r="D61" s="121">
        <v>13516</v>
      </c>
      <c r="E61" s="127">
        <v>55.2</v>
      </c>
      <c r="F61" s="127">
        <v>55.2</v>
      </c>
      <c r="G61" s="127">
        <v>55.1</v>
      </c>
      <c r="H61" s="127">
        <v>60.7</v>
      </c>
      <c r="I61" s="127">
        <v>53.1</v>
      </c>
      <c r="J61" s="127">
        <v>47.4</v>
      </c>
      <c r="K61" s="127">
        <v>55</v>
      </c>
      <c r="L61" s="127">
        <v>55.6</v>
      </c>
      <c r="M61" s="127">
        <v>58.2</v>
      </c>
      <c r="N61" s="133">
        <v>61.6</v>
      </c>
      <c r="O61" s="1"/>
    </row>
    <row r="62" spans="1:15" x14ac:dyDescent="0.25">
      <c r="A62" s="110">
        <v>57</v>
      </c>
      <c r="B62" s="111" t="s">
        <v>86</v>
      </c>
      <c r="C62" s="111" t="s">
        <v>35</v>
      </c>
      <c r="D62" s="121">
        <v>11430</v>
      </c>
      <c r="E62" s="127">
        <v>76.5</v>
      </c>
      <c r="F62" s="127">
        <v>76.5</v>
      </c>
      <c r="G62" s="127">
        <v>76.5</v>
      </c>
      <c r="H62" s="127">
        <v>79.8</v>
      </c>
      <c r="I62" s="127">
        <v>74.8</v>
      </c>
      <c r="J62" s="127">
        <v>70.5</v>
      </c>
      <c r="K62" s="127">
        <v>77.7</v>
      </c>
      <c r="L62" s="127">
        <v>75.900000000000006</v>
      </c>
      <c r="M62" s="127">
        <v>78.8</v>
      </c>
      <c r="N62" s="133">
        <v>82.6</v>
      </c>
      <c r="O62" s="1"/>
    </row>
    <row r="63" spans="1:15" ht="16.5" thickBot="1" x14ac:dyDescent="0.3">
      <c r="A63" s="110">
        <v>58</v>
      </c>
      <c r="B63" s="112" t="s">
        <v>87</v>
      </c>
      <c r="C63" s="112" t="s">
        <v>6</v>
      </c>
      <c r="D63" s="125">
        <v>5430</v>
      </c>
      <c r="E63" s="134">
        <v>67.400000000000006</v>
      </c>
      <c r="F63" s="134">
        <v>68.3</v>
      </c>
      <c r="G63" s="134">
        <v>66.400000000000006</v>
      </c>
      <c r="H63" s="134">
        <v>66.2</v>
      </c>
      <c r="I63" s="134">
        <v>67.900000000000006</v>
      </c>
      <c r="J63" s="134">
        <v>61.3</v>
      </c>
      <c r="K63" s="134">
        <v>68.599999999999994</v>
      </c>
      <c r="L63" s="134">
        <v>72.099999999999994</v>
      </c>
      <c r="M63" s="134">
        <v>67</v>
      </c>
      <c r="N63" s="135">
        <v>69.900000000000006</v>
      </c>
      <c r="O63" s="1"/>
    </row>
    <row r="64" spans="1:15" x14ac:dyDescent="0.25">
      <c r="B64" s="1"/>
      <c r="C64" s="1"/>
      <c r="O64" s="1"/>
    </row>
    <row r="65" spans="2:2" x14ac:dyDescent="0.25">
      <c r="B65" s="1" t="s">
        <v>194</v>
      </c>
    </row>
  </sheetData>
  <mergeCells count="3">
    <mergeCell ref="F3:G3"/>
    <mergeCell ref="H3:I3"/>
    <mergeCell ref="J3:N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P64"/>
  <sheetViews>
    <sheetView topLeftCell="A16" workbookViewId="0">
      <selection activeCell="B64" sqref="B64"/>
    </sheetView>
  </sheetViews>
  <sheetFormatPr defaultColWidth="9" defaultRowHeight="15.75" x14ac:dyDescent="0.25"/>
  <cols>
    <col min="1" max="1" width="4.375" style="1" customWidth="1"/>
    <col min="2" max="3" width="15.75" style="39" customWidth="1"/>
    <col min="4" max="4" width="19" style="12" customWidth="1"/>
    <col min="5" max="5" width="22.5" style="211" customWidth="1"/>
    <col min="6" max="9" width="8.5" style="1" customWidth="1"/>
    <col min="10" max="10" width="9.25" style="1" customWidth="1"/>
    <col min="11" max="16" width="8.5" style="1" customWidth="1"/>
    <col min="17" max="4387" width="15.75" style="1" customWidth="1"/>
    <col min="4388" max="16384" width="9" style="1"/>
  </cols>
  <sheetData>
    <row r="1" spans="1:16" ht="16.5" thickBot="1" x14ac:dyDescent="0.3">
      <c r="A1" s="266" t="s">
        <v>158</v>
      </c>
      <c r="B1" s="266"/>
      <c r="C1" s="266"/>
      <c r="D1" s="266"/>
      <c r="E1" s="266"/>
      <c r="F1" s="266"/>
      <c r="G1" s="266"/>
      <c r="H1" s="266"/>
      <c r="I1" s="266"/>
      <c r="J1" s="266"/>
      <c r="K1" s="266"/>
      <c r="L1" s="266"/>
      <c r="M1" s="266"/>
      <c r="N1" s="266"/>
      <c r="O1" s="266"/>
      <c r="P1" s="266"/>
    </row>
    <row r="2" spans="1:16" ht="15.75" customHeight="1" x14ac:dyDescent="0.25">
      <c r="A2" s="10"/>
      <c r="B2" s="27" t="s">
        <v>11</v>
      </c>
      <c r="C2" s="28" t="s">
        <v>11</v>
      </c>
      <c r="D2" s="267" t="s">
        <v>117</v>
      </c>
      <c r="E2" s="270" t="s">
        <v>118</v>
      </c>
      <c r="F2" s="252" t="s">
        <v>119</v>
      </c>
      <c r="G2" s="252"/>
      <c r="H2" s="252"/>
      <c r="I2" s="252"/>
      <c r="J2" s="252"/>
      <c r="K2" s="252"/>
      <c r="L2" s="252"/>
      <c r="M2" s="252"/>
      <c r="N2" s="252"/>
      <c r="O2" s="252"/>
      <c r="P2" s="253"/>
    </row>
    <row r="3" spans="1:16" x14ac:dyDescent="0.25">
      <c r="A3" s="10"/>
      <c r="B3" s="29" t="s">
        <v>11</v>
      </c>
      <c r="C3" s="30" t="s">
        <v>11</v>
      </c>
      <c r="D3" s="268"/>
      <c r="E3" s="271"/>
      <c r="F3" s="273" t="s">
        <v>205</v>
      </c>
      <c r="G3" s="273"/>
      <c r="H3" s="273"/>
      <c r="I3" s="273"/>
      <c r="J3" s="273"/>
      <c r="K3" s="273"/>
      <c r="L3" s="273"/>
      <c r="M3" s="273"/>
      <c r="N3" s="273"/>
      <c r="O3" s="273"/>
      <c r="P3" s="274"/>
    </row>
    <row r="4" spans="1:16" ht="36.6" customHeight="1" thickBot="1" x14ac:dyDescent="0.3">
      <c r="A4" s="10"/>
      <c r="B4" s="29" t="s">
        <v>11</v>
      </c>
      <c r="C4" s="30" t="s">
        <v>11</v>
      </c>
      <c r="D4" s="269"/>
      <c r="E4" s="272"/>
      <c r="F4" s="275" t="s">
        <v>94</v>
      </c>
      <c r="G4" s="276"/>
      <c r="H4" s="276" t="s">
        <v>120</v>
      </c>
      <c r="I4" s="276"/>
      <c r="J4" s="276"/>
      <c r="K4" s="276"/>
      <c r="L4" s="276" t="s">
        <v>95</v>
      </c>
      <c r="M4" s="276"/>
      <c r="N4" s="276"/>
      <c r="O4" s="276"/>
      <c r="P4" s="277"/>
    </row>
    <row r="5" spans="1:16" s="5" customFormat="1" ht="47.25" x14ac:dyDescent="0.25">
      <c r="A5" s="6"/>
      <c r="B5" s="31" t="s">
        <v>0</v>
      </c>
      <c r="C5" s="32" t="s">
        <v>1</v>
      </c>
      <c r="D5" s="33" t="s">
        <v>88</v>
      </c>
      <c r="E5" s="209" t="s">
        <v>89</v>
      </c>
      <c r="F5" s="34" t="s">
        <v>106</v>
      </c>
      <c r="G5" s="35" t="s">
        <v>107</v>
      </c>
      <c r="H5" s="35" t="s">
        <v>121</v>
      </c>
      <c r="I5" s="35" t="s">
        <v>122</v>
      </c>
      <c r="J5" s="35" t="s">
        <v>123</v>
      </c>
      <c r="K5" s="35" t="s">
        <v>124</v>
      </c>
      <c r="L5" s="35" t="s">
        <v>108</v>
      </c>
      <c r="M5" s="35" t="s">
        <v>109</v>
      </c>
      <c r="N5" s="35" t="s">
        <v>110</v>
      </c>
      <c r="O5" s="35" t="s">
        <v>111</v>
      </c>
      <c r="P5" s="36" t="s">
        <v>112</v>
      </c>
    </row>
    <row r="6" spans="1:16" x14ac:dyDescent="0.25">
      <c r="A6" s="6">
        <v>1</v>
      </c>
      <c r="B6" s="29" t="s">
        <v>5</v>
      </c>
      <c r="C6" s="30" t="s">
        <v>6</v>
      </c>
      <c r="D6" s="40">
        <v>19642</v>
      </c>
      <c r="E6" s="210">
        <v>3</v>
      </c>
      <c r="F6" s="43">
        <v>2.8</v>
      </c>
      <c r="G6" s="44">
        <v>3.1</v>
      </c>
      <c r="H6" s="43">
        <v>2.9</v>
      </c>
      <c r="I6" s="45">
        <v>1.4</v>
      </c>
      <c r="J6" s="45">
        <v>5.4</v>
      </c>
      <c r="K6" s="44">
        <v>7.1</v>
      </c>
      <c r="L6" s="43">
        <v>1.6</v>
      </c>
      <c r="M6" s="45">
        <v>3.2</v>
      </c>
      <c r="N6" s="45">
        <v>3.3</v>
      </c>
      <c r="O6" s="45">
        <v>3.7</v>
      </c>
      <c r="P6" s="46">
        <v>3.2</v>
      </c>
    </row>
    <row r="7" spans="1:16" x14ac:dyDescent="0.25">
      <c r="A7" s="6">
        <v>2</v>
      </c>
      <c r="B7" s="29" t="s">
        <v>7</v>
      </c>
      <c r="C7" s="30" t="s">
        <v>8</v>
      </c>
      <c r="D7" s="41">
        <v>1310</v>
      </c>
      <c r="E7" s="13">
        <v>2.5</v>
      </c>
      <c r="F7" s="14">
        <v>2.2999999999999998</v>
      </c>
      <c r="G7" s="15">
        <v>2.5</v>
      </c>
      <c r="H7" s="16">
        <v>0</v>
      </c>
      <c r="I7" s="16">
        <v>2.6</v>
      </c>
      <c r="J7" s="16">
        <v>2.7</v>
      </c>
      <c r="K7" s="15">
        <v>1.3</v>
      </c>
      <c r="L7" s="14">
        <v>2.6</v>
      </c>
      <c r="M7" s="16">
        <v>1.7</v>
      </c>
      <c r="N7" s="16">
        <v>3.9</v>
      </c>
      <c r="O7" s="16">
        <v>2.9</v>
      </c>
      <c r="P7" s="23">
        <v>0.8</v>
      </c>
    </row>
    <row r="8" spans="1:16" x14ac:dyDescent="0.25">
      <c r="A8" s="6">
        <v>3</v>
      </c>
      <c r="B8" s="29" t="s">
        <v>9</v>
      </c>
      <c r="C8" s="30" t="s">
        <v>10</v>
      </c>
      <c r="D8" s="41">
        <v>8495</v>
      </c>
      <c r="E8" s="13">
        <v>49.2</v>
      </c>
      <c r="F8" s="14">
        <v>62</v>
      </c>
      <c r="G8" s="15">
        <v>26.3</v>
      </c>
      <c r="H8" s="14">
        <v>29.1</v>
      </c>
      <c r="I8" s="16">
        <v>46.4</v>
      </c>
      <c r="J8" s="16">
        <v>66.599999999999994</v>
      </c>
      <c r="K8" s="15">
        <v>76</v>
      </c>
      <c r="L8" s="14">
        <v>19.2</v>
      </c>
      <c r="M8" s="16">
        <v>32.700000000000003</v>
      </c>
      <c r="N8" s="16">
        <v>55</v>
      </c>
      <c r="O8" s="16">
        <v>67.400000000000006</v>
      </c>
      <c r="P8" s="23">
        <v>76.900000000000006</v>
      </c>
    </row>
    <row r="9" spans="1:16" x14ac:dyDescent="0.25">
      <c r="A9" s="6">
        <v>4</v>
      </c>
      <c r="B9" s="29" t="s">
        <v>13</v>
      </c>
      <c r="C9" s="30" t="s">
        <v>14</v>
      </c>
      <c r="D9" s="41">
        <v>1686</v>
      </c>
      <c r="E9" s="13">
        <v>3.1</v>
      </c>
      <c r="F9" s="14">
        <v>2.8</v>
      </c>
      <c r="G9" s="15">
        <v>3.4</v>
      </c>
      <c r="H9" s="16">
        <v>0</v>
      </c>
      <c r="I9" s="16">
        <v>0.4</v>
      </c>
      <c r="J9" s="16">
        <v>3.3</v>
      </c>
      <c r="K9" s="15">
        <v>2.2000000000000002</v>
      </c>
      <c r="L9" s="14">
        <v>2</v>
      </c>
      <c r="M9" s="16">
        <v>4</v>
      </c>
      <c r="N9" s="16">
        <v>2.9</v>
      </c>
      <c r="O9" s="16">
        <v>3</v>
      </c>
      <c r="P9" s="23">
        <v>3.6</v>
      </c>
    </row>
    <row r="10" spans="1:16" x14ac:dyDescent="0.25">
      <c r="A10" s="6">
        <v>5</v>
      </c>
      <c r="B10" s="29" t="s">
        <v>17</v>
      </c>
      <c r="C10" s="30" t="s">
        <v>18</v>
      </c>
      <c r="D10" s="41">
        <v>8993</v>
      </c>
      <c r="E10" s="13">
        <v>74.599999999999994</v>
      </c>
      <c r="F10" s="14">
        <v>81.3</v>
      </c>
      <c r="G10" s="15">
        <v>70</v>
      </c>
      <c r="H10" s="14">
        <v>69.3</v>
      </c>
      <c r="I10" s="16">
        <v>86.3</v>
      </c>
      <c r="J10" s="16">
        <v>87.5</v>
      </c>
      <c r="K10" s="15">
        <v>96.2</v>
      </c>
      <c r="L10" s="14">
        <v>54.8</v>
      </c>
      <c r="M10" s="16">
        <v>68.3</v>
      </c>
      <c r="N10" s="16">
        <v>75.099999999999994</v>
      </c>
      <c r="O10" s="16">
        <v>84.5</v>
      </c>
      <c r="P10" s="23">
        <v>90.7</v>
      </c>
    </row>
    <row r="11" spans="1:16" x14ac:dyDescent="0.25">
      <c r="A11" s="6">
        <v>6</v>
      </c>
      <c r="B11" s="29" t="s">
        <v>21</v>
      </c>
      <c r="C11" s="30" t="s">
        <v>22</v>
      </c>
      <c r="D11" s="41">
        <v>10487</v>
      </c>
      <c r="E11" s="13">
        <v>24.3</v>
      </c>
      <c r="F11" s="14">
        <v>26.2</v>
      </c>
      <c r="G11" s="15">
        <v>23.8</v>
      </c>
      <c r="H11" s="14">
        <v>24</v>
      </c>
      <c r="I11" s="16">
        <v>25.5</v>
      </c>
      <c r="J11" s="16">
        <v>27.4</v>
      </c>
      <c r="K11" s="15">
        <v>20.8</v>
      </c>
      <c r="L11" s="14">
        <v>22.4</v>
      </c>
      <c r="M11" s="16">
        <v>24.6</v>
      </c>
      <c r="N11" s="16">
        <v>23</v>
      </c>
      <c r="O11" s="16">
        <v>25.7</v>
      </c>
      <c r="P11" s="23">
        <v>25.9</v>
      </c>
    </row>
    <row r="12" spans="1:16" x14ac:dyDescent="0.25">
      <c r="A12" s="6">
        <v>7</v>
      </c>
      <c r="B12" s="29" t="s">
        <v>23</v>
      </c>
      <c r="C12" s="30" t="s">
        <v>24</v>
      </c>
      <c r="D12" s="41">
        <v>8941</v>
      </c>
      <c r="E12" s="13">
        <v>66.400000000000006</v>
      </c>
      <c r="F12" s="14">
        <v>71.5</v>
      </c>
      <c r="G12" s="15">
        <v>65.8</v>
      </c>
      <c r="H12" s="14">
        <v>63.8</v>
      </c>
      <c r="I12" s="16">
        <v>68.2</v>
      </c>
      <c r="J12" s="16">
        <v>70.099999999999994</v>
      </c>
      <c r="K12" s="15">
        <v>67</v>
      </c>
      <c r="L12" s="14">
        <v>61.9</v>
      </c>
      <c r="M12" s="16">
        <v>67.3</v>
      </c>
      <c r="N12" s="16">
        <v>67</v>
      </c>
      <c r="O12" s="16">
        <v>67.2</v>
      </c>
      <c r="P12" s="23">
        <v>69.7</v>
      </c>
    </row>
    <row r="13" spans="1:16" x14ac:dyDescent="0.25">
      <c r="A13" s="6">
        <v>8</v>
      </c>
      <c r="B13" s="29" t="s">
        <v>25</v>
      </c>
      <c r="C13" s="30" t="s">
        <v>16</v>
      </c>
      <c r="D13" s="41">
        <v>5973</v>
      </c>
      <c r="E13" s="13">
        <v>72.2</v>
      </c>
      <c r="F13" s="14">
        <v>62</v>
      </c>
      <c r="G13" s="15">
        <v>73.900000000000006</v>
      </c>
      <c r="H13" s="14">
        <v>63</v>
      </c>
      <c r="I13" s="16">
        <v>72.8</v>
      </c>
      <c r="J13" s="16">
        <v>75.8</v>
      </c>
      <c r="K13" s="15">
        <v>62.4</v>
      </c>
      <c r="L13" s="14">
        <v>70.5</v>
      </c>
      <c r="M13" s="16">
        <v>71.599999999999994</v>
      </c>
      <c r="N13" s="16">
        <v>76.3</v>
      </c>
      <c r="O13" s="16">
        <v>74.400000000000006</v>
      </c>
      <c r="P13" s="23">
        <v>68.7</v>
      </c>
    </row>
    <row r="14" spans="1:16" x14ac:dyDescent="0.25">
      <c r="A14" s="6">
        <v>9</v>
      </c>
      <c r="B14" s="29" t="s">
        <v>26</v>
      </c>
      <c r="C14" s="30" t="s">
        <v>27</v>
      </c>
      <c r="D14" s="41">
        <v>7647</v>
      </c>
      <c r="E14" s="13">
        <v>37.200000000000003</v>
      </c>
      <c r="F14" s="14">
        <v>43.1</v>
      </c>
      <c r="G14" s="15">
        <v>32.299999999999997</v>
      </c>
      <c r="H14" s="14">
        <v>19.8</v>
      </c>
      <c r="I14" s="16">
        <v>40.5</v>
      </c>
      <c r="J14" s="16">
        <v>47</v>
      </c>
      <c r="K14" s="15">
        <v>42</v>
      </c>
      <c r="L14" s="14">
        <v>16.399999999999999</v>
      </c>
      <c r="M14" s="16">
        <v>35.799999999999997</v>
      </c>
      <c r="N14" s="16">
        <v>44.4</v>
      </c>
      <c r="O14" s="16">
        <v>43.5</v>
      </c>
      <c r="P14" s="23">
        <v>48</v>
      </c>
    </row>
    <row r="15" spans="1:16" x14ac:dyDescent="0.25">
      <c r="A15" s="6">
        <v>10</v>
      </c>
      <c r="B15" s="29" t="s">
        <v>28</v>
      </c>
      <c r="C15" s="30" t="s">
        <v>29</v>
      </c>
      <c r="D15" s="41">
        <v>11140</v>
      </c>
      <c r="E15" s="13">
        <v>23.3</v>
      </c>
      <c r="F15" s="14">
        <v>32.9</v>
      </c>
      <c r="G15" s="15">
        <v>20.9</v>
      </c>
      <c r="H15" s="14">
        <v>18.399999999999999</v>
      </c>
      <c r="I15" s="16">
        <v>30.4</v>
      </c>
      <c r="J15" s="16">
        <v>36.9</v>
      </c>
      <c r="K15" s="15">
        <v>38.5</v>
      </c>
      <c r="L15" s="14">
        <v>17.8</v>
      </c>
      <c r="M15" s="16">
        <v>21.3</v>
      </c>
      <c r="N15" s="16">
        <v>22.6</v>
      </c>
      <c r="O15" s="16">
        <v>22.6</v>
      </c>
      <c r="P15" s="23">
        <v>33.799999999999997</v>
      </c>
    </row>
    <row r="16" spans="1:16" x14ac:dyDescent="0.25">
      <c r="A16" s="6">
        <v>11</v>
      </c>
      <c r="B16" s="29" t="s">
        <v>31</v>
      </c>
      <c r="C16" s="30" t="s">
        <v>32</v>
      </c>
      <c r="D16" s="41">
        <v>2064</v>
      </c>
      <c r="E16" s="13">
        <v>62.4</v>
      </c>
      <c r="F16" s="14">
        <v>65.099999999999994</v>
      </c>
      <c r="G16" s="15">
        <v>61.3</v>
      </c>
      <c r="H16" s="14">
        <v>62.2</v>
      </c>
      <c r="I16" s="16">
        <v>59.6</v>
      </c>
      <c r="J16" s="16">
        <v>62.6</v>
      </c>
      <c r="K16" s="15">
        <v>74.3</v>
      </c>
      <c r="L16" s="14">
        <v>62</v>
      </c>
      <c r="M16" s="16">
        <v>54.6</v>
      </c>
      <c r="N16" s="16">
        <v>61.1</v>
      </c>
      <c r="O16" s="16">
        <v>65.599999999999994</v>
      </c>
      <c r="P16" s="23">
        <v>70.7</v>
      </c>
    </row>
    <row r="17" spans="1:16" x14ac:dyDescent="0.25">
      <c r="A17" s="6">
        <v>12</v>
      </c>
      <c r="B17" s="29" t="s">
        <v>33</v>
      </c>
      <c r="C17" s="30" t="s">
        <v>18</v>
      </c>
      <c r="D17" s="41">
        <v>5882</v>
      </c>
      <c r="E17" s="13">
        <v>85.8</v>
      </c>
      <c r="F17" s="14">
        <v>91.4</v>
      </c>
      <c r="G17" s="15">
        <v>76.3</v>
      </c>
      <c r="H17" s="14">
        <v>67.8</v>
      </c>
      <c r="I17" s="16">
        <v>77.900000000000006</v>
      </c>
      <c r="J17" s="16">
        <v>91.2</v>
      </c>
      <c r="K17" s="15">
        <v>90.4</v>
      </c>
      <c r="L17" s="14">
        <v>72.7</v>
      </c>
      <c r="M17" s="16">
        <v>83.7</v>
      </c>
      <c r="N17" s="16">
        <v>88.1</v>
      </c>
      <c r="O17" s="16">
        <v>92</v>
      </c>
      <c r="P17" s="23">
        <v>94.6</v>
      </c>
    </row>
    <row r="18" spans="1:16" x14ac:dyDescent="0.25">
      <c r="A18" s="6">
        <v>13</v>
      </c>
      <c r="B18" s="29" t="s">
        <v>34</v>
      </c>
      <c r="C18" s="30" t="s">
        <v>35</v>
      </c>
      <c r="D18" s="41">
        <v>11065</v>
      </c>
      <c r="E18" s="13">
        <v>55.9</v>
      </c>
      <c r="F18" s="14">
        <v>68.5</v>
      </c>
      <c r="G18" s="15">
        <v>50.1</v>
      </c>
      <c r="H18" s="14">
        <v>42.7</v>
      </c>
      <c r="I18" s="16">
        <v>49.9</v>
      </c>
      <c r="J18" s="16">
        <v>67.599999999999994</v>
      </c>
      <c r="K18" s="15">
        <v>85.1</v>
      </c>
      <c r="L18" s="14">
        <v>44.6</v>
      </c>
      <c r="M18" s="16">
        <v>52.6</v>
      </c>
      <c r="N18" s="16">
        <v>53.5</v>
      </c>
      <c r="O18" s="16">
        <v>58.3</v>
      </c>
      <c r="P18" s="23">
        <v>74.2</v>
      </c>
    </row>
    <row r="19" spans="1:16" x14ac:dyDescent="0.25">
      <c r="A19" s="6">
        <v>14</v>
      </c>
      <c r="B19" s="29" t="s">
        <v>36</v>
      </c>
      <c r="C19" s="30" t="s">
        <v>18</v>
      </c>
      <c r="D19" s="41">
        <v>5244</v>
      </c>
      <c r="E19" s="13">
        <v>37.200000000000003</v>
      </c>
      <c r="F19" s="14">
        <v>45.9</v>
      </c>
      <c r="G19" s="15">
        <v>31.5</v>
      </c>
      <c r="H19" s="14">
        <v>31.5</v>
      </c>
      <c r="I19" s="16">
        <v>44.4</v>
      </c>
      <c r="J19" s="16">
        <v>51.6</v>
      </c>
      <c r="K19" s="15">
        <v>51.6</v>
      </c>
      <c r="L19" s="14">
        <v>28.1</v>
      </c>
      <c r="M19" s="16">
        <v>31.2</v>
      </c>
      <c r="N19" s="16">
        <v>35.799999999999997</v>
      </c>
      <c r="O19" s="16">
        <v>43.2</v>
      </c>
      <c r="P19" s="23">
        <v>52.7</v>
      </c>
    </row>
    <row r="20" spans="1:16" x14ac:dyDescent="0.25">
      <c r="A20" s="6">
        <v>15</v>
      </c>
      <c r="B20" s="29" t="s">
        <v>37</v>
      </c>
      <c r="C20" s="30" t="s">
        <v>38</v>
      </c>
      <c r="D20" s="41">
        <v>2931</v>
      </c>
      <c r="E20" s="13">
        <v>10.6</v>
      </c>
      <c r="F20" s="14">
        <v>10</v>
      </c>
      <c r="G20" s="15">
        <v>12.2</v>
      </c>
      <c r="H20" s="14">
        <v>24.2</v>
      </c>
      <c r="I20" s="16">
        <v>13.4</v>
      </c>
      <c r="J20" s="16">
        <v>9.6</v>
      </c>
      <c r="K20" s="15">
        <v>7.7</v>
      </c>
      <c r="L20" s="14">
        <v>14.8</v>
      </c>
      <c r="M20" s="16">
        <v>12.3</v>
      </c>
      <c r="N20" s="16">
        <v>7.8</v>
      </c>
      <c r="O20" s="16">
        <v>8.9</v>
      </c>
      <c r="P20" s="23">
        <v>8</v>
      </c>
    </row>
    <row r="21" spans="1:16" x14ac:dyDescent="0.25">
      <c r="A21" s="6">
        <v>16</v>
      </c>
      <c r="B21" s="29" t="s">
        <v>39</v>
      </c>
      <c r="C21" s="30" t="s">
        <v>16</v>
      </c>
      <c r="D21" s="41">
        <v>11391</v>
      </c>
      <c r="E21" s="13">
        <v>3.3</v>
      </c>
      <c r="F21" s="14">
        <v>3.1</v>
      </c>
      <c r="G21" s="15">
        <v>3.4</v>
      </c>
      <c r="H21" s="14">
        <v>3</v>
      </c>
      <c r="I21" s="16">
        <v>3.5</v>
      </c>
      <c r="J21" s="16">
        <v>3.4</v>
      </c>
      <c r="K21" s="15">
        <v>3.5</v>
      </c>
      <c r="L21" s="14">
        <v>3.3</v>
      </c>
      <c r="M21" s="16">
        <v>3.3</v>
      </c>
      <c r="N21" s="16">
        <v>3.3</v>
      </c>
      <c r="O21" s="16">
        <v>3.4</v>
      </c>
      <c r="P21" s="23">
        <v>3.2</v>
      </c>
    </row>
    <row r="22" spans="1:16" x14ac:dyDescent="0.25">
      <c r="A22" s="6">
        <v>17</v>
      </c>
      <c r="B22" s="29" t="s">
        <v>40</v>
      </c>
      <c r="C22" s="30" t="s">
        <v>41</v>
      </c>
      <c r="D22" s="41">
        <v>7590</v>
      </c>
      <c r="E22" s="13">
        <v>5.7</v>
      </c>
      <c r="F22" s="14">
        <v>7.7</v>
      </c>
      <c r="G22" s="15">
        <v>5.4</v>
      </c>
      <c r="H22" s="14">
        <v>4.8</v>
      </c>
      <c r="I22" s="16">
        <v>7.1</v>
      </c>
      <c r="J22" s="16">
        <v>8.1999999999999993</v>
      </c>
      <c r="K22" s="15">
        <v>6.5</v>
      </c>
      <c r="L22" s="14">
        <v>3.9</v>
      </c>
      <c r="M22" s="16">
        <v>4.5</v>
      </c>
      <c r="N22" s="16">
        <v>6.3</v>
      </c>
      <c r="O22" s="16">
        <v>7</v>
      </c>
      <c r="P22" s="23">
        <v>7.3</v>
      </c>
    </row>
    <row r="23" spans="1:16" x14ac:dyDescent="0.25">
      <c r="A23" s="6">
        <v>18</v>
      </c>
      <c r="B23" s="29" t="s">
        <v>42</v>
      </c>
      <c r="C23" s="30" t="s">
        <v>32</v>
      </c>
      <c r="D23" s="41">
        <v>3702</v>
      </c>
      <c r="E23" s="13">
        <v>70.7</v>
      </c>
      <c r="F23" s="14">
        <v>73.7</v>
      </c>
      <c r="G23" s="15">
        <v>52.8</v>
      </c>
      <c r="H23" s="14">
        <v>71.2</v>
      </c>
      <c r="I23" s="16">
        <v>63.3</v>
      </c>
      <c r="J23" s="16">
        <v>72.400000000000006</v>
      </c>
      <c r="K23" s="15">
        <v>80</v>
      </c>
      <c r="L23" s="14">
        <v>53.7</v>
      </c>
      <c r="M23" s="16">
        <v>70.5</v>
      </c>
      <c r="N23" s="16">
        <v>75.099999999999994</v>
      </c>
      <c r="O23" s="16">
        <v>78</v>
      </c>
      <c r="P23" s="23">
        <v>75.900000000000006</v>
      </c>
    </row>
    <row r="24" spans="1:16" x14ac:dyDescent="0.25">
      <c r="A24" s="6">
        <v>19</v>
      </c>
      <c r="B24" s="29" t="s">
        <v>43</v>
      </c>
      <c r="C24" s="30" t="s">
        <v>38</v>
      </c>
      <c r="D24" s="41">
        <v>5305</v>
      </c>
      <c r="E24" s="13">
        <v>40.299999999999997</v>
      </c>
      <c r="F24" s="14">
        <v>36</v>
      </c>
      <c r="G24" s="15">
        <v>44.6</v>
      </c>
      <c r="H24" s="14">
        <v>41.3</v>
      </c>
      <c r="I24" s="16">
        <v>43.3</v>
      </c>
      <c r="J24" s="16">
        <v>37.9</v>
      </c>
      <c r="K24" s="15">
        <v>28.9</v>
      </c>
      <c r="L24" s="14">
        <v>41.5</v>
      </c>
      <c r="M24" s="16">
        <v>42.7</v>
      </c>
      <c r="N24" s="16">
        <v>46.5</v>
      </c>
      <c r="O24" s="16">
        <v>34.5</v>
      </c>
      <c r="P24" s="23">
        <v>36</v>
      </c>
    </row>
    <row r="25" spans="1:16" x14ac:dyDescent="0.25">
      <c r="A25" s="6">
        <v>20</v>
      </c>
      <c r="B25" s="29" t="s">
        <v>44</v>
      </c>
      <c r="C25" s="30" t="s">
        <v>16</v>
      </c>
      <c r="D25" s="41">
        <v>4142</v>
      </c>
      <c r="E25" s="13">
        <v>39.4</v>
      </c>
      <c r="F25" s="14">
        <v>36.200000000000003</v>
      </c>
      <c r="G25" s="15">
        <v>42.2</v>
      </c>
      <c r="H25" s="14">
        <v>42.3</v>
      </c>
      <c r="I25" s="16">
        <v>43.4</v>
      </c>
      <c r="J25" s="16">
        <v>37.5</v>
      </c>
      <c r="K25" s="15">
        <v>27.3</v>
      </c>
      <c r="L25" s="14">
        <v>42.7</v>
      </c>
      <c r="M25" s="16">
        <v>42</v>
      </c>
      <c r="N25" s="16">
        <v>42.7</v>
      </c>
      <c r="O25" s="16">
        <v>39.799999999999997</v>
      </c>
      <c r="P25" s="23">
        <v>29.3</v>
      </c>
    </row>
    <row r="26" spans="1:16" x14ac:dyDescent="0.25">
      <c r="A26" s="6">
        <v>21</v>
      </c>
      <c r="B26" s="29" t="s">
        <v>45</v>
      </c>
      <c r="C26" s="30" t="s">
        <v>29</v>
      </c>
      <c r="D26" s="41">
        <v>9591</v>
      </c>
      <c r="E26" s="13">
        <v>6.3</v>
      </c>
      <c r="F26" s="14">
        <v>6.1</v>
      </c>
      <c r="G26" s="15">
        <v>6.4</v>
      </c>
      <c r="H26" s="14">
        <v>7.8</v>
      </c>
      <c r="I26" s="16">
        <v>6.5</v>
      </c>
      <c r="J26" s="16">
        <v>4.8</v>
      </c>
      <c r="K26" s="15">
        <v>7.2</v>
      </c>
      <c r="L26" s="14">
        <v>7.8</v>
      </c>
      <c r="M26" s="16">
        <v>6.4</v>
      </c>
      <c r="N26" s="16">
        <v>5</v>
      </c>
      <c r="O26" s="16">
        <v>6.1</v>
      </c>
      <c r="P26" s="23">
        <v>5.6</v>
      </c>
    </row>
    <row r="27" spans="1:16" x14ac:dyDescent="0.25">
      <c r="A27" s="6">
        <v>22</v>
      </c>
      <c r="B27" s="29" t="s">
        <v>46</v>
      </c>
      <c r="C27" s="30" t="s">
        <v>32</v>
      </c>
      <c r="D27" s="41">
        <v>4995</v>
      </c>
      <c r="E27" s="13">
        <v>29.4</v>
      </c>
      <c r="F27" s="14">
        <v>49.2</v>
      </c>
      <c r="G27" s="15">
        <v>21.6</v>
      </c>
      <c r="H27" s="14">
        <v>25</v>
      </c>
      <c r="I27" s="16">
        <v>38.799999999999997</v>
      </c>
      <c r="J27" s="16">
        <v>46.4</v>
      </c>
      <c r="K27" s="15">
        <v>64.400000000000006</v>
      </c>
      <c r="L27" s="14">
        <v>15.6</v>
      </c>
      <c r="M27" s="16">
        <v>21.2</v>
      </c>
      <c r="N27" s="16">
        <v>26.6</v>
      </c>
      <c r="O27" s="16">
        <v>32.200000000000003</v>
      </c>
      <c r="P27" s="23">
        <v>57.6</v>
      </c>
    </row>
    <row r="28" spans="1:16" x14ac:dyDescent="0.25">
      <c r="A28" s="6">
        <v>23</v>
      </c>
      <c r="B28" s="29" t="s">
        <v>47</v>
      </c>
      <c r="C28" s="30" t="s">
        <v>48</v>
      </c>
      <c r="D28" s="41">
        <v>1425</v>
      </c>
      <c r="E28" s="13">
        <v>17.2</v>
      </c>
      <c r="F28" s="14">
        <v>18.5</v>
      </c>
      <c r="G28" s="15">
        <v>16.8</v>
      </c>
      <c r="H28" s="14">
        <v>15.6</v>
      </c>
      <c r="I28" s="16">
        <v>21.8</v>
      </c>
      <c r="J28" s="16">
        <v>16.600000000000001</v>
      </c>
      <c r="K28" s="15">
        <v>10.8</v>
      </c>
      <c r="L28" s="14">
        <v>23.6</v>
      </c>
      <c r="M28" s="16">
        <v>13.7</v>
      </c>
      <c r="N28" s="16">
        <v>15.9</v>
      </c>
      <c r="O28" s="16">
        <v>17.3</v>
      </c>
      <c r="P28" s="23">
        <v>13.5</v>
      </c>
    </row>
    <row r="29" spans="1:16" x14ac:dyDescent="0.25">
      <c r="A29" s="6">
        <v>24</v>
      </c>
      <c r="B29" s="29" t="s">
        <v>49</v>
      </c>
      <c r="C29" s="30" t="s">
        <v>32</v>
      </c>
      <c r="D29" s="41">
        <v>5218</v>
      </c>
      <c r="E29" s="13">
        <v>14</v>
      </c>
      <c r="F29" s="14">
        <v>14.7</v>
      </c>
      <c r="G29" s="15">
        <v>13.6</v>
      </c>
      <c r="H29" s="14">
        <v>11.4</v>
      </c>
      <c r="I29" s="16">
        <v>14.6</v>
      </c>
      <c r="J29" s="16">
        <v>14.2</v>
      </c>
      <c r="K29" s="15">
        <v>19.3</v>
      </c>
      <c r="L29" s="14">
        <v>11.8</v>
      </c>
      <c r="M29" s="16">
        <v>14.4</v>
      </c>
      <c r="N29" s="16">
        <v>13.6</v>
      </c>
      <c r="O29" s="16">
        <v>14.1</v>
      </c>
      <c r="P29" s="23">
        <v>16.7</v>
      </c>
    </row>
    <row r="30" spans="1:16" x14ac:dyDescent="0.25">
      <c r="A30" s="6">
        <v>25</v>
      </c>
      <c r="B30" s="29" t="s">
        <v>50</v>
      </c>
      <c r="C30" s="30" t="s">
        <v>18</v>
      </c>
      <c r="D30" s="41">
        <v>8269</v>
      </c>
      <c r="E30" s="13">
        <v>6</v>
      </c>
      <c r="F30" s="14">
        <v>5.0999999999999996</v>
      </c>
      <c r="G30" s="15">
        <v>6.8</v>
      </c>
      <c r="H30" s="14">
        <v>5.8</v>
      </c>
      <c r="I30" s="16">
        <v>6.6</v>
      </c>
      <c r="J30" s="16">
        <v>5.0999999999999996</v>
      </c>
      <c r="K30" s="15">
        <v>4.4000000000000004</v>
      </c>
      <c r="L30" s="14">
        <v>7.8</v>
      </c>
      <c r="M30" s="16">
        <v>6.5</v>
      </c>
      <c r="N30" s="16">
        <v>5</v>
      </c>
      <c r="O30" s="16">
        <v>5.2</v>
      </c>
      <c r="P30" s="23">
        <v>5</v>
      </c>
    </row>
    <row r="31" spans="1:16" x14ac:dyDescent="0.25">
      <c r="A31" s="6">
        <v>26</v>
      </c>
      <c r="B31" s="29" t="s">
        <v>51</v>
      </c>
      <c r="C31" s="30" t="s">
        <v>10</v>
      </c>
      <c r="D31" s="41">
        <v>184627</v>
      </c>
      <c r="E31" s="13">
        <v>18</v>
      </c>
      <c r="F31" s="14">
        <v>21.4</v>
      </c>
      <c r="G31" s="15">
        <v>16.600000000000001</v>
      </c>
      <c r="H31" s="14">
        <v>12</v>
      </c>
      <c r="I31" s="16">
        <v>15.5</v>
      </c>
      <c r="J31" s="16">
        <v>20.9</v>
      </c>
      <c r="K31" s="15">
        <v>23.3</v>
      </c>
      <c r="L31" s="14">
        <v>12.2</v>
      </c>
      <c r="M31" s="16">
        <v>16.399999999999999</v>
      </c>
      <c r="N31" s="16">
        <v>20</v>
      </c>
      <c r="O31" s="16">
        <v>21.6</v>
      </c>
      <c r="P31" s="23">
        <v>21.8</v>
      </c>
    </row>
    <row r="32" spans="1:16" x14ac:dyDescent="0.25">
      <c r="A32" s="6">
        <v>27</v>
      </c>
      <c r="B32" s="29" t="s">
        <v>54</v>
      </c>
      <c r="C32" s="30" t="s">
        <v>16</v>
      </c>
      <c r="D32" s="41">
        <v>6876</v>
      </c>
      <c r="E32" s="13">
        <v>31.3</v>
      </c>
      <c r="F32" s="14">
        <v>31.6</v>
      </c>
      <c r="G32" s="15">
        <v>31.1</v>
      </c>
      <c r="H32" s="14">
        <v>21.5</v>
      </c>
      <c r="I32" s="16">
        <v>32.200000000000003</v>
      </c>
      <c r="J32" s="16">
        <v>32.5</v>
      </c>
      <c r="K32" s="15">
        <v>32.799999999999997</v>
      </c>
      <c r="L32" s="14">
        <v>27.5</v>
      </c>
      <c r="M32" s="16">
        <v>30.1</v>
      </c>
      <c r="N32" s="16">
        <v>34.6</v>
      </c>
      <c r="O32" s="16">
        <v>32.799999999999997</v>
      </c>
      <c r="P32" s="23">
        <v>31.6</v>
      </c>
    </row>
    <row r="33" spans="1:16" x14ac:dyDescent="0.25">
      <c r="A33" s="6">
        <v>28</v>
      </c>
      <c r="B33" s="29" t="s">
        <v>55</v>
      </c>
      <c r="C33" s="30" t="s">
        <v>32</v>
      </c>
      <c r="D33" s="41">
        <v>3014</v>
      </c>
      <c r="E33" s="13">
        <v>7.8</v>
      </c>
      <c r="F33" s="14">
        <v>11.6</v>
      </c>
      <c r="G33" s="15">
        <v>6.1</v>
      </c>
      <c r="H33" s="16">
        <v>0</v>
      </c>
      <c r="I33" s="16">
        <v>0</v>
      </c>
      <c r="J33" s="16">
        <v>6.2</v>
      </c>
      <c r="K33" s="15">
        <v>9.8000000000000007</v>
      </c>
      <c r="L33" s="14">
        <v>6.9</v>
      </c>
      <c r="M33" s="16">
        <v>5</v>
      </c>
      <c r="N33" s="16">
        <v>6.8</v>
      </c>
      <c r="O33" s="16">
        <v>8.1999999999999993</v>
      </c>
      <c r="P33" s="23">
        <v>12.4</v>
      </c>
    </row>
    <row r="34" spans="1:16" x14ac:dyDescent="0.25">
      <c r="A34" s="6">
        <v>29</v>
      </c>
      <c r="B34" s="29" t="s">
        <v>57</v>
      </c>
      <c r="C34" s="30" t="s">
        <v>38</v>
      </c>
      <c r="D34" s="41">
        <v>4769</v>
      </c>
      <c r="E34" s="13">
        <v>57.9</v>
      </c>
      <c r="F34" s="14">
        <v>59.8</v>
      </c>
      <c r="G34" s="15">
        <v>55.7</v>
      </c>
      <c r="H34" s="14">
        <v>57.1</v>
      </c>
      <c r="I34" s="16">
        <v>57.3</v>
      </c>
      <c r="J34" s="16">
        <v>58.7</v>
      </c>
      <c r="K34" s="15">
        <v>66.599999999999994</v>
      </c>
      <c r="L34" s="14">
        <v>52.5</v>
      </c>
      <c r="M34" s="16">
        <v>56.3</v>
      </c>
      <c r="N34" s="16">
        <v>59.9</v>
      </c>
      <c r="O34" s="16">
        <v>59.8</v>
      </c>
      <c r="P34" s="23">
        <v>62.8</v>
      </c>
    </row>
    <row r="35" spans="1:16" x14ac:dyDescent="0.25">
      <c r="A35" s="6">
        <v>30</v>
      </c>
      <c r="B35" s="29" t="s">
        <v>58</v>
      </c>
      <c r="C35" s="30" t="s">
        <v>8</v>
      </c>
      <c r="D35" s="41">
        <v>8662</v>
      </c>
      <c r="E35" s="13">
        <v>39.4</v>
      </c>
      <c r="F35" s="14">
        <v>40.299999999999997</v>
      </c>
      <c r="G35" s="15">
        <v>39.299999999999997</v>
      </c>
      <c r="H35" s="14">
        <v>31.9</v>
      </c>
      <c r="I35" s="16">
        <v>40.700000000000003</v>
      </c>
      <c r="J35" s="16">
        <v>44.6</v>
      </c>
      <c r="K35" s="15">
        <v>38.4</v>
      </c>
      <c r="L35" s="14">
        <v>36.1</v>
      </c>
      <c r="M35" s="16">
        <v>40.5</v>
      </c>
      <c r="N35" s="16">
        <v>39.4</v>
      </c>
      <c r="O35" s="16">
        <v>41.7</v>
      </c>
      <c r="P35" s="23">
        <v>40.299999999999997</v>
      </c>
    </row>
    <row r="36" spans="1:16" x14ac:dyDescent="0.25">
      <c r="A36" s="6">
        <v>31</v>
      </c>
      <c r="B36" s="29" t="s">
        <v>59</v>
      </c>
      <c r="C36" s="30" t="s">
        <v>10</v>
      </c>
      <c r="D36" s="41">
        <v>13515</v>
      </c>
      <c r="E36" s="13">
        <v>51.6</v>
      </c>
      <c r="F36" s="14">
        <v>48.4</v>
      </c>
      <c r="G36" s="15">
        <v>52.1</v>
      </c>
      <c r="H36" s="14">
        <v>46.6</v>
      </c>
      <c r="I36" s="16">
        <v>53</v>
      </c>
      <c r="J36" s="16">
        <v>49.4</v>
      </c>
      <c r="K36" s="15">
        <v>55.2</v>
      </c>
      <c r="L36" s="14">
        <v>51.5</v>
      </c>
      <c r="M36" s="16">
        <v>54.4</v>
      </c>
      <c r="N36" s="16">
        <v>52.3</v>
      </c>
      <c r="O36" s="16">
        <v>49.9</v>
      </c>
      <c r="P36" s="23">
        <v>49.1</v>
      </c>
    </row>
    <row r="37" spans="1:16" x14ac:dyDescent="0.25">
      <c r="A37" s="6">
        <v>32</v>
      </c>
      <c r="B37" s="29" t="s">
        <v>60</v>
      </c>
      <c r="C37" s="30" t="s">
        <v>48</v>
      </c>
      <c r="D37" s="41">
        <v>3190</v>
      </c>
      <c r="E37" s="13">
        <v>14.6</v>
      </c>
      <c r="F37" s="14">
        <v>6.8</v>
      </c>
      <c r="G37" s="15">
        <v>18</v>
      </c>
      <c r="H37" s="14">
        <v>23.7</v>
      </c>
      <c r="I37" s="16">
        <v>19.7</v>
      </c>
      <c r="J37" s="16">
        <v>9.3000000000000007</v>
      </c>
      <c r="K37" s="15">
        <v>6.4</v>
      </c>
      <c r="L37" s="14">
        <v>22.4</v>
      </c>
      <c r="M37" s="16">
        <v>20.2</v>
      </c>
      <c r="N37" s="16">
        <v>15</v>
      </c>
      <c r="O37" s="16">
        <v>10.5</v>
      </c>
      <c r="P37" s="23">
        <v>4.7</v>
      </c>
    </row>
    <row r="38" spans="1:16" x14ac:dyDescent="0.25">
      <c r="A38" s="6">
        <v>33</v>
      </c>
      <c r="B38" s="29" t="s">
        <v>61</v>
      </c>
      <c r="C38" s="30" t="s">
        <v>62</v>
      </c>
      <c r="D38" s="41">
        <v>6773</v>
      </c>
      <c r="E38" s="13">
        <v>27.2</v>
      </c>
      <c r="F38" s="14">
        <v>33.200000000000003</v>
      </c>
      <c r="G38" s="15">
        <v>25.6</v>
      </c>
      <c r="H38" s="14">
        <v>25.3</v>
      </c>
      <c r="I38" s="16">
        <v>31.6</v>
      </c>
      <c r="J38" s="16">
        <v>40.700000000000003</v>
      </c>
      <c r="K38" s="15">
        <v>33.4</v>
      </c>
      <c r="L38" s="14">
        <v>18.899999999999999</v>
      </c>
      <c r="M38" s="16">
        <v>22.2</v>
      </c>
      <c r="N38" s="16">
        <v>26.2</v>
      </c>
      <c r="O38" s="16">
        <v>32</v>
      </c>
      <c r="P38" s="23">
        <v>37.6</v>
      </c>
    </row>
    <row r="39" spans="1:16" x14ac:dyDescent="0.25">
      <c r="A39" s="6">
        <v>34</v>
      </c>
      <c r="B39" s="29" t="s">
        <v>65</v>
      </c>
      <c r="C39" s="30" t="s">
        <v>27</v>
      </c>
      <c r="D39" s="41">
        <v>7874</v>
      </c>
      <c r="E39" s="13">
        <v>28.3</v>
      </c>
      <c r="F39" s="14">
        <v>41.7</v>
      </c>
      <c r="G39" s="15">
        <v>22.7</v>
      </c>
      <c r="H39" s="14">
        <v>20.9</v>
      </c>
      <c r="I39" s="16">
        <v>28.8</v>
      </c>
      <c r="J39" s="16">
        <v>44.3</v>
      </c>
      <c r="K39" s="15">
        <v>69.2</v>
      </c>
      <c r="L39" s="14">
        <v>15.9</v>
      </c>
      <c r="M39" s="16">
        <v>20.5</v>
      </c>
      <c r="N39" s="16">
        <v>28.8</v>
      </c>
      <c r="O39" s="16">
        <v>32.4</v>
      </c>
      <c r="P39" s="23">
        <v>47.7</v>
      </c>
    </row>
    <row r="40" spans="1:16" x14ac:dyDescent="0.25">
      <c r="A40" s="6">
        <v>35</v>
      </c>
      <c r="B40" s="29" t="s">
        <v>66</v>
      </c>
      <c r="C40" s="30" t="s">
        <v>10</v>
      </c>
      <c r="D40" s="41">
        <v>3583</v>
      </c>
      <c r="E40" s="13">
        <v>55.3</v>
      </c>
      <c r="F40" s="14">
        <v>59.8</v>
      </c>
      <c r="G40" s="15">
        <v>54</v>
      </c>
      <c r="H40" s="14">
        <v>39.5</v>
      </c>
      <c r="I40" s="16">
        <v>58.4</v>
      </c>
      <c r="J40" s="16">
        <v>59.7</v>
      </c>
      <c r="K40" s="15">
        <v>54</v>
      </c>
      <c r="L40" s="14">
        <v>52.6</v>
      </c>
      <c r="M40" s="16">
        <v>52.6</v>
      </c>
      <c r="N40" s="16">
        <v>59.8</v>
      </c>
      <c r="O40" s="16">
        <v>59.7</v>
      </c>
      <c r="P40" s="23">
        <v>53.9</v>
      </c>
    </row>
    <row r="41" spans="1:16" x14ac:dyDescent="0.25">
      <c r="A41" s="6">
        <v>36</v>
      </c>
      <c r="B41" s="29" t="s">
        <v>67</v>
      </c>
      <c r="C41" s="30" t="s">
        <v>38</v>
      </c>
      <c r="D41" s="41">
        <v>3842</v>
      </c>
      <c r="E41" s="13">
        <v>6.9</v>
      </c>
      <c r="F41" s="14">
        <v>6.1</v>
      </c>
      <c r="G41" s="15">
        <v>7.6</v>
      </c>
      <c r="H41" s="14">
        <v>5</v>
      </c>
      <c r="I41" s="16">
        <v>10.6</v>
      </c>
      <c r="J41" s="16">
        <v>5.7</v>
      </c>
      <c r="K41" s="15">
        <v>7</v>
      </c>
      <c r="L41" s="14">
        <v>10.9</v>
      </c>
      <c r="M41" s="16">
        <v>6.4</v>
      </c>
      <c r="N41" s="16">
        <v>6.6</v>
      </c>
      <c r="O41" s="16">
        <v>4.5999999999999996</v>
      </c>
      <c r="P41" s="23">
        <v>5.8</v>
      </c>
    </row>
    <row r="42" spans="1:16" x14ac:dyDescent="0.25">
      <c r="A42" s="6">
        <v>37</v>
      </c>
      <c r="B42" s="29" t="s">
        <v>68</v>
      </c>
      <c r="C42" s="30" t="s">
        <v>41</v>
      </c>
      <c r="D42" s="41">
        <v>3998</v>
      </c>
      <c r="E42" s="13">
        <v>69.2</v>
      </c>
      <c r="F42" s="14">
        <v>67.900000000000006</v>
      </c>
      <c r="G42" s="15">
        <v>70.900000000000006</v>
      </c>
      <c r="H42" s="14">
        <v>63</v>
      </c>
      <c r="I42" s="16">
        <v>67.2</v>
      </c>
      <c r="J42" s="16">
        <v>75.8</v>
      </c>
      <c r="K42" s="15">
        <v>70.099999999999994</v>
      </c>
      <c r="L42" s="14">
        <v>72.400000000000006</v>
      </c>
      <c r="M42" s="16">
        <v>73.3</v>
      </c>
      <c r="N42" s="16">
        <v>71.7</v>
      </c>
      <c r="O42" s="16">
        <v>69.8</v>
      </c>
      <c r="P42" s="23">
        <v>55.7</v>
      </c>
    </row>
    <row r="43" spans="1:16" x14ac:dyDescent="0.25">
      <c r="A43" s="6">
        <v>38</v>
      </c>
      <c r="B43" s="29" t="s">
        <v>69</v>
      </c>
      <c r="C43" s="30" t="s">
        <v>32</v>
      </c>
      <c r="D43" s="41">
        <v>8002</v>
      </c>
      <c r="E43" s="13">
        <v>51.5</v>
      </c>
      <c r="F43" s="14">
        <v>57.3</v>
      </c>
      <c r="G43" s="15">
        <v>50.5</v>
      </c>
      <c r="H43" s="14">
        <v>49.8</v>
      </c>
      <c r="I43" s="16">
        <v>61</v>
      </c>
      <c r="J43" s="16">
        <v>61.3</v>
      </c>
      <c r="K43" s="15">
        <v>41.1</v>
      </c>
      <c r="L43" s="14">
        <v>40.299999999999997</v>
      </c>
      <c r="M43" s="16">
        <v>48.3</v>
      </c>
      <c r="N43" s="16">
        <v>54.1</v>
      </c>
      <c r="O43" s="16">
        <v>55.3</v>
      </c>
      <c r="P43" s="23">
        <v>59.1</v>
      </c>
    </row>
    <row r="44" spans="1:16" x14ac:dyDescent="0.25">
      <c r="A44" s="6">
        <v>39</v>
      </c>
      <c r="B44" s="29" t="s">
        <v>70</v>
      </c>
      <c r="C44" s="30" t="s">
        <v>38</v>
      </c>
      <c r="D44" s="41">
        <v>20467</v>
      </c>
      <c r="E44" s="13">
        <v>14.4</v>
      </c>
      <c r="F44" s="14">
        <v>19.3</v>
      </c>
      <c r="G44" s="15">
        <v>11.7</v>
      </c>
      <c r="H44" s="14">
        <v>9</v>
      </c>
      <c r="I44" s="16">
        <v>16.8</v>
      </c>
      <c r="J44" s="16">
        <v>20.9</v>
      </c>
      <c r="K44" s="15">
        <v>20.399999999999999</v>
      </c>
      <c r="L44" s="14">
        <v>7.3</v>
      </c>
      <c r="M44" s="16">
        <v>11.7</v>
      </c>
      <c r="N44" s="16">
        <v>15.5</v>
      </c>
      <c r="O44" s="16">
        <v>19.8</v>
      </c>
      <c r="P44" s="23">
        <v>20.3</v>
      </c>
    </row>
    <row r="45" spans="1:16" x14ac:dyDescent="0.25">
      <c r="A45" s="6">
        <v>40</v>
      </c>
      <c r="B45" s="29" t="s">
        <v>71</v>
      </c>
      <c r="C45" s="30" t="s">
        <v>62</v>
      </c>
      <c r="D45" s="41">
        <v>7446</v>
      </c>
      <c r="E45" s="13">
        <v>2.5</v>
      </c>
      <c r="F45" s="14">
        <v>2.9</v>
      </c>
      <c r="G45" s="15">
        <v>2.2999999999999998</v>
      </c>
      <c r="H45" s="14">
        <v>1.9</v>
      </c>
      <c r="I45" s="16">
        <v>3.7</v>
      </c>
      <c r="J45" s="16">
        <v>2.9</v>
      </c>
      <c r="K45" s="15">
        <v>2.9</v>
      </c>
      <c r="L45" s="14">
        <v>1.4</v>
      </c>
      <c r="M45" s="16">
        <v>1.6</v>
      </c>
      <c r="N45" s="16">
        <v>3.2</v>
      </c>
      <c r="O45" s="16">
        <v>3.3</v>
      </c>
      <c r="P45" s="23">
        <v>3.3</v>
      </c>
    </row>
    <row r="46" spans="1:16" x14ac:dyDescent="0.25">
      <c r="A46" s="6">
        <v>41</v>
      </c>
      <c r="B46" s="29" t="s">
        <v>72</v>
      </c>
      <c r="C46" s="30" t="s">
        <v>32</v>
      </c>
      <c r="D46" s="41">
        <v>7404</v>
      </c>
      <c r="E46" s="13">
        <v>2.8</v>
      </c>
      <c r="F46" s="14">
        <v>2.1</v>
      </c>
      <c r="G46" s="15">
        <v>4</v>
      </c>
      <c r="H46" s="14">
        <v>3.5</v>
      </c>
      <c r="I46" s="16">
        <v>4.2</v>
      </c>
      <c r="J46" s="16">
        <v>1.9</v>
      </c>
      <c r="K46" s="15">
        <v>2.6</v>
      </c>
      <c r="L46" s="14">
        <v>4.7</v>
      </c>
      <c r="M46" s="16">
        <v>2.9</v>
      </c>
      <c r="N46" s="16">
        <v>2.2999999999999998</v>
      </c>
      <c r="O46" s="16">
        <v>1.3</v>
      </c>
      <c r="P46" s="23">
        <v>2</v>
      </c>
    </row>
    <row r="47" spans="1:16" x14ac:dyDescent="0.25">
      <c r="A47" s="6">
        <v>42</v>
      </c>
      <c r="B47" s="29" t="s">
        <v>73</v>
      </c>
      <c r="C47" s="30" t="s">
        <v>38</v>
      </c>
      <c r="D47" s="41">
        <v>5188</v>
      </c>
      <c r="E47" s="13">
        <v>4.7</v>
      </c>
      <c r="F47" s="14">
        <v>4.2</v>
      </c>
      <c r="G47" s="15">
        <v>5.2</v>
      </c>
      <c r="H47" s="14">
        <v>9.8000000000000007</v>
      </c>
      <c r="I47" s="16">
        <v>6.4</v>
      </c>
      <c r="J47" s="16">
        <v>4.9000000000000004</v>
      </c>
      <c r="K47" s="15">
        <v>3.1</v>
      </c>
      <c r="L47" s="14">
        <v>7.2</v>
      </c>
      <c r="M47" s="16">
        <v>4</v>
      </c>
      <c r="N47" s="16">
        <v>3.2</v>
      </c>
      <c r="O47" s="16">
        <v>4.7</v>
      </c>
      <c r="P47" s="23">
        <v>3.9</v>
      </c>
    </row>
    <row r="48" spans="1:16" x14ac:dyDescent="0.25">
      <c r="A48" s="6">
        <v>43</v>
      </c>
      <c r="B48" s="29" t="s">
        <v>74</v>
      </c>
      <c r="C48" s="30" t="s">
        <v>29</v>
      </c>
      <c r="D48" s="41">
        <v>6060</v>
      </c>
      <c r="E48" s="13">
        <v>49.3</v>
      </c>
      <c r="F48" s="14">
        <v>51.3</v>
      </c>
      <c r="G48" s="15">
        <v>48.9</v>
      </c>
      <c r="H48" s="14">
        <v>46.8</v>
      </c>
      <c r="I48" s="16">
        <v>49.8</v>
      </c>
      <c r="J48" s="16">
        <v>49.3</v>
      </c>
      <c r="K48" s="15">
        <v>48.3</v>
      </c>
      <c r="L48" s="14">
        <v>47.7</v>
      </c>
      <c r="M48" s="16">
        <v>49.5</v>
      </c>
      <c r="N48" s="16">
        <v>47.3</v>
      </c>
      <c r="O48" s="16">
        <v>50.2</v>
      </c>
      <c r="P48" s="23">
        <v>52.6</v>
      </c>
    </row>
    <row r="49" spans="1:16" x14ac:dyDescent="0.25">
      <c r="A49" s="6">
        <v>44</v>
      </c>
      <c r="B49" s="29" t="s">
        <v>75</v>
      </c>
      <c r="C49" s="30" t="s">
        <v>8</v>
      </c>
      <c r="D49" s="41">
        <v>1386</v>
      </c>
      <c r="E49" s="13">
        <v>52</v>
      </c>
      <c r="F49" s="14">
        <v>54.7</v>
      </c>
      <c r="G49" s="15">
        <v>49.3</v>
      </c>
      <c r="H49" s="14">
        <v>40.9</v>
      </c>
      <c r="I49" s="16">
        <v>50.8</v>
      </c>
      <c r="J49" s="16">
        <v>57.3</v>
      </c>
      <c r="K49" s="15">
        <v>0</v>
      </c>
      <c r="L49" s="14">
        <v>48.1</v>
      </c>
      <c r="M49" s="16">
        <v>49.6</v>
      </c>
      <c r="N49" s="16">
        <v>50.9</v>
      </c>
      <c r="O49" s="16">
        <v>56.5</v>
      </c>
      <c r="P49" s="23">
        <v>55.5</v>
      </c>
    </row>
    <row r="50" spans="1:16" x14ac:dyDescent="0.25">
      <c r="A50" s="6">
        <v>45</v>
      </c>
      <c r="B50" s="29" t="s">
        <v>76</v>
      </c>
      <c r="C50" s="30" t="s">
        <v>41</v>
      </c>
      <c r="D50" s="41">
        <v>4238</v>
      </c>
      <c r="E50" s="13">
        <v>33.1</v>
      </c>
      <c r="F50" s="14">
        <v>38.200000000000003</v>
      </c>
      <c r="G50" s="15">
        <v>29.7</v>
      </c>
      <c r="H50" s="14">
        <v>28.7</v>
      </c>
      <c r="I50" s="16">
        <v>38.799999999999997</v>
      </c>
      <c r="J50" s="16">
        <v>40.1</v>
      </c>
      <c r="K50" s="15">
        <v>54.4</v>
      </c>
      <c r="L50" s="14">
        <v>24.2</v>
      </c>
      <c r="M50" s="16">
        <v>33.299999999999997</v>
      </c>
      <c r="N50" s="16">
        <v>35.5</v>
      </c>
      <c r="O50" s="16">
        <v>33.9</v>
      </c>
      <c r="P50" s="23">
        <v>41.5</v>
      </c>
    </row>
    <row r="51" spans="1:16" x14ac:dyDescent="0.25">
      <c r="A51" s="6">
        <v>46</v>
      </c>
      <c r="B51" s="29" t="s">
        <v>77</v>
      </c>
      <c r="C51" s="30" t="s">
        <v>38</v>
      </c>
      <c r="D51" s="41">
        <v>8647</v>
      </c>
      <c r="E51" s="13">
        <v>72.400000000000006</v>
      </c>
      <c r="F51" s="14">
        <v>75.900000000000006</v>
      </c>
      <c r="G51" s="15">
        <v>71.099999999999994</v>
      </c>
      <c r="H51" s="14">
        <v>70</v>
      </c>
      <c r="I51" s="16">
        <v>76.2</v>
      </c>
      <c r="J51" s="16">
        <v>77.599999999999994</v>
      </c>
      <c r="K51" s="15">
        <v>82.9</v>
      </c>
      <c r="L51" s="14">
        <v>67.8</v>
      </c>
      <c r="M51" s="16">
        <v>70.900000000000006</v>
      </c>
      <c r="N51" s="16">
        <v>72.599999999999994</v>
      </c>
      <c r="O51" s="16">
        <v>74.099999999999994</v>
      </c>
      <c r="P51" s="23">
        <v>78.2</v>
      </c>
    </row>
    <row r="52" spans="1:16" x14ac:dyDescent="0.25">
      <c r="A52" s="6">
        <v>47</v>
      </c>
      <c r="B52" s="29" t="s">
        <v>78</v>
      </c>
      <c r="C52" s="30" t="s">
        <v>79</v>
      </c>
      <c r="D52" s="41">
        <v>2134</v>
      </c>
      <c r="E52" s="13">
        <v>10.4</v>
      </c>
      <c r="F52" s="14">
        <v>7.5</v>
      </c>
      <c r="G52" s="15">
        <v>11.3</v>
      </c>
      <c r="H52" s="14">
        <v>12.4</v>
      </c>
      <c r="I52" s="16">
        <v>11.6</v>
      </c>
      <c r="J52" s="16">
        <v>9.1999999999999993</v>
      </c>
      <c r="K52" s="15">
        <v>10.7</v>
      </c>
      <c r="L52" s="14">
        <v>13.4</v>
      </c>
      <c r="M52" s="16">
        <v>12.4</v>
      </c>
      <c r="N52" s="16">
        <v>9.4</v>
      </c>
      <c r="O52" s="16">
        <v>9.6999999999999993</v>
      </c>
      <c r="P52" s="23">
        <v>7.4</v>
      </c>
    </row>
    <row r="53" spans="1:16" x14ac:dyDescent="0.25">
      <c r="A53" s="6">
        <v>48</v>
      </c>
      <c r="B53" s="29" t="s">
        <v>81</v>
      </c>
      <c r="C53" s="30" t="s">
        <v>10</v>
      </c>
      <c r="D53" s="41">
        <v>7079</v>
      </c>
      <c r="E53" s="13">
        <v>63.1</v>
      </c>
      <c r="F53" s="14">
        <v>73.400000000000006</v>
      </c>
      <c r="G53" s="15">
        <v>58.6</v>
      </c>
      <c r="H53" s="14">
        <v>57.4</v>
      </c>
      <c r="I53" s="16">
        <v>63</v>
      </c>
      <c r="J53" s="16">
        <v>69.5</v>
      </c>
      <c r="K53" s="15">
        <v>81.7</v>
      </c>
      <c r="L53" s="14">
        <v>53.6</v>
      </c>
      <c r="M53" s="16">
        <v>58.9</v>
      </c>
      <c r="N53" s="16">
        <v>61.2</v>
      </c>
      <c r="O53" s="16">
        <v>68</v>
      </c>
      <c r="P53" s="23">
        <v>74.7</v>
      </c>
    </row>
    <row r="54" spans="1:16" x14ac:dyDescent="0.25">
      <c r="A54" s="6">
        <v>49</v>
      </c>
      <c r="B54" s="29" t="s">
        <v>82</v>
      </c>
      <c r="C54" s="30" t="s">
        <v>41</v>
      </c>
      <c r="D54" s="41">
        <v>5000</v>
      </c>
      <c r="E54" s="13">
        <v>16</v>
      </c>
      <c r="F54" s="14">
        <v>16.2</v>
      </c>
      <c r="G54" s="15">
        <v>15.9</v>
      </c>
      <c r="H54" s="14">
        <v>12.2</v>
      </c>
      <c r="I54" s="16">
        <v>16.5</v>
      </c>
      <c r="J54" s="16">
        <v>17.2</v>
      </c>
      <c r="K54" s="15">
        <v>19.100000000000001</v>
      </c>
      <c r="L54" s="14">
        <v>12.6</v>
      </c>
      <c r="M54" s="16">
        <v>14.5</v>
      </c>
      <c r="N54" s="16">
        <v>15.8</v>
      </c>
      <c r="O54" s="16">
        <v>18</v>
      </c>
      <c r="P54" s="23">
        <v>18.899999999999999</v>
      </c>
    </row>
    <row r="55" spans="1:16" x14ac:dyDescent="0.25">
      <c r="A55" s="6">
        <v>50</v>
      </c>
      <c r="B55" s="29" t="s">
        <v>83</v>
      </c>
      <c r="C55" s="30" t="s">
        <v>35</v>
      </c>
      <c r="D55" s="41">
        <v>4858</v>
      </c>
      <c r="E55" s="13">
        <v>57.2</v>
      </c>
      <c r="F55" s="14">
        <v>64.400000000000006</v>
      </c>
      <c r="G55" s="15">
        <v>53</v>
      </c>
      <c r="H55" s="14">
        <v>51.4</v>
      </c>
      <c r="I55" s="16">
        <v>59.6</v>
      </c>
      <c r="J55" s="16">
        <v>63</v>
      </c>
      <c r="K55" s="15">
        <v>63</v>
      </c>
      <c r="L55" s="14">
        <v>55</v>
      </c>
      <c r="M55" s="16">
        <v>46.6</v>
      </c>
      <c r="N55" s="16">
        <v>55.3</v>
      </c>
      <c r="O55" s="16">
        <v>62.2</v>
      </c>
      <c r="P55" s="23">
        <v>66.7</v>
      </c>
    </row>
    <row r="56" spans="1:16" x14ac:dyDescent="0.25">
      <c r="A56" s="6">
        <v>51</v>
      </c>
      <c r="B56" s="29" t="s">
        <v>84</v>
      </c>
      <c r="C56" s="30" t="s">
        <v>41</v>
      </c>
      <c r="D56" s="41">
        <v>10152</v>
      </c>
      <c r="E56" s="13">
        <v>59.9</v>
      </c>
      <c r="F56" s="14">
        <v>62.2</v>
      </c>
      <c r="G56" s="15">
        <v>59.2</v>
      </c>
      <c r="H56" s="14">
        <v>55</v>
      </c>
      <c r="I56" s="16">
        <v>59.4</v>
      </c>
      <c r="J56" s="16">
        <v>61</v>
      </c>
      <c r="K56" s="15">
        <v>67.7</v>
      </c>
      <c r="L56" s="14">
        <v>56.6</v>
      </c>
      <c r="M56" s="16">
        <v>60.2</v>
      </c>
      <c r="N56" s="16">
        <v>59.2</v>
      </c>
      <c r="O56" s="16">
        <v>59.8</v>
      </c>
      <c r="P56" s="23">
        <v>63.6</v>
      </c>
    </row>
    <row r="57" spans="1:16" x14ac:dyDescent="0.25">
      <c r="A57" s="6">
        <v>52</v>
      </c>
      <c r="B57" s="29" t="s">
        <v>125</v>
      </c>
      <c r="C57" s="30" t="s">
        <v>126</v>
      </c>
      <c r="D57" s="41">
        <v>1072</v>
      </c>
      <c r="E57" s="13">
        <v>9.3000000000000007</v>
      </c>
      <c r="F57" s="14">
        <v>11</v>
      </c>
      <c r="G57" s="15">
        <v>5.8</v>
      </c>
      <c r="H57" s="16">
        <v>0</v>
      </c>
      <c r="I57" s="16">
        <v>0</v>
      </c>
      <c r="J57" s="16">
        <v>11.2</v>
      </c>
      <c r="K57" s="15">
        <v>8</v>
      </c>
      <c r="L57" s="14">
        <v>4.0999999999999996</v>
      </c>
      <c r="M57" s="16">
        <v>8</v>
      </c>
      <c r="N57" s="16">
        <v>9.6999999999999993</v>
      </c>
      <c r="O57" s="16">
        <v>11.5</v>
      </c>
      <c r="P57" s="23">
        <v>11.5</v>
      </c>
    </row>
    <row r="58" spans="1:16" x14ac:dyDescent="0.25">
      <c r="A58" s="6">
        <v>53</v>
      </c>
      <c r="B58" s="29" t="s">
        <v>85</v>
      </c>
      <c r="C58" s="30" t="s">
        <v>38</v>
      </c>
      <c r="D58" s="41">
        <v>10369</v>
      </c>
      <c r="E58" s="13">
        <v>3.4</v>
      </c>
      <c r="F58" s="14">
        <v>2.2000000000000002</v>
      </c>
      <c r="G58" s="15">
        <v>4</v>
      </c>
      <c r="H58" s="14">
        <v>3.9</v>
      </c>
      <c r="I58" s="16">
        <v>3.1</v>
      </c>
      <c r="J58" s="16">
        <v>2.5</v>
      </c>
      <c r="K58" s="15">
        <v>2.1</v>
      </c>
      <c r="L58" s="14">
        <v>3.9</v>
      </c>
      <c r="M58" s="16">
        <v>4.3</v>
      </c>
      <c r="N58" s="16">
        <v>4.4000000000000004</v>
      </c>
      <c r="O58" s="16">
        <v>2.2999999999999998</v>
      </c>
      <c r="P58" s="23">
        <v>2.1</v>
      </c>
    </row>
    <row r="59" spans="1:16" x14ac:dyDescent="0.25">
      <c r="A59" s="6">
        <v>54</v>
      </c>
      <c r="B59" s="29" t="s">
        <v>86</v>
      </c>
      <c r="C59" s="30" t="s">
        <v>35</v>
      </c>
      <c r="D59" s="41">
        <v>9324</v>
      </c>
      <c r="E59" s="13">
        <v>64.400000000000006</v>
      </c>
      <c r="F59" s="14">
        <v>69.900000000000006</v>
      </c>
      <c r="G59" s="15">
        <v>61</v>
      </c>
      <c r="H59" s="14">
        <v>55.5</v>
      </c>
      <c r="I59" s="16">
        <v>62.6</v>
      </c>
      <c r="J59" s="16">
        <v>69</v>
      </c>
      <c r="K59" s="15">
        <v>72.400000000000006</v>
      </c>
      <c r="L59" s="14">
        <v>55.3</v>
      </c>
      <c r="M59" s="16">
        <v>63.1</v>
      </c>
      <c r="N59" s="16">
        <v>66.3</v>
      </c>
      <c r="O59" s="16">
        <v>68.099999999999994</v>
      </c>
      <c r="P59" s="23">
        <v>71</v>
      </c>
    </row>
    <row r="60" spans="1:16" ht="16.5" thickBot="1" x14ac:dyDescent="0.3">
      <c r="A60" s="6">
        <v>55</v>
      </c>
      <c r="B60" s="37" t="s">
        <v>87</v>
      </c>
      <c r="C60" s="38" t="s">
        <v>6</v>
      </c>
      <c r="D60" s="42">
        <v>4988</v>
      </c>
      <c r="E60" s="144">
        <v>3.4</v>
      </c>
      <c r="F60" s="47">
        <v>2.2000000000000002</v>
      </c>
      <c r="G60" s="48">
        <v>3.9</v>
      </c>
      <c r="H60" s="47">
        <v>4</v>
      </c>
      <c r="I60" s="24">
        <v>3.7</v>
      </c>
      <c r="J60" s="24">
        <v>3.3</v>
      </c>
      <c r="K60" s="48">
        <v>2.5</v>
      </c>
      <c r="L60" s="47">
        <v>4.5</v>
      </c>
      <c r="M60" s="24">
        <v>3</v>
      </c>
      <c r="N60" s="24">
        <v>3.9</v>
      </c>
      <c r="O60" s="24">
        <v>2.7</v>
      </c>
      <c r="P60" s="25">
        <v>2.8</v>
      </c>
    </row>
    <row r="62" spans="1:16" x14ac:dyDescent="0.25">
      <c r="B62" s="39" t="s">
        <v>119</v>
      </c>
      <c r="C62" s="39" t="s">
        <v>127</v>
      </c>
    </row>
    <row r="63" spans="1:16" x14ac:dyDescent="0.25">
      <c r="B63" s="39" t="s">
        <v>128</v>
      </c>
      <c r="C63" s="39" t="s">
        <v>129</v>
      </c>
    </row>
    <row r="64" spans="1:16" x14ac:dyDescent="0.25">
      <c r="B64" s="39" t="s">
        <v>130</v>
      </c>
    </row>
  </sheetData>
  <mergeCells count="8">
    <mergeCell ref="A1:P1"/>
    <mergeCell ref="D2:D4"/>
    <mergeCell ref="E2:E4"/>
    <mergeCell ref="F2:P2"/>
    <mergeCell ref="F3:P3"/>
    <mergeCell ref="F4:G4"/>
    <mergeCell ref="H4:K4"/>
    <mergeCell ref="L4:P4"/>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A66"/>
  <sheetViews>
    <sheetView workbookViewId="0">
      <pane xSplit="3" ySplit="1" topLeftCell="E2" activePane="bottomRight" state="frozen"/>
      <selection pane="topRight" activeCell="D1" sqref="D1"/>
      <selection pane="bottomLeft" activeCell="A5" sqref="A5"/>
      <selection pane="bottomRight" activeCell="E14" sqref="E14"/>
    </sheetView>
  </sheetViews>
  <sheetFormatPr defaultColWidth="9" defaultRowHeight="15.75" x14ac:dyDescent="0.25"/>
  <cols>
    <col min="1" max="1" width="4.5" style="1" customWidth="1"/>
    <col min="2" max="3" width="14.25" style="1" customWidth="1"/>
    <col min="4" max="4" width="18.25" style="91" customWidth="1"/>
    <col min="5" max="5" width="17.25" style="97" customWidth="1"/>
    <col min="6" max="6" width="19.625" style="97" customWidth="1"/>
    <col min="7" max="7" width="18.75" style="97" customWidth="1"/>
    <col min="8" max="8" width="11.375" style="1" customWidth="1"/>
    <col min="9" max="9" width="8" style="1" customWidth="1"/>
    <col min="10" max="10" width="9.875" style="1" customWidth="1"/>
    <col min="11" max="18" width="8" style="1" customWidth="1"/>
    <col min="19" max="19" width="9.75" style="1" customWidth="1"/>
    <col min="20" max="20" width="8" style="1" customWidth="1"/>
    <col min="21" max="21" width="9.5" style="1" customWidth="1"/>
    <col min="22" max="27" width="8" style="1" customWidth="1"/>
    <col min="28" max="8092" width="15.75" style="1" customWidth="1"/>
    <col min="8093" max="16384" width="9" style="1"/>
  </cols>
  <sheetData>
    <row r="1" spans="1:27" ht="37.9" customHeight="1" thickBot="1" x14ac:dyDescent="0.3">
      <c r="A1" s="278" t="s">
        <v>206</v>
      </c>
      <c r="B1" s="278"/>
      <c r="C1" s="278"/>
      <c r="D1" s="278"/>
      <c r="E1" s="278"/>
      <c r="F1" s="278"/>
      <c r="G1" s="278"/>
      <c r="H1" s="136"/>
      <c r="I1" s="136"/>
      <c r="J1" s="136"/>
      <c r="K1" s="136"/>
      <c r="L1" s="136"/>
      <c r="M1" s="136"/>
      <c r="N1" s="136"/>
      <c r="O1" s="136"/>
      <c r="P1" s="136"/>
      <c r="Q1" s="136"/>
      <c r="R1" s="136"/>
      <c r="S1" s="136"/>
      <c r="T1" s="136"/>
      <c r="U1" s="136"/>
      <c r="V1" s="136"/>
      <c r="W1" s="136"/>
      <c r="X1" s="136"/>
      <c r="Y1" s="136"/>
      <c r="Z1" s="136"/>
      <c r="AA1" s="136"/>
    </row>
    <row r="2" spans="1:27" ht="73.5" thickBot="1" x14ac:dyDescent="0.3">
      <c r="A2" s="113"/>
      <c r="B2" s="114" t="s">
        <v>11</v>
      </c>
      <c r="C2" s="114" t="s">
        <v>11</v>
      </c>
      <c r="D2" s="212" t="s">
        <v>117</v>
      </c>
      <c r="E2" s="213" t="s">
        <v>180</v>
      </c>
      <c r="F2" s="213" t="s">
        <v>181</v>
      </c>
      <c r="G2" s="214" t="s">
        <v>182</v>
      </c>
    </row>
    <row r="3" spans="1:27" x14ac:dyDescent="0.25">
      <c r="A3" s="137"/>
      <c r="B3" s="119" t="s">
        <v>0</v>
      </c>
      <c r="C3" s="119" t="s">
        <v>1</v>
      </c>
      <c r="D3" s="124" t="s">
        <v>96</v>
      </c>
      <c r="E3" s="131" t="s">
        <v>96</v>
      </c>
      <c r="F3" s="131" t="s">
        <v>96</v>
      </c>
      <c r="G3" s="132" t="s">
        <v>96</v>
      </c>
    </row>
    <row r="4" spans="1:27" x14ac:dyDescent="0.25">
      <c r="A4" s="7"/>
      <c r="B4" s="215"/>
      <c r="C4" s="215"/>
      <c r="D4" s="93" t="s">
        <v>88</v>
      </c>
      <c r="E4" s="95" t="s">
        <v>89</v>
      </c>
      <c r="F4" s="95" t="s">
        <v>89</v>
      </c>
      <c r="G4" s="95" t="s">
        <v>89</v>
      </c>
    </row>
    <row r="5" spans="1:27" x14ac:dyDescent="0.25">
      <c r="A5" s="7">
        <v>1</v>
      </c>
      <c r="B5" s="7" t="s">
        <v>5</v>
      </c>
      <c r="C5" s="7" t="s">
        <v>6</v>
      </c>
      <c r="D5" s="94">
        <v>19642</v>
      </c>
      <c r="E5" s="96">
        <v>42.4</v>
      </c>
      <c r="F5" s="96">
        <v>55</v>
      </c>
      <c r="G5" s="96">
        <v>6.8</v>
      </c>
    </row>
    <row r="6" spans="1:27" x14ac:dyDescent="0.25">
      <c r="A6" s="7">
        <v>2</v>
      </c>
      <c r="B6" s="7" t="s">
        <v>7</v>
      </c>
      <c r="C6" s="7" t="s">
        <v>8</v>
      </c>
      <c r="D6" s="94">
        <v>1310</v>
      </c>
      <c r="E6" s="96">
        <v>34.1</v>
      </c>
      <c r="F6" s="96">
        <v>64.5</v>
      </c>
      <c r="G6" s="96">
        <v>9.1</v>
      </c>
    </row>
    <row r="7" spans="1:27" x14ac:dyDescent="0.25">
      <c r="A7" s="7">
        <v>3</v>
      </c>
      <c r="B7" s="7" t="s">
        <v>9</v>
      </c>
      <c r="C7" s="7" t="s">
        <v>10</v>
      </c>
      <c r="D7" s="94">
        <v>8495</v>
      </c>
      <c r="E7" s="96">
        <v>74.599999999999994</v>
      </c>
      <c r="F7" s="96">
        <v>24.6</v>
      </c>
      <c r="G7" s="96">
        <v>32.1</v>
      </c>
    </row>
    <row r="8" spans="1:27" x14ac:dyDescent="0.25">
      <c r="A8" s="150">
        <v>4</v>
      </c>
      <c r="B8" s="150" t="s">
        <v>12</v>
      </c>
      <c r="C8" s="150" t="s">
        <v>10</v>
      </c>
      <c r="D8" s="151">
        <v>1361</v>
      </c>
      <c r="E8" s="152">
        <v>40</v>
      </c>
      <c r="F8" s="152">
        <v>51.7</v>
      </c>
      <c r="G8" s="152">
        <v>5.3</v>
      </c>
      <c r="H8" s="107"/>
    </row>
    <row r="9" spans="1:27" x14ac:dyDescent="0.25">
      <c r="A9" s="150">
        <v>5</v>
      </c>
      <c r="B9" s="150" t="s">
        <v>13</v>
      </c>
      <c r="C9" s="150" t="s">
        <v>14</v>
      </c>
      <c r="D9" s="151">
        <v>1686</v>
      </c>
      <c r="E9" s="152">
        <v>22.6</v>
      </c>
      <c r="F9" s="152">
        <v>73.5</v>
      </c>
      <c r="G9" s="152">
        <v>1.6</v>
      </c>
      <c r="H9" s="107"/>
    </row>
    <row r="10" spans="1:27" x14ac:dyDescent="0.25">
      <c r="A10" s="7">
        <v>6</v>
      </c>
      <c r="B10" s="7" t="s">
        <v>17</v>
      </c>
      <c r="C10" s="7" t="s">
        <v>18</v>
      </c>
      <c r="D10" s="94">
        <v>8993</v>
      </c>
      <c r="E10" s="96">
        <v>80.900000000000006</v>
      </c>
      <c r="F10" s="96">
        <v>17.3</v>
      </c>
      <c r="G10" s="96">
        <v>28.6</v>
      </c>
    </row>
    <row r="11" spans="1:27" x14ac:dyDescent="0.25">
      <c r="A11" s="7">
        <v>7</v>
      </c>
      <c r="B11" s="7" t="s">
        <v>19</v>
      </c>
      <c r="C11" s="7" t="s">
        <v>20</v>
      </c>
      <c r="D11" s="94">
        <v>6472</v>
      </c>
      <c r="E11" s="96">
        <v>76.8</v>
      </c>
      <c r="F11" s="96">
        <v>23.1</v>
      </c>
      <c r="G11" s="96">
        <v>25.2</v>
      </c>
    </row>
    <row r="12" spans="1:27" x14ac:dyDescent="0.25">
      <c r="A12" s="7">
        <v>8</v>
      </c>
      <c r="B12" s="7" t="s">
        <v>21</v>
      </c>
      <c r="C12" s="7" t="s">
        <v>22</v>
      </c>
      <c r="D12" s="94">
        <v>10487</v>
      </c>
      <c r="E12" s="96">
        <v>92.6</v>
      </c>
      <c r="F12" s="96">
        <v>7.3</v>
      </c>
      <c r="G12" s="152">
        <v>50.2</v>
      </c>
    </row>
    <row r="13" spans="1:27" x14ac:dyDescent="0.25">
      <c r="A13" s="7">
        <v>9</v>
      </c>
      <c r="B13" s="7" t="s">
        <v>23</v>
      </c>
      <c r="C13" s="7" t="s">
        <v>24</v>
      </c>
      <c r="D13" s="94">
        <v>8941</v>
      </c>
      <c r="E13" s="96">
        <v>47.6</v>
      </c>
      <c r="F13" s="96">
        <v>52.4</v>
      </c>
      <c r="G13" s="96">
        <v>1.4</v>
      </c>
    </row>
    <row r="14" spans="1:27" x14ac:dyDescent="0.25">
      <c r="A14" s="7">
        <v>10</v>
      </c>
      <c r="B14" s="7" t="s">
        <v>25</v>
      </c>
      <c r="C14" s="7" t="s">
        <v>16</v>
      </c>
      <c r="D14" s="94">
        <v>5973</v>
      </c>
      <c r="E14" s="96">
        <v>95.6</v>
      </c>
      <c r="F14" s="96">
        <v>4.4000000000000004</v>
      </c>
      <c r="G14" s="96">
        <v>75.5</v>
      </c>
    </row>
    <row r="15" spans="1:27" x14ac:dyDescent="0.25">
      <c r="A15" s="7">
        <v>11</v>
      </c>
      <c r="B15" s="7" t="s">
        <v>26</v>
      </c>
      <c r="C15" s="7" t="s">
        <v>27</v>
      </c>
      <c r="D15" s="94">
        <v>7647</v>
      </c>
      <c r="E15" s="96">
        <v>80</v>
      </c>
      <c r="F15" s="96">
        <v>19.3</v>
      </c>
      <c r="G15" s="96">
        <v>54.2</v>
      </c>
    </row>
    <row r="16" spans="1:27" x14ac:dyDescent="0.25">
      <c r="A16" s="7">
        <v>12</v>
      </c>
      <c r="B16" s="7" t="s">
        <v>28</v>
      </c>
      <c r="C16" s="7" t="s">
        <v>29</v>
      </c>
      <c r="D16" s="94">
        <v>11140</v>
      </c>
      <c r="E16" s="96">
        <v>55.2</v>
      </c>
      <c r="F16" s="96">
        <v>44</v>
      </c>
      <c r="G16" s="96">
        <v>11</v>
      </c>
    </row>
    <row r="17" spans="1:7" x14ac:dyDescent="0.25">
      <c r="A17" s="7">
        <v>13</v>
      </c>
      <c r="B17" s="7" t="s">
        <v>30</v>
      </c>
      <c r="C17" s="7" t="s">
        <v>6</v>
      </c>
      <c r="D17" s="94" t="s">
        <v>179</v>
      </c>
      <c r="E17" s="96">
        <v>94.8</v>
      </c>
      <c r="F17" s="96" t="s">
        <v>179</v>
      </c>
      <c r="G17" s="96" t="s">
        <v>179</v>
      </c>
    </row>
    <row r="18" spans="1:7" x14ac:dyDescent="0.25">
      <c r="A18" s="7">
        <v>14</v>
      </c>
      <c r="B18" s="7" t="s">
        <v>31</v>
      </c>
      <c r="C18" s="7" t="s">
        <v>32</v>
      </c>
      <c r="D18" s="94">
        <v>2064</v>
      </c>
      <c r="E18" s="96">
        <v>78.7</v>
      </c>
      <c r="F18" s="96">
        <v>19.5</v>
      </c>
      <c r="G18" s="96">
        <v>12.6</v>
      </c>
    </row>
    <row r="19" spans="1:7" x14ac:dyDescent="0.25">
      <c r="A19" s="7">
        <v>15</v>
      </c>
      <c r="B19" s="7" t="s">
        <v>33</v>
      </c>
      <c r="C19" s="7" t="s">
        <v>18</v>
      </c>
      <c r="D19" s="94">
        <v>5882</v>
      </c>
      <c r="E19" s="96">
        <v>84.1</v>
      </c>
      <c r="F19" s="96">
        <v>15.3</v>
      </c>
      <c r="G19" s="96">
        <v>42.9</v>
      </c>
    </row>
    <row r="20" spans="1:7" x14ac:dyDescent="0.25">
      <c r="A20" s="7">
        <v>16</v>
      </c>
      <c r="B20" s="7" t="s">
        <v>34</v>
      </c>
      <c r="C20" s="7" t="s">
        <v>35</v>
      </c>
      <c r="D20" s="94">
        <v>11065</v>
      </c>
      <c r="E20" s="96">
        <v>58.9</v>
      </c>
      <c r="F20" s="96">
        <v>40.5</v>
      </c>
      <c r="G20" s="96">
        <v>4.7</v>
      </c>
    </row>
    <row r="21" spans="1:7" x14ac:dyDescent="0.25">
      <c r="A21" s="7">
        <v>17</v>
      </c>
      <c r="B21" s="7" t="s">
        <v>36</v>
      </c>
      <c r="C21" s="7" t="s">
        <v>18</v>
      </c>
      <c r="D21" s="94">
        <v>5244</v>
      </c>
      <c r="E21" s="96">
        <v>77</v>
      </c>
      <c r="F21" s="96">
        <v>21.1</v>
      </c>
      <c r="G21" s="96">
        <v>25</v>
      </c>
    </row>
    <row r="22" spans="1:7" x14ac:dyDescent="0.25">
      <c r="A22" s="7">
        <v>18</v>
      </c>
      <c r="B22" s="7" t="s">
        <v>37</v>
      </c>
      <c r="C22" s="7" t="s">
        <v>38</v>
      </c>
      <c r="D22" s="94">
        <v>2931</v>
      </c>
      <c r="E22" s="96">
        <v>95.5</v>
      </c>
      <c r="F22" s="96">
        <v>4.4000000000000004</v>
      </c>
      <c r="G22" s="96">
        <v>81.5</v>
      </c>
    </row>
    <row r="23" spans="1:7" x14ac:dyDescent="0.25">
      <c r="A23" s="7">
        <v>19</v>
      </c>
      <c r="B23" s="7" t="s">
        <v>39</v>
      </c>
      <c r="C23" s="7" t="s">
        <v>16</v>
      </c>
      <c r="D23" s="94">
        <v>11391</v>
      </c>
      <c r="E23" s="96">
        <v>66.2</v>
      </c>
      <c r="F23" s="96">
        <v>33.4</v>
      </c>
      <c r="G23" s="96">
        <v>36.1</v>
      </c>
    </row>
    <row r="24" spans="1:7" x14ac:dyDescent="0.25">
      <c r="A24" s="7">
        <v>20</v>
      </c>
      <c r="B24" s="7" t="s">
        <v>40</v>
      </c>
      <c r="C24" s="7" t="s">
        <v>41</v>
      </c>
      <c r="D24" s="94">
        <v>7590</v>
      </c>
      <c r="E24" s="96">
        <v>42.1</v>
      </c>
      <c r="F24" s="96">
        <v>57.7</v>
      </c>
      <c r="G24" s="96">
        <v>5.0999999999999996</v>
      </c>
    </row>
    <row r="25" spans="1:7" x14ac:dyDescent="0.25">
      <c r="A25" s="7">
        <v>21</v>
      </c>
      <c r="B25" s="7" t="s">
        <v>42</v>
      </c>
      <c r="C25" s="7" t="s">
        <v>32</v>
      </c>
      <c r="D25" s="94">
        <v>3702</v>
      </c>
      <c r="E25" s="96">
        <v>88.8</v>
      </c>
      <c r="F25" s="96">
        <v>9.4</v>
      </c>
      <c r="G25" s="96">
        <v>56.8</v>
      </c>
    </row>
    <row r="26" spans="1:7" x14ac:dyDescent="0.25">
      <c r="A26" s="7">
        <v>22</v>
      </c>
      <c r="B26" s="7" t="s">
        <v>43</v>
      </c>
      <c r="C26" s="7" t="s">
        <v>38</v>
      </c>
      <c r="D26" s="94">
        <v>5305</v>
      </c>
      <c r="E26" s="96">
        <v>96.6</v>
      </c>
      <c r="F26" s="96">
        <v>3.2</v>
      </c>
      <c r="G26" s="96">
        <v>44.6</v>
      </c>
    </row>
    <row r="27" spans="1:7" x14ac:dyDescent="0.25">
      <c r="A27" s="7">
        <v>23</v>
      </c>
      <c r="B27" s="7" t="s">
        <v>44</v>
      </c>
      <c r="C27" s="7" t="s">
        <v>16</v>
      </c>
      <c r="D27" s="94">
        <v>4142</v>
      </c>
      <c r="E27" s="96">
        <v>91.9</v>
      </c>
      <c r="F27" s="96">
        <v>7.5</v>
      </c>
      <c r="G27" s="96">
        <v>59.4</v>
      </c>
    </row>
    <row r="28" spans="1:7" x14ac:dyDescent="0.25">
      <c r="A28" s="7">
        <v>24</v>
      </c>
      <c r="B28" s="7" t="s">
        <v>45</v>
      </c>
      <c r="C28" s="7" t="s">
        <v>29</v>
      </c>
      <c r="D28" s="94">
        <v>9591</v>
      </c>
      <c r="E28" s="96">
        <v>84.1</v>
      </c>
      <c r="F28" s="96">
        <v>15.9</v>
      </c>
      <c r="G28" s="96">
        <v>29.3</v>
      </c>
    </row>
    <row r="29" spans="1:7" x14ac:dyDescent="0.25">
      <c r="A29" s="7">
        <v>25</v>
      </c>
      <c r="B29" s="7" t="s">
        <v>46</v>
      </c>
      <c r="C29" s="7" t="s">
        <v>32</v>
      </c>
      <c r="D29" s="94">
        <v>4995</v>
      </c>
      <c r="E29" s="96">
        <v>81.3</v>
      </c>
      <c r="F29" s="96">
        <v>18.3</v>
      </c>
      <c r="G29" s="96">
        <v>41.5</v>
      </c>
    </row>
    <row r="30" spans="1:7" x14ac:dyDescent="0.25">
      <c r="A30" s="7">
        <v>26</v>
      </c>
      <c r="B30" s="7" t="s">
        <v>47</v>
      </c>
      <c r="C30" s="7" t="s">
        <v>48</v>
      </c>
      <c r="D30" s="94">
        <v>1425</v>
      </c>
      <c r="E30" s="96">
        <v>82.8</v>
      </c>
      <c r="F30" s="96">
        <v>15.6</v>
      </c>
      <c r="G30" s="96">
        <v>34.200000000000003</v>
      </c>
    </row>
    <row r="31" spans="1:7" x14ac:dyDescent="0.25">
      <c r="A31" s="7">
        <v>27</v>
      </c>
      <c r="B31" s="7" t="s">
        <v>49</v>
      </c>
      <c r="C31" s="7" t="s">
        <v>32</v>
      </c>
      <c r="D31" s="94">
        <v>5218</v>
      </c>
      <c r="E31" s="96">
        <v>76.099999999999994</v>
      </c>
      <c r="F31" s="96">
        <v>23.8</v>
      </c>
      <c r="G31" s="96">
        <v>29.6</v>
      </c>
    </row>
    <row r="32" spans="1:7" x14ac:dyDescent="0.25">
      <c r="A32" s="7">
        <v>28</v>
      </c>
      <c r="B32" s="7" t="s">
        <v>50</v>
      </c>
      <c r="C32" s="7" t="s">
        <v>18</v>
      </c>
      <c r="D32" s="94">
        <v>8269</v>
      </c>
      <c r="E32" s="96">
        <v>58.7</v>
      </c>
      <c r="F32" s="96">
        <v>41</v>
      </c>
      <c r="G32" s="96">
        <v>37.4</v>
      </c>
    </row>
    <row r="33" spans="1:7" x14ac:dyDescent="0.25">
      <c r="A33" s="7">
        <v>29</v>
      </c>
      <c r="B33" s="7" t="s">
        <v>51</v>
      </c>
      <c r="C33" s="7" t="s">
        <v>10</v>
      </c>
      <c r="D33" s="94">
        <v>184627</v>
      </c>
      <c r="E33" s="96">
        <v>77.7</v>
      </c>
      <c r="F33" s="96">
        <v>21.9</v>
      </c>
      <c r="G33" s="96">
        <v>38.799999999999997</v>
      </c>
    </row>
    <row r="34" spans="1:7" x14ac:dyDescent="0.25">
      <c r="A34" s="7">
        <v>30</v>
      </c>
      <c r="B34" s="7" t="s">
        <v>52</v>
      </c>
      <c r="C34" s="7" t="s">
        <v>32</v>
      </c>
      <c r="D34" s="94">
        <v>14782</v>
      </c>
      <c r="E34" s="96">
        <v>75.5</v>
      </c>
      <c r="F34" s="96">
        <v>22.9</v>
      </c>
      <c r="G34" s="96">
        <v>32.700000000000003</v>
      </c>
    </row>
    <row r="35" spans="1:7" x14ac:dyDescent="0.25">
      <c r="A35" s="7">
        <v>31</v>
      </c>
      <c r="B35" s="7" t="s">
        <v>53</v>
      </c>
      <c r="C35" s="7" t="s">
        <v>32</v>
      </c>
      <c r="D35" s="94">
        <v>6577</v>
      </c>
      <c r="E35" s="96">
        <v>84.6</v>
      </c>
      <c r="F35" s="96">
        <v>15.2</v>
      </c>
      <c r="G35" s="96">
        <v>61.4</v>
      </c>
    </row>
    <row r="36" spans="1:7" x14ac:dyDescent="0.25">
      <c r="A36" s="7">
        <v>32</v>
      </c>
      <c r="B36" s="7" t="s">
        <v>54</v>
      </c>
      <c r="C36" s="7" t="s">
        <v>16</v>
      </c>
      <c r="D36" s="94">
        <v>6876</v>
      </c>
      <c r="E36" s="96">
        <v>69.400000000000006</v>
      </c>
      <c r="F36" s="96">
        <v>30.1</v>
      </c>
      <c r="G36" s="96">
        <v>7.5</v>
      </c>
    </row>
    <row r="37" spans="1:7" x14ac:dyDescent="0.25">
      <c r="A37" s="7">
        <v>33</v>
      </c>
      <c r="B37" s="7" t="s">
        <v>55</v>
      </c>
      <c r="C37" s="7" t="s">
        <v>32</v>
      </c>
      <c r="D37" s="94">
        <v>3014</v>
      </c>
      <c r="E37" s="96">
        <v>44.7</v>
      </c>
      <c r="F37" s="96">
        <v>54.9</v>
      </c>
      <c r="G37" s="96">
        <v>2.2999999999999998</v>
      </c>
    </row>
    <row r="38" spans="1:7" x14ac:dyDescent="0.25">
      <c r="A38" s="7">
        <v>34</v>
      </c>
      <c r="B38" s="7" t="s">
        <v>56</v>
      </c>
      <c r="C38" s="7" t="s">
        <v>16</v>
      </c>
      <c r="D38" s="94">
        <v>2575</v>
      </c>
      <c r="E38" s="96">
        <v>75.400000000000006</v>
      </c>
      <c r="F38" s="96">
        <v>21.7</v>
      </c>
      <c r="G38" s="96">
        <v>51.4</v>
      </c>
    </row>
    <row r="39" spans="1:7" x14ac:dyDescent="0.25">
      <c r="A39" s="7">
        <v>35</v>
      </c>
      <c r="B39" s="7" t="s">
        <v>57</v>
      </c>
      <c r="C39" s="7" t="s">
        <v>38</v>
      </c>
      <c r="D39" s="94">
        <v>4769</v>
      </c>
      <c r="E39" s="96">
        <v>96.5</v>
      </c>
      <c r="F39" s="96">
        <v>3.4</v>
      </c>
      <c r="G39" s="96">
        <v>21.2</v>
      </c>
    </row>
    <row r="40" spans="1:7" x14ac:dyDescent="0.25">
      <c r="A40" s="7">
        <v>36</v>
      </c>
      <c r="B40" s="7" t="s">
        <v>58</v>
      </c>
      <c r="C40" s="7" t="s">
        <v>8</v>
      </c>
      <c r="D40" s="94">
        <v>8662</v>
      </c>
      <c r="E40" s="96">
        <v>58.9</v>
      </c>
      <c r="F40" s="96">
        <v>40.200000000000003</v>
      </c>
      <c r="G40" s="96">
        <v>7.6</v>
      </c>
    </row>
    <row r="41" spans="1:7" x14ac:dyDescent="0.25">
      <c r="A41" s="7">
        <v>37</v>
      </c>
      <c r="B41" s="7" t="s">
        <v>59</v>
      </c>
      <c r="C41" s="7" t="s">
        <v>10</v>
      </c>
      <c r="D41" s="94">
        <v>13515</v>
      </c>
      <c r="E41" s="96">
        <v>89.4</v>
      </c>
      <c r="F41" s="96">
        <v>10.6</v>
      </c>
      <c r="G41" s="96">
        <v>33.4</v>
      </c>
    </row>
    <row r="42" spans="1:7" x14ac:dyDescent="0.25">
      <c r="A42" s="7">
        <v>38</v>
      </c>
      <c r="B42" s="7" t="s">
        <v>60</v>
      </c>
      <c r="C42" s="7" t="s">
        <v>48</v>
      </c>
      <c r="D42" s="94">
        <v>3190</v>
      </c>
      <c r="E42" s="96">
        <v>87.2</v>
      </c>
      <c r="F42" s="96">
        <v>9.6999999999999993</v>
      </c>
      <c r="G42" s="96">
        <v>64.5</v>
      </c>
    </row>
    <row r="43" spans="1:7" x14ac:dyDescent="0.25">
      <c r="A43" s="7">
        <v>39</v>
      </c>
      <c r="B43" s="7" t="s">
        <v>61</v>
      </c>
      <c r="C43" s="7" t="s">
        <v>62</v>
      </c>
      <c r="D43" s="94">
        <v>6773</v>
      </c>
      <c r="E43" s="96">
        <v>67.900000000000006</v>
      </c>
      <c r="F43" s="96">
        <v>31.9</v>
      </c>
      <c r="G43" s="96">
        <v>18.3</v>
      </c>
    </row>
    <row r="44" spans="1:7" x14ac:dyDescent="0.25">
      <c r="A44" s="7">
        <v>40</v>
      </c>
      <c r="B44" s="7" t="s">
        <v>65</v>
      </c>
      <c r="C44" s="7" t="s">
        <v>27</v>
      </c>
      <c r="D44" s="94">
        <v>7874</v>
      </c>
      <c r="E44" s="96">
        <v>80.900000000000006</v>
      </c>
      <c r="F44" s="96">
        <v>18.899999999999999</v>
      </c>
      <c r="G44" s="96">
        <v>25.9</v>
      </c>
    </row>
    <row r="45" spans="1:7" x14ac:dyDescent="0.25">
      <c r="A45" s="7">
        <v>41</v>
      </c>
      <c r="B45" s="7" t="s">
        <v>66</v>
      </c>
      <c r="C45" s="7" t="s">
        <v>10</v>
      </c>
      <c r="D45" s="94">
        <v>3583</v>
      </c>
      <c r="E45" s="96">
        <v>87.4</v>
      </c>
      <c r="F45" s="96">
        <v>12.3</v>
      </c>
      <c r="G45" s="96">
        <v>59.3</v>
      </c>
    </row>
    <row r="46" spans="1:7" x14ac:dyDescent="0.25">
      <c r="A46" s="7">
        <v>42</v>
      </c>
      <c r="B46" s="7" t="s">
        <v>67</v>
      </c>
      <c r="C46" s="7" t="s">
        <v>38</v>
      </c>
      <c r="D46" s="94">
        <v>3842</v>
      </c>
      <c r="E46" s="96">
        <v>87.5</v>
      </c>
      <c r="F46" s="96">
        <v>11.8</v>
      </c>
      <c r="G46" s="96">
        <v>38.5</v>
      </c>
    </row>
    <row r="47" spans="1:7" x14ac:dyDescent="0.25">
      <c r="A47" s="7">
        <v>43</v>
      </c>
      <c r="B47" s="7" t="s">
        <v>68</v>
      </c>
      <c r="C47" s="7" t="s">
        <v>41</v>
      </c>
      <c r="D47" s="94">
        <v>3998</v>
      </c>
      <c r="E47" s="96">
        <v>90.9</v>
      </c>
      <c r="F47" s="96">
        <v>9.1</v>
      </c>
      <c r="G47" s="96">
        <v>70.900000000000006</v>
      </c>
    </row>
    <row r="48" spans="1:7" x14ac:dyDescent="0.25">
      <c r="A48" s="7">
        <v>44</v>
      </c>
      <c r="B48" s="7" t="s">
        <v>69</v>
      </c>
      <c r="C48" s="7" t="s">
        <v>32</v>
      </c>
      <c r="D48" s="94">
        <v>8002</v>
      </c>
      <c r="E48" s="96">
        <v>81.2</v>
      </c>
      <c r="F48" s="96">
        <v>18.7</v>
      </c>
      <c r="G48" s="96">
        <v>28.6</v>
      </c>
    </row>
    <row r="49" spans="1:7" x14ac:dyDescent="0.25">
      <c r="A49" s="7">
        <v>45</v>
      </c>
      <c r="B49" s="7" t="s">
        <v>70</v>
      </c>
      <c r="C49" s="7" t="s">
        <v>38</v>
      </c>
      <c r="D49" s="94">
        <v>20467</v>
      </c>
      <c r="E49" s="96">
        <v>63.4</v>
      </c>
      <c r="F49" s="96">
        <v>35.799999999999997</v>
      </c>
      <c r="G49" s="96">
        <v>20.5</v>
      </c>
    </row>
    <row r="50" spans="1:7" x14ac:dyDescent="0.25">
      <c r="A50" s="7">
        <v>46</v>
      </c>
      <c r="B50" s="7" t="s">
        <v>71</v>
      </c>
      <c r="C50" s="7" t="s">
        <v>62</v>
      </c>
      <c r="D50" s="94">
        <v>7446</v>
      </c>
      <c r="E50" s="96">
        <v>44.7</v>
      </c>
      <c r="F50" s="96">
        <v>54.8</v>
      </c>
      <c r="G50" s="96">
        <v>22.1</v>
      </c>
    </row>
    <row r="51" spans="1:7" x14ac:dyDescent="0.25">
      <c r="A51" s="7">
        <v>47</v>
      </c>
      <c r="B51" s="7" t="s">
        <v>72</v>
      </c>
      <c r="C51" s="7" t="s">
        <v>32</v>
      </c>
      <c r="D51" s="94">
        <v>7404</v>
      </c>
      <c r="E51" s="96">
        <v>87.2</v>
      </c>
      <c r="F51" s="96">
        <v>12.8</v>
      </c>
      <c r="G51" s="96">
        <v>44.7</v>
      </c>
    </row>
    <row r="52" spans="1:7" x14ac:dyDescent="0.25">
      <c r="A52" s="7">
        <v>48</v>
      </c>
      <c r="B52" s="7" t="s">
        <v>73</v>
      </c>
      <c r="C52" s="7" t="s">
        <v>38</v>
      </c>
      <c r="D52" s="94">
        <v>5188</v>
      </c>
      <c r="E52" s="96">
        <v>92.1</v>
      </c>
      <c r="F52" s="96">
        <v>7.6</v>
      </c>
      <c r="G52" s="96">
        <v>46.9</v>
      </c>
    </row>
    <row r="53" spans="1:7" x14ac:dyDescent="0.25">
      <c r="A53" s="7">
        <v>49</v>
      </c>
      <c r="B53" s="7" t="s">
        <v>74</v>
      </c>
      <c r="C53" s="7" t="s">
        <v>29</v>
      </c>
      <c r="D53" s="94">
        <v>6060</v>
      </c>
      <c r="E53" s="96">
        <v>79.599999999999994</v>
      </c>
      <c r="F53" s="96">
        <v>20.3</v>
      </c>
      <c r="G53" s="96">
        <v>3.4</v>
      </c>
    </row>
    <row r="54" spans="1:7" x14ac:dyDescent="0.25">
      <c r="A54" s="7">
        <v>50</v>
      </c>
      <c r="B54" s="7" t="s">
        <v>75</v>
      </c>
      <c r="C54" s="7" t="s">
        <v>8</v>
      </c>
      <c r="D54" s="94">
        <v>1386</v>
      </c>
      <c r="E54" s="96">
        <v>90.7</v>
      </c>
      <c r="F54" s="96">
        <v>7.7</v>
      </c>
      <c r="G54" s="96">
        <v>53.5</v>
      </c>
    </row>
    <row r="55" spans="1:7" x14ac:dyDescent="0.25">
      <c r="A55" s="7">
        <v>51</v>
      </c>
      <c r="B55" s="7" t="s">
        <v>76</v>
      </c>
      <c r="C55" s="7" t="s">
        <v>41</v>
      </c>
      <c r="D55" s="94">
        <v>4238</v>
      </c>
      <c r="E55" s="96">
        <v>94.7</v>
      </c>
      <c r="F55" s="96">
        <v>5</v>
      </c>
      <c r="G55" s="96">
        <v>48.6</v>
      </c>
    </row>
    <row r="56" spans="1:7" x14ac:dyDescent="0.25">
      <c r="A56" s="7">
        <v>52</v>
      </c>
      <c r="B56" s="7" t="s">
        <v>77</v>
      </c>
      <c r="C56" s="7" t="s">
        <v>38</v>
      </c>
      <c r="D56" s="94">
        <v>8647</v>
      </c>
      <c r="E56" s="96">
        <v>93.8</v>
      </c>
      <c r="F56" s="96">
        <v>5.6</v>
      </c>
      <c r="G56" s="96">
        <v>30</v>
      </c>
    </row>
    <row r="57" spans="1:7" x14ac:dyDescent="0.25">
      <c r="A57" s="7">
        <v>53</v>
      </c>
      <c r="B57" s="7" t="s">
        <v>78</v>
      </c>
      <c r="C57" s="7" t="s">
        <v>79</v>
      </c>
      <c r="D57" s="94">
        <v>2134</v>
      </c>
      <c r="E57" s="96">
        <v>85.6</v>
      </c>
      <c r="F57" s="96">
        <v>9.9</v>
      </c>
      <c r="G57" s="96">
        <v>33.5</v>
      </c>
    </row>
    <row r="58" spans="1:7" x14ac:dyDescent="0.25">
      <c r="A58" s="7">
        <v>54</v>
      </c>
      <c r="B58" s="7" t="s">
        <v>80</v>
      </c>
      <c r="C58" s="7" t="s">
        <v>32</v>
      </c>
      <c r="D58" s="94">
        <v>3601</v>
      </c>
      <c r="E58" s="96">
        <v>32.700000000000003</v>
      </c>
      <c r="F58" s="96">
        <v>64.900000000000006</v>
      </c>
      <c r="G58" s="96">
        <v>0.9</v>
      </c>
    </row>
    <row r="59" spans="1:7" x14ac:dyDescent="0.25">
      <c r="A59" s="7">
        <v>55</v>
      </c>
      <c r="B59" s="7" t="s">
        <v>81</v>
      </c>
      <c r="C59" s="7" t="s">
        <v>10</v>
      </c>
      <c r="D59" s="94">
        <v>7079</v>
      </c>
      <c r="E59" s="96">
        <v>81.099999999999994</v>
      </c>
      <c r="F59" s="96">
        <v>18.8</v>
      </c>
      <c r="G59" s="96">
        <v>21.4</v>
      </c>
    </row>
    <row r="60" spans="1:7" x14ac:dyDescent="0.25">
      <c r="A60" s="7">
        <v>56</v>
      </c>
      <c r="B60" s="7" t="s">
        <v>82</v>
      </c>
      <c r="C60" s="7" t="s">
        <v>41</v>
      </c>
      <c r="D60" s="94">
        <v>5000</v>
      </c>
      <c r="E60" s="96">
        <v>85.2</v>
      </c>
      <c r="F60" s="96">
        <v>14.3</v>
      </c>
      <c r="G60" s="96">
        <v>12.8</v>
      </c>
    </row>
    <row r="61" spans="1:7" x14ac:dyDescent="0.25">
      <c r="A61" s="7">
        <v>57</v>
      </c>
      <c r="B61" s="7" t="s">
        <v>83</v>
      </c>
      <c r="C61" s="7" t="s">
        <v>35</v>
      </c>
      <c r="D61" s="94">
        <v>4858</v>
      </c>
      <c r="E61" s="96">
        <v>85.6</v>
      </c>
      <c r="F61" s="96">
        <v>13.9</v>
      </c>
      <c r="G61" s="96">
        <v>37.1</v>
      </c>
    </row>
    <row r="62" spans="1:7" x14ac:dyDescent="0.25">
      <c r="A62" s="7">
        <v>58</v>
      </c>
      <c r="B62" s="7" t="s">
        <v>84</v>
      </c>
      <c r="C62" s="7" t="s">
        <v>41</v>
      </c>
      <c r="D62" s="94">
        <v>10152</v>
      </c>
      <c r="E62" s="96">
        <v>88.4</v>
      </c>
      <c r="F62" s="96">
        <v>11.5</v>
      </c>
      <c r="G62" s="96">
        <v>22.6</v>
      </c>
    </row>
    <row r="63" spans="1:7" x14ac:dyDescent="0.25">
      <c r="A63" s="7">
        <v>59</v>
      </c>
      <c r="B63" s="7" t="s">
        <v>125</v>
      </c>
      <c r="C63" s="7" t="s">
        <v>126</v>
      </c>
      <c r="D63" s="94">
        <v>1072</v>
      </c>
      <c r="E63" s="96">
        <v>54.9</v>
      </c>
      <c r="F63" s="96">
        <v>39.700000000000003</v>
      </c>
      <c r="G63" s="96">
        <v>3.4</v>
      </c>
    </row>
    <row r="64" spans="1:7" x14ac:dyDescent="0.25">
      <c r="A64" s="7">
        <v>60</v>
      </c>
      <c r="B64" s="7" t="s">
        <v>85</v>
      </c>
      <c r="C64" s="7" t="s">
        <v>38</v>
      </c>
      <c r="D64" s="94">
        <v>10369</v>
      </c>
      <c r="E64" s="96">
        <v>29.1</v>
      </c>
      <c r="F64" s="96">
        <v>69.3</v>
      </c>
      <c r="G64" s="96">
        <v>5.5</v>
      </c>
    </row>
    <row r="65" spans="1:7" x14ac:dyDescent="0.25">
      <c r="A65" s="7">
        <v>61</v>
      </c>
      <c r="B65" s="7" t="s">
        <v>86</v>
      </c>
      <c r="C65" s="7" t="s">
        <v>35</v>
      </c>
      <c r="D65" s="94">
        <v>9324</v>
      </c>
      <c r="E65" s="96">
        <v>95.4</v>
      </c>
      <c r="F65" s="96">
        <v>4.5</v>
      </c>
      <c r="G65" s="96">
        <v>59.1</v>
      </c>
    </row>
    <row r="66" spans="1:7" x14ac:dyDescent="0.25">
      <c r="A66" s="7">
        <v>62</v>
      </c>
      <c r="B66" s="7" t="s">
        <v>87</v>
      </c>
      <c r="C66" s="7" t="s">
        <v>6</v>
      </c>
      <c r="D66" s="94">
        <v>4988</v>
      </c>
      <c r="E66" s="96">
        <v>83.3</v>
      </c>
      <c r="F66" s="96">
        <v>16.600000000000001</v>
      </c>
      <c r="G66" s="96">
        <v>39.700000000000003</v>
      </c>
    </row>
  </sheetData>
  <mergeCells count="1">
    <mergeCell ref="A1:G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P54"/>
  <sheetViews>
    <sheetView topLeftCell="A41" workbookViewId="0">
      <selection activeCell="B54" sqref="B54"/>
    </sheetView>
  </sheetViews>
  <sheetFormatPr defaultColWidth="9" defaultRowHeight="15.75" x14ac:dyDescent="0.25"/>
  <cols>
    <col min="1" max="1" width="5.25" style="1" customWidth="1"/>
    <col min="2" max="3" width="15.75" style="1" customWidth="1"/>
    <col min="4" max="4" width="7.75" style="90" customWidth="1"/>
    <col min="5" max="7" width="7.625" style="89" customWidth="1"/>
    <col min="8" max="8" width="9.25" style="89" customWidth="1"/>
    <col min="9" max="9" width="7.625" style="89" customWidth="1"/>
    <col min="10" max="10" width="9.625" style="89" customWidth="1"/>
    <col min="11" max="16" width="7.625" style="89" customWidth="1"/>
    <col min="17" max="6401" width="15.75" style="1" customWidth="1"/>
    <col min="6402" max="16384" width="9" style="1"/>
  </cols>
  <sheetData>
    <row r="1" spans="1:16" ht="37.15" customHeight="1" x14ac:dyDescent="0.25">
      <c r="B1" s="283" t="s">
        <v>159</v>
      </c>
      <c r="C1" s="284"/>
      <c r="D1" s="284"/>
      <c r="E1" s="284"/>
      <c r="F1" s="284"/>
      <c r="G1" s="284"/>
      <c r="H1" s="284"/>
      <c r="I1" s="284"/>
      <c r="J1" s="284"/>
      <c r="K1" s="284"/>
      <c r="L1" s="284"/>
      <c r="M1" s="284"/>
      <c r="N1" s="284"/>
      <c r="O1" s="284"/>
      <c r="P1" s="285"/>
    </row>
    <row r="2" spans="1:16" ht="33" customHeight="1" x14ac:dyDescent="0.25">
      <c r="B2" s="19"/>
      <c r="C2" s="4"/>
      <c r="D2" s="3"/>
      <c r="E2" s="279" t="s">
        <v>135</v>
      </c>
      <c r="F2" s="279"/>
      <c r="G2" s="279"/>
      <c r="H2" s="279"/>
      <c r="I2" s="279"/>
      <c r="J2" s="279"/>
      <c r="K2" s="279"/>
      <c r="L2" s="279"/>
      <c r="M2" s="279"/>
      <c r="N2" s="279"/>
      <c r="O2" s="279"/>
      <c r="P2" s="280"/>
    </row>
    <row r="3" spans="1:16" ht="17.25" customHeight="1" x14ac:dyDescent="0.25">
      <c r="B3" s="19"/>
      <c r="C3" s="4"/>
      <c r="D3" s="3"/>
      <c r="E3" s="286" t="s">
        <v>207</v>
      </c>
      <c r="F3" s="287"/>
      <c r="G3" s="287"/>
      <c r="H3" s="287"/>
      <c r="I3" s="287"/>
      <c r="J3" s="287"/>
      <c r="K3" s="287"/>
      <c r="L3" s="287"/>
      <c r="M3" s="287"/>
      <c r="N3" s="287"/>
      <c r="O3" s="287"/>
      <c r="P3" s="288"/>
    </row>
    <row r="4" spans="1:16" x14ac:dyDescent="0.25">
      <c r="B4" s="19" t="s">
        <v>11</v>
      </c>
      <c r="C4" s="4" t="s">
        <v>11</v>
      </c>
      <c r="D4" s="3"/>
      <c r="E4" s="139" t="s">
        <v>11</v>
      </c>
      <c r="F4" s="281" t="s">
        <v>94</v>
      </c>
      <c r="G4" s="281"/>
      <c r="H4" s="281" t="s">
        <v>120</v>
      </c>
      <c r="I4" s="281"/>
      <c r="J4" s="281"/>
      <c r="K4" s="281"/>
      <c r="L4" s="281" t="s">
        <v>95</v>
      </c>
      <c r="M4" s="281"/>
      <c r="N4" s="281"/>
      <c r="O4" s="281"/>
      <c r="P4" s="282"/>
    </row>
    <row r="5" spans="1:16" s="2" customFormat="1" ht="48" thickBot="1" x14ac:dyDescent="0.3">
      <c r="B5" s="60" t="s">
        <v>0</v>
      </c>
      <c r="C5" s="61" t="s">
        <v>1</v>
      </c>
      <c r="D5" s="61" t="s">
        <v>88</v>
      </c>
      <c r="E5" s="140" t="s">
        <v>89</v>
      </c>
      <c r="F5" s="140" t="s">
        <v>106</v>
      </c>
      <c r="G5" s="140" t="s">
        <v>107</v>
      </c>
      <c r="H5" s="140" t="s">
        <v>121</v>
      </c>
      <c r="I5" s="140" t="s">
        <v>122</v>
      </c>
      <c r="J5" s="140" t="s">
        <v>123</v>
      </c>
      <c r="K5" s="140" t="s">
        <v>124</v>
      </c>
      <c r="L5" s="140" t="s">
        <v>108</v>
      </c>
      <c r="M5" s="140" t="s">
        <v>109</v>
      </c>
      <c r="N5" s="140" t="s">
        <v>110</v>
      </c>
      <c r="O5" s="140" t="s">
        <v>111</v>
      </c>
      <c r="P5" s="141" t="s">
        <v>112</v>
      </c>
    </row>
    <row r="6" spans="1:16" x14ac:dyDescent="0.25">
      <c r="A6" s="1">
        <v>1</v>
      </c>
      <c r="B6" s="19" t="s">
        <v>5</v>
      </c>
      <c r="C6" s="4" t="s">
        <v>6</v>
      </c>
      <c r="D6" s="142">
        <v>19642</v>
      </c>
      <c r="E6" s="13">
        <v>23.2</v>
      </c>
      <c r="F6" s="14">
        <v>29.6</v>
      </c>
      <c r="G6" s="15">
        <v>21.2</v>
      </c>
      <c r="H6" s="14">
        <v>21.5</v>
      </c>
      <c r="I6" s="16">
        <v>28.9</v>
      </c>
      <c r="J6" s="16">
        <v>30.9</v>
      </c>
      <c r="K6" s="15">
        <v>44.7</v>
      </c>
      <c r="L6" s="14">
        <v>18.3</v>
      </c>
      <c r="M6" s="16">
        <v>18.5</v>
      </c>
      <c r="N6" s="16">
        <v>20.9</v>
      </c>
      <c r="O6" s="16">
        <v>27</v>
      </c>
      <c r="P6" s="23">
        <v>31.9</v>
      </c>
    </row>
    <row r="7" spans="1:16" x14ac:dyDescent="0.25">
      <c r="A7" s="1">
        <v>2</v>
      </c>
      <c r="B7" s="19" t="s">
        <v>13</v>
      </c>
      <c r="C7" s="4" t="s">
        <v>14</v>
      </c>
      <c r="D7" s="142">
        <v>1686</v>
      </c>
      <c r="E7" s="13">
        <v>8.5</v>
      </c>
      <c r="F7" s="14">
        <v>10.1</v>
      </c>
      <c r="G7" s="15">
        <v>6.8</v>
      </c>
      <c r="H7" s="14" t="s">
        <v>179</v>
      </c>
      <c r="I7" s="16">
        <v>0.4</v>
      </c>
      <c r="J7" s="16">
        <v>7.8</v>
      </c>
      <c r="K7" s="15">
        <v>14.4</v>
      </c>
      <c r="L7" s="14">
        <v>3</v>
      </c>
      <c r="M7" s="16">
        <v>7.1</v>
      </c>
      <c r="N7" s="16">
        <v>6.6</v>
      </c>
      <c r="O7" s="16">
        <v>13.7</v>
      </c>
      <c r="P7" s="23">
        <v>14.2</v>
      </c>
    </row>
    <row r="8" spans="1:16" x14ac:dyDescent="0.25">
      <c r="A8" s="1">
        <v>3</v>
      </c>
      <c r="B8" s="19" t="s">
        <v>15</v>
      </c>
      <c r="C8" s="4" t="s">
        <v>16</v>
      </c>
      <c r="D8" s="142">
        <v>4627</v>
      </c>
      <c r="E8" s="13">
        <v>45.9</v>
      </c>
      <c r="F8" s="14">
        <v>52.9</v>
      </c>
      <c r="G8" s="15">
        <v>43.4</v>
      </c>
      <c r="H8" s="14">
        <v>39.799999999999997</v>
      </c>
      <c r="I8" s="16">
        <v>38.799999999999997</v>
      </c>
      <c r="J8" s="16">
        <v>50</v>
      </c>
      <c r="K8" s="15">
        <v>55</v>
      </c>
      <c r="L8" s="14">
        <v>40.6</v>
      </c>
      <c r="M8" s="16">
        <v>39.6</v>
      </c>
      <c r="N8" s="16">
        <v>44.4</v>
      </c>
      <c r="O8" s="16">
        <v>48.1</v>
      </c>
      <c r="P8" s="23">
        <v>57</v>
      </c>
    </row>
    <row r="9" spans="1:16" x14ac:dyDescent="0.25">
      <c r="A9" s="1">
        <v>4</v>
      </c>
      <c r="B9" s="19" t="s">
        <v>17</v>
      </c>
      <c r="C9" s="4" t="s">
        <v>18</v>
      </c>
      <c r="D9" s="142">
        <v>8993</v>
      </c>
      <c r="E9" s="13">
        <v>50.1</v>
      </c>
      <c r="F9" s="14">
        <v>54.8</v>
      </c>
      <c r="G9" s="15">
        <v>46.8</v>
      </c>
      <c r="H9" s="14">
        <v>46.6</v>
      </c>
      <c r="I9" s="16">
        <v>56.3</v>
      </c>
      <c r="J9" s="16">
        <v>60.2</v>
      </c>
      <c r="K9" s="15">
        <v>68</v>
      </c>
      <c r="L9" s="14">
        <v>37.799999999999997</v>
      </c>
      <c r="M9" s="16">
        <v>46.1</v>
      </c>
      <c r="N9" s="16">
        <v>52.1</v>
      </c>
      <c r="O9" s="16">
        <v>54.3</v>
      </c>
      <c r="P9" s="23">
        <v>60.1</v>
      </c>
    </row>
    <row r="10" spans="1:16" x14ac:dyDescent="0.25">
      <c r="A10" s="1">
        <v>5</v>
      </c>
      <c r="B10" s="19" t="s">
        <v>19</v>
      </c>
      <c r="C10" s="4" t="s">
        <v>20</v>
      </c>
      <c r="D10" s="142">
        <v>6472</v>
      </c>
      <c r="E10" s="13">
        <v>42.5</v>
      </c>
      <c r="F10" s="14">
        <v>41.2</v>
      </c>
      <c r="G10" s="15">
        <v>44.3</v>
      </c>
      <c r="H10" s="14">
        <v>31.8</v>
      </c>
      <c r="I10" s="16">
        <v>42.5</v>
      </c>
      <c r="J10" s="16">
        <v>46.4</v>
      </c>
      <c r="K10" s="15">
        <v>37.799999999999997</v>
      </c>
      <c r="L10" s="14">
        <v>41.4</v>
      </c>
      <c r="M10" s="16">
        <v>46.9</v>
      </c>
      <c r="N10" s="16">
        <v>44</v>
      </c>
      <c r="O10" s="16">
        <v>41</v>
      </c>
      <c r="P10" s="23">
        <v>38.200000000000003</v>
      </c>
    </row>
    <row r="11" spans="1:16" x14ac:dyDescent="0.25">
      <c r="A11" s="1">
        <v>6</v>
      </c>
      <c r="B11" s="19" t="s">
        <v>21</v>
      </c>
      <c r="C11" s="4" t="s">
        <v>22</v>
      </c>
      <c r="D11" s="142">
        <v>10487</v>
      </c>
      <c r="E11" s="13">
        <v>56.6</v>
      </c>
      <c r="F11" s="14">
        <v>60.7</v>
      </c>
      <c r="G11" s="15">
        <v>55.6</v>
      </c>
      <c r="H11" s="14">
        <v>56</v>
      </c>
      <c r="I11" s="16">
        <v>58.3</v>
      </c>
      <c r="J11" s="16">
        <v>63.2</v>
      </c>
      <c r="K11" s="15">
        <v>49.3</v>
      </c>
      <c r="L11" s="14">
        <v>52.1</v>
      </c>
      <c r="M11" s="16">
        <v>54.4</v>
      </c>
      <c r="N11" s="16">
        <v>57.5</v>
      </c>
      <c r="O11" s="16">
        <v>58.6</v>
      </c>
      <c r="P11" s="23">
        <v>60.8</v>
      </c>
    </row>
    <row r="12" spans="1:16" x14ac:dyDescent="0.25">
      <c r="A12" s="1">
        <v>7</v>
      </c>
      <c r="B12" s="19" t="s">
        <v>26</v>
      </c>
      <c r="C12" s="4" t="s">
        <v>27</v>
      </c>
      <c r="D12" s="142">
        <v>7647</v>
      </c>
      <c r="E12" s="13">
        <v>44.4</v>
      </c>
      <c r="F12" s="14">
        <v>51.9</v>
      </c>
      <c r="G12" s="15">
        <v>38.200000000000003</v>
      </c>
      <c r="H12" s="14">
        <v>24.3</v>
      </c>
      <c r="I12" s="16">
        <v>49.5</v>
      </c>
      <c r="J12" s="16">
        <v>54</v>
      </c>
      <c r="K12" s="15">
        <v>53.5</v>
      </c>
      <c r="L12" s="14">
        <v>21.7</v>
      </c>
      <c r="M12" s="16">
        <v>42.3</v>
      </c>
      <c r="N12" s="16">
        <v>54.8</v>
      </c>
      <c r="O12" s="16">
        <v>53.4</v>
      </c>
      <c r="P12" s="23">
        <v>51.8</v>
      </c>
    </row>
    <row r="13" spans="1:16" x14ac:dyDescent="0.25">
      <c r="A13" s="1">
        <v>8</v>
      </c>
      <c r="B13" s="19" t="s">
        <v>28</v>
      </c>
      <c r="C13" s="4" t="s">
        <v>29</v>
      </c>
      <c r="D13" s="142">
        <v>11140</v>
      </c>
      <c r="E13" s="13">
        <v>23</v>
      </c>
      <c r="F13" s="14">
        <v>36.6</v>
      </c>
      <c r="G13" s="15">
        <v>19.600000000000001</v>
      </c>
      <c r="H13" s="14">
        <v>16.899999999999999</v>
      </c>
      <c r="I13" s="16">
        <v>33.299999999999997</v>
      </c>
      <c r="J13" s="16">
        <v>36.299999999999997</v>
      </c>
      <c r="K13" s="15">
        <v>49.4</v>
      </c>
      <c r="L13" s="14">
        <v>22.8</v>
      </c>
      <c r="M13" s="16">
        <v>20.8</v>
      </c>
      <c r="N13" s="16">
        <v>17.3</v>
      </c>
      <c r="O13" s="16">
        <v>18.899999999999999</v>
      </c>
      <c r="P13" s="23">
        <v>36.799999999999997</v>
      </c>
    </row>
    <row r="14" spans="1:16" x14ac:dyDescent="0.25">
      <c r="A14" s="1">
        <v>9</v>
      </c>
      <c r="B14" s="19" t="s">
        <v>31</v>
      </c>
      <c r="C14" s="4" t="s">
        <v>32</v>
      </c>
      <c r="D14" s="142">
        <v>2064</v>
      </c>
      <c r="E14" s="13">
        <v>32.200000000000003</v>
      </c>
      <c r="F14" s="14">
        <v>39.9</v>
      </c>
      <c r="G14" s="15">
        <v>29.1</v>
      </c>
      <c r="H14" s="14">
        <v>32.299999999999997</v>
      </c>
      <c r="I14" s="16">
        <v>27.8</v>
      </c>
      <c r="J14" s="16">
        <v>34.200000000000003</v>
      </c>
      <c r="K14" s="15">
        <v>41.3</v>
      </c>
      <c r="L14" s="14">
        <v>30.4</v>
      </c>
      <c r="M14" s="16">
        <v>28.7</v>
      </c>
      <c r="N14" s="16">
        <v>31.3</v>
      </c>
      <c r="O14" s="16">
        <v>35.6</v>
      </c>
      <c r="P14" s="23">
        <v>36.1</v>
      </c>
    </row>
    <row r="15" spans="1:16" x14ac:dyDescent="0.25">
      <c r="A15" s="1">
        <v>10</v>
      </c>
      <c r="B15" s="19" t="s">
        <v>33</v>
      </c>
      <c r="C15" s="4" t="s">
        <v>18</v>
      </c>
      <c r="D15" s="142">
        <v>5882</v>
      </c>
      <c r="E15" s="13">
        <v>55.4</v>
      </c>
      <c r="F15" s="14">
        <v>55</v>
      </c>
      <c r="G15" s="15">
        <v>56.1</v>
      </c>
      <c r="H15" s="14">
        <v>52.5</v>
      </c>
      <c r="I15" s="16">
        <v>53.1</v>
      </c>
      <c r="J15" s="16">
        <v>55.6</v>
      </c>
      <c r="K15" s="15">
        <v>72.3</v>
      </c>
      <c r="L15" s="14">
        <v>52.3</v>
      </c>
      <c r="M15" s="16">
        <v>52.6</v>
      </c>
      <c r="N15" s="16">
        <v>55.7</v>
      </c>
      <c r="O15" s="16">
        <v>58.8</v>
      </c>
      <c r="P15" s="23">
        <v>58.3</v>
      </c>
    </row>
    <row r="16" spans="1:16" x14ac:dyDescent="0.25">
      <c r="A16" s="1">
        <v>11</v>
      </c>
      <c r="B16" s="19" t="s">
        <v>34</v>
      </c>
      <c r="C16" s="4" t="s">
        <v>35</v>
      </c>
      <c r="D16" s="142">
        <v>11065</v>
      </c>
      <c r="E16" s="13">
        <v>26.6</v>
      </c>
      <c r="F16" s="14">
        <v>33.6</v>
      </c>
      <c r="G16" s="15">
        <v>23.3</v>
      </c>
      <c r="H16" s="14">
        <v>22.5</v>
      </c>
      <c r="I16" s="16">
        <v>23.7</v>
      </c>
      <c r="J16" s="16">
        <v>30.9</v>
      </c>
      <c r="K16" s="15">
        <v>43.7</v>
      </c>
      <c r="L16" s="14">
        <v>17.7</v>
      </c>
      <c r="M16" s="16">
        <v>25.7</v>
      </c>
      <c r="N16" s="16">
        <v>26.7</v>
      </c>
      <c r="O16" s="16">
        <v>29.1</v>
      </c>
      <c r="P16" s="23">
        <v>35.799999999999997</v>
      </c>
    </row>
    <row r="17" spans="1:16" x14ac:dyDescent="0.25">
      <c r="A17" s="1">
        <v>12</v>
      </c>
      <c r="B17" s="19" t="s">
        <v>36</v>
      </c>
      <c r="C17" s="4" t="s">
        <v>18</v>
      </c>
      <c r="D17" s="142">
        <v>5244</v>
      </c>
      <c r="E17" s="13">
        <v>52.4</v>
      </c>
      <c r="F17" s="14">
        <v>62.6</v>
      </c>
      <c r="G17" s="15">
        <v>45.7</v>
      </c>
      <c r="H17" s="14">
        <v>48.4</v>
      </c>
      <c r="I17" s="16">
        <v>57.1</v>
      </c>
      <c r="J17" s="16">
        <v>63.3</v>
      </c>
      <c r="K17" s="15">
        <v>65.599999999999994</v>
      </c>
      <c r="L17" s="14">
        <v>38.4</v>
      </c>
      <c r="M17" s="16">
        <v>44.7</v>
      </c>
      <c r="N17" s="16">
        <v>54.1</v>
      </c>
      <c r="O17" s="16">
        <v>65.2</v>
      </c>
      <c r="P17" s="23">
        <v>65.400000000000006</v>
      </c>
    </row>
    <row r="18" spans="1:16" x14ac:dyDescent="0.25">
      <c r="A18" s="1">
        <v>13</v>
      </c>
      <c r="B18" s="19" t="s">
        <v>37</v>
      </c>
      <c r="C18" s="4" t="s">
        <v>38</v>
      </c>
      <c r="D18" s="142">
        <v>2931</v>
      </c>
      <c r="E18" s="13">
        <v>29.9</v>
      </c>
      <c r="F18" s="14">
        <v>29.9</v>
      </c>
      <c r="G18" s="15">
        <v>29.9</v>
      </c>
      <c r="H18" s="14">
        <v>25.4</v>
      </c>
      <c r="I18" s="16">
        <v>30.4</v>
      </c>
      <c r="J18" s="16">
        <v>31.6</v>
      </c>
      <c r="K18" s="15">
        <v>27.1</v>
      </c>
      <c r="L18" s="14">
        <v>28.7</v>
      </c>
      <c r="M18" s="16">
        <v>30.3</v>
      </c>
      <c r="N18" s="16">
        <v>28.4</v>
      </c>
      <c r="O18" s="16">
        <v>31.8</v>
      </c>
      <c r="P18" s="23">
        <v>30.6</v>
      </c>
    </row>
    <row r="19" spans="1:16" x14ac:dyDescent="0.25">
      <c r="A19" s="1">
        <v>14</v>
      </c>
      <c r="B19" s="19" t="s">
        <v>39</v>
      </c>
      <c r="C19" s="4" t="s">
        <v>16</v>
      </c>
      <c r="D19" s="142">
        <v>11391</v>
      </c>
      <c r="E19" s="13">
        <v>31.3</v>
      </c>
      <c r="F19" s="14">
        <v>27.9</v>
      </c>
      <c r="G19" s="15">
        <v>32.799999999999997</v>
      </c>
      <c r="H19" s="14">
        <v>30.9</v>
      </c>
      <c r="I19" s="16">
        <v>31</v>
      </c>
      <c r="J19" s="16">
        <v>31.3</v>
      </c>
      <c r="K19" s="15">
        <v>31.7</v>
      </c>
      <c r="L19" s="14">
        <v>30.8</v>
      </c>
      <c r="M19" s="16">
        <v>33.5</v>
      </c>
      <c r="N19" s="16">
        <v>33</v>
      </c>
      <c r="O19" s="16">
        <v>30</v>
      </c>
      <c r="P19" s="23">
        <v>28.3</v>
      </c>
    </row>
    <row r="20" spans="1:16" x14ac:dyDescent="0.25">
      <c r="A20" s="1">
        <v>15</v>
      </c>
      <c r="B20" s="19" t="s">
        <v>42</v>
      </c>
      <c r="C20" s="4" t="s">
        <v>32</v>
      </c>
      <c r="D20" s="142">
        <v>3702</v>
      </c>
      <c r="E20" s="13">
        <v>44.1</v>
      </c>
      <c r="F20" s="14">
        <v>45.6</v>
      </c>
      <c r="G20" s="15">
        <v>35.1</v>
      </c>
      <c r="H20" s="14">
        <v>50.9</v>
      </c>
      <c r="I20" s="16">
        <v>38.4</v>
      </c>
      <c r="J20" s="16">
        <v>45.2</v>
      </c>
      <c r="K20" s="15">
        <v>47.5</v>
      </c>
      <c r="L20" s="14">
        <v>31.6</v>
      </c>
      <c r="M20" s="16">
        <v>42</v>
      </c>
      <c r="N20" s="16">
        <v>47.4</v>
      </c>
      <c r="O20" s="16">
        <v>51.4</v>
      </c>
      <c r="P20" s="23">
        <v>48.1</v>
      </c>
    </row>
    <row r="21" spans="1:16" x14ac:dyDescent="0.25">
      <c r="A21" s="1">
        <v>16</v>
      </c>
      <c r="B21" s="19" t="s">
        <v>43</v>
      </c>
      <c r="C21" s="4" t="s">
        <v>38</v>
      </c>
      <c r="D21" s="142">
        <v>5305</v>
      </c>
      <c r="E21" s="13">
        <v>84.9</v>
      </c>
      <c r="F21" s="14">
        <v>81.8</v>
      </c>
      <c r="G21" s="15">
        <v>88</v>
      </c>
      <c r="H21" s="14">
        <v>85.4</v>
      </c>
      <c r="I21" s="16">
        <v>86.7</v>
      </c>
      <c r="J21" s="16">
        <v>83.5</v>
      </c>
      <c r="K21" s="15">
        <v>80.5</v>
      </c>
      <c r="L21" s="14">
        <v>90.1</v>
      </c>
      <c r="M21" s="16">
        <v>86.8</v>
      </c>
      <c r="N21" s="16">
        <v>86.1</v>
      </c>
      <c r="O21" s="16">
        <v>81.2</v>
      </c>
      <c r="P21" s="23">
        <v>80.2</v>
      </c>
    </row>
    <row r="22" spans="1:16" x14ac:dyDescent="0.25">
      <c r="A22" s="1">
        <v>17</v>
      </c>
      <c r="B22" s="19" t="s">
        <v>44</v>
      </c>
      <c r="C22" s="4" t="s">
        <v>16</v>
      </c>
      <c r="D22" s="142">
        <v>4142</v>
      </c>
      <c r="E22" s="13">
        <v>68</v>
      </c>
      <c r="F22" s="14">
        <v>73.099999999999994</v>
      </c>
      <c r="G22" s="15">
        <v>63.7</v>
      </c>
      <c r="H22" s="14">
        <v>61</v>
      </c>
      <c r="I22" s="16">
        <v>65.2</v>
      </c>
      <c r="J22" s="16">
        <v>72</v>
      </c>
      <c r="K22" s="15">
        <v>76.8</v>
      </c>
      <c r="L22" s="14">
        <v>58.8</v>
      </c>
      <c r="M22" s="16">
        <v>65.099999999999994</v>
      </c>
      <c r="N22" s="16">
        <v>64.8</v>
      </c>
      <c r="O22" s="16">
        <v>72.900000000000006</v>
      </c>
      <c r="P22" s="23">
        <v>79.599999999999994</v>
      </c>
    </row>
    <row r="23" spans="1:16" x14ac:dyDescent="0.25">
      <c r="A23" s="1">
        <v>18</v>
      </c>
      <c r="B23" s="19" t="s">
        <v>45</v>
      </c>
      <c r="C23" s="4" t="s">
        <v>29</v>
      </c>
      <c r="D23" s="142">
        <v>9591</v>
      </c>
      <c r="E23" s="13">
        <v>29.8</v>
      </c>
      <c r="F23" s="14">
        <v>29.2</v>
      </c>
      <c r="G23" s="15">
        <v>30.2</v>
      </c>
      <c r="H23" s="14">
        <v>30.3</v>
      </c>
      <c r="I23" s="16">
        <v>30.1</v>
      </c>
      <c r="J23" s="16">
        <v>28.9</v>
      </c>
      <c r="K23" s="15">
        <v>29.5</v>
      </c>
      <c r="L23" s="14">
        <v>28.7</v>
      </c>
      <c r="M23" s="16">
        <v>31.5</v>
      </c>
      <c r="N23" s="16">
        <v>30.4</v>
      </c>
      <c r="O23" s="16">
        <v>28.7</v>
      </c>
      <c r="P23" s="23">
        <v>29.5</v>
      </c>
    </row>
    <row r="24" spans="1:16" x14ac:dyDescent="0.25">
      <c r="A24" s="1">
        <v>19</v>
      </c>
      <c r="B24" s="19" t="s">
        <v>46</v>
      </c>
      <c r="C24" s="4" t="s">
        <v>32</v>
      </c>
      <c r="D24" s="142">
        <v>4995</v>
      </c>
      <c r="E24" s="13">
        <v>29.1</v>
      </c>
      <c r="F24" s="14">
        <v>42.2</v>
      </c>
      <c r="G24" s="15">
        <v>23.9</v>
      </c>
      <c r="H24" s="14">
        <v>26.2</v>
      </c>
      <c r="I24" s="16">
        <v>30.6</v>
      </c>
      <c r="J24" s="16">
        <v>46.5</v>
      </c>
      <c r="K24" s="15">
        <v>52.2</v>
      </c>
      <c r="L24" s="14">
        <v>17.600000000000001</v>
      </c>
      <c r="M24" s="16">
        <v>23.9</v>
      </c>
      <c r="N24" s="16">
        <v>26</v>
      </c>
      <c r="O24" s="16">
        <v>32.299999999999997</v>
      </c>
      <c r="P24" s="23">
        <v>50.4</v>
      </c>
    </row>
    <row r="25" spans="1:16" x14ac:dyDescent="0.25">
      <c r="A25" s="1">
        <v>20</v>
      </c>
      <c r="B25" s="19" t="s">
        <v>49</v>
      </c>
      <c r="C25" s="4" t="s">
        <v>32</v>
      </c>
      <c r="D25" s="142">
        <v>5218</v>
      </c>
      <c r="E25" s="13">
        <v>46</v>
      </c>
      <c r="F25" s="14">
        <v>54.2</v>
      </c>
      <c r="G25" s="15">
        <v>40.700000000000003</v>
      </c>
      <c r="H25" s="14">
        <v>35.4</v>
      </c>
      <c r="I25" s="16">
        <v>43.2</v>
      </c>
      <c r="J25" s="16">
        <v>53</v>
      </c>
      <c r="K25" s="15">
        <v>65.900000000000006</v>
      </c>
      <c r="L25" s="14">
        <v>34.799999999999997</v>
      </c>
      <c r="M25" s="16">
        <v>39.200000000000003</v>
      </c>
      <c r="N25" s="16">
        <v>47.5</v>
      </c>
      <c r="O25" s="16">
        <v>51.8</v>
      </c>
      <c r="P25" s="23">
        <v>58.2</v>
      </c>
    </row>
    <row r="26" spans="1:16" x14ac:dyDescent="0.25">
      <c r="A26" s="1">
        <v>21</v>
      </c>
      <c r="B26" s="19" t="s">
        <v>50</v>
      </c>
      <c r="C26" s="4" t="s">
        <v>18</v>
      </c>
      <c r="D26" s="142">
        <v>8269</v>
      </c>
      <c r="E26" s="13">
        <v>46.5</v>
      </c>
      <c r="F26" s="14">
        <v>46.3</v>
      </c>
      <c r="G26" s="15">
        <v>46.7</v>
      </c>
      <c r="H26" s="14">
        <v>40.1</v>
      </c>
      <c r="I26" s="16">
        <v>47.9</v>
      </c>
      <c r="J26" s="16">
        <v>45.4</v>
      </c>
      <c r="K26" s="15">
        <v>43.2</v>
      </c>
      <c r="L26" s="14">
        <v>47.2</v>
      </c>
      <c r="M26" s="16">
        <v>47</v>
      </c>
      <c r="N26" s="16">
        <v>47.3</v>
      </c>
      <c r="O26" s="16">
        <v>44.8</v>
      </c>
      <c r="P26" s="23">
        <v>46</v>
      </c>
    </row>
    <row r="27" spans="1:16" x14ac:dyDescent="0.25">
      <c r="A27" s="1">
        <v>22</v>
      </c>
      <c r="B27" s="19" t="s">
        <v>52</v>
      </c>
      <c r="C27" s="4" t="s">
        <v>32</v>
      </c>
      <c r="D27" s="142">
        <v>14782</v>
      </c>
      <c r="E27" s="13">
        <v>48.1</v>
      </c>
      <c r="F27" s="14">
        <v>49.4</v>
      </c>
      <c r="G27" s="15">
        <v>46.7</v>
      </c>
      <c r="H27" s="14">
        <v>22.7</v>
      </c>
      <c r="I27" s="16">
        <v>45</v>
      </c>
      <c r="J27" s="16">
        <v>49.3</v>
      </c>
      <c r="K27" s="15">
        <v>54.4</v>
      </c>
      <c r="L27" s="14">
        <v>38</v>
      </c>
      <c r="M27" s="16">
        <v>46.4</v>
      </c>
      <c r="N27" s="16">
        <v>49.8</v>
      </c>
      <c r="O27" s="16">
        <v>54.4</v>
      </c>
      <c r="P27" s="23">
        <v>51.7</v>
      </c>
    </row>
    <row r="28" spans="1:16" x14ac:dyDescent="0.25">
      <c r="A28" s="1">
        <v>23</v>
      </c>
      <c r="B28" s="19" t="s">
        <v>54</v>
      </c>
      <c r="C28" s="4" t="s">
        <v>16</v>
      </c>
      <c r="D28" s="142">
        <v>6876</v>
      </c>
      <c r="E28" s="13">
        <v>53.9</v>
      </c>
      <c r="F28" s="14">
        <v>57.9</v>
      </c>
      <c r="G28" s="15">
        <v>51.3</v>
      </c>
      <c r="H28" s="14">
        <v>29.7</v>
      </c>
      <c r="I28" s="16">
        <v>53.6</v>
      </c>
      <c r="J28" s="16">
        <v>61.1</v>
      </c>
      <c r="K28" s="15">
        <v>60.5</v>
      </c>
      <c r="L28" s="14">
        <v>38</v>
      </c>
      <c r="M28" s="16">
        <v>54</v>
      </c>
      <c r="N28" s="16">
        <v>57.4</v>
      </c>
      <c r="O28" s="16">
        <v>60.9</v>
      </c>
      <c r="P28" s="23">
        <v>58.7</v>
      </c>
    </row>
    <row r="29" spans="1:16" x14ac:dyDescent="0.25">
      <c r="A29" s="1">
        <v>24</v>
      </c>
      <c r="B29" s="19" t="s">
        <v>55</v>
      </c>
      <c r="C29" s="4" t="s">
        <v>32</v>
      </c>
      <c r="D29" s="142">
        <v>3014</v>
      </c>
      <c r="E29" s="13">
        <v>50.1</v>
      </c>
      <c r="F29" s="14">
        <v>53.8</v>
      </c>
      <c r="G29" s="15">
        <v>48.4</v>
      </c>
      <c r="H29" s="14">
        <v>0</v>
      </c>
      <c r="I29" s="16">
        <v>0</v>
      </c>
      <c r="J29" s="16">
        <v>47.1</v>
      </c>
      <c r="K29" s="15">
        <v>53.6</v>
      </c>
      <c r="L29" s="14">
        <v>49.6</v>
      </c>
      <c r="M29" s="16">
        <v>45.5</v>
      </c>
      <c r="N29" s="16">
        <v>49</v>
      </c>
      <c r="O29" s="16">
        <v>49</v>
      </c>
      <c r="P29" s="23">
        <v>58.1</v>
      </c>
    </row>
    <row r="30" spans="1:16" x14ac:dyDescent="0.25">
      <c r="A30" s="1">
        <v>25</v>
      </c>
      <c r="B30" s="19" t="s">
        <v>56</v>
      </c>
      <c r="C30" s="4" t="s">
        <v>16</v>
      </c>
      <c r="D30" s="142">
        <v>2575</v>
      </c>
      <c r="E30" s="13">
        <v>67.7</v>
      </c>
      <c r="F30" s="14">
        <v>72.400000000000006</v>
      </c>
      <c r="G30" s="15">
        <v>65.8</v>
      </c>
      <c r="H30" s="14">
        <v>72.599999999999994</v>
      </c>
      <c r="I30" s="16">
        <v>64.5</v>
      </c>
      <c r="J30" s="16">
        <v>70.5</v>
      </c>
      <c r="K30" s="15">
        <v>68.8</v>
      </c>
      <c r="L30" s="14">
        <v>61.2</v>
      </c>
      <c r="M30" s="16">
        <v>64.2</v>
      </c>
      <c r="N30" s="16">
        <v>69.2</v>
      </c>
      <c r="O30" s="16">
        <v>71</v>
      </c>
      <c r="P30" s="23">
        <v>73</v>
      </c>
    </row>
    <row r="31" spans="1:16" x14ac:dyDescent="0.25">
      <c r="A31" s="1">
        <v>26</v>
      </c>
      <c r="B31" s="19" t="s">
        <v>57</v>
      </c>
      <c r="C31" s="4" t="s">
        <v>38</v>
      </c>
      <c r="D31" s="142">
        <v>4769</v>
      </c>
      <c r="E31" s="13">
        <v>62.3</v>
      </c>
      <c r="F31" s="14">
        <v>67.099999999999994</v>
      </c>
      <c r="G31" s="15">
        <v>56.8</v>
      </c>
      <c r="H31" s="14">
        <v>56.9</v>
      </c>
      <c r="I31" s="16">
        <v>63.5</v>
      </c>
      <c r="J31" s="16">
        <v>67.400000000000006</v>
      </c>
      <c r="K31" s="15">
        <v>72.5</v>
      </c>
      <c r="L31" s="14">
        <v>54.6</v>
      </c>
      <c r="M31" s="16">
        <v>58.1</v>
      </c>
      <c r="N31" s="16">
        <v>68.099999999999994</v>
      </c>
      <c r="O31" s="16">
        <v>64.3</v>
      </c>
      <c r="P31" s="23">
        <v>68.7</v>
      </c>
    </row>
    <row r="32" spans="1:16" x14ac:dyDescent="0.25">
      <c r="A32" s="1">
        <v>27</v>
      </c>
      <c r="B32" s="19" t="s">
        <v>58</v>
      </c>
      <c r="C32" s="4" t="s">
        <v>8</v>
      </c>
      <c r="D32" s="142">
        <v>8662</v>
      </c>
      <c r="E32" s="13">
        <v>43.1</v>
      </c>
      <c r="F32" s="14">
        <v>57.2</v>
      </c>
      <c r="G32" s="15">
        <v>41</v>
      </c>
      <c r="H32" s="14">
        <v>26.4</v>
      </c>
      <c r="I32" s="16">
        <v>43.5</v>
      </c>
      <c r="J32" s="16">
        <v>59.3</v>
      </c>
      <c r="K32" s="15">
        <v>63.3</v>
      </c>
      <c r="L32" s="14">
        <v>24.7</v>
      </c>
      <c r="M32" s="16">
        <v>39.4</v>
      </c>
      <c r="N32" s="16">
        <v>42.4</v>
      </c>
      <c r="O32" s="16">
        <v>54.4</v>
      </c>
      <c r="P32" s="23">
        <v>61.7</v>
      </c>
    </row>
    <row r="33" spans="1:16" x14ac:dyDescent="0.25">
      <c r="A33" s="1">
        <v>28</v>
      </c>
      <c r="B33" s="19" t="s">
        <v>60</v>
      </c>
      <c r="C33" s="4" t="s">
        <v>48</v>
      </c>
      <c r="D33" s="142">
        <v>3190</v>
      </c>
      <c r="E33" s="13">
        <v>52.1</v>
      </c>
      <c r="F33" s="14">
        <v>45.1</v>
      </c>
      <c r="G33" s="15">
        <v>55.1</v>
      </c>
      <c r="H33" s="14">
        <v>53.6</v>
      </c>
      <c r="I33" s="16">
        <v>55.8</v>
      </c>
      <c r="J33" s="16">
        <v>51.1</v>
      </c>
      <c r="K33" s="15">
        <v>32.4</v>
      </c>
      <c r="L33" s="14">
        <v>53.4</v>
      </c>
      <c r="M33" s="16">
        <v>55.2</v>
      </c>
      <c r="N33" s="16">
        <v>55.3</v>
      </c>
      <c r="O33" s="16">
        <v>51.6</v>
      </c>
      <c r="P33" s="23">
        <v>44.1</v>
      </c>
    </row>
    <row r="34" spans="1:16" x14ac:dyDescent="0.25">
      <c r="A34" s="1">
        <v>29</v>
      </c>
      <c r="B34" s="19" t="s">
        <v>61</v>
      </c>
      <c r="C34" s="4" t="s">
        <v>62</v>
      </c>
      <c r="D34" s="142">
        <v>6773</v>
      </c>
      <c r="E34" s="13">
        <v>50.2</v>
      </c>
      <c r="F34" s="14">
        <v>64.400000000000006</v>
      </c>
      <c r="G34" s="15">
        <v>46.5</v>
      </c>
      <c r="H34" s="14">
        <v>47.6</v>
      </c>
      <c r="I34" s="16">
        <v>57.5</v>
      </c>
      <c r="J34" s="16">
        <v>66.099999999999994</v>
      </c>
      <c r="K34" s="15">
        <v>81.599999999999994</v>
      </c>
      <c r="L34" s="14">
        <v>36.299999999999997</v>
      </c>
      <c r="M34" s="16">
        <v>43.5</v>
      </c>
      <c r="N34" s="16">
        <v>48.2</v>
      </c>
      <c r="O34" s="16">
        <v>57.3</v>
      </c>
      <c r="P34" s="23">
        <v>67.3</v>
      </c>
    </row>
    <row r="35" spans="1:16" x14ac:dyDescent="0.25">
      <c r="A35" s="1">
        <v>30</v>
      </c>
      <c r="B35" s="19" t="s">
        <v>65</v>
      </c>
      <c r="C35" s="4" t="s">
        <v>27</v>
      </c>
      <c r="D35" s="142">
        <v>7874</v>
      </c>
      <c r="E35" s="13">
        <v>67.599999999999994</v>
      </c>
      <c r="F35" s="14">
        <v>74.8</v>
      </c>
      <c r="G35" s="15">
        <v>64.599999999999994</v>
      </c>
      <c r="H35" s="14">
        <v>62.5</v>
      </c>
      <c r="I35" s="16">
        <v>69.3</v>
      </c>
      <c r="J35" s="16">
        <v>74.7</v>
      </c>
      <c r="K35" s="15">
        <v>77.900000000000006</v>
      </c>
      <c r="L35" s="14">
        <v>58.6</v>
      </c>
      <c r="M35" s="16">
        <v>63.8</v>
      </c>
      <c r="N35" s="16">
        <v>67.7</v>
      </c>
      <c r="O35" s="16">
        <v>75.3</v>
      </c>
      <c r="P35" s="23">
        <v>74.5</v>
      </c>
    </row>
    <row r="36" spans="1:16" x14ac:dyDescent="0.25">
      <c r="A36" s="1">
        <v>31</v>
      </c>
      <c r="B36" s="19" t="s">
        <v>66</v>
      </c>
      <c r="C36" s="4" t="s">
        <v>10</v>
      </c>
      <c r="D36" s="142">
        <v>3583</v>
      </c>
      <c r="E36" s="13">
        <v>35.200000000000003</v>
      </c>
      <c r="F36" s="14">
        <v>42.8</v>
      </c>
      <c r="G36" s="15">
        <v>32.9</v>
      </c>
      <c r="H36" s="14">
        <v>23.2</v>
      </c>
      <c r="I36" s="16">
        <v>35.6</v>
      </c>
      <c r="J36" s="16">
        <v>38.700000000000003</v>
      </c>
      <c r="K36" s="15">
        <v>44.1</v>
      </c>
      <c r="L36" s="14">
        <v>29.3</v>
      </c>
      <c r="M36" s="16">
        <v>29.9</v>
      </c>
      <c r="N36" s="16">
        <v>38.799999999999997</v>
      </c>
      <c r="O36" s="16">
        <v>39.1</v>
      </c>
      <c r="P36" s="23">
        <v>44.7</v>
      </c>
    </row>
    <row r="37" spans="1:16" x14ac:dyDescent="0.25">
      <c r="A37" s="1">
        <v>32</v>
      </c>
      <c r="B37" s="19" t="s">
        <v>67</v>
      </c>
      <c r="C37" s="4" t="s">
        <v>38</v>
      </c>
      <c r="D37" s="142">
        <v>3842</v>
      </c>
      <c r="E37" s="13">
        <v>57.6</v>
      </c>
      <c r="F37" s="14">
        <v>57.3</v>
      </c>
      <c r="G37" s="15">
        <v>58</v>
      </c>
      <c r="H37" s="14">
        <v>44.8</v>
      </c>
      <c r="I37" s="16">
        <v>54.1</v>
      </c>
      <c r="J37" s="16">
        <v>59.8</v>
      </c>
      <c r="K37" s="15">
        <v>58.6</v>
      </c>
      <c r="L37" s="14">
        <v>52.9</v>
      </c>
      <c r="M37" s="16">
        <v>60.3</v>
      </c>
      <c r="N37" s="16">
        <v>61</v>
      </c>
      <c r="O37" s="16">
        <v>58.3</v>
      </c>
      <c r="P37" s="23">
        <v>54.5</v>
      </c>
    </row>
    <row r="38" spans="1:16" x14ac:dyDescent="0.25">
      <c r="A38" s="1">
        <v>33</v>
      </c>
      <c r="B38" s="19" t="s">
        <v>69</v>
      </c>
      <c r="C38" s="4" t="s">
        <v>32</v>
      </c>
      <c r="D38" s="142">
        <v>8002</v>
      </c>
      <c r="E38" s="13">
        <v>37.700000000000003</v>
      </c>
      <c r="F38" s="14">
        <v>47.6</v>
      </c>
      <c r="G38" s="15">
        <v>36</v>
      </c>
      <c r="H38" s="14">
        <v>36</v>
      </c>
      <c r="I38" s="16">
        <v>44.6</v>
      </c>
      <c r="J38" s="16">
        <v>50.8</v>
      </c>
      <c r="K38" s="15">
        <v>41.4</v>
      </c>
      <c r="L38" s="14">
        <v>25.6</v>
      </c>
      <c r="M38" s="16">
        <v>33.6</v>
      </c>
      <c r="N38" s="16">
        <v>36.4</v>
      </c>
      <c r="O38" s="16">
        <v>43</v>
      </c>
      <c r="P38" s="23">
        <v>49.7</v>
      </c>
    </row>
    <row r="39" spans="1:16" x14ac:dyDescent="0.25">
      <c r="A39" s="1">
        <v>34</v>
      </c>
      <c r="B39" s="19" t="s">
        <v>70</v>
      </c>
      <c r="C39" s="4" t="s">
        <v>38</v>
      </c>
      <c r="D39" s="142">
        <v>20467</v>
      </c>
      <c r="E39" s="13">
        <v>29.3</v>
      </c>
      <c r="F39" s="14">
        <v>44.6</v>
      </c>
      <c r="G39" s="15">
        <v>20.8</v>
      </c>
      <c r="H39" s="14">
        <v>12.5</v>
      </c>
      <c r="I39" s="16">
        <v>33.200000000000003</v>
      </c>
      <c r="J39" s="16">
        <v>48.4</v>
      </c>
      <c r="K39" s="15">
        <v>64</v>
      </c>
      <c r="L39" s="14">
        <v>9.1</v>
      </c>
      <c r="M39" s="16">
        <v>16.600000000000001</v>
      </c>
      <c r="N39" s="16">
        <v>29.9</v>
      </c>
      <c r="O39" s="16">
        <v>41.4</v>
      </c>
      <c r="P39" s="23">
        <v>58.8</v>
      </c>
    </row>
    <row r="40" spans="1:16" x14ac:dyDescent="0.25">
      <c r="A40" s="1">
        <v>35</v>
      </c>
      <c r="B40" s="19" t="s">
        <v>71</v>
      </c>
      <c r="C40" s="4" t="s">
        <v>62</v>
      </c>
      <c r="D40" s="142">
        <v>7446</v>
      </c>
      <c r="E40" s="13">
        <v>13.5</v>
      </c>
      <c r="F40" s="14">
        <v>19.3</v>
      </c>
      <c r="G40" s="15">
        <v>10.9</v>
      </c>
      <c r="H40" s="14">
        <v>8.6</v>
      </c>
      <c r="I40" s="16">
        <v>15.5</v>
      </c>
      <c r="J40" s="16">
        <v>19.3</v>
      </c>
      <c r="K40" s="15">
        <v>27.4</v>
      </c>
      <c r="L40" s="14">
        <v>6.9</v>
      </c>
      <c r="M40" s="16">
        <v>7.5</v>
      </c>
      <c r="N40" s="16">
        <v>12.6</v>
      </c>
      <c r="O40" s="16">
        <v>17.3</v>
      </c>
      <c r="P40" s="23">
        <v>26</v>
      </c>
    </row>
    <row r="41" spans="1:16" x14ac:dyDescent="0.25">
      <c r="A41" s="1">
        <v>36</v>
      </c>
      <c r="B41" s="19" t="s">
        <v>72</v>
      </c>
      <c r="C41" s="4" t="s">
        <v>32</v>
      </c>
      <c r="D41" s="142">
        <v>7404</v>
      </c>
      <c r="E41" s="13">
        <v>12.4</v>
      </c>
      <c r="F41" s="14">
        <v>10.199999999999999</v>
      </c>
      <c r="G41" s="15">
        <v>16.8</v>
      </c>
      <c r="H41" s="14">
        <v>19.2</v>
      </c>
      <c r="I41" s="16">
        <v>16</v>
      </c>
      <c r="J41" s="16">
        <v>11.1</v>
      </c>
      <c r="K41" s="15">
        <v>9.9</v>
      </c>
      <c r="L41" s="14">
        <v>17.899999999999999</v>
      </c>
      <c r="M41" s="16">
        <v>14.4</v>
      </c>
      <c r="N41" s="16">
        <v>8.9</v>
      </c>
      <c r="O41" s="16">
        <v>9.6999999999999993</v>
      </c>
      <c r="P41" s="23">
        <v>9.4</v>
      </c>
    </row>
    <row r="42" spans="1:16" x14ac:dyDescent="0.25">
      <c r="A42" s="1">
        <v>37</v>
      </c>
      <c r="B42" s="19" t="s">
        <v>74</v>
      </c>
      <c r="C42" s="4" t="s">
        <v>29</v>
      </c>
      <c r="D42" s="142">
        <v>6060</v>
      </c>
      <c r="E42" s="13">
        <v>49.4</v>
      </c>
      <c r="F42" s="14">
        <v>46.4</v>
      </c>
      <c r="G42" s="15">
        <v>50</v>
      </c>
      <c r="H42" s="14">
        <v>49.2</v>
      </c>
      <c r="I42" s="16">
        <v>49.9</v>
      </c>
      <c r="J42" s="16">
        <v>48</v>
      </c>
      <c r="K42" s="15">
        <v>42.1</v>
      </c>
      <c r="L42" s="14">
        <v>49</v>
      </c>
      <c r="M42" s="16">
        <v>48.1</v>
      </c>
      <c r="N42" s="16">
        <v>51.2</v>
      </c>
      <c r="O42" s="16">
        <v>50.8</v>
      </c>
      <c r="P42" s="23">
        <v>48.2</v>
      </c>
    </row>
    <row r="43" spans="1:16" x14ac:dyDescent="0.25">
      <c r="A43" s="1">
        <v>38</v>
      </c>
      <c r="B43" s="19" t="s">
        <v>75</v>
      </c>
      <c r="C43" s="4" t="s">
        <v>8</v>
      </c>
      <c r="D43" s="142">
        <v>1386</v>
      </c>
      <c r="E43" s="13">
        <v>69.400000000000006</v>
      </c>
      <c r="F43" s="14">
        <v>65.099999999999994</v>
      </c>
      <c r="G43" s="15">
        <v>73.599999999999994</v>
      </c>
      <c r="H43" s="14">
        <v>71.900000000000006</v>
      </c>
      <c r="I43" s="16">
        <v>68.5</v>
      </c>
      <c r="J43" s="16">
        <v>70.7</v>
      </c>
      <c r="K43" s="15">
        <v>0</v>
      </c>
      <c r="L43" s="14">
        <v>67.900000000000006</v>
      </c>
      <c r="M43" s="16">
        <v>70.099999999999994</v>
      </c>
      <c r="N43" s="16">
        <v>70.900000000000006</v>
      </c>
      <c r="O43" s="16">
        <v>61.7</v>
      </c>
      <c r="P43" s="23">
        <v>77.400000000000006</v>
      </c>
    </row>
    <row r="44" spans="1:16" x14ac:dyDescent="0.25">
      <c r="A44" s="1">
        <v>39</v>
      </c>
      <c r="B44" s="19" t="s">
        <v>76</v>
      </c>
      <c r="C44" s="4" t="s">
        <v>41</v>
      </c>
      <c r="D44" s="142">
        <v>4238</v>
      </c>
      <c r="E44" s="13">
        <v>27.5</v>
      </c>
      <c r="F44" s="14">
        <v>22.8</v>
      </c>
      <c r="G44" s="15">
        <v>30.7</v>
      </c>
      <c r="H44" s="14">
        <v>29</v>
      </c>
      <c r="I44" s="16">
        <v>22.4</v>
      </c>
      <c r="J44" s="16">
        <v>29.8</v>
      </c>
      <c r="K44" s="15">
        <v>25.2</v>
      </c>
      <c r="L44" s="14">
        <v>25.3</v>
      </c>
      <c r="M44" s="16">
        <v>31.6</v>
      </c>
      <c r="N44" s="16">
        <v>29.8</v>
      </c>
      <c r="O44" s="16">
        <v>26.9</v>
      </c>
      <c r="P44" s="23">
        <v>23.2</v>
      </c>
    </row>
    <row r="45" spans="1:16" x14ac:dyDescent="0.25">
      <c r="A45" s="1">
        <v>40</v>
      </c>
      <c r="B45" s="19" t="s">
        <v>77</v>
      </c>
      <c r="C45" s="4" t="s">
        <v>38</v>
      </c>
      <c r="D45" s="142">
        <v>8647</v>
      </c>
      <c r="E45" s="13">
        <v>76.900000000000006</v>
      </c>
      <c r="F45" s="14">
        <v>79</v>
      </c>
      <c r="G45" s="15">
        <v>76.099999999999994</v>
      </c>
      <c r="H45" s="14">
        <v>74.900000000000006</v>
      </c>
      <c r="I45" s="16">
        <v>79.599999999999994</v>
      </c>
      <c r="J45" s="16">
        <v>82.1</v>
      </c>
      <c r="K45" s="15">
        <v>81.400000000000006</v>
      </c>
      <c r="L45" s="14">
        <v>74.3</v>
      </c>
      <c r="M45" s="16">
        <v>74.8</v>
      </c>
      <c r="N45" s="16">
        <v>76.2</v>
      </c>
      <c r="O45" s="16">
        <v>78.2</v>
      </c>
      <c r="P45" s="23">
        <v>82.5</v>
      </c>
    </row>
    <row r="46" spans="1:16" x14ac:dyDescent="0.25">
      <c r="A46" s="1">
        <v>41</v>
      </c>
      <c r="B46" s="19" t="s">
        <v>78</v>
      </c>
      <c r="C46" s="4" t="s">
        <v>79</v>
      </c>
      <c r="D46" s="142">
        <v>2134</v>
      </c>
      <c r="E46" s="13">
        <v>43.5</v>
      </c>
      <c r="F46" s="14">
        <v>42.4</v>
      </c>
      <c r="G46" s="15">
        <v>43.9</v>
      </c>
      <c r="H46" s="14">
        <v>48.4</v>
      </c>
      <c r="I46" s="16">
        <v>43.7</v>
      </c>
      <c r="J46" s="16">
        <v>42.3</v>
      </c>
      <c r="K46" s="15">
        <v>46.4</v>
      </c>
      <c r="L46" s="14">
        <v>42.6</v>
      </c>
      <c r="M46" s="16">
        <v>42.7</v>
      </c>
      <c r="N46" s="16">
        <v>41.9</v>
      </c>
      <c r="O46" s="16">
        <v>46.2</v>
      </c>
      <c r="P46" s="23">
        <v>44.1</v>
      </c>
    </row>
    <row r="47" spans="1:16" x14ac:dyDescent="0.25">
      <c r="A47" s="1">
        <v>42</v>
      </c>
      <c r="B47" s="19" t="s">
        <v>80</v>
      </c>
      <c r="C47" s="4" t="s">
        <v>32</v>
      </c>
      <c r="D47" s="142">
        <v>3601</v>
      </c>
      <c r="E47" s="13">
        <v>26.8</v>
      </c>
      <c r="F47" s="14">
        <v>27.7</v>
      </c>
      <c r="G47" s="15">
        <v>26.6</v>
      </c>
      <c r="H47" s="14">
        <v>14.3</v>
      </c>
      <c r="I47" s="16">
        <v>17.600000000000001</v>
      </c>
      <c r="J47" s="16">
        <v>26.7</v>
      </c>
      <c r="K47" s="15">
        <v>34.200000000000003</v>
      </c>
      <c r="L47" s="14">
        <v>19.5</v>
      </c>
      <c r="M47" s="16">
        <v>25.5</v>
      </c>
      <c r="N47" s="16">
        <v>26.9</v>
      </c>
      <c r="O47" s="16">
        <v>31.5</v>
      </c>
      <c r="P47" s="23">
        <v>31.3</v>
      </c>
    </row>
    <row r="48" spans="1:16" x14ac:dyDescent="0.25">
      <c r="A48" s="1">
        <v>43</v>
      </c>
      <c r="B48" s="19" t="s">
        <v>83</v>
      </c>
      <c r="C48" s="4" t="s">
        <v>35</v>
      </c>
      <c r="D48" s="142">
        <v>4858</v>
      </c>
      <c r="E48" s="13">
        <v>77</v>
      </c>
      <c r="F48" s="14">
        <v>80.3</v>
      </c>
      <c r="G48" s="15">
        <v>75</v>
      </c>
      <c r="H48" s="14">
        <v>71.2</v>
      </c>
      <c r="I48" s="16">
        <v>78.900000000000006</v>
      </c>
      <c r="J48" s="16">
        <v>83.8</v>
      </c>
      <c r="K48" s="15">
        <v>78</v>
      </c>
      <c r="L48" s="14">
        <v>76.2</v>
      </c>
      <c r="M48" s="16">
        <v>70.400000000000006</v>
      </c>
      <c r="N48" s="16">
        <v>75.599999999999994</v>
      </c>
      <c r="O48" s="16">
        <v>81.599999999999994</v>
      </c>
      <c r="P48" s="23">
        <v>80.8</v>
      </c>
    </row>
    <row r="49" spans="1:16" x14ac:dyDescent="0.25">
      <c r="A49" s="1">
        <v>44</v>
      </c>
      <c r="B49" s="19" t="s">
        <v>125</v>
      </c>
      <c r="C49" s="4" t="s">
        <v>126</v>
      </c>
      <c r="D49" s="142">
        <v>1072</v>
      </c>
      <c r="E49" s="13">
        <v>41.6</v>
      </c>
      <c r="F49" s="14">
        <v>45.4</v>
      </c>
      <c r="G49" s="15">
        <v>33.799999999999997</v>
      </c>
      <c r="H49" s="14">
        <v>0</v>
      </c>
      <c r="I49" s="16">
        <v>0</v>
      </c>
      <c r="J49" s="16">
        <v>38.4</v>
      </c>
      <c r="K49" s="15">
        <v>44.4</v>
      </c>
      <c r="L49" s="14">
        <v>25</v>
      </c>
      <c r="M49" s="16">
        <v>40.299999999999997</v>
      </c>
      <c r="N49" s="16">
        <v>43.4</v>
      </c>
      <c r="O49" s="16">
        <v>48.3</v>
      </c>
      <c r="P49" s="23">
        <v>45.7</v>
      </c>
    </row>
    <row r="50" spans="1:16" x14ac:dyDescent="0.25">
      <c r="A50" s="1">
        <v>45</v>
      </c>
      <c r="B50" s="19" t="s">
        <v>85</v>
      </c>
      <c r="C50" s="4" t="s">
        <v>38</v>
      </c>
      <c r="D50" s="142">
        <v>10369</v>
      </c>
      <c r="E50" s="13">
        <v>17.2</v>
      </c>
      <c r="F50" s="14">
        <v>26.6</v>
      </c>
      <c r="G50" s="15">
        <v>13.2</v>
      </c>
      <c r="H50" s="14">
        <v>13.9</v>
      </c>
      <c r="I50" s="16">
        <v>19</v>
      </c>
      <c r="J50" s="16">
        <v>24.4</v>
      </c>
      <c r="K50" s="15">
        <v>27.3</v>
      </c>
      <c r="L50" s="14">
        <v>11</v>
      </c>
      <c r="M50" s="16">
        <v>13.2</v>
      </c>
      <c r="N50" s="16">
        <v>13.8</v>
      </c>
      <c r="O50" s="16">
        <v>20</v>
      </c>
      <c r="P50" s="23">
        <v>28.4</v>
      </c>
    </row>
    <row r="51" spans="1:16" ht="16.5" thickBot="1" x14ac:dyDescent="0.3">
      <c r="A51" s="1">
        <v>46</v>
      </c>
      <c r="B51" s="20" t="s">
        <v>86</v>
      </c>
      <c r="C51" s="21" t="s">
        <v>35</v>
      </c>
      <c r="D51" s="143">
        <v>9324</v>
      </c>
      <c r="E51" s="144">
        <v>62.3</v>
      </c>
      <c r="F51" s="47">
        <v>72.599999999999994</v>
      </c>
      <c r="G51" s="48">
        <v>56.1</v>
      </c>
      <c r="H51" s="47">
        <v>49.3</v>
      </c>
      <c r="I51" s="24">
        <v>59.4</v>
      </c>
      <c r="J51" s="24">
        <v>69.8</v>
      </c>
      <c r="K51" s="48">
        <v>76.2</v>
      </c>
      <c r="L51" s="47">
        <v>48.1</v>
      </c>
      <c r="M51" s="24">
        <v>58.3</v>
      </c>
      <c r="N51" s="24">
        <v>63</v>
      </c>
      <c r="O51" s="24">
        <v>70.7</v>
      </c>
      <c r="P51" s="25">
        <v>75.599999999999994</v>
      </c>
    </row>
    <row r="53" spans="1:16" x14ac:dyDescent="0.25">
      <c r="B53" s="1" t="s">
        <v>135</v>
      </c>
      <c r="C53" s="1" t="s">
        <v>136</v>
      </c>
    </row>
    <row r="54" spans="1:16" x14ac:dyDescent="0.25">
      <c r="B54" s="1" t="s">
        <v>114</v>
      </c>
    </row>
  </sheetData>
  <mergeCells count="6">
    <mergeCell ref="E2:P2"/>
    <mergeCell ref="F4:G4"/>
    <mergeCell ref="H4:K4"/>
    <mergeCell ref="L4:P4"/>
    <mergeCell ref="B1:P1"/>
    <mergeCell ref="E3:P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Indicator summary</vt:lpstr>
      <vt:lpstr>Child diarrhoea </vt:lpstr>
      <vt:lpstr>zinc supplementation</vt:lpstr>
      <vt:lpstr>child iron supp</vt:lpstr>
      <vt:lpstr>child deworming</vt:lpstr>
      <vt:lpstr>child Vitamin A</vt:lpstr>
      <vt:lpstr>women deworming</vt:lpstr>
      <vt:lpstr>women iron suppl</vt:lpstr>
      <vt:lpstr>Women vitamin A</vt:lpstr>
      <vt:lpstr>iodization</vt:lpstr>
      <vt:lpstr>iodization_detail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Arja</dc:creator>
  <cp:lastModifiedBy>Administrator</cp:lastModifiedBy>
  <dcterms:created xsi:type="dcterms:W3CDTF">2018-05-16T18:27:42Z</dcterms:created>
  <dcterms:modified xsi:type="dcterms:W3CDTF">2018-05-30T18:06:53Z</dcterms:modified>
</cp:coreProperties>
</file>