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DIPR-DC01\data\Company Data\Projects\GNR 2018\Project Content\Data\Country profile dataset\Country\"/>
    </mc:Choice>
  </mc:AlternateContent>
  <xr:revisionPtr revIDLastSave="0" documentId="13_ncr:1_{F0491179-79A7-492F-8EB1-4F6A1F713C69}" xr6:coauthVersionLast="37" xr6:coauthVersionMax="37" xr10:uidLastSave="{00000000-0000-0000-0000-000000000000}"/>
  <bookViews>
    <workbookView xWindow="0" yWindow="0" windowWidth="19200" windowHeight="6600" activeTab="1" xr2:uid="{E6AB6912-11F8-40AA-8AF5-B171007F77DA}"/>
  </bookViews>
  <sheets>
    <sheet name="Metadata" sheetId="4" r:id="rId1"/>
    <sheet name="Design" sheetId="3" r:id="rId2"/>
    <sheet name="Multiple Burdens Map Data" sheetId="1" r:id="rId3"/>
    <sheet name="Datachecking" sheetId="2" r:id="rId4"/>
  </sheets>
  <externalReferences>
    <externalReference r:id="rId5"/>
  </externalReferences>
  <definedNames>
    <definedName name="_xlnm._FilterDatabase" localSheetId="2" hidden="1">'Multiple Burdens Map Data'!$A$1:$G$251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" i="3" l="1"/>
  <c r="B15" i="4" l="1"/>
  <c r="B14" i="4"/>
  <c r="B13" i="4"/>
  <c r="B12" i="4"/>
  <c r="B11" i="4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270" i="2"/>
  <c r="A267" i="2" l="1"/>
  <c r="C413" i="2" s="1"/>
  <c r="A417" i="2"/>
  <c r="A260" i="2" a="1"/>
  <c r="A260" i="2" s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5" i="2"/>
  <c r="H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A2" i="2" l="1"/>
  <c r="C257" i="2" s="1"/>
</calcChain>
</file>

<file path=xl/sharedStrings.xml><?xml version="1.0" encoding="utf-8"?>
<sst xmlns="http://schemas.openxmlformats.org/spreadsheetml/2006/main" count="2306" uniqueCount="542">
  <si>
    <t>Country or Area</t>
  </si>
  <si>
    <t>ISO-alpha3 Code</t>
  </si>
  <si>
    <t>Afghanistan</t>
  </si>
  <si>
    <t>AFG</t>
  </si>
  <si>
    <t>Åland Islands</t>
  </si>
  <si>
    <t>ALA</t>
  </si>
  <si>
    <t>Albania</t>
  </si>
  <si>
    <t>ALB</t>
  </si>
  <si>
    <t>Algeria</t>
  </si>
  <si>
    <t>DZA</t>
  </si>
  <si>
    <t>American Samoa</t>
  </si>
  <si>
    <t>ASM</t>
  </si>
  <si>
    <t>Andorra</t>
  </si>
  <si>
    <t>AND</t>
  </si>
  <si>
    <t>Angola</t>
  </si>
  <si>
    <t>AGO</t>
  </si>
  <si>
    <t>Anguilla</t>
  </si>
  <si>
    <t>AIA</t>
  </si>
  <si>
    <t>Antarctica</t>
  </si>
  <si>
    <t>ATA</t>
  </si>
  <si>
    <t>Antigua and Barbuda</t>
  </si>
  <si>
    <t>ATG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</si>
  <si>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</si>
  <si>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</si>
  <si>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</si>
  <si>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</si>
  <si>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</si>
  <si>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</si>
  <si>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</si>
  <si>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</si>
  <si>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</si>
  <si>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</si>
  <si>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</si>
  <si>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</si>
  <si>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</si>
  <si>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</si>
  <si>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</si>
  <si>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</si>
  <si>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</si>
  <si>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</si>
  <si>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</si>
  <si>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</si>
  <si>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</si>
  <si>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</si>
  <si>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</si>
  <si>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</si>
  <si>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</si>
  <si>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</si>
  <si>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</si>
  <si>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</si>
  <si>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</si>
  <si>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</si>
  <si>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</si>
  <si>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</si>
  <si>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 (Plurinational State of)</t>
  </si>
  <si>
    <t>BOL</t>
  </si>
  <si>
    <t>Bonaire, Sint Eustatius and Saba</t>
  </si>
  <si>
    <t>BES</t>
  </si>
  <si>
    <t>Bosnia and Herzegovina</t>
  </si>
  <si>
    <t>BIH</t>
  </si>
  <si>
    <t>Botswana</t>
  </si>
  <si>
    <t>BWA</t>
  </si>
  <si>
    <t>Bouvet Island</t>
  </si>
  <si>
    <t>BVT</t>
  </si>
  <si>
    <t>Brazil</t>
  </si>
  <si>
    <t>BRA</t>
  </si>
  <si>
    <t>British Indian Ocean Territory</t>
  </si>
  <si>
    <t>IOT</t>
  </si>
  <si>
    <t>British Virgin Islands</t>
  </si>
  <si>
    <t>VGB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</si>
  <si>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</si>
  <si>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</si>
  <si>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</si>
  <si>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</si>
  <si>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</si>
  <si>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</si>
  <si>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</si>
  <si>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</si>
  <si>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</si>
  <si>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</si>
  <si>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</si>
  <si>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</si>
  <si>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</si>
  <si>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</si>
  <si>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Canada</t>
  </si>
  <si>
    <t>CAN</t>
  </si>
  <si>
    <t>Cayman Islands</t>
  </si>
  <si>
    <t>CYM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</si>
  <si>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</si>
  <si>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</si>
  <si>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</si>
  <si>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</si>
  <si>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</si>
  <si>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</si>
  <si>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</si>
  <si>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</si>
  <si>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China, Hong Kong Special Administrative Region</t>
  </si>
  <si>
    <t>HKG</t>
  </si>
  <si>
    <t>China, Macao Special Administrative Region</t>
  </si>
  <si>
    <t>MAC</t>
  </si>
  <si>
    <t>Christmas Island</t>
  </si>
  <si>
    <t>CXR</t>
  </si>
  <si>
    <t>Cocos (Keeling) Islands</t>
  </si>
  <si>
    <t>CCK</t>
  </si>
  <si>
    <t>Colombia</t>
  </si>
  <si>
    <t>COL</t>
  </si>
  <si>
    <t>Comoros</t>
  </si>
  <si>
    <t>COM</t>
  </si>
  <si>
    <t>Congo</t>
  </si>
  <si>
    <t>COG</t>
  </si>
  <si>
    <t>Cook Islands</t>
  </si>
  <si>
    <t>COK</t>
  </si>
  <si>
    <t>Costa Rica</t>
  </si>
  <si>
    <t>CRI</t>
  </si>
  <si>
    <t>Côte d'Ivoire</t>
  </si>
  <si>
    <t>CIV</t>
  </si>
  <si>
    <t>Croatia</t>
  </si>
  <si>
    <t>HRV</t>
  </si>
  <si>
    <t>Cuba</t>
  </si>
  <si>
    <t>CUB</t>
  </si>
  <si>
    <t>Curaçao</t>
  </si>
  <si>
    <t>CUW</t>
  </si>
  <si>
    <t>Cyprus</t>
  </si>
  <si>
    <t>CYP</t>
  </si>
  <si>
    <t>Czechia</t>
  </si>
  <si>
    <t>CZE</t>
  </si>
  <si>
    <t>Democratic People's Republic of Korea</t>
  </si>
  <si>
    <t>PRK</t>
  </si>
  <si>
    <t>Democratic Republic of the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</si>
  <si>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</si>
  <si>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</si>
  <si>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</si>
  <si>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</si>
  <si>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</si>
  <si>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</si>
  <si>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</si>
  <si>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</si>
  <si>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</si>
  <si>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</si>
  <si>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</si>
  <si>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</si>
  <si>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</si>
  <si>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</si>
  <si>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</si>
  <si>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</si>
  <si>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</si>
  <si>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</si>
  <si>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</si>
  <si>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</si>
  <si>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</si>
  <si>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</si>
  <si>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</si>
  <si>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Falkland Islands (Malvinas)</t>
  </si>
  <si>
    <t>FLK</t>
  </si>
  <si>
    <t>Faroe Islands</t>
  </si>
  <si>
    <t>FRO</t>
  </si>
  <si>
    <t>Fiji</t>
  </si>
  <si>
    <t>FJI</t>
  </si>
  <si>
    <t>Finland</t>
  </si>
  <si>
    <t>FIN</t>
  </si>
  <si>
    <t>France</t>
  </si>
  <si>
    <t>FRA</t>
  </si>
  <si>
    <t>French Guiana</t>
  </si>
  <si>
    <t>GUF</t>
  </si>
  <si>
    <t>French Polynesia</t>
  </si>
  <si>
    <t>PYF</t>
  </si>
  <si>
    <t>French Southern Territories</t>
  </si>
  <si>
    <t>ATF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</si>
  <si>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</si>
  <si>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</si>
  <si>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</si>
  <si>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</si>
  <si>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</si>
  <si>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</si>
  <si>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</si>
  <si>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</si>
  <si>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</si>
  <si>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</si>
  <si>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</si>
  <si>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</si>
  <si>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</si>
  <si>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</si>
  <si>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</si>
  <si>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</si>
  <si>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</si>
  <si>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</si>
  <si>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Guadeloupe</t>
  </si>
  <si>
    <t>GLP</t>
  </si>
  <si>
    <t>Guam</t>
  </si>
  <si>
    <t>GUM</t>
  </si>
  <si>
    <t>Guatemala</t>
  </si>
  <si>
    <t>GTM</t>
  </si>
  <si>
    <t>Guernsey</t>
  </si>
  <si>
    <t>GGY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</si>
  <si>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</si>
  <si>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</si>
  <si>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</si>
  <si>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</si>
  <si>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</si>
  <si>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</si>
  <si>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</si>
  <si>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</si>
  <si>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Heard Island and McDonald Islands</t>
  </si>
  <si>
    <t>HMD</t>
  </si>
  <si>
    <t>Holy See</t>
  </si>
  <si>
    <t>VAT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</si>
  <si>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</si>
  <si>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</si>
  <si>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</si>
  <si>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</si>
  <si>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</si>
  <si>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</si>
  <si>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</si>
  <si>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</si>
  <si>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</si>
  <si>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</si>
  <si>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 (Islamic Republic of)</t>
  </si>
  <si>
    <t>IRN</t>
  </si>
  <si>
    <t>Iraq</t>
  </si>
  <si>
    <t>IRQ</t>
  </si>
  <si>
    <t>Ireland</t>
  </si>
  <si>
    <t>IRL</t>
  </si>
  <si>
    <t>Isle of Man</t>
  </si>
  <si>
    <t>IMN</t>
  </si>
  <si>
    <t>Israel</t>
  </si>
  <si>
    <t>ISR</t>
  </si>
  <si>
    <t>Italy</t>
  </si>
  <si>
    <t>ITA</t>
  </si>
  <si>
    <t>Jamaica</t>
  </si>
  <si>
    <t>JAM</t>
  </si>
  <si>
    <t>Japan</t>
  </si>
  <si>
    <t>JPN</t>
  </si>
  <si>
    <t>Jersey</t>
  </si>
  <si>
    <t>JEY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</si>
  <si>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</si>
  <si>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</si>
  <si>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</si>
  <si>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</si>
  <si>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</si>
  <si>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</si>
  <si>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</si>
  <si>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</si>
  <si>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</si>
  <si>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</si>
  <si>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Kyrgyzstan</t>
  </si>
  <si>
    <t>KGZ</t>
  </si>
  <si>
    <t>Lao People's Democratic Republic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</si>
  <si>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</si>
  <si>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</si>
  <si>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</si>
  <si>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</si>
  <si>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</si>
  <si>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</si>
  <si>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</si>
  <si>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</si>
  <si>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</si>
  <si>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</si>
  <si>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</si>
  <si>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</si>
  <si>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</si>
  <si>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</si>
  <si>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</si>
  <si>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</si>
  <si>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</si>
  <si>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</si>
  <si>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</si>
  <si>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</si>
  <si>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</si>
  <si>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</si>
  <si>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</si>
  <si>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</si>
  <si>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</si>
  <si>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</si>
  <si>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</si>
  <si>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</si>
  <si>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</si>
  <si>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</si>
  <si>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</si>
  <si>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Martinique</t>
  </si>
  <si>
    <t>MTQ</t>
  </si>
  <si>
    <t>Mauritania</t>
  </si>
  <si>
    <t>MRT</t>
  </si>
  <si>
    <t>Mauritius</t>
  </si>
  <si>
    <t>MUS</t>
  </si>
  <si>
    <t>Mayotte</t>
  </si>
  <si>
    <t>MYT</t>
  </si>
  <si>
    <t>Mexico</t>
  </si>
  <si>
    <t>MEX</t>
  </si>
  <si>
    <t>Micronesia (Federated States of)</t>
  </si>
  <si>
    <t>FSM</t>
  </si>
  <si>
    <t>Monaco</t>
  </si>
  <si>
    <t>MCO</t>
  </si>
  <si>
    <t>Mongolia</t>
  </si>
  <si>
    <t>MNG</t>
  </si>
  <si>
    <t>Montenegro</t>
  </si>
  <si>
    <t>MNE</t>
  </si>
  <si>
    <t>Montserrat</t>
  </si>
  <si>
    <t>MSR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</si>
  <si>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</si>
  <si>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</si>
  <si>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</si>
  <si>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</si>
  <si>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</si>
  <si>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</si>
  <si>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</si>
  <si>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</si>
  <si>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</si>
  <si>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</si>
  <si>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</si>
  <si>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</si>
  <si>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</si>
  <si>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</si>
  <si>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</si>
  <si>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</si>
  <si>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</si>
  <si>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</si>
  <si>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</si>
  <si>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</si>
  <si>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</si>
  <si>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</si>
  <si>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</si>
  <si>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</si>
  <si>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</si>
  <si>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</si>
  <si>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Norfolk Island</t>
  </si>
  <si>
    <t>NFK</t>
  </si>
  <si>
    <t>Northern Mariana Islands</t>
  </si>
  <si>
    <t>MNP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</si>
  <si>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</si>
  <si>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</si>
  <si>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</si>
  <si>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</si>
  <si>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</si>
  <si>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</si>
  <si>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</si>
  <si>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</si>
  <si>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</si>
  <si>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</si>
  <si>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</si>
  <si>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</si>
  <si>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</si>
  <si>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</si>
  <si>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</si>
  <si>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</si>
  <si>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</si>
  <si>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</si>
  <si>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Pitcairn</t>
  </si>
  <si>
    <t>PCN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</si>
  <si>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</si>
  <si>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</si>
  <si>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</si>
  <si>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</si>
  <si>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</si>
  <si>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</si>
  <si>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</si>
  <si>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</si>
  <si>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Republic of Korea</t>
  </si>
  <si>
    <t>KOR</t>
  </si>
  <si>
    <t>Republic of Moldova</t>
  </si>
  <si>
    <t>MDA</t>
  </si>
  <si>
    <t>Réunion</t>
  </si>
  <si>
    <t>REU</t>
  </si>
  <si>
    <t>Romania</t>
  </si>
  <si>
    <t>ROU</t>
  </si>
  <si>
    <t>Russian Federation</t>
  </si>
  <si>
    <t>RUS</t>
  </si>
  <si>
    <t>Rwanda</t>
  </si>
  <si>
    <t>RWA</t>
  </si>
  <si>
    <t>Saint Barthélemy</t>
  </si>
  <si>
    <t>BLM</t>
  </si>
  <si>
    <t>Saint Helena</t>
  </si>
  <si>
    <t>SHN</t>
  </si>
  <si>
    <t>Saint Kitts and Nevis</t>
  </si>
  <si>
    <t>KNA</t>
  </si>
  <si>
    <t>Saint Lucia</t>
  </si>
  <si>
    <t>LCA</t>
  </si>
  <si>
    <t>Saint Martin (French Part)</t>
  </si>
  <si>
    <t>MAF</t>
  </si>
  <si>
    <t>Saint Pierre and Miquelon</t>
  </si>
  <si>
    <t>SPM</t>
  </si>
  <si>
    <t>Saint Vincent and the Grenadines</t>
  </si>
  <si>
    <t>VCT</t>
  </si>
  <si>
    <t>Samoa</t>
  </si>
  <si>
    <t>WSM</t>
  </si>
  <si>
    <t>San Marino</t>
  </si>
  <si>
    <t>SMR</t>
  </si>
  <si>
    <t>Sao Tome and Principe</t>
  </si>
  <si>
    <t>STP</t>
  </si>
  <si>
    <t>Sark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</si>
  <si>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</si>
  <si>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</si>
  <si>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</si>
  <si>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</si>
  <si>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</si>
  <si>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</si>
  <si>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</si>
  <si>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</si>
  <si>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</si>
  <si>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</si>
  <si>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</si>
  <si>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</si>
  <si>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Sint Maarten (Dutch part)</t>
  </si>
  <si>
    <t>SXM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</si>
  <si>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</si>
  <si>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</si>
  <si>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</si>
  <si>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</si>
  <si>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</si>
  <si>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</si>
  <si>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</si>
  <si>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</si>
  <si>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</si>
  <si>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</si>
  <si>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Georgia and the South Sandwich Islands</t>
  </si>
  <si>
    <t>SGS</t>
  </si>
  <si>
    <t>South Sudan</t>
  </si>
  <si>
    <t>SSD</t>
  </si>
  <si>
    <t>Spain</t>
  </si>
  <si>
    <t>ESP</t>
  </si>
  <si>
    <t>Sri Lanka</t>
  </si>
  <si>
    <t>LKA</t>
  </si>
  <si>
    <t>State of Palestine</t>
  </si>
  <si>
    <t>PSE</t>
  </si>
  <si>
    <t>Sudan</t>
  </si>
  <si>
    <t>SDN</t>
  </si>
  <si>
    <t>Suriname</t>
  </si>
  <si>
    <t>SUR</t>
  </si>
  <si>
    <t>Svalbard and Jan Mayen Islands</t>
  </si>
  <si>
    <t>SJM</t>
  </si>
  <si>
    <t>Swaziland</t>
  </si>
  <si>
    <t>SWZ</t>
  </si>
  <si>
    <t>Sweden</t>
  </si>
  <si>
    <t>SWE</t>
  </si>
  <si>
    <t>Switzerland</t>
  </si>
  <si>
    <t>CHE</t>
  </si>
  <si>
    <t>Syrian Arab Republic</t>
  </si>
  <si>
    <t>SYR</t>
  </si>
  <si>
    <t>Tajikistan</t>
  </si>
  <si>
    <t>TJK</t>
  </si>
  <si>
    <t>Thailand</t>
  </si>
  <si>
    <t>THA</t>
  </si>
  <si>
    <t>The former Yugoslav Republic of Macedonia</t>
  </si>
  <si>
    <t>MKD</t>
  </si>
  <si>
    <t>Timor-Leste</t>
  </si>
  <si>
    <t>TLS</t>
  </si>
  <si>
    <t>Togo</t>
  </si>
  <si>
    <t>TGO</t>
  </si>
  <si>
    <t>Tokelau</t>
  </si>
  <si>
    <t>TKL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</si>
  <si>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</si>
  <si>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</si>
  <si>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</si>
  <si>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</si>
  <si>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</si>
  <si>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</si>
  <si>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</si>
  <si>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</si>
  <si>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</si>
  <si>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</si>
  <si>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</si>
  <si>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</si>
  <si>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</si>
  <si>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</si>
  <si>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</si>
  <si>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</si>
  <si>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</si>
  <si>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</si>
  <si>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</si>
  <si>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</si>
  <si>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 of Great Britain and Northern Ireland</t>
  </si>
  <si>
    <t>GBR</t>
  </si>
  <si>
    <t>United Republic of Tanzania</t>
  </si>
  <si>
    <t>TZA</t>
  </si>
  <si>
    <t>United States Minor Outlying Islands</t>
  </si>
  <si>
    <t>UMI</t>
  </si>
  <si>
    <t>United States of America</t>
  </si>
  <si>
    <t>USA</t>
  </si>
  <si>
    <t>United States Virgin Islands</t>
  </si>
  <si>
    <t>VIR</t>
  </si>
  <si>
    <t>Uruguay</t>
  </si>
  <si>
    <t>URY</t>
  </si>
  <si>
    <t>Uzbekistan</t>
  </si>
  <si>
    <t>UZB</t>
  </si>
  <si>
    <t>Vanuatu</t>
  </si>
  <si>
    <t>VUT</t>
  </si>
  <si>
    <t>Venezuela (Bolivarian Republic of)</t>
  </si>
  <si>
    <t>VEN</t>
  </si>
  <si>
    <t>Viet Nam</t>
  </si>
  <si>
    <t>VNM</t>
  </si>
  <si>
    <t>Wallis and Futuna Islands</t>
  </si>
  <si>
    <t>WLF</t>
  </si>
  <si>
    <t>Western Sahara</t>
  </si>
  <si>
    <t>ESH</t>
  </si>
  <si>
    <t>Yemen</t>
  </si>
  <si>
    <t>YEM</t>
  </si>
  <si>
    <t>Zambia</t>
  </si>
  <si>
    <t>ZMB</t>
  </si>
  <si>
    <t>Zimbabwe</t>
  </si>
  <si>
    <t>ZWE</t>
  </si>
  <si>
    <t>Taiwan</t>
  </si>
  <si>
    <t>TWN</t>
  </si>
  <si>
    <t>A) Overweight burden, ≥35%</t>
  </si>
  <si>
    <t>B) Anaemia burden,≥20%</t>
  </si>
  <si>
    <t>C) Stunting burden, ≥20%</t>
  </si>
  <si>
    <t>Y</t>
  </si>
  <si>
    <t>Category</t>
  </si>
  <si>
    <t>Overweight only</t>
  </si>
  <si>
    <t>Anaemia only</t>
  </si>
  <si>
    <t>Stunting only</t>
  </si>
  <si>
    <t>Overweight, anaemia and stunting</t>
  </si>
  <si>
    <t>Anaemia and stunting</t>
  </si>
  <si>
    <t>Overweight and anaemia</t>
  </si>
  <si>
    <t>Overweight and stunting</t>
  </si>
  <si>
    <t>Figure 2.4</t>
  </si>
  <si>
    <t>1. Has the data been pulled correctly?</t>
  </si>
  <si>
    <t/>
  </si>
  <si>
    <t>Overweight and Anaemia</t>
  </si>
  <si>
    <t>Overweight and Stunting</t>
  </si>
  <si>
    <t>Anaemia and Stunting</t>
  </si>
  <si>
    <t>Overweight, Anaemia and Stunting</t>
  </si>
  <si>
    <t>2. Have calcs been performed correctly?</t>
  </si>
  <si>
    <t>3. Does design and calcs tabs match?</t>
  </si>
  <si>
    <t>No calcs</t>
  </si>
  <si>
    <t>4. Are the text calcs correct?</t>
  </si>
  <si>
    <t>Text checks completed here:</t>
  </si>
  <si>
    <t>https://www.dropbox.com/home/GNR%202018%20Analysis/Chapters/CH2%20-%20Malnutrition%20in%20all%20its%20forms?preview=Figure+2.7+Number+of+Countries+with+multiple+forms+of+malnutrition.xlsx</t>
  </si>
  <si>
    <t>Chart Title:</t>
  </si>
  <si>
    <t>Figure 2.8: Map of overlapping forms of childhood stunting, anaemia and overweight in adult women</t>
  </si>
  <si>
    <t>Source:</t>
  </si>
  <si>
    <t xml:space="preserve">UNICEF / WHO / World Bank Group: Joint child malnutrition estimates, NCD Risk Factor Collaboration, WHO Global Health Observatory </t>
  </si>
  <si>
    <t>Notes:</t>
  </si>
  <si>
    <t>Data source:</t>
  </si>
  <si>
    <t>Link to Source:</t>
  </si>
  <si>
    <t>Date of download:</t>
  </si>
  <si>
    <t>Downloaded by:</t>
  </si>
  <si>
    <t>Colleagues who have used this data</t>
  </si>
  <si>
    <t>Matthew Johnson</t>
  </si>
  <si>
    <t>Datacheck 1 by:</t>
  </si>
  <si>
    <t>1. Has data been pulled correctly?</t>
  </si>
  <si>
    <t>3. Do design and calcs tabs match?</t>
  </si>
  <si>
    <t>Datacheck cleared?</t>
  </si>
  <si>
    <t>Burdens are based on national prevelance as follows: stunting in children aged under 5 years ≥20%; anaemia in women of reproductive age ≥20%; overweight (body mass index ≥25) in adult women aged 18+ years ≥35%; Null = Insufficient data - Red highlights small islands that need ifentifying on 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</si>
</sst>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5" fillId="0" borderId="0"/>
  </cellStyleXfs>
  <cellXfs count="40">
    <xf numFmtId="0" fontId="0" fillId="0" borderId="0" xfId="0"/>
    <xf numFmtId="0" fontId="2" fillId="0" borderId="1" xfId="0" applyFont="1" applyFill="1" applyBorder="1"/>
    <xf numFmtId="0" fontId="2" fillId="0" borderId="2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2" borderId="5" xfId="0" applyFont="1" applyFill="1" applyBorder="1"/>
    <xf numFmtId="0" fontId="0" fillId="0" borderId="6" xfId="0" applyFont="1" applyFill="1" applyBorder="1"/>
    <xf numFmtId="0" fontId="1" fillId="0" borderId="2" xfId="0" applyFont="1" applyBorder="1"/>
    <xf numFmtId="0" fontId="1" fillId="0" borderId="7" xfId="0" applyFont="1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6" xfId="0" applyBorder="1"/>
    <xf numFmtId="0" fontId="1" fillId="0" borderId="0" xfId="0" applyFont="1" applyFill="1" applyBorder="1"/>
    <xf numFmtId="0" fontId="0" fillId="2" borderId="9" xfId="0" applyFill="1" applyBorder="1"/>
    <xf numFmtId="0" fontId="1" fillId="0" borderId="0" xfId="0" applyFont="1"/>
    <xf numFmtId="0" fontId="3" fillId="0" borderId="0" xfId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6" fillId="0" borderId="0" xfId="2" applyFont="1"/>
    <xf numFmtId="0" fontId="5" fillId="0" borderId="0" xfId="2"/>
    <xf numFmtId="15" fontId="7" fillId="0" borderId="0" xfId="0" applyNumberFormat="1" applyFont="1" applyAlignment="1">
      <alignment horizontal="left"/>
    </xf>
    <xf numFmtId="0" fontId="7" fillId="0" borderId="0" xfId="0" applyFont="1"/>
    <xf numFmtId="0" fontId="5" fillId="0" borderId="0" xfId="2" applyFont="1"/>
    <xf numFmtId="0" fontId="4" fillId="0" borderId="0" xfId="0" applyFont="1"/>
    <xf numFmtId="0" fontId="5" fillId="0" borderId="0" xfId="2" applyFont="1" applyFill="1"/>
    <xf numFmtId="0" fontId="0" fillId="0" borderId="18" xfId="0" applyBorder="1" applyAlignment="1"/>
    <xf numFmtId="0" fontId="0" fillId="0" borderId="0" xfId="0" applyAlignment="1"/>
    <xf numFmtId="0" fontId="0" fillId="0" borderId="0" xfId="0" applyAlignment="1">
      <alignment horizontal="center" vertical="center"/>
    </xf>
    <xf numFmtId="0" fontId="8" fillId="0" borderId="10" xfId="0" applyFont="1" applyBorder="1"/>
    <xf numFmtId="0" fontId="1" fillId="0" borderId="0" xfId="0" applyFont="1" applyAlignment="1">
      <alignment horizontal="center" vertical="center" wrapText="1"/>
    </xf>
    <xf numFmtId="0" fontId="0" fillId="0" borderId="0" xfId="0" applyFont="1" applyFill="1" applyBorder="1"/>
  </cellXfs>
  <cellStyles count="3">
    <cellStyle name="Hyperlink" xfId="1" builtinId="8"/>
    <cellStyle name="Normal" xfId="0" builtinId="0"/>
    <cellStyle name="Normal 3" xfId="2" xr:uid="{5F8F65D4-2B86-48A6-9D2E-EEB33DC1FD15}"/>
  </cellStyles>
  <dxfs count="20"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4</xdr:row>
      <xdr:rowOff>44450</xdr:rowOff>
    </xdr:from>
    <xdr:to>
      <xdr:col>14</xdr:col>
      <xdr:colOff>590550</xdr:colOff>
      <xdr:row>19</xdr:row>
      <xdr:rowOff>145415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C1C7549-A41A-4C62-B9D4-8FC11740AACD}"/>
            </a:ext>
          </a:extLst>
        </xdr:cNvPr>
        <xdr:cNvGrpSpPr/>
      </xdr:nvGrpSpPr>
      <xdr:grpSpPr>
        <a:xfrm>
          <a:off x="8439150" y="781050"/>
          <a:ext cx="6019800" cy="2818765"/>
          <a:chOff x="0" y="0"/>
          <a:chExt cx="5943600" cy="2965316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B7824D21-EBA5-4D3A-B198-1BD3ADE5D405}"/>
              </a:ext>
            </a:extLst>
          </xdr:cNvPr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0" y="0"/>
            <a:ext cx="5943600" cy="2869565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51473C-B849-4EFB-BC9B-FAC0DB6F0B99}"/>
              </a:ext>
            </a:extLst>
          </xdr:cNvPr>
          <xdr:cNvPicPr/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208738" y="2138546"/>
            <a:ext cx="1330325" cy="82677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4</xdr:row>
      <xdr:rowOff>142875</xdr:rowOff>
    </xdr:from>
    <xdr:to>
      <xdr:col>17</xdr:col>
      <xdr:colOff>485775</xdr:colOff>
      <xdr:row>20</xdr:row>
      <xdr:rowOff>59690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1B55AD27-607C-4820-A7AA-9CE777BA21CB}"/>
            </a:ext>
          </a:extLst>
        </xdr:cNvPr>
        <xdr:cNvGrpSpPr/>
      </xdr:nvGrpSpPr>
      <xdr:grpSpPr>
        <a:xfrm>
          <a:off x="6073775" y="701675"/>
          <a:ext cx="6019800" cy="1186815"/>
          <a:chOff x="0" y="0"/>
          <a:chExt cx="5943600" cy="2965316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AE7FA2C1-F988-4CCB-9BA8-00B4C2E98F80}"/>
              </a:ext>
            </a:extLst>
          </xdr:cNvPr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0" y="0"/>
            <a:ext cx="5943600" cy="2869565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3C03F51D-6E4A-4C29-8227-73A574D199C4}"/>
              </a:ext>
            </a:extLst>
          </xdr:cNvPr>
          <xdr:cNvPicPr/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208738" y="2138546"/>
            <a:ext cx="1330325" cy="826770"/>
          </a:xfrm>
          <a:prstGeom prst="rect">
            <a:avLst/>
          </a:prstGeom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ttp\Dropbox\GNR%202018%20Analysis\Chapters\CH2%20-%20Malnutrition%20in%20all%20its%20forms\Figure%202.7%20Number%20of%20Countries%20with%20multiple%20forms%20of%20malnutri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Design"/>
      <sheetName val="Calcs"/>
      <sheetName val="Text"/>
      <sheetName val="Data"/>
      <sheetName val="Datacheck"/>
    </sheetNames>
    <sheetDataSet>
      <sheetData sheetId="0"/>
      <sheetData sheetId="1"/>
      <sheetData sheetId="2"/>
      <sheetData sheetId="3"/>
      <sheetData sheetId="4">
        <row r="8">
          <cell r="D8" t="str">
            <v>ISO-alpha3 Code</v>
          </cell>
          <cell r="E8" t="str">
            <v>Overweight (body mass index ≥25) in adult women aged +18 years</v>
          </cell>
          <cell r="F8" t="str">
            <v>Anaemia in women of reproductive age</v>
          </cell>
          <cell r="G8" t="str">
            <v>Stunting in children aged under 5 years</v>
          </cell>
          <cell r="H8" t="str">
            <v>Suitable for assesment</v>
          </cell>
          <cell r="I8" t="str">
            <v>A) Overweight burden, ≥35%</v>
          </cell>
          <cell r="J8" t="str">
            <v>B) Anaemia burden,≥20%</v>
          </cell>
          <cell r="K8" t="str">
            <v>C) Stunting burden, ≥20%</v>
          </cell>
          <cell r="L8" t="str">
            <v>A) Overweight only</v>
          </cell>
          <cell r="M8" t="str">
            <v>B) Anaemia only</v>
          </cell>
          <cell r="N8" t="str">
            <v>C) Stunting only</v>
          </cell>
          <cell r="O8" t="str">
            <v>AB) Overweight and Anaemia</v>
          </cell>
          <cell r="P8" t="str">
            <v>AC) Overweight and Stunting</v>
          </cell>
          <cell r="Q8" t="str">
            <v>BC) Anaemia and Stunting</v>
          </cell>
          <cell r="R8" t="str">
            <v>ABC) Triple burden</v>
          </cell>
        </row>
        <row r="9">
          <cell r="D9" t="str">
            <v>AFG</v>
          </cell>
          <cell r="E9">
            <v>0.27125376200000001</v>
          </cell>
          <cell r="F9">
            <v>42.009599999999999</v>
          </cell>
          <cell r="G9">
            <v>40.9</v>
          </cell>
          <cell r="H9" t="str">
            <v>Y</v>
          </cell>
          <cell r="J9" t="str">
            <v>Y</v>
          </cell>
          <cell r="K9" t="str">
            <v>Y</v>
          </cell>
          <cell r="L9"/>
          <cell r="M9"/>
          <cell r="N9"/>
          <cell r="O9"/>
          <cell r="P9"/>
          <cell r="Q9" t="str">
            <v>BC) Anaemia and Stunting</v>
          </cell>
          <cell r="R9"/>
          <cell r="S9">
            <v>1</v>
          </cell>
          <cell r="T9" t="str">
            <v>Afghanistan</v>
          </cell>
          <cell r="U9" t="str">
            <v>BC) Anaemia and Stunting</v>
          </cell>
        </row>
        <row r="10">
          <cell r="D10" t="str">
            <v>ALA</v>
          </cell>
          <cell r="F10"/>
          <cell r="G10"/>
          <cell r="H10" t="str">
            <v>N</v>
          </cell>
          <cell r="L10"/>
          <cell r="M10"/>
          <cell r="N10"/>
          <cell r="O10"/>
          <cell r="P10"/>
          <cell r="Q10"/>
          <cell r="R10"/>
          <cell r="S10">
            <v>0</v>
          </cell>
          <cell r="T10" t="str">
            <v>Åland Islands</v>
          </cell>
          <cell r="U10"/>
        </row>
        <row r="11">
          <cell r="D11" t="str">
            <v>ALB</v>
          </cell>
          <cell r="E11">
            <v>0.52695378999999998</v>
          </cell>
          <cell r="F11">
            <v>25.326000000000001</v>
          </cell>
          <cell r="G11">
            <v>23.1</v>
          </cell>
          <cell r="H11" t="str">
            <v>Y</v>
          </cell>
          <cell r="I11" t="str">
            <v>Y</v>
          </cell>
          <cell r="J11" t="str">
            <v>Y</v>
          </cell>
          <cell r="K11" t="str">
            <v>Y</v>
          </cell>
          <cell r="L11"/>
          <cell r="M11"/>
          <cell r="N11"/>
          <cell r="O11"/>
          <cell r="P11"/>
          <cell r="Q11"/>
          <cell r="R11" t="str">
            <v>ABC) Triple burden</v>
          </cell>
          <cell r="S11">
            <v>1</v>
          </cell>
          <cell r="T11" t="str">
            <v>Albania</v>
          </cell>
          <cell r="U11" t="str">
            <v>ABC) Triple burden</v>
          </cell>
        </row>
        <row r="12">
          <cell r="D12" t="str">
            <v>DZA</v>
          </cell>
          <cell r="E12">
            <v>0.68104701000000001</v>
          </cell>
          <cell r="F12">
            <v>35.7194</v>
          </cell>
          <cell r="G12">
            <v>11.7</v>
          </cell>
          <cell r="H12" t="str">
            <v>Y</v>
          </cell>
          <cell r="I12" t="str">
            <v>Y</v>
          </cell>
          <cell r="J12" t="str">
            <v>Y</v>
          </cell>
          <cell r="L12"/>
          <cell r="M12"/>
          <cell r="N12"/>
          <cell r="O12" t="str">
            <v>AB) Overweight and Anaemia</v>
          </cell>
          <cell r="P12"/>
          <cell r="Q12"/>
          <cell r="R12"/>
          <cell r="S12">
            <v>1</v>
          </cell>
          <cell r="T12" t="str">
            <v>Algeria</v>
          </cell>
          <cell r="U12" t="str">
            <v>AB) Overweight and Anaemia</v>
          </cell>
        </row>
        <row r="13">
          <cell r="D13" t="str">
            <v>ASM</v>
          </cell>
          <cell r="E13">
            <v>0.89738765399999998</v>
          </cell>
          <cell r="F13"/>
          <cell r="G13"/>
          <cell r="H13" t="str">
            <v>N</v>
          </cell>
          <cell r="L13"/>
          <cell r="M13"/>
          <cell r="N13"/>
          <cell r="O13"/>
          <cell r="P13"/>
          <cell r="Q13"/>
          <cell r="R13"/>
          <cell r="S13">
            <v>0</v>
          </cell>
          <cell r="T13" t="str">
            <v>American Samoa</v>
          </cell>
          <cell r="U13"/>
        </row>
        <row r="14">
          <cell r="D14" t="str">
            <v>AND</v>
          </cell>
          <cell r="E14">
            <v>0.58469000500000001</v>
          </cell>
          <cell r="F14">
            <v>13.877599999999999</v>
          </cell>
          <cell r="G14"/>
          <cell r="H14" t="str">
            <v>N</v>
          </cell>
          <cell r="L14"/>
          <cell r="M14"/>
          <cell r="N14"/>
          <cell r="O14"/>
          <cell r="P14"/>
          <cell r="Q14"/>
          <cell r="R14"/>
          <cell r="S14">
            <v>0</v>
          </cell>
          <cell r="T14" t="str">
            <v>Andorra</v>
          </cell>
          <cell r="U14"/>
        </row>
        <row r="15">
          <cell r="D15" t="str">
            <v>AGO</v>
          </cell>
          <cell r="E15">
            <v>0.36117193399999997</v>
          </cell>
          <cell r="F15">
            <v>47.657899999999998</v>
          </cell>
          <cell r="G15">
            <v>37.6</v>
          </cell>
          <cell r="H15" t="str">
            <v>Y</v>
          </cell>
          <cell r="I15" t="str">
            <v>Y</v>
          </cell>
          <cell r="J15" t="str">
            <v>Y</v>
          </cell>
          <cell r="K15" t="str">
            <v>Y</v>
          </cell>
          <cell r="L15"/>
          <cell r="M15"/>
          <cell r="N15"/>
          <cell r="O15"/>
          <cell r="P15"/>
          <cell r="Q15"/>
          <cell r="R15" t="str">
            <v>ABC) Triple burden</v>
          </cell>
          <cell r="S15">
            <v>1</v>
          </cell>
          <cell r="T15" t="str">
            <v>Angola</v>
          </cell>
          <cell r="U15" t="str">
            <v>ABC) Triple burden</v>
          </cell>
        </row>
        <row r="16">
          <cell r="D16" t="str">
            <v>AIA</v>
          </cell>
          <cell r="E16"/>
          <cell r="F16"/>
          <cell r="G16"/>
          <cell r="H16" t="str">
            <v>N</v>
          </cell>
          <cell r="L16"/>
          <cell r="M16"/>
          <cell r="N16"/>
          <cell r="O16"/>
          <cell r="P16"/>
          <cell r="Q16"/>
          <cell r="R16"/>
          <cell r="S16">
            <v>0</v>
          </cell>
          <cell r="T16" t="str">
            <v>Anguilla</v>
          </cell>
          <cell r="U16"/>
        </row>
        <row r="17">
          <cell r="D17" t="str">
            <v>ATA</v>
          </cell>
          <cell r="E17"/>
          <cell r="F17"/>
          <cell r="G17"/>
          <cell r="H17" t="str">
            <v>N</v>
          </cell>
          <cell r="L17"/>
          <cell r="M17"/>
          <cell r="N17"/>
          <cell r="O17"/>
          <cell r="P17"/>
          <cell r="Q17"/>
          <cell r="R17"/>
          <cell r="S17">
            <v>0</v>
          </cell>
          <cell r="T17" t="str">
            <v>Antarctica</v>
          </cell>
          <cell r="U17"/>
        </row>
        <row r="18">
          <cell r="D18" t="str">
            <v>ATG</v>
          </cell>
          <cell r="E18">
            <v>0.57326917600000005</v>
          </cell>
          <cell r="F18">
            <v>22.110399999999998</v>
          </cell>
          <cell r="G18"/>
          <cell r="H18" t="str">
            <v>N</v>
          </cell>
          <cell r="L18"/>
          <cell r="M18"/>
          <cell r="N18"/>
          <cell r="O18"/>
          <cell r="P18"/>
          <cell r="Q18"/>
          <cell r="R18"/>
          <cell r="S18">
            <v>0</v>
          </cell>
          <cell r="T18" t="str">
            <v>Antigua and Barbuda</v>
          </cell>
          <cell r="U18"/>
        </row>
        <row r="19">
          <cell r="D19" t="str">
            <v>ARG</v>
          </cell>
          <cell r="E19">
            <v>0.61007960800000005</v>
          </cell>
          <cell r="F19">
            <v>18.5915</v>
          </cell>
          <cell r="G19">
            <v>8.1999999999999993</v>
          </cell>
          <cell r="H19" t="str">
            <v>Y</v>
          </cell>
          <cell r="I19" t="str">
            <v>Y</v>
          </cell>
          <cell r="L19" t="str">
            <v>A) Overweight only</v>
          </cell>
          <cell r="M19"/>
          <cell r="N19"/>
          <cell r="O19"/>
          <cell r="P19"/>
          <cell r="Q19"/>
          <cell r="R19"/>
          <cell r="S19">
            <v>1</v>
          </cell>
          <cell r="T19" t="str">
            <v>Argentina</v>
          </cell>
          <cell r="U19" t="str">
            <v>A) Overweight only</v>
          </cell>
        </row>
        <row r="20">
          <cell r="D20" t="str">
            <v>ARM</v>
          </cell>
          <cell r="E20">
            <v>0.56075283200000003</v>
          </cell>
          <cell r="F20">
            <v>29.4221</v>
          </cell>
          <cell r="G20">
            <v>9.4</v>
          </cell>
          <cell r="H20" t="str">
            <v>Y</v>
          </cell>
          <cell r="I20" t="str">
            <v>Y</v>
          </cell>
          <cell r="J20" t="str">
            <v>Y</v>
          </cell>
          <cell r="L20"/>
          <cell r="M20"/>
          <cell r="N20"/>
          <cell r="O20" t="str">
            <v>AB) Overweight and Anaemia</v>
          </cell>
          <cell r="P20"/>
          <cell r="Q20"/>
          <cell r="R20"/>
          <cell r="S20">
            <v>1</v>
          </cell>
          <cell r="T20" t="str">
            <v>Armenia</v>
          </cell>
          <cell r="U20" t="str">
            <v>AB) Overweight and Anaemia</v>
          </cell>
        </row>
        <row r="21">
          <cell r="D21" t="str">
            <v>ABW</v>
          </cell>
          <cell r="E21"/>
          <cell r="F21"/>
          <cell r="G21"/>
          <cell r="H21" t="str">
            <v>N</v>
          </cell>
          <cell r="L21"/>
          <cell r="M21"/>
          <cell r="N21"/>
          <cell r="O21"/>
          <cell r="P21"/>
          <cell r="Q21"/>
          <cell r="R21"/>
          <cell r="S21">
            <v>0</v>
          </cell>
          <cell r="T21" t="str">
            <v>Aruba</v>
          </cell>
          <cell r="U21"/>
        </row>
        <row r="22">
          <cell r="D22" t="str">
            <v>AUS</v>
          </cell>
          <cell r="E22">
            <v>0.59777161000000001</v>
          </cell>
          <cell r="F22">
            <v>9.0885999999999996</v>
          </cell>
          <cell r="G22">
            <v>2</v>
          </cell>
          <cell r="H22" t="str">
            <v>Y</v>
          </cell>
          <cell r="I22" t="str">
            <v>Y</v>
          </cell>
          <cell r="L22" t="str">
            <v>A) Overweight only</v>
          </cell>
          <cell r="M22"/>
          <cell r="N22"/>
          <cell r="O22"/>
          <cell r="P22"/>
          <cell r="Q22"/>
          <cell r="R22"/>
          <cell r="S22">
            <v>1</v>
          </cell>
          <cell r="T22" t="str">
            <v>Australia</v>
          </cell>
          <cell r="U22" t="str">
            <v>A) Overweight only</v>
          </cell>
        </row>
        <row r="23">
          <cell r="D23" t="str">
            <v>AUT</v>
          </cell>
          <cell r="E23">
            <v>0.48191653200000001</v>
          </cell>
          <cell r="F23">
            <v>17.3279</v>
          </cell>
          <cell r="G23"/>
          <cell r="H23" t="str">
            <v>N</v>
          </cell>
          <cell r="L23"/>
          <cell r="M23"/>
          <cell r="N23"/>
          <cell r="O23"/>
          <cell r="P23"/>
          <cell r="Q23"/>
          <cell r="R23"/>
          <cell r="S23">
            <v>0</v>
          </cell>
          <cell r="T23" t="str">
            <v>Austria</v>
          </cell>
          <cell r="U23"/>
        </row>
        <row r="24">
          <cell r="D24" t="str">
            <v>AZE</v>
          </cell>
          <cell r="E24">
            <v>0.55725060999999998</v>
          </cell>
          <cell r="F24">
            <v>38.462299999999999</v>
          </cell>
          <cell r="G24">
            <v>18</v>
          </cell>
          <cell r="H24" t="str">
            <v>Y</v>
          </cell>
          <cell r="I24" t="str">
            <v>Y</v>
          </cell>
          <cell r="J24" t="str">
            <v>Y</v>
          </cell>
          <cell r="L24"/>
          <cell r="M24"/>
          <cell r="N24"/>
          <cell r="O24" t="str">
            <v>AB) Overweight and Anaemia</v>
          </cell>
          <cell r="P24"/>
          <cell r="Q24"/>
          <cell r="R24"/>
          <cell r="S24">
            <v>1</v>
          </cell>
          <cell r="T24" t="str">
            <v>Azerbaijan</v>
          </cell>
          <cell r="U24" t="str">
            <v>AB) Overweight and Anaemia</v>
          </cell>
        </row>
        <row r="25">
          <cell r="D25" t="str">
            <v>BHS</v>
          </cell>
          <cell r="E25">
            <v>0.69941856300000005</v>
          </cell>
          <cell r="F25">
            <v>23.125399999999999</v>
          </cell>
          <cell r="G25"/>
          <cell r="H25" t="str">
            <v>N</v>
          </cell>
          <cell r="L25"/>
          <cell r="M25"/>
          <cell r="N25"/>
          <cell r="O25"/>
          <cell r="P25"/>
          <cell r="Q25"/>
          <cell r="R25"/>
          <cell r="S25">
            <v>0</v>
          </cell>
          <cell r="T25" t="str">
            <v>Bahamas</v>
          </cell>
          <cell r="U25"/>
        </row>
        <row r="26">
          <cell r="D26" t="str">
            <v>BHR</v>
          </cell>
          <cell r="E26">
            <v>0.70451830599999998</v>
          </cell>
          <cell r="F26">
            <v>41.955399999999997</v>
          </cell>
          <cell r="H26" t="str">
            <v>N</v>
          </cell>
          <cell r="L26"/>
          <cell r="M26"/>
          <cell r="N26"/>
          <cell r="O26"/>
          <cell r="P26"/>
          <cell r="Q26"/>
          <cell r="R26"/>
          <cell r="S26">
            <v>0</v>
          </cell>
          <cell r="T26" t="str">
            <v>Bahrain</v>
          </cell>
          <cell r="U26"/>
        </row>
        <row r="27">
          <cell r="D27" t="str">
            <v>BGD</v>
          </cell>
          <cell r="E27">
            <v>0.230277501</v>
          </cell>
          <cell r="F27">
            <v>39.889400000000002</v>
          </cell>
          <cell r="G27">
            <v>36.1</v>
          </cell>
          <cell r="H27" t="str">
            <v>Y</v>
          </cell>
          <cell r="J27" t="str">
            <v>Y</v>
          </cell>
          <cell r="K27" t="str">
            <v>Y</v>
          </cell>
          <cell r="L27"/>
          <cell r="M27"/>
          <cell r="N27"/>
          <cell r="O27"/>
          <cell r="P27"/>
          <cell r="Q27" t="str">
            <v>BC) Anaemia and Stunting</v>
          </cell>
          <cell r="R27"/>
          <cell r="S27">
            <v>1</v>
          </cell>
          <cell r="T27" t="str">
            <v>Bangladesh</v>
          </cell>
          <cell r="U27" t="str">
            <v>BC) Anaemia and Stunting</v>
          </cell>
        </row>
        <row r="28">
          <cell r="D28" t="str">
            <v>BRB</v>
          </cell>
          <cell r="E28">
            <v>0.61696497800000005</v>
          </cell>
          <cell r="F28">
            <v>21.573499999999999</v>
          </cell>
          <cell r="G28">
            <v>7.7</v>
          </cell>
          <cell r="H28" t="str">
            <v>Y</v>
          </cell>
          <cell r="I28" t="str">
            <v>Y</v>
          </cell>
          <cell r="J28" t="str">
            <v>Y</v>
          </cell>
          <cell r="L28"/>
          <cell r="M28"/>
          <cell r="N28"/>
          <cell r="O28" t="str">
            <v>AB) Overweight and Anaemia</v>
          </cell>
          <cell r="P28"/>
          <cell r="Q28"/>
          <cell r="R28"/>
          <cell r="S28">
            <v>1</v>
          </cell>
          <cell r="T28" t="str">
            <v>Barbados</v>
          </cell>
          <cell r="U28" t="str">
            <v>AB) Overweight and Anaemia</v>
          </cell>
        </row>
        <row r="29">
          <cell r="D29" t="str">
            <v>BLR</v>
          </cell>
          <cell r="E29">
            <v>0.58025669400000002</v>
          </cell>
          <cell r="F29">
            <v>22.634</v>
          </cell>
          <cell r="G29">
            <v>4.5</v>
          </cell>
          <cell r="H29" t="str">
            <v>Y</v>
          </cell>
          <cell r="I29" t="str">
            <v>Y</v>
          </cell>
          <cell r="J29" t="str">
            <v>Y</v>
          </cell>
          <cell r="L29"/>
          <cell r="M29"/>
          <cell r="N29"/>
          <cell r="O29" t="str">
            <v>AB) Overweight and Anaemia</v>
          </cell>
          <cell r="P29"/>
          <cell r="Q29"/>
          <cell r="R29"/>
          <cell r="S29">
            <v>1</v>
          </cell>
          <cell r="T29" t="str">
            <v>Belarus</v>
          </cell>
          <cell r="U29" t="str">
            <v>AB) Overweight and Anaemia</v>
          </cell>
        </row>
        <row r="30">
          <cell r="D30" t="str">
            <v>BEL</v>
          </cell>
          <cell r="E30">
            <v>0.53007802900000001</v>
          </cell>
          <cell r="F30">
            <v>16.2239</v>
          </cell>
          <cell r="G30"/>
          <cell r="H30" t="str">
            <v>N</v>
          </cell>
          <cell r="L30"/>
          <cell r="M30"/>
          <cell r="N30"/>
          <cell r="O30"/>
          <cell r="P30"/>
          <cell r="Q30"/>
          <cell r="R30"/>
          <cell r="S30">
            <v>0</v>
          </cell>
          <cell r="T30" t="str">
            <v>Belgium</v>
          </cell>
          <cell r="U30"/>
        </row>
        <row r="31">
          <cell r="D31" t="str">
            <v>BLZ</v>
          </cell>
          <cell r="E31">
            <v>0.630563647</v>
          </cell>
          <cell r="F31">
            <v>21.680399999999999</v>
          </cell>
          <cell r="G31">
            <v>15</v>
          </cell>
          <cell r="H31" t="str">
            <v>Y</v>
          </cell>
          <cell r="I31" t="str">
            <v>Y</v>
          </cell>
          <cell r="J31" t="str">
            <v>Y</v>
          </cell>
          <cell r="L31"/>
          <cell r="M31"/>
          <cell r="N31"/>
          <cell r="O31" t="str">
            <v>AB) Overweight and Anaemia</v>
          </cell>
          <cell r="P31"/>
          <cell r="Q31"/>
          <cell r="R31"/>
          <cell r="S31">
            <v>1</v>
          </cell>
          <cell r="T31" t="str">
            <v>Belize</v>
          </cell>
          <cell r="U31" t="str">
            <v>AB) Overweight and Anaemia</v>
          </cell>
        </row>
        <row r="32">
          <cell r="D32" t="str">
            <v>BEN</v>
          </cell>
          <cell r="E32">
            <v>0.38572336299999999</v>
          </cell>
          <cell r="F32">
            <v>46.900799999999997</v>
          </cell>
          <cell r="G32">
            <v>34</v>
          </cell>
          <cell r="H32" t="str">
            <v>Y</v>
          </cell>
          <cell r="I32" t="str">
            <v>Y</v>
          </cell>
          <cell r="J32" t="str">
            <v>Y</v>
          </cell>
          <cell r="K32" t="str">
            <v>Y</v>
          </cell>
          <cell r="L32"/>
          <cell r="M32"/>
          <cell r="N32"/>
          <cell r="O32"/>
          <cell r="P32"/>
          <cell r="Q32"/>
          <cell r="R32" t="str">
            <v>ABC) Triple burden</v>
          </cell>
          <cell r="S32">
            <v>1</v>
          </cell>
          <cell r="T32" t="str">
            <v>Benin</v>
          </cell>
          <cell r="U32" t="str">
            <v>ABC) Triple burden</v>
          </cell>
        </row>
        <row r="33">
          <cell r="D33" t="str">
            <v>BMU</v>
          </cell>
          <cell r="E33">
            <v>0.73219924199999997</v>
          </cell>
          <cell r="F33"/>
          <cell r="G33"/>
          <cell r="H33" t="str">
            <v>N</v>
          </cell>
          <cell r="L33"/>
          <cell r="M33"/>
          <cell r="N33"/>
          <cell r="O33"/>
          <cell r="P33"/>
          <cell r="Q33"/>
          <cell r="R33"/>
          <cell r="S33">
            <v>0</v>
          </cell>
          <cell r="T33" t="str">
            <v>Bermuda</v>
          </cell>
          <cell r="U33"/>
        </row>
        <row r="34">
          <cell r="D34" t="str">
            <v>BTN</v>
          </cell>
          <cell r="E34">
            <v>0.306865901</v>
          </cell>
          <cell r="F34">
            <v>35.558799999999998</v>
          </cell>
          <cell r="G34">
            <v>33.6</v>
          </cell>
          <cell r="H34" t="str">
            <v>Y</v>
          </cell>
          <cell r="J34" t="str">
            <v>Y</v>
          </cell>
          <cell r="K34" t="str">
            <v>Y</v>
          </cell>
          <cell r="L34"/>
          <cell r="M34"/>
          <cell r="N34"/>
          <cell r="O34"/>
          <cell r="P34"/>
          <cell r="Q34" t="str">
            <v>BC) Anaemia and Stunting</v>
          </cell>
          <cell r="R34"/>
          <cell r="S34">
            <v>1</v>
          </cell>
          <cell r="T34" t="str">
            <v>Bhutan</v>
          </cell>
          <cell r="U34" t="str">
            <v>BC) Anaemia and Stunting</v>
          </cell>
        </row>
        <row r="35">
          <cell r="D35" t="str">
            <v>BOL</v>
          </cell>
          <cell r="E35">
            <v>0.61332012899999999</v>
          </cell>
          <cell r="F35">
            <v>30.2181</v>
          </cell>
          <cell r="G35">
            <v>16.100000000000001</v>
          </cell>
          <cell r="H35" t="str">
            <v>Y</v>
          </cell>
          <cell r="I35" t="str">
            <v>Y</v>
          </cell>
          <cell r="J35" t="str">
            <v>Y</v>
          </cell>
          <cell r="L35"/>
          <cell r="M35"/>
          <cell r="N35"/>
          <cell r="O35" t="str">
            <v>AB) Overweight and Anaemia</v>
          </cell>
          <cell r="P35"/>
          <cell r="Q35"/>
          <cell r="R35"/>
          <cell r="S35">
            <v>1</v>
          </cell>
          <cell r="T35" t="str">
            <v>Bolivia (Plurinational State of)</v>
          </cell>
          <cell r="U35" t="str">
            <v>AB) Overweight and Anaemia</v>
          </cell>
        </row>
        <row r="36">
          <cell r="D36" t="str">
            <v>BES</v>
          </cell>
          <cell r="E36"/>
          <cell r="F36"/>
          <cell r="G36"/>
          <cell r="H36" t="str">
            <v>N</v>
          </cell>
          <cell r="L36"/>
          <cell r="M36"/>
          <cell r="N36"/>
          <cell r="O36"/>
          <cell r="P36"/>
          <cell r="Q36"/>
          <cell r="R36"/>
          <cell r="S36">
            <v>0</v>
          </cell>
          <cell r="T36" t="str">
            <v>Bonaire, Sint Eustatius and Saba</v>
          </cell>
          <cell r="U36"/>
        </row>
        <row r="37">
          <cell r="D37" t="str">
            <v>BIH</v>
          </cell>
          <cell r="E37">
            <v>0.48552580699999998</v>
          </cell>
          <cell r="F37">
            <v>29.3996</v>
          </cell>
          <cell r="G37">
            <v>8.9</v>
          </cell>
          <cell r="H37" t="str">
            <v>Y</v>
          </cell>
          <cell r="I37" t="str">
            <v>Y</v>
          </cell>
          <cell r="J37" t="str">
            <v>Y</v>
          </cell>
          <cell r="L37"/>
          <cell r="M37"/>
          <cell r="N37"/>
          <cell r="O37" t="str">
            <v>AB) Overweight and Anaemia</v>
          </cell>
          <cell r="P37"/>
          <cell r="Q37"/>
          <cell r="R37"/>
          <cell r="S37">
            <v>1</v>
          </cell>
          <cell r="T37" t="str">
            <v>Bosnia and Herzegovina</v>
          </cell>
          <cell r="U37" t="str">
            <v>AB) Overweight and Anaemia</v>
          </cell>
        </row>
        <row r="38">
          <cell r="D38" t="str">
            <v>BWA</v>
          </cell>
          <cell r="E38">
            <v>0.58265396599999997</v>
          </cell>
          <cell r="F38">
            <v>30.203199999999999</v>
          </cell>
          <cell r="G38">
            <v>31.4</v>
          </cell>
          <cell r="H38" t="str">
            <v>Y</v>
          </cell>
          <cell r="I38" t="str">
            <v>Y</v>
          </cell>
          <cell r="J38" t="str">
            <v>Y</v>
          </cell>
          <cell r="K38" t="str">
            <v>Y</v>
          </cell>
          <cell r="L38"/>
          <cell r="M38"/>
          <cell r="N38"/>
          <cell r="O38"/>
          <cell r="P38"/>
          <cell r="Q38"/>
          <cell r="R38" t="str">
            <v>ABC) Triple burden</v>
          </cell>
          <cell r="S38">
            <v>1</v>
          </cell>
          <cell r="T38" t="str">
            <v>Botswana</v>
          </cell>
          <cell r="U38" t="str">
            <v>ABC) Triple burden</v>
          </cell>
        </row>
        <row r="39">
          <cell r="D39" t="str">
            <v>BVT</v>
          </cell>
          <cell r="E39"/>
          <cell r="F39"/>
          <cell r="G39"/>
          <cell r="H39" t="str">
            <v>N</v>
          </cell>
          <cell r="L39"/>
          <cell r="M39"/>
          <cell r="N39"/>
          <cell r="O39"/>
          <cell r="P39"/>
          <cell r="Q39"/>
          <cell r="R39"/>
          <cell r="S39">
            <v>0</v>
          </cell>
          <cell r="T39" t="str">
            <v>Bouvet Island</v>
          </cell>
          <cell r="U39"/>
        </row>
        <row r="40">
          <cell r="D40" t="str">
            <v>BRA</v>
          </cell>
          <cell r="E40">
            <v>0.57117610399999996</v>
          </cell>
          <cell r="F40">
            <v>27.179500000000001</v>
          </cell>
          <cell r="G40">
            <v>7.1</v>
          </cell>
          <cell r="H40" t="str">
            <v>Y</v>
          </cell>
          <cell r="I40" t="str">
            <v>Y</v>
          </cell>
          <cell r="J40" t="str">
            <v>Y</v>
          </cell>
          <cell r="L40"/>
          <cell r="M40"/>
          <cell r="N40"/>
          <cell r="O40" t="str">
            <v>AB) Overweight and Anaemia</v>
          </cell>
          <cell r="P40"/>
          <cell r="Q40"/>
          <cell r="R40"/>
          <cell r="S40">
            <v>1</v>
          </cell>
          <cell r="T40" t="str">
            <v>Brazil</v>
          </cell>
          <cell r="U40" t="str">
            <v>AB) Overweight and Anaemia</v>
          </cell>
        </row>
        <row r="41">
          <cell r="D41" t="str">
            <v>IOT</v>
          </cell>
          <cell r="E41"/>
          <cell r="F41"/>
          <cell r="G41"/>
          <cell r="H41" t="str">
            <v>N</v>
          </cell>
          <cell r="L41"/>
          <cell r="M41"/>
          <cell r="N41"/>
          <cell r="O41"/>
          <cell r="P41"/>
          <cell r="Q41"/>
          <cell r="R41"/>
          <cell r="S41">
            <v>0</v>
          </cell>
          <cell r="T41" t="str">
            <v>British Indian Ocean Territory</v>
          </cell>
          <cell r="U41"/>
        </row>
        <row r="42">
          <cell r="D42" t="str">
            <v>VGB</v>
          </cell>
          <cell r="E42"/>
          <cell r="F42"/>
          <cell r="G42"/>
          <cell r="H42" t="str">
            <v>N</v>
          </cell>
          <cell r="L42"/>
          <cell r="M42"/>
          <cell r="N42"/>
          <cell r="O42"/>
          <cell r="P42"/>
          <cell r="Q42"/>
          <cell r="R42"/>
          <cell r="S42">
            <v>0</v>
          </cell>
          <cell r="T42" t="str">
            <v>British Virgin Islands</v>
          </cell>
          <cell r="U42"/>
        </row>
        <row r="43">
          <cell r="D43" t="str">
            <v>BRN</v>
          </cell>
          <cell r="E43">
            <v>0.42861779100000003</v>
          </cell>
          <cell r="F43">
            <v>16.946000000000002</v>
          </cell>
          <cell r="G43">
            <v>19.7</v>
          </cell>
          <cell r="H43" t="str">
            <v>Y</v>
          </cell>
          <cell r="I43" t="str">
            <v>Y</v>
          </cell>
          <cell r="L43" t="str">
            <v>A) Overweight only</v>
          </cell>
          <cell r="M43"/>
          <cell r="N43"/>
          <cell r="O43"/>
          <cell r="P43"/>
          <cell r="Q43"/>
          <cell r="R43"/>
          <cell r="S43">
            <v>1</v>
          </cell>
          <cell r="T43" t="str">
            <v>Brunei Darussalam</v>
          </cell>
          <cell r="U43" t="str">
            <v>A) Overweight only</v>
          </cell>
        </row>
        <row r="44">
          <cell r="D44" t="str">
            <v>BGR</v>
          </cell>
          <cell r="E44">
            <v>0.56090021000000001</v>
          </cell>
          <cell r="F44">
            <v>26.4041</v>
          </cell>
          <cell r="G44">
            <v>8.8000000000000007</v>
          </cell>
          <cell r="H44" t="str">
            <v>Y</v>
          </cell>
          <cell r="I44" t="str">
            <v>Y</v>
          </cell>
          <cell r="J44" t="str">
            <v>Y</v>
          </cell>
          <cell r="L44"/>
          <cell r="M44"/>
          <cell r="N44"/>
          <cell r="O44" t="str">
            <v>AB) Overweight and Anaemia</v>
          </cell>
          <cell r="P44"/>
          <cell r="Q44"/>
          <cell r="R44"/>
          <cell r="S44">
            <v>1</v>
          </cell>
          <cell r="T44" t="str">
            <v>Bulgaria</v>
          </cell>
          <cell r="U44" t="str">
            <v>AB) Overweight and Anaemia</v>
          </cell>
        </row>
        <row r="45">
          <cell r="D45" t="str">
            <v>BFA</v>
          </cell>
          <cell r="E45">
            <v>0.30264628700000001</v>
          </cell>
          <cell r="F45">
            <v>49.648000000000003</v>
          </cell>
          <cell r="G45">
            <v>27.3</v>
          </cell>
          <cell r="H45" t="str">
            <v>Y</v>
          </cell>
          <cell r="J45" t="str">
            <v>Y</v>
          </cell>
          <cell r="K45" t="str">
            <v>Y</v>
          </cell>
          <cell r="L45"/>
          <cell r="M45"/>
          <cell r="N45"/>
          <cell r="O45"/>
          <cell r="P45"/>
          <cell r="Q45" t="str">
            <v>BC) Anaemia and Stunting</v>
          </cell>
          <cell r="R45"/>
          <cell r="S45">
            <v>1</v>
          </cell>
          <cell r="T45" t="str">
            <v>Burkina Faso</v>
          </cell>
          <cell r="U45" t="str">
            <v>BC) Anaemia and Stunting</v>
          </cell>
        </row>
        <row r="46">
          <cell r="D46" t="str">
            <v>BDI</v>
          </cell>
          <cell r="E46">
            <v>0.31147065800000001</v>
          </cell>
          <cell r="F46">
            <v>26.7441</v>
          </cell>
          <cell r="G46">
            <v>55.9</v>
          </cell>
          <cell r="H46" t="str">
            <v>Y</v>
          </cell>
          <cell r="J46" t="str">
            <v>Y</v>
          </cell>
          <cell r="K46" t="str">
            <v>Y</v>
          </cell>
          <cell r="L46"/>
          <cell r="M46"/>
          <cell r="N46"/>
          <cell r="O46"/>
          <cell r="P46"/>
          <cell r="Q46" t="str">
            <v>BC) Anaemia and Stunting</v>
          </cell>
          <cell r="R46"/>
          <cell r="S46">
            <v>1</v>
          </cell>
          <cell r="T46" t="str">
            <v>Burundi</v>
          </cell>
          <cell r="U46" t="str">
            <v>BC) Anaemia and Stunting</v>
          </cell>
        </row>
        <row r="47">
          <cell r="D47" t="str">
            <v>CPV</v>
          </cell>
          <cell r="E47">
            <v>0.42826202499999999</v>
          </cell>
          <cell r="F47">
            <v>33.262500000000003</v>
          </cell>
          <cell r="G47"/>
          <cell r="H47" t="str">
            <v>N</v>
          </cell>
          <cell r="L47"/>
          <cell r="M47"/>
          <cell r="N47"/>
          <cell r="O47"/>
          <cell r="P47"/>
          <cell r="Q47"/>
          <cell r="R47"/>
          <cell r="S47">
            <v>0</v>
          </cell>
          <cell r="T47" t="str">
            <v>Cabo Verde</v>
          </cell>
          <cell r="U47"/>
        </row>
        <row r="48">
          <cell r="D48" t="str">
            <v>KHM</v>
          </cell>
          <cell r="E48">
            <v>0.251019614</v>
          </cell>
          <cell r="F48">
            <v>46.777200000000001</v>
          </cell>
          <cell r="G48">
            <v>32.4</v>
          </cell>
          <cell r="H48" t="str">
            <v>Y</v>
          </cell>
          <cell r="J48" t="str">
            <v>Y</v>
          </cell>
          <cell r="K48" t="str">
            <v>Y</v>
          </cell>
          <cell r="L48"/>
          <cell r="M48"/>
          <cell r="N48"/>
          <cell r="O48"/>
          <cell r="P48"/>
          <cell r="Q48" t="str">
            <v>BC) Anaemia and Stunting</v>
          </cell>
          <cell r="R48"/>
          <cell r="S48">
            <v>1</v>
          </cell>
          <cell r="T48" t="str">
            <v>Cambodia</v>
          </cell>
          <cell r="U48" t="str">
            <v>BC) Anaemia and Stunting</v>
          </cell>
        </row>
        <row r="49">
          <cell r="D49" t="str">
            <v>CMR</v>
          </cell>
          <cell r="E49">
            <v>0.430027504</v>
          </cell>
          <cell r="F49">
            <v>41.412100000000002</v>
          </cell>
          <cell r="G49">
            <v>31.7</v>
          </cell>
          <cell r="H49" t="str">
            <v>Y</v>
          </cell>
          <cell r="I49" t="str">
            <v>Y</v>
          </cell>
          <cell r="J49" t="str">
            <v>Y</v>
          </cell>
          <cell r="K49" t="str">
            <v>Y</v>
          </cell>
          <cell r="L49"/>
          <cell r="M49"/>
          <cell r="N49"/>
          <cell r="O49"/>
          <cell r="P49"/>
          <cell r="Q49"/>
          <cell r="R49" t="str">
            <v>ABC) Triple burden</v>
          </cell>
          <cell r="S49">
            <v>1</v>
          </cell>
          <cell r="T49" t="str">
            <v>Cameroon</v>
          </cell>
          <cell r="U49" t="str">
            <v>ABC) Triple burden</v>
          </cell>
        </row>
        <row r="50">
          <cell r="D50" t="str">
            <v>CAN</v>
          </cell>
          <cell r="E50">
            <v>0.60126342700000002</v>
          </cell>
          <cell r="F50">
            <v>9.5260999999999996</v>
          </cell>
          <cell r="H50" t="str">
            <v>N</v>
          </cell>
          <cell r="L50"/>
          <cell r="M50"/>
          <cell r="N50"/>
          <cell r="O50"/>
          <cell r="P50"/>
          <cell r="Q50"/>
          <cell r="R50"/>
          <cell r="S50">
            <v>0</v>
          </cell>
          <cell r="T50" t="str">
            <v>Canada</v>
          </cell>
          <cell r="U50"/>
        </row>
        <row r="51">
          <cell r="D51" t="str">
            <v>CYM</v>
          </cell>
          <cell r="E51"/>
          <cell r="F51"/>
          <cell r="G51"/>
          <cell r="H51" t="str">
            <v>N</v>
          </cell>
          <cell r="L51"/>
          <cell r="M51"/>
          <cell r="N51"/>
          <cell r="O51"/>
          <cell r="P51"/>
          <cell r="Q51"/>
          <cell r="R51"/>
          <cell r="S51">
            <v>0</v>
          </cell>
          <cell r="T51" t="str">
            <v>Cayman Islands</v>
          </cell>
          <cell r="U51"/>
        </row>
        <row r="52">
          <cell r="D52" t="str">
            <v>CAF</v>
          </cell>
          <cell r="E52">
            <v>0.343891846</v>
          </cell>
          <cell r="F52">
            <v>46.010100000000001</v>
          </cell>
          <cell r="G52">
            <v>40.700000000000003</v>
          </cell>
          <cell r="H52" t="str">
            <v>Y</v>
          </cell>
          <cell r="J52" t="str">
            <v>Y</v>
          </cell>
          <cell r="K52" t="str">
            <v>Y</v>
          </cell>
          <cell r="L52"/>
          <cell r="M52"/>
          <cell r="N52"/>
          <cell r="O52"/>
          <cell r="P52"/>
          <cell r="Q52" t="str">
            <v>BC) Anaemia and Stunting</v>
          </cell>
          <cell r="R52"/>
          <cell r="S52">
            <v>1</v>
          </cell>
          <cell r="T52" t="str">
            <v>Central African Republic</v>
          </cell>
          <cell r="U52" t="str">
            <v>BC) Anaemia and Stunting</v>
          </cell>
        </row>
        <row r="53">
          <cell r="D53" t="str">
            <v>TCD</v>
          </cell>
          <cell r="E53">
            <v>0.30860748599999999</v>
          </cell>
          <cell r="F53">
            <v>47.7346</v>
          </cell>
          <cell r="G53">
            <v>39.9</v>
          </cell>
          <cell r="H53" t="str">
            <v>Y</v>
          </cell>
          <cell r="J53" t="str">
            <v>Y</v>
          </cell>
          <cell r="K53" t="str">
            <v>Y</v>
          </cell>
          <cell r="L53"/>
          <cell r="M53"/>
          <cell r="N53"/>
          <cell r="O53"/>
          <cell r="P53"/>
          <cell r="Q53" t="str">
            <v>BC) Anaemia and Stunting</v>
          </cell>
          <cell r="R53"/>
          <cell r="S53">
            <v>1</v>
          </cell>
          <cell r="T53" t="str">
            <v>Chad</v>
          </cell>
          <cell r="U53" t="str">
            <v>BC) Anaemia and Stunting</v>
          </cell>
        </row>
        <row r="54">
          <cell r="D54" t="str">
            <v>CHL</v>
          </cell>
          <cell r="E54">
            <v>0.63042516100000001</v>
          </cell>
          <cell r="F54">
            <v>15.0425</v>
          </cell>
          <cell r="G54">
            <v>1.8</v>
          </cell>
          <cell r="H54" t="str">
            <v>Y</v>
          </cell>
          <cell r="I54" t="str">
            <v>Y</v>
          </cell>
          <cell r="L54" t="str">
            <v>A) Overweight only</v>
          </cell>
          <cell r="M54"/>
          <cell r="N54"/>
          <cell r="O54"/>
          <cell r="P54"/>
          <cell r="Q54"/>
          <cell r="R54"/>
          <cell r="S54">
            <v>1</v>
          </cell>
          <cell r="T54" t="str">
            <v>Chile</v>
          </cell>
          <cell r="U54" t="str">
            <v>A) Overweight only</v>
          </cell>
        </row>
        <row r="55">
          <cell r="D55" t="str">
            <v>CHN</v>
          </cell>
          <cell r="E55">
            <v>0.31083841800000001</v>
          </cell>
          <cell r="F55">
            <v>26.377700000000001</v>
          </cell>
          <cell r="G55">
            <v>8.1</v>
          </cell>
          <cell r="H55" t="str">
            <v>Y</v>
          </cell>
          <cell r="J55" t="str">
            <v>Y</v>
          </cell>
          <cell r="L55"/>
          <cell r="M55" t="str">
            <v>B) Anaemia only</v>
          </cell>
          <cell r="N55"/>
          <cell r="O55"/>
          <cell r="P55"/>
          <cell r="Q55"/>
          <cell r="R55"/>
          <cell r="S55">
            <v>1</v>
          </cell>
          <cell r="T55" t="str">
            <v>China</v>
          </cell>
          <cell r="U55" t="str">
            <v>B) Anaemia only</v>
          </cell>
        </row>
        <row r="56">
          <cell r="D56" t="str">
            <v>HKG</v>
          </cell>
          <cell r="E56">
            <v>0.37975890299999998</v>
          </cell>
          <cell r="F56"/>
          <cell r="G56"/>
          <cell r="H56" t="str">
            <v>N</v>
          </cell>
          <cell r="L56"/>
          <cell r="M56"/>
          <cell r="N56"/>
          <cell r="O56"/>
          <cell r="P56"/>
          <cell r="Q56"/>
          <cell r="R56"/>
          <cell r="S56">
            <v>0</v>
          </cell>
          <cell r="T56" t="str">
            <v>China, Hong Kong Special Administrative Region</v>
          </cell>
          <cell r="U56"/>
        </row>
        <row r="57">
          <cell r="D57" t="str">
            <v>MAC</v>
          </cell>
          <cell r="E57"/>
          <cell r="F57"/>
          <cell r="G57"/>
          <cell r="H57" t="str">
            <v>N</v>
          </cell>
          <cell r="L57"/>
          <cell r="M57"/>
          <cell r="N57"/>
          <cell r="O57"/>
          <cell r="P57"/>
          <cell r="Q57"/>
          <cell r="R57"/>
          <cell r="S57">
            <v>0</v>
          </cell>
          <cell r="T57" t="str">
            <v>China, Macao Special Administrative Region</v>
          </cell>
          <cell r="U57"/>
        </row>
        <row r="58">
          <cell r="D58" t="str">
            <v>CXR</v>
          </cell>
          <cell r="E58"/>
          <cell r="F58"/>
          <cell r="G58"/>
          <cell r="H58" t="str">
            <v>N</v>
          </cell>
          <cell r="L58"/>
          <cell r="M58"/>
          <cell r="N58"/>
          <cell r="O58"/>
          <cell r="P58"/>
          <cell r="Q58"/>
          <cell r="R58"/>
          <cell r="S58">
            <v>0</v>
          </cell>
          <cell r="T58" t="str">
            <v>Christmas Island</v>
          </cell>
          <cell r="U58"/>
        </row>
        <row r="59">
          <cell r="D59" t="str">
            <v>CCK</v>
          </cell>
          <cell r="E59"/>
          <cell r="F59"/>
          <cell r="G59"/>
          <cell r="H59" t="str">
            <v>N</v>
          </cell>
          <cell r="L59"/>
          <cell r="M59"/>
          <cell r="N59"/>
          <cell r="O59"/>
          <cell r="P59"/>
          <cell r="Q59"/>
          <cell r="R59"/>
          <cell r="S59">
            <v>0</v>
          </cell>
          <cell r="T59" t="str">
            <v>Cocos (Keeling) Islands</v>
          </cell>
          <cell r="U59"/>
        </row>
        <row r="60">
          <cell r="D60" t="str">
            <v>COL</v>
          </cell>
          <cell r="E60">
            <v>0.62978678499999996</v>
          </cell>
          <cell r="F60">
            <v>21.1082</v>
          </cell>
          <cell r="G60">
            <v>12.7</v>
          </cell>
          <cell r="H60" t="str">
            <v>Y</v>
          </cell>
          <cell r="I60" t="str">
            <v>Y</v>
          </cell>
          <cell r="J60" t="str">
            <v>Y</v>
          </cell>
          <cell r="L60"/>
          <cell r="M60"/>
          <cell r="N60"/>
          <cell r="O60" t="str">
            <v>AB) Overweight and Anaemia</v>
          </cell>
          <cell r="P60"/>
          <cell r="Q60"/>
          <cell r="R60"/>
          <cell r="S60">
            <v>1</v>
          </cell>
          <cell r="T60" t="str">
            <v>Colombia</v>
          </cell>
          <cell r="U60" t="str">
            <v>AB) Overweight and Anaemia</v>
          </cell>
        </row>
        <row r="61">
          <cell r="D61" t="str">
            <v>COM</v>
          </cell>
          <cell r="E61">
            <v>0.36897795</v>
          </cell>
          <cell r="F61">
            <v>29.2987</v>
          </cell>
          <cell r="G61">
            <v>32.1</v>
          </cell>
          <cell r="H61" t="str">
            <v>Y</v>
          </cell>
          <cell r="I61" t="str">
            <v>Y</v>
          </cell>
          <cell r="J61" t="str">
            <v>Y</v>
          </cell>
          <cell r="K61" t="str">
            <v>Y</v>
          </cell>
          <cell r="L61"/>
          <cell r="M61"/>
          <cell r="N61"/>
          <cell r="O61"/>
          <cell r="P61"/>
          <cell r="Q61"/>
          <cell r="R61" t="str">
            <v>ABC) Triple burden</v>
          </cell>
          <cell r="S61">
            <v>1</v>
          </cell>
          <cell r="T61" t="str">
            <v>Comoros</v>
          </cell>
          <cell r="U61" t="str">
            <v>ABC) Triple burden</v>
          </cell>
        </row>
        <row r="62">
          <cell r="D62" t="str">
            <v>COG</v>
          </cell>
          <cell r="E62">
            <v>0.38717940899999997</v>
          </cell>
          <cell r="F62">
            <v>51.859200000000001</v>
          </cell>
          <cell r="G62">
            <v>21.2</v>
          </cell>
          <cell r="H62" t="str">
            <v>Y</v>
          </cell>
          <cell r="I62" t="str">
            <v>Y</v>
          </cell>
          <cell r="J62" t="str">
            <v>Y</v>
          </cell>
          <cell r="K62" t="str">
            <v>Y</v>
          </cell>
          <cell r="L62"/>
          <cell r="M62"/>
          <cell r="N62"/>
          <cell r="O62"/>
          <cell r="P62"/>
          <cell r="Q62"/>
          <cell r="R62" t="str">
            <v>ABC) Triple burden</v>
          </cell>
          <cell r="S62">
            <v>1</v>
          </cell>
          <cell r="T62" t="str">
            <v>Congo</v>
          </cell>
          <cell r="U62" t="str">
            <v>ABC) Triple burden</v>
          </cell>
        </row>
        <row r="63">
          <cell r="D63" t="str">
            <v>COK</v>
          </cell>
          <cell r="E63">
            <v>0.87574761899999998</v>
          </cell>
          <cell r="F63"/>
          <cell r="G63"/>
          <cell r="H63" t="str">
            <v>N</v>
          </cell>
          <cell r="L63"/>
          <cell r="M63"/>
          <cell r="N63"/>
          <cell r="O63"/>
          <cell r="P63"/>
          <cell r="Q63"/>
          <cell r="R63"/>
          <cell r="S63">
            <v>0</v>
          </cell>
          <cell r="T63" t="str">
            <v>Cook Islands</v>
          </cell>
          <cell r="U63"/>
        </row>
        <row r="64">
          <cell r="D64" t="str">
            <v>CRI</v>
          </cell>
          <cell r="E64">
            <v>0.64975227400000002</v>
          </cell>
          <cell r="F64">
            <v>14.938700000000001</v>
          </cell>
          <cell r="G64">
            <v>5.6</v>
          </cell>
          <cell r="H64" t="str">
            <v>Y</v>
          </cell>
          <cell r="I64" t="str">
            <v>Y</v>
          </cell>
          <cell r="L64" t="str">
            <v>A) Overweight only</v>
          </cell>
          <cell r="M64"/>
          <cell r="N64"/>
          <cell r="O64"/>
          <cell r="P64"/>
          <cell r="Q64"/>
          <cell r="R64"/>
          <cell r="S64">
            <v>1</v>
          </cell>
          <cell r="T64" t="str">
            <v>Costa Rica</v>
          </cell>
          <cell r="U64" t="str">
            <v>A) Overweight only</v>
          </cell>
        </row>
        <row r="65">
          <cell r="D65" t="str">
            <v>CIV</v>
          </cell>
          <cell r="E65">
            <v>0.40845103199999999</v>
          </cell>
          <cell r="F65">
            <v>52.943100000000001</v>
          </cell>
          <cell r="G65">
            <v>21.6</v>
          </cell>
          <cell r="H65" t="str">
            <v>Y</v>
          </cell>
          <cell r="I65" t="str">
            <v>Y</v>
          </cell>
          <cell r="J65" t="str">
            <v>Y</v>
          </cell>
          <cell r="K65" t="str">
            <v>Y</v>
          </cell>
          <cell r="L65"/>
          <cell r="M65"/>
          <cell r="N65"/>
          <cell r="O65"/>
          <cell r="P65"/>
          <cell r="Q65"/>
          <cell r="R65" t="str">
            <v>ABC) Triple burden</v>
          </cell>
          <cell r="S65">
            <v>1</v>
          </cell>
          <cell r="T65" t="str">
            <v>Côte d'Ivoire</v>
          </cell>
          <cell r="U65" t="str">
            <v>ABC) Triple burden</v>
          </cell>
        </row>
        <row r="66">
          <cell r="D66" t="str">
            <v>HRV</v>
          </cell>
          <cell r="E66">
            <v>0.54734066100000001</v>
          </cell>
          <cell r="F66">
            <v>27.337700000000002</v>
          </cell>
          <cell r="G66"/>
          <cell r="H66" t="str">
            <v>N</v>
          </cell>
          <cell r="L66"/>
          <cell r="M66"/>
          <cell r="N66"/>
          <cell r="O66"/>
          <cell r="P66"/>
          <cell r="Q66"/>
          <cell r="R66"/>
          <cell r="S66">
            <v>0</v>
          </cell>
          <cell r="T66" t="str">
            <v>Croatia</v>
          </cell>
          <cell r="U66"/>
        </row>
        <row r="67">
          <cell r="D67" t="str">
            <v>CUB</v>
          </cell>
          <cell r="E67">
            <v>0.643265117</v>
          </cell>
          <cell r="F67">
            <v>25.126799999999999</v>
          </cell>
          <cell r="G67">
            <v>7</v>
          </cell>
          <cell r="H67" t="str">
            <v>Y</v>
          </cell>
          <cell r="I67" t="str">
            <v>Y</v>
          </cell>
          <cell r="J67" t="str">
            <v>Y</v>
          </cell>
          <cell r="L67"/>
          <cell r="M67"/>
          <cell r="N67"/>
          <cell r="O67" t="str">
            <v>AB) Overweight and Anaemia</v>
          </cell>
          <cell r="P67"/>
          <cell r="Q67"/>
          <cell r="R67"/>
          <cell r="S67">
            <v>1</v>
          </cell>
          <cell r="T67" t="str">
            <v>Cuba</v>
          </cell>
          <cell r="U67" t="str">
            <v>AB) Overweight and Anaemia</v>
          </cell>
        </row>
        <row r="68">
          <cell r="D68" t="str">
            <v>CUW</v>
          </cell>
          <cell r="E68"/>
          <cell r="F68"/>
          <cell r="G68"/>
          <cell r="H68" t="str">
            <v>N</v>
          </cell>
          <cell r="L68"/>
          <cell r="M68"/>
          <cell r="N68"/>
          <cell r="O68"/>
          <cell r="P68"/>
          <cell r="Q68"/>
          <cell r="R68"/>
          <cell r="S68">
            <v>0</v>
          </cell>
          <cell r="T68" t="str">
            <v>Curaçao</v>
          </cell>
          <cell r="U68"/>
        </row>
        <row r="69">
          <cell r="D69" t="str">
            <v>CYP</v>
          </cell>
          <cell r="E69">
            <v>0.54188598899999996</v>
          </cell>
          <cell r="F69">
            <v>25.21</v>
          </cell>
          <cell r="G69"/>
          <cell r="H69" t="str">
            <v>N</v>
          </cell>
          <cell r="L69"/>
          <cell r="M69"/>
          <cell r="N69"/>
          <cell r="O69"/>
          <cell r="P69"/>
          <cell r="Q69"/>
          <cell r="R69"/>
          <cell r="S69">
            <v>0</v>
          </cell>
          <cell r="T69" t="str">
            <v>Cyprus</v>
          </cell>
          <cell r="U69"/>
        </row>
        <row r="70">
          <cell r="D70" t="str">
            <v>CZE</v>
          </cell>
          <cell r="E70">
            <v>0.56715504100000003</v>
          </cell>
          <cell r="F70">
            <v>25.728400000000001</v>
          </cell>
          <cell r="G70">
            <v>2.6</v>
          </cell>
          <cell r="H70" t="str">
            <v>Y</v>
          </cell>
          <cell r="I70" t="str">
            <v>Y</v>
          </cell>
          <cell r="J70" t="str">
            <v>Y</v>
          </cell>
          <cell r="L70"/>
          <cell r="M70"/>
          <cell r="N70"/>
          <cell r="O70" t="str">
            <v>AB) Overweight and Anaemia</v>
          </cell>
          <cell r="P70"/>
          <cell r="Q70"/>
          <cell r="R70"/>
          <cell r="S70">
            <v>1</v>
          </cell>
          <cell r="T70" t="str">
            <v>Czechia</v>
          </cell>
          <cell r="U70" t="str">
            <v>AB) Overweight and Anaemia</v>
          </cell>
        </row>
        <row r="71">
          <cell r="D71" t="str">
            <v>PRK</v>
          </cell>
          <cell r="E71">
            <v>0.317437146</v>
          </cell>
          <cell r="F71">
            <v>32.498100000000001</v>
          </cell>
          <cell r="G71">
            <v>27.9</v>
          </cell>
          <cell r="H71" t="str">
            <v>Y</v>
          </cell>
          <cell r="J71" t="str">
            <v>Y</v>
          </cell>
          <cell r="K71" t="str">
            <v>Y</v>
          </cell>
          <cell r="L71"/>
          <cell r="M71"/>
          <cell r="N71"/>
          <cell r="O71"/>
          <cell r="P71"/>
          <cell r="Q71" t="str">
            <v>BC) Anaemia and Stunting</v>
          </cell>
          <cell r="R71"/>
          <cell r="S71">
            <v>1</v>
          </cell>
          <cell r="T71" t="str">
            <v>Democratic People's Republic of Korea</v>
          </cell>
          <cell r="U71" t="str">
            <v>BC) Anaemia and Stunting</v>
          </cell>
        </row>
        <row r="72">
          <cell r="D72" t="str">
            <v>COD</v>
          </cell>
          <cell r="E72">
            <v>0.33176936899999998</v>
          </cell>
          <cell r="F72">
            <v>41.037599999999998</v>
          </cell>
          <cell r="G72">
            <v>42.6</v>
          </cell>
          <cell r="H72" t="str">
            <v>Y</v>
          </cell>
          <cell r="J72" t="str">
            <v>Y</v>
          </cell>
          <cell r="K72" t="str">
            <v>Y</v>
          </cell>
          <cell r="L72"/>
          <cell r="M72"/>
          <cell r="N72"/>
          <cell r="O72"/>
          <cell r="P72"/>
          <cell r="Q72" t="str">
            <v>BC) Anaemia and Stunting</v>
          </cell>
          <cell r="R72"/>
          <cell r="S72">
            <v>1</v>
          </cell>
          <cell r="T72" t="str">
            <v>Democratic Republic of the Congo</v>
          </cell>
          <cell r="U72" t="str">
            <v>BC) Anaemia and Stunting</v>
          </cell>
        </row>
        <row r="73">
          <cell r="D73" t="str">
            <v>DNK</v>
          </cell>
          <cell r="E73">
            <v>0.487106663</v>
          </cell>
          <cell r="F73">
            <v>16.275500000000001</v>
          </cell>
          <cell r="G73"/>
          <cell r="H73" t="str">
            <v>N</v>
          </cell>
          <cell r="L73"/>
          <cell r="M73"/>
          <cell r="N73"/>
          <cell r="O73"/>
          <cell r="P73"/>
          <cell r="Q73"/>
          <cell r="R73"/>
          <cell r="S73">
            <v>0</v>
          </cell>
          <cell r="T73" t="str">
            <v>Denmark</v>
          </cell>
          <cell r="U73"/>
        </row>
        <row r="74">
          <cell r="D74" t="str">
            <v>DJI</v>
          </cell>
          <cell r="E74">
            <v>0.46067114999999997</v>
          </cell>
          <cell r="F74">
            <v>32.730600000000003</v>
          </cell>
          <cell r="G74">
            <v>33.5</v>
          </cell>
          <cell r="H74" t="str">
            <v>Y</v>
          </cell>
          <cell r="I74" t="str">
            <v>Y</v>
          </cell>
          <cell r="J74" t="str">
            <v>Y</v>
          </cell>
          <cell r="K74" t="str">
            <v>Y</v>
          </cell>
          <cell r="L74"/>
          <cell r="M74"/>
          <cell r="N74"/>
          <cell r="O74"/>
          <cell r="P74"/>
          <cell r="Q74"/>
          <cell r="R74" t="str">
            <v>ABC) Triple burden</v>
          </cell>
          <cell r="S74">
            <v>1</v>
          </cell>
          <cell r="T74" t="str">
            <v>Djibouti</v>
          </cell>
          <cell r="U74" t="str">
            <v>ABC) Triple burden</v>
          </cell>
        </row>
        <row r="75">
          <cell r="D75" t="str">
            <v>DMA</v>
          </cell>
          <cell r="E75">
            <v>0.67535984800000004</v>
          </cell>
          <cell r="F75">
            <v>24.413799999999998</v>
          </cell>
          <cell r="G75"/>
          <cell r="H75" t="str">
            <v>N</v>
          </cell>
          <cell r="L75"/>
          <cell r="M75"/>
          <cell r="N75"/>
          <cell r="O75"/>
          <cell r="P75"/>
          <cell r="Q75"/>
          <cell r="R75"/>
          <cell r="S75">
            <v>0</v>
          </cell>
          <cell r="T75" t="str">
            <v>Dominica</v>
          </cell>
          <cell r="U75"/>
        </row>
        <row r="76">
          <cell r="D76" t="str">
            <v>DOM</v>
          </cell>
          <cell r="E76">
            <v>0.671777917</v>
          </cell>
          <cell r="F76">
            <v>29.7044</v>
          </cell>
          <cell r="G76">
            <v>7.1</v>
          </cell>
          <cell r="H76" t="str">
            <v>Y</v>
          </cell>
          <cell r="I76" t="str">
            <v>Y</v>
          </cell>
          <cell r="J76" t="str">
            <v>Y</v>
          </cell>
          <cell r="L76"/>
          <cell r="M76"/>
          <cell r="N76"/>
          <cell r="O76" t="str">
            <v>AB) Overweight and Anaemia</v>
          </cell>
          <cell r="P76"/>
          <cell r="Q76"/>
          <cell r="R76"/>
          <cell r="S76">
            <v>1</v>
          </cell>
          <cell r="T76" t="str">
            <v>Dominican Republic</v>
          </cell>
          <cell r="U76" t="str">
            <v>AB) Overweight and Anaemia</v>
          </cell>
        </row>
        <row r="77">
          <cell r="D77" t="str">
            <v>ECU</v>
          </cell>
          <cell r="E77">
            <v>0.60721102599999999</v>
          </cell>
          <cell r="F77">
            <v>18.817599999999999</v>
          </cell>
          <cell r="G77">
            <v>23.9</v>
          </cell>
          <cell r="H77" t="str">
            <v>Y</v>
          </cell>
          <cell r="I77" t="str">
            <v>Y</v>
          </cell>
          <cell r="K77" t="str">
            <v>Y</v>
          </cell>
          <cell r="L77"/>
          <cell r="M77"/>
          <cell r="N77"/>
          <cell r="O77"/>
          <cell r="P77" t="str">
            <v>AC) Overweight and Stunting</v>
          </cell>
          <cell r="Q77"/>
          <cell r="R77"/>
          <cell r="S77">
            <v>1</v>
          </cell>
          <cell r="T77" t="str">
            <v>Ecuador</v>
          </cell>
          <cell r="U77" t="str">
            <v>AC) Overweight and Stunting</v>
          </cell>
        </row>
        <row r="78">
          <cell r="D78" t="str">
            <v>EGY</v>
          </cell>
          <cell r="E78">
            <v>0.71325022000000005</v>
          </cell>
          <cell r="F78">
            <v>28.531700000000001</v>
          </cell>
          <cell r="G78">
            <v>22.3</v>
          </cell>
          <cell r="H78" t="str">
            <v>Y</v>
          </cell>
          <cell r="I78" t="str">
            <v>Y</v>
          </cell>
          <cell r="J78" t="str">
            <v>Y</v>
          </cell>
          <cell r="K78" t="str">
            <v>Y</v>
          </cell>
          <cell r="L78"/>
          <cell r="M78"/>
          <cell r="N78"/>
          <cell r="O78"/>
          <cell r="P78"/>
          <cell r="Q78"/>
          <cell r="R78" t="str">
            <v>ABC) Triple burden</v>
          </cell>
          <cell r="S78">
            <v>1</v>
          </cell>
          <cell r="T78" t="str">
            <v>Egypt</v>
          </cell>
          <cell r="U78" t="str">
            <v>ABC) Triple burden</v>
          </cell>
        </row>
        <row r="79">
          <cell r="D79" t="str">
            <v>SLV</v>
          </cell>
          <cell r="E79">
            <v>0.63918084600000002</v>
          </cell>
          <cell r="F79">
            <v>22.653300000000002</v>
          </cell>
          <cell r="G79">
            <v>13.6</v>
          </cell>
          <cell r="H79" t="str">
            <v>Y</v>
          </cell>
          <cell r="I79" t="str">
            <v>Y</v>
          </cell>
          <cell r="J79" t="str">
            <v>Y</v>
          </cell>
          <cell r="L79"/>
          <cell r="M79"/>
          <cell r="N79"/>
          <cell r="O79" t="str">
            <v>AB) Overweight and Anaemia</v>
          </cell>
          <cell r="P79"/>
          <cell r="Q79"/>
          <cell r="R79"/>
          <cell r="S79">
            <v>1</v>
          </cell>
          <cell r="T79" t="str">
            <v>El Salvador</v>
          </cell>
          <cell r="U79" t="str">
            <v>AB) Overweight and Anaemia</v>
          </cell>
        </row>
        <row r="80">
          <cell r="D80" t="str">
            <v>GNQ</v>
          </cell>
          <cell r="E80">
            <v>0.366804095</v>
          </cell>
          <cell r="F80">
            <v>43.6708</v>
          </cell>
          <cell r="G80">
            <v>26.2</v>
          </cell>
          <cell r="H80" t="str">
            <v>Y</v>
          </cell>
          <cell r="I80" t="str">
            <v>Y</v>
          </cell>
          <cell r="J80" t="str">
            <v>Y</v>
          </cell>
          <cell r="K80" t="str">
            <v>Y</v>
          </cell>
          <cell r="L80"/>
          <cell r="M80"/>
          <cell r="N80"/>
          <cell r="O80"/>
          <cell r="P80"/>
          <cell r="Q80"/>
          <cell r="R80" t="str">
            <v>ABC) Triple burden</v>
          </cell>
          <cell r="S80">
            <v>1</v>
          </cell>
          <cell r="T80" t="str">
            <v>Equatorial Guinea</v>
          </cell>
          <cell r="U80" t="str">
            <v>ABC) Triple burden</v>
          </cell>
        </row>
        <row r="81">
          <cell r="D81" t="str">
            <v>ERI</v>
          </cell>
          <cell r="E81">
            <v>0.293074948</v>
          </cell>
          <cell r="F81">
            <v>38.089799999999997</v>
          </cell>
          <cell r="G81">
            <v>50.3</v>
          </cell>
          <cell r="H81" t="str">
            <v>Y</v>
          </cell>
          <cell r="J81" t="str">
            <v>Y</v>
          </cell>
          <cell r="K81" t="str">
            <v>Y</v>
          </cell>
          <cell r="L81"/>
          <cell r="M81"/>
          <cell r="N81"/>
          <cell r="O81"/>
          <cell r="P81"/>
          <cell r="Q81" t="str">
            <v>BC) Anaemia and Stunting</v>
          </cell>
          <cell r="R81"/>
          <cell r="S81">
            <v>1</v>
          </cell>
          <cell r="T81" t="str">
            <v>Eritrea</v>
          </cell>
          <cell r="U81" t="str">
            <v>BC) Anaemia and Stunting</v>
          </cell>
        </row>
        <row r="82">
          <cell r="D82" t="str">
            <v>EST</v>
          </cell>
          <cell r="E82">
            <v>0.53632384300000002</v>
          </cell>
          <cell r="F82">
            <v>25.614100000000001</v>
          </cell>
          <cell r="G82"/>
          <cell r="H82" t="str">
            <v>N</v>
          </cell>
          <cell r="L82"/>
          <cell r="M82"/>
          <cell r="N82"/>
          <cell r="O82"/>
          <cell r="P82"/>
          <cell r="Q82"/>
          <cell r="R82"/>
          <cell r="S82">
            <v>0</v>
          </cell>
          <cell r="T82" t="str">
            <v>Estonia</v>
          </cell>
          <cell r="U82"/>
        </row>
        <row r="83">
          <cell r="D83" t="str">
            <v>ETH</v>
          </cell>
          <cell r="E83">
            <v>0.29033837200000001</v>
          </cell>
          <cell r="F83">
            <v>23.401199999999999</v>
          </cell>
          <cell r="G83">
            <v>38.4</v>
          </cell>
          <cell r="H83" t="str">
            <v>Y</v>
          </cell>
          <cell r="J83" t="str">
            <v>Y</v>
          </cell>
          <cell r="K83" t="str">
            <v>Y</v>
          </cell>
          <cell r="L83"/>
          <cell r="M83"/>
          <cell r="N83"/>
          <cell r="O83"/>
          <cell r="P83"/>
          <cell r="Q83" t="str">
            <v>BC) Anaemia and Stunting</v>
          </cell>
          <cell r="R83"/>
          <cell r="S83">
            <v>1</v>
          </cell>
          <cell r="T83" t="str">
            <v>Ethiopia</v>
          </cell>
          <cell r="U83" t="str">
            <v>BC) Anaemia and Stunting</v>
          </cell>
        </row>
        <row r="84">
          <cell r="D84" t="str">
            <v>FLK</v>
          </cell>
          <cell r="E84"/>
          <cell r="F84"/>
          <cell r="G84"/>
          <cell r="H84" t="str">
            <v>N</v>
          </cell>
          <cell r="L84"/>
          <cell r="M84"/>
          <cell r="N84"/>
          <cell r="O84"/>
          <cell r="P84"/>
          <cell r="Q84"/>
          <cell r="R84"/>
          <cell r="S84">
            <v>0</v>
          </cell>
          <cell r="T84" t="str">
            <v>Falkland Islands (Malvinas)</v>
          </cell>
          <cell r="U84"/>
        </row>
        <row r="85">
          <cell r="D85" t="str">
            <v>FRO</v>
          </cell>
          <cell r="E85"/>
          <cell r="F85"/>
          <cell r="G85"/>
          <cell r="H85" t="str">
            <v>N</v>
          </cell>
          <cell r="L85"/>
          <cell r="M85"/>
          <cell r="N85"/>
          <cell r="O85"/>
          <cell r="P85"/>
          <cell r="Q85"/>
          <cell r="R85"/>
          <cell r="S85">
            <v>0</v>
          </cell>
          <cell r="T85" t="str">
            <v>Faroe Islands</v>
          </cell>
          <cell r="U85"/>
        </row>
        <row r="86">
          <cell r="D86" t="str">
            <v>FJI</v>
          </cell>
          <cell r="E86">
            <v>0.69360740600000004</v>
          </cell>
          <cell r="F86">
            <v>31.046600000000002</v>
          </cell>
          <cell r="G86">
            <v>7.5</v>
          </cell>
          <cell r="H86" t="str">
            <v>Y</v>
          </cell>
          <cell r="I86" t="str">
            <v>Y</v>
          </cell>
          <cell r="J86" t="str">
            <v>Y</v>
          </cell>
          <cell r="L86"/>
          <cell r="M86"/>
          <cell r="N86"/>
          <cell r="O86" t="str">
            <v>AB) Overweight and Anaemia</v>
          </cell>
          <cell r="P86"/>
          <cell r="Q86"/>
          <cell r="R86"/>
          <cell r="S86">
            <v>1</v>
          </cell>
          <cell r="T86" t="str">
            <v>Fiji</v>
          </cell>
          <cell r="U86" t="str">
            <v>AB) Overweight and Anaemia</v>
          </cell>
        </row>
        <row r="87">
          <cell r="D87" t="str">
            <v>FIN</v>
          </cell>
          <cell r="E87">
            <v>0.51584702299999996</v>
          </cell>
          <cell r="F87">
            <v>15.8988</v>
          </cell>
          <cell r="G87"/>
          <cell r="H87" t="str">
            <v>N</v>
          </cell>
          <cell r="L87"/>
          <cell r="M87"/>
          <cell r="N87"/>
          <cell r="O87"/>
          <cell r="P87"/>
          <cell r="Q87"/>
          <cell r="R87"/>
          <cell r="S87">
            <v>0</v>
          </cell>
          <cell r="T87" t="str">
            <v>Finland</v>
          </cell>
          <cell r="U87"/>
        </row>
        <row r="88">
          <cell r="D88" t="str">
            <v>FRA</v>
          </cell>
          <cell r="E88">
            <v>0.53811234900000005</v>
          </cell>
          <cell r="F88">
            <v>18.0608</v>
          </cell>
          <cell r="G88"/>
          <cell r="H88" t="str">
            <v>N</v>
          </cell>
          <cell r="L88"/>
          <cell r="M88"/>
          <cell r="N88"/>
          <cell r="O88"/>
          <cell r="P88"/>
          <cell r="Q88"/>
          <cell r="R88"/>
          <cell r="S88">
            <v>0</v>
          </cell>
          <cell r="T88" t="str">
            <v>France</v>
          </cell>
          <cell r="U88"/>
        </row>
        <row r="89">
          <cell r="D89" t="str">
            <v>GUF</v>
          </cell>
          <cell r="E89"/>
          <cell r="F89"/>
          <cell r="G89"/>
          <cell r="H89" t="str">
            <v>N</v>
          </cell>
          <cell r="L89"/>
          <cell r="M89"/>
          <cell r="N89"/>
          <cell r="O89"/>
          <cell r="P89"/>
          <cell r="Q89"/>
          <cell r="R89"/>
          <cell r="S89">
            <v>0</v>
          </cell>
          <cell r="T89" t="str">
            <v>French Guiana</v>
          </cell>
          <cell r="U89"/>
        </row>
        <row r="90">
          <cell r="D90" t="str">
            <v>PYF</v>
          </cell>
          <cell r="E90">
            <v>0.84995636900000004</v>
          </cell>
          <cell r="F90"/>
          <cell r="G90"/>
          <cell r="H90" t="str">
            <v>N</v>
          </cell>
          <cell r="L90"/>
          <cell r="M90"/>
          <cell r="N90"/>
          <cell r="O90"/>
          <cell r="P90"/>
          <cell r="Q90"/>
          <cell r="R90"/>
          <cell r="S90">
            <v>0</v>
          </cell>
          <cell r="T90" t="str">
            <v>French Polynesia</v>
          </cell>
          <cell r="U90"/>
        </row>
        <row r="91">
          <cell r="D91" t="str">
            <v>ATF</v>
          </cell>
          <cell r="E91"/>
          <cell r="F91"/>
          <cell r="G91"/>
          <cell r="H91" t="str">
            <v>N</v>
          </cell>
          <cell r="L91"/>
          <cell r="M91"/>
          <cell r="N91"/>
          <cell r="O91"/>
          <cell r="P91"/>
          <cell r="Q91"/>
          <cell r="R91"/>
          <cell r="S91">
            <v>0</v>
          </cell>
          <cell r="T91" t="str">
            <v>French Southern Territories</v>
          </cell>
          <cell r="U91"/>
        </row>
        <row r="92">
          <cell r="D92" t="str">
            <v>GAB</v>
          </cell>
          <cell r="E92">
            <v>0.47984937999999999</v>
          </cell>
          <cell r="F92">
            <v>59.058999999999997</v>
          </cell>
          <cell r="G92">
            <v>17.5</v>
          </cell>
          <cell r="H92" t="str">
            <v>Y</v>
          </cell>
          <cell r="I92" t="str">
            <v>Y</v>
          </cell>
          <cell r="J92" t="str">
            <v>Y</v>
          </cell>
          <cell r="L92"/>
          <cell r="M92"/>
          <cell r="N92"/>
          <cell r="O92" t="str">
            <v>AB) Overweight and Anaemia</v>
          </cell>
          <cell r="P92"/>
          <cell r="Q92"/>
          <cell r="R92"/>
          <cell r="S92">
            <v>1</v>
          </cell>
          <cell r="T92" t="str">
            <v>Gabon</v>
          </cell>
          <cell r="U92" t="str">
            <v>AB) Overweight and Anaemia</v>
          </cell>
        </row>
        <row r="93">
          <cell r="D93" t="str">
            <v>GMB</v>
          </cell>
          <cell r="E93">
            <v>0.40242739999999999</v>
          </cell>
          <cell r="F93">
            <v>57.514899999999997</v>
          </cell>
          <cell r="G93">
            <v>25</v>
          </cell>
          <cell r="H93" t="str">
            <v>Y</v>
          </cell>
          <cell r="I93" t="str">
            <v>Y</v>
          </cell>
          <cell r="J93" t="str">
            <v>Y</v>
          </cell>
          <cell r="K93" t="str">
            <v>Y</v>
          </cell>
          <cell r="L93"/>
          <cell r="M93"/>
          <cell r="N93"/>
          <cell r="O93"/>
          <cell r="P93"/>
          <cell r="Q93"/>
          <cell r="R93" t="str">
            <v>ABC) Triple burden</v>
          </cell>
          <cell r="S93">
            <v>1</v>
          </cell>
          <cell r="T93" t="str">
            <v>Gambia</v>
          </cell>
          <cell r="U93" t="str">
            <v>ABC) Triple burden</v>
          </cell>
        </row>
        <row r="94">
          <cell r="D94" t="str">
            <v>GEO</v>
          </cell>
          <cell r="E94">
            <v>0.55236952399999995</v>
          </cell>
          <cell r="F94">
            <v>27.494299999999999</v>
          </cell>
          <cell r="G94">
            <v>11.3</v>
          </cell>
          <cell r="H94" t="str">
            <v>Y</v>
          </cell>
          <cell r="I94" t="str">
            <v>Y</v>
          </cell>
          <cell r="J94" t="str">
            <v>Y</v>
          </cell>
          <cell r="L94"/>
          <cell r="M94"/>
          <cell r="N94"/>
          <cell r="O94" t="str">
            <v>AB) Overweight and Anaemia</v>
          </cell>
          <cell r="P94"/>
          <cell r="Q94"/>
          <cell r="R94"/>
          <cell r="S94">
            <v>1</v>
          </cell>
          <cell r="T94" t="str">
            <v>Georgia</v>
          </cell>
          <cell r="U94" t="str">
            <v>AB) Overweight and Anaemia</v>
          </cell>
        </row>
        <row r="95">
          <cell r="D95" t="str">
            <v>DEU</v>
          </cell>
          <cell r="E95">
            <v>0.50091366599999998</v>
          </cell>
          <cell r="F95">
            <v>16.297499999999999</v>
          </cell>
          <cell r="G95">
            <v>1.3</v>
          </cell>
          <cell r="H95" t="str">
            <v>Y</v>
          </cell>
          <cell r="I95" t="str">
            <v>Y</v>
          </cell>
          <cell r="L95" t="str">
            <v>A) Overweight only</v>
          </cell>
          <cell r="M95"/>
          <cell r="N95"/>
          <cell r="O95"/>
          <cell r="P95"/>
          <cell r="Q95"/>
          <cell r="R95"/>
          <cell r="S95">
            <v>1</v>
          </cell>
          <cell r="T95" t="str">
            <v>Germany</v>
          </cell>
          <cell r="U95" t="str">
            <v>A) Overweight only</v>
          </cell>
        </row>
        <row r="96">
          <cell r="D96" t="str">
            <v>GHA</v>
          </cell>
          <cell r="E96">
            <v>0.42348816</v>
          </cell>
          <cell r="F96">
            <v>46.393500000000003</v>
          </cell>
          <cell r="G96">
            <v>18.8</v>
          </cell>
          <cell r="H96" t="str">
            <v>Y</v>
          </cell>
          <cell r="I96" t="str">
            <v>Y</v>
          </cell>
          <cell r="J96" t="str">
            <v>Y</v>
          </cell>
          <cell r="L96"/>
          <cell r="M96"/>
          <cell r="N96"/>
          <cell r="O96" t="str">
            <v>AB) Overweight and Anaemia</v>
          </cell>
          <cell r="P96"/>
          <cell r="Q96"/>
          <cell r="R96"/>
          <cell r="S96">
            <v>1</v>
          </cell>
          <cell r="T96" t="str">
            <v>Ghana</v>
          </cell>
          <cell r="U96" t="str">
            <v>AB) Overweight and Anaemia</v>
          </cell>
        </row>
        <row r="97">
          <cell r="D97" t="str">
            <v>GIB</v>
          </cell>
          <cell r="E97"/>
          <cell r="F97"/>
          <cell r="G97"/>
          <cell r="H97" t="str">
            <v>N</v>
          </cell>
          <cell r="L97"/>
          <cell r="M97"/>
          <cell r="N97"/>
          <cell r="O97"/>
          <cell r="P97"/>
          <cell r="Q97"/>
          <cell r="R97"/>
          <cell r="S97">
            <v>0</v>
          </cell>
          <cell r="T97" t="str">
            <v>Gibraltar</v>
          </cell>
          <cell r="U97"/>
        </row>
        <row r="98">
          <cell r="D98" t="str">
            <v>GRC</v>
          </cell>
          <cell r="E98">
            <v>0.57803427600000001</v>
          </cell>
          <cell r="F98">
            <v>15.875</v>
          </cell>
          <cell r="G98"/>
          <cell r="H98" t="str">
            <v>N</v>
          </cell>
          <cell r="L98"/>
          <cell r="M98"/>
          <cell r="N98"/>
          <cell r="O98"/>
          <cell r="P98"/>
          <cell r="Q98"/>
          <cell r="R98"/>
          <cell r="S98">
            <v>0</v>
          </cell>
          <cell r="T98" t="str">
            <v>Greece</v>
          </cell>
          <cell r="U98"/>
        </row>
        <row r="99">
          <cell r="D99" t="str">
            <v>GRL</v>
          </cell>
          <cell r="E99">
            <v>0.52551504199999999</v>
          </cell>
          <cell r="F99"/>
          <cell r="G99"/>
          <cell r="H99" t="str">
            <v>N</v>
          </cell>
          <cell r="L99"/>
          <cell r="M99"/>
          <cell r="N99"/>
          <cell r="O99"/>
          <cell r="P99"/>
          <cell r="Q99"/>
          <cell r="R99"/>
          <cell r="S99">
            <v>0</v>
          </cell>
          <cell r="T99" t="str">
            <v>Greenland</v>
          </cell>
          <cell r="U99"/>
        </row>
        <row r="100">
          <cell r="D100" t="str">
            <v>GRD</v>
          </cell>
          <cell r="E100">
            <v>0.60611409299999996</v>
          </cell>
          <cell r="F100">
            <v>23.4513</v>
          </cell>
          <cell r="G100"/>
          <cell r="H100" t="str">
            <v>N</v>
          </cell>
          <cell r="L100"/>
          <cell r="M100"/>
          <cell r="N100"/>
          <cell r="O100"/>
          <cell r="P100"/>
          <cell r="Q100"/>
          <cell r="R100"/>
          <cell r="S100">
            <v>0</v>
          </cell>
          <cell r="T100" t="str">
            <v>Grenada</v>
          </cell>
          <cell r="U100"/>
        </row>
        <row r="101">
          <cell r="D101" t="str">
            <v>GLP</v>
          </cell>
          <cell r="E101"/>
          <cell r="F101"/>
          <cell r="G101"/>
          <cell r="H101" t="str">
            <v>N</v>
          </cell>
          <cell r="L101"/>
          <cell r="M101"/>
          <cell r="N101"/>
          <cell r="O101"/>
          <cell r="P101"/>
          <cell r="Q101"/>
          <cell r="R101"/>
          <cell r="S101">
            <v>0</v>
          </cell>
          <cell r="T101" t="str">
            <v>Guadeloupe</v>
          </cell>
          <cell r="U101"/>
        </row>
        <row r="102">
          <cell r="D102" t="str">
            <v>GUM</v>
          </cell>
          <cell r="E102"/>
          <cell r="F102"/>
          <cell r="G102"/>
          <cell r="H102" t="str">
            <v>N</v>
          </cell>
          <cell r="L102"/>
          <cell r="M102"/>
          <cell r="N102"/>
          <cell r="O102"/>
          <cell r="P102"/>
          <cell r="Q102"/>
          <cell r="R102"/>
          <cell r="S102">
            <v>0</v>
          </cell>
          <cell r="T102" t="str">
            <v>Guam</v>
          </cell>
          <cell r="U102"/>
        </row>
        <row r="103">
          <cell r="D103" t="str">
            <v>GTM</v>
          </cell>
          <cell r="E103">
            <v>0.61457710099999996</v>
          </cell>
          <cell r="F103">
            <v>16.446300000000001</v>
          </cell>
          <cell r="G103">
            <v>46.5</v>
          </cell>
          <cell r="H103" t="str">
            <v>Y</v>
          </cell>
          <cell r="I103" t="str">
            <v>Y</v>
          </cell>
          <cell r="K103" t="str">
            <v>Y</v>
          </cell>
          <cell r="L103"/>
          <cell r="M103"/>
          <cell r="N103"/>
          <cell r="O103"/>
          <cell r="P103" t="str">
            <v>AC) Overweight and Stunting</v>
          </cell>
          <cell r="Q103"/>
          <cell r="R103"/>
          <cell r="S103">
            <v>1</v>
          </cell>
          <cell r="T103" t="str">
            <v>Guatemala</v>
          </cell>
          <cell r="U103" t="str">
            <v>AC) Overweight and Stunting</v>
          </cell>
        </row>
        <row r="104">
          <cell r="D104" t="str">
            <v>GGY</v>
          </cell>
          <cell r="E104"/>
          <cell r="F104"/>
          <cell r="G104"/>
          <cell r="H104" t="str">
            <v>N</v>
          </cell>
          <cell r="L104"/>
          <cell r="M104"/>
          <cell r="N104"/>
          <cell r="O104"/>
          <cell r="P104"/>
          <cell r="Q104"/>
          <cell r="R104"/>
          <cell r="S104">
            <v>0</v>
          </cell>
          <cell r="T104" t="str">
            <v>Guernsey</v>
          </cell>
          <cell r="U104"/>
        </row>
        <row r="105">
          <cell r="D105" t="str">
            <v>GIN</v>
          </cell>
          <cell r="E105">
            <v>0.35410214400000001</v>
          </cell>
          <cell r="F105">
            <v>50.617800000000003</v>
          </cell>
          <cell r="G105">
            <v>32.4</v>
          </cell>
          <cell r="H105" t="str">
            <v>Y</v>
          </cell>
          <cell r="I105" t="str">
            <v>Y</v>
          </cell>
          <cell r="J105" t="str">
            <v>Y</v>
          </cell>
          <cell r="K105" t="str">
            <v>Y</v>
          </cell>
          <cell r="L105"/>
          <cell r="M105"/>
          <cell r="N105"/>
          <cell r="O105"/>
          <cell r="P105"/>
          <cell r="Q105"/>
          <cell r="R105" t="str">
            <v>ABC) Triple burden</v>
          </cell>
          <cell r="S105">
            <v>1</v>
          </cell>
          <cell r="T105" t="str">
            <v>Guinea</v>
          </cell>
          <cell r="U105" t="str">
            <v>ABC) Triple burden</v>
          </cell>
        </row>
        <row r="106">
          <cell r="D106" t="str">
            <v>GNB</v>
          </cell>
          <cell r="E106">
            <v>0.38534040000000003</v>
          </cell>
          <cell r="F106">
            <v>43.828000000000003</v>
          </cell>
          <cell r="G106">
            <v>27.6</v>
          </cell>
          <cell r="H106" t="str">
            <v>Y</v>
          </cell>
          <cell r="I106" t="str">
            <v>Y</v>
          </cell>
          <cell r="J106" t="str">
            <v>Y</v>
          </cell>
          <cell r="K106" t="str">
            <v>Y</v>
          </cell>
          <cell r="L106"/>
          <cell r="M106"/>
          <cell r="N106"/>
          <cell r="O106"/>
          <cell r="P106"/>
          <cell r="Q106"/>
          <cell r="R106" t="str">
            <v>ABC) Triple burden</v>
          </cell>
          <cell r="S106">
            <v>1</v>
          </cell>
          <cell r="T106" t="str">
            <v>Guinea-Bissau</v>
          </cell>
          <cell r="U106" t="str">
            <v>ABC) Triple burden</v>
          </cell>
        </row>
        <row r="107">
          <cell r="D107" t="str">
            <v>GUY</v>
          </cell>
          <cell r="E107">
            <v>0.58394395799999999</v>
          </cell>
          <cell r="F107">
            <v>32.320099999999996</v>
          </cell>
          <cell r="G107">
            <v>12</v>
          </cell>
          <cell r="H107" t="str">
            <v>Y</v>
          </cell>
          <cell r="I107" t="str">
            <v>Y</v>
          </cell>
          <cell r="J107" t="str">
            <v>Y</v>
          </cell>
          <cell r="L107"/>
          <cell r="M107"/>
          <cell r="N107"/>
          <cell r="O107" t="str">
            <v>AB) Overweight and Anaemia</v>
          </cell>
          <cell r="P107"/>
          <cell r="Q107"/>
          <cell r="R107"/>
          <cell r="S107">
            <v>1</v>
          </cell>
          <cell r="T107" t="str">
            <v>Guyana</v>
          </cell>
          <cell r="U107" t="str">
            <v>AB) Overweight and Anaemia</v>
          </cell>
        </row>
        <row r="108">
          <cell r="D108" t="str">
            <v>HTI</v>
          </cell>
          <cell r="E108">
            <v>0.60126643499999999</v>
          </cell>
          <cell r="F108">
            <v>46.249400000000001</v>
          </cell>
          <cell r="G108">
            <v>21.9</v>
          </cell>
          <cell r="H108" t="str">
            <v>Y</v>
          </cell>
          <cell r="I108" t="str">
            <v>Y</v>
          </cell>
          <cell r="J108" t="str">
            <v>Y</v>
          </cell>
          <cell r="K108" t="str">
            <v>Y</v>
          </cell>
          <cell r="L108"/>
          <cell r="M108"/>
          <cell r="N108"/>
          <cell r="O108"/>
          <cell r="P108"/>
          <cell r="Q108"/>
          <cell r="R108" t="str">
            <v>ABC) Triple burden</v>
          </cell>
          <cell r="S108">
            <v>1</v>
          </cell>
          <cell r="T108" t="str">
            <v>Haiti</v>
          </cell>
          <cell r="U108" t="str">
            <v>ABC) Triple burden</v>
          </cell>
        </row>
        <row r="109">
          <cell r="D109" t="str">
            <v>HMD</v>
          </cell>
          <cell r="E109"/>
          <cell r="F109"/>
          <cell r="G109"/>
          <cell r="H109" t="str">
            <v>N</v>
          </cell>
          <cell r="L109"/>
          <cell r="M109"/>
          <cell r="N109"/>
          <cell r="O109"/>
          <cell r="P109"/>
          <cell r="Q109"/>
          <cell r="R109"/>
          <cell r="S109">
            <v>0</v>
          </cell>
          <cell r="T109" t="str">
            <v>Heard Island and McDonald Islands</v>
          </cell>
          <cell r="U109"/>
        </row>
        <row r="110">
          <cell r="D110" t="str">
            <v>VAT</v>
          </cell>
          <cell r="E110"/>
          <cell r="F110"/>
          <cell r="G110"/>
          <cell r="H110" t="str">
            <v>N</v>
          </cell>
          <cell r="L110"/>
          <cell r="M110"/>
          <cell r="N110"/>
          <cell r="O110"/>
          <cell r="P110"/>
          <cell r="Q110"/>
          <cell r="R110"/>
          <cell r="S110">
            <v>0</v>
          </cell>
          <cell r="T110" t="str">
            <v>Holy See</v>
          </cell>
          <cell r="U110"/>
        </row>
        <row r="111">
          <cell r="D111" t="str">
            <v>HND</v>
          </cell>
          <cell r="E111">
            <v>0.61170831699999995</v>
          </cell>
          <cell r="F111">
            <v>17.793800000000001</v>
          </cell>
          <cell r="G111">
            <v>22.7</v>
          </cell>
          <cell r="H111" t="str">
            <v>Y</v>
          </cell>
          <cell r="I111" t="str">
            <v>Y</v>
          </cell>
          <cell r="K111" t="str">
            <v>Y</v>
          </cell>
          <cell r="L111"/>
          <cell r="M111"/>
          <cell r="N111"/>
          <cell r="O111"/>
          <cell r="P111" t="str">
            <v>AC) Overweight and Stunting</v>
          </cell>
          <cell r="Q111"/>
          <cell r="R111"/>
          <cell r="S111">
            <v>1</v>
          </cell>
          <cell r="T111" t="str">
            <v>Honduras</v>
          </cell>
          <cell r="U111" t="str">
            <v>AC) Overweight and Stunting</v>
          </cell>
        </row>
        <row r="112">
          <cell r="D112" t="str">
            <v>HUN</v>
          </cell>
          <cell r="E112">
            <v>0.55520388200000004</v>
          </cell>
          <cell r="F112">
            <v>25.791899999999998</v>
          </cell>
          <cell r="G112"/>
          <cell r="H112" t="str">
            <v>N</v>
          </cell>
          <cell r="L112"/>
          <cell r="M112"/>
          <cell r="N112"/>
          <cell r="O112"/>
          <cell r="P112"/>
          <cell r="Q112"/>
          <cell r="R112"/>
          <cell r="S112">
            <v>0</v>
          </cell>
          <cell r="T112" t="str">
            <v>Hungary</v>
          </cell>
          <cell r="U112"/>
        </row>
        <row r="113">
          <cell r="D113" t="str">
            <v>ISL</v>
          </cell>
          <cell r="E113">
            <v>0.51921726700000004</v>
          </cell>
          <cell r="F113">
            <v>16.115400000000001</v>
          </cell>
          <cell r="G113"/>
          <cell r="H113" t="str">
            <v>N</v>
          </cell>
          <cell r="L113"/>
          <cell r="M113"/>
          <cell r="N113"/>
          <cell r="O113"/>
          <cell r="P113"/>
          <cell r="Q113"/>
          <cell r="R113"/>
          <cell r="S113">
            <v>0</v>
          </cell>
          <cell r="T113" t="str">
            <v>Iceland</v>
          </cell>
          <cell r="U113"/>
        </row>
        <row r="114">
          <cell r="D114" t="str">
            <v>IND</v>
          </cell>
          <cell r="E114">
            <v>0.22404038300000001</v>
          </cell>
          <cell r="F114">
            <v>51.431100000000001</v>
          </cell>
          <cell r="G114">
            <v>38.4</v>
          </cell>
          <cell r="H114" t="str">
            <v>Y</v>
          </cell>
          <cell r="J114" t="str">
            <v>Y</v>
          </cell>
          <cell r="K114" t="str">
            <v>Y</v>
          </cell>
          <cell r="L114"/>
          <cell r="M114"/>
          <cell r="N114"/>
          <cell r="O114"/>
          <cell r="P114"/>
          <cell r="Q114" t="str">
            <v>BC) Anaemia and Stunting</v>
          </cell>
          <cell r="R114"/>
          <cell r="S114">
            <v>1</v>
          </cell>
          <cell r="T114" t="str">
            <v>India</v>
          </cell>
          <cell r="U114" t="str">
            <v>BC) Anaemia and Stunting</v>
          </cell>
        </row>
        <row r="115">
          <cell r="D115" t="str">
            <v>IDN</v>
          </cell>
          <cell r="E115">
            <v>0.32252488299999998</v>
          </cell>
          <cell r="F115">
            <v>28.825800000000001</v>
          </cell>
          <cell r="G115">
            <v>36.4</v>
          </cell>
          <cell r="H115" t="str">
            <v>Y</v>
          </cell>
          <cell r="J115" t="str">
            <v>Y</v>
          </cell>
          <cell r="K115" t="str">
            <v>Y</v>
          </cell>
          <cell r="L115"/>
          <cell r="M115"/>
          <cell r="N115"/>
          <cell r="O115"/>
          <cell r="P115"/>
          <cell r="Q115" t="str">
            <v>BC) Anaemia and Stunting</v>
          </cell>
          <cell r="R115"/>
          <cell r="S115">
            <v>1</v>
          </cell>
          <cell r="T115" t="str">
            <v>Indonesia</v>
          </cell>
          <cell r="U115" t="str">
            <v>BC) Anaemia and Stunting</v>
          </cell>
        </row>
        <row r="116">
          <cell r="D116" t="str">
            <v>IRN</v>
          </cell>
          <cell r="E116">
            <v>0.673736797</v>
          </cell>
          <cell r="F116">
            <v>30.480899999999998</v>
          </cell>
          <cell r="G116">
            <v>6.8</v>
          </cell>
          <cell r="H116" t="str">
            <v>Y</v>
          </cell>
          <cell r="I116" t="str">
            <v>Y</v>
          </cell>
          <cell r="J116" t="str">
            <v>Y</v>
          </cell>
          <cell r="L116"/>
          <cell r="M116"/>
          <cell r="N116"/>
          <cell r="O116" t="str">
            <v>AB) Overweight and Anaemia</v>
          </cell>
          <cell r="P116"/>
          <cell r="Q116"/>
          <cell r="R116"/>
          <cell r="S116">
            <v>1</v>
          </cell>
          <cell r="T116" t="str">
            <v>Iran (Islamic Republic of)</v>
          </cell>
          <cell r="U116" t="str">
            <v>AB) Overweight and Anaemia</v>
          </cell>
        </row>
        <row r="117">
          <cell r="D117" t="str">
            <v>IRQ</v>
          </cell>
          <cell r="E117">
            <v>0.69973552400000005</v>
          </cell>
          <cell r="F117">
            <v>29.119499999999999</v>
          </cell>
          <cell r="G117">
            <v>22.6</v>
          </cell>
          <cell r="H117" t="str">
            <v>Y</v>
          </cell>
          <cell r="I117" t="str">
            <v>Y</v>
          </cell>
          <cell r="J117" t="str">
            <v>Y</v>
          </cell>
          <cell r="K117" t="str">
            <v>Y</v>
          </cell>
          <cell r="L117"/>
          <cell r="M117"/>
          <cell r="N117"/>
          <cell r="O117"/>
          <cell r="P117"/>
          <cell r="Q117"/>
          <cell r="R117" t="str">
            <v>ABC) Triple burden</v>
          </cell>
          <cell r="S117">
            <v>1</v>
          </cell>
          <cell r="T117" t="str">
            <v>Iraq</v>
          </cell>
          <cell r="U117" t="str">
            <v>ABC) Triple burden</v>
          </cell>
        </row>
        <row r="118">
          <cell r="D118" t="str">
            <v>IRL</v>
          </cell>
          <cell r="E118">
            <v>0.56795773400000005</v>
          </cell>
          <cell r="F118">
            <v>14.789899999999999</v>
          </cell>
          <cell r="G118"/>
          <cell r="H118" t="str">
            <v>N</v>
          </cell>
          <cell r="L118"/>
          <cell r="M118"/>
          <cell r="N118"/>
          <cell r="O118"/>
          <cell r="P118"/>
          <cell r="Q118"/>
          <cell r="R118"/>
          <cell r="S118">
            <v>0</v>
          </cell>
          <cell r="T118" t="str">
            <v>Ireland</v>
          </cell>
          <cell r="U118"/>
        </row>
        <row r="119">
          <cell r="D119" t="str">
            <v>IMN</v>
          </cell>
          <cell r="E119"/>
          <cell r="F119"/>
          <cell r="G119"/>
          <cell r="H119" t="str">
            <v>N</v>
          </cell>
          <cell r="L119"/>
          <cell r="M119"/>
          <cell r="N119"/>
          <cell r="O119"/>
          <cell r="P119"/>
          <cell r="Q119"/>
          <cell r="R119"/>
          <cell r="S119">
            <v>0</v>
          </cell>
          <cell r="T119" t="str">
            <v>Isle of Man</v>
          </cell>
          <cell r="U119"/>
        </row>
        <row r="120">
          <cell r="D120" t="str">
            <v>ISR</v>
          </cell>
          <cell r="E120">
            <v>0.59462463200000004</v>
          </cell>
          <cell r="F120">
            <v>15.6654</v>
          </cell>
          <cell r="G120"/>
          <cell r="H120" t="str">
            <v>N</v>
          </cell>
          <cell r="L120"/>
          <cell r="M120"/>
          <cell r="N120"/>
          <cell r="O120"/>
          <cell r="P120"/>
          <cell r="Q120"/>
          <cell r="R120"/>
          <cell r="S120">
            <v>0</v>
          </cell>
          <cell r="T120" t="str">
            <v>Israel</v>
          </cell>
          <cell r="U120"/>
        </row>
        <row r="121">
          <cell r="D121" t="str">
            <v>ITA</v>
          </cell>
          <cell r="E121">
            <v>0.53155721499999997</v>
          </cell>
          <cell r="F121">
            <v>17.2546</v>
          </cell>
          <cell r="G121"/>
          <cell r="H121" t="str">
            <v>N</v>
          </cell>
          <cell r="L121"/>
          <cell r="M121"/>
          <cell r="N121"/>
          <cell r="O121"/>
          <cell r="P121"/>
          <cell r="Q121"/>
          <cell r="R121"/>
          <cell r="S121">
            <v>0</v>
          </cell>
          <cell r="T121" t="str">
            <v>Italy</v>
          </cell>
          <cell r="U121"/>
        </row>
        <row r="122">
          <cell r="D122" t="str">
            <v>JAM</v>
          </cell>
          <cell r="E122">
            <v>0.64968686200000003</v>
          </cell>
          <cell r="F122">
            <v>22.549099999999999</v>
          </cell>
          <cell r="G122">
            <v>6.2</v>
          </cell>
          <cell r="H122" t="str">
            <v>Y</v>
          </cell>
          <cell r="I122" t="str">
            <v>Y</v>
          </cell>
          <cell r="J122" t="str">
            <v>Y</v>
          </cell>
          <cell r="L122"/>
          <cell r="M122"/>
          <cell r="N122"/>
          <cell r="O122" t="str">
            <v>AB) Overweight and Anaemia</v>
          </cell>
          <cell r="P122"/>
          <cell r="Q122"/>
          <cell r="R122"/>
          <cell r="S122">
            <v>1</v>
          </cell>
          <cell r="T122" t="str">
            <v>Jamaica</v>
          </cell>
          <cell r="U122" t="str">
            <v>AB) Overweight and Anaemia</v>
          </cell>
        </row>
        <row r="123">
          <cell r="D123" t="str">
            <v>JPN</v>
          </cell>
          <cell r="E123">
            <v>0.226310966</v>
          </cell>
          <cell r="F123">
            <v>21.529900000000001</v>
          </cell>
          <cell r="G123">
            <v>7.1</v>
          </cell>
          <cell r="H123" t="str">
            <v>Y</v>
          </cell>
          <cell r="J123" t="str">
            <v>Y</v>
          </cell>
          <cell r="L123"/>
          <cell r="M123" t="str">
            <v>B) Anaemia only</v>
          </cell>
          <cell r="N123"/>
          <cell r="O123"/>
          <cell r="P123"/>
          <cell r="Q123"/>
          <cell r="R123"/>
          <cell r="S123">
            <v>1</v>
          </cell>
          <cell r="T123" t="str">
            <v>Japan</v>
          </cell>
          <cell r="U123" t="str">
            <v>B) Anaemia only</v>
          </cell>
        </row>
        <row r="124">
          <cell r="D124" t="str">
            <v>JEY</v>
          </cell>
          <cell r="E124"/>
          <cell r="F124"/>
          <cell r="G124"/>
          <cell r="H124" t="str">
            <v>N</v>
          </cell>
          <cell r="L124"/>
          <cell r="M124"/>
          <cell r="N124"/>
          <cell r="O124"/>
          <cell r="P124"/>
          <cell r="Q124"/>
          <cell r="R124"/>
          <cell r="S124">
            <v>0</v>
          </cell>
          <cell r="T124" t="str">
            <v>Jersey</v>
          </cell>
          <cell r="U124"/>
        </row>
        <row r="125">
          <cell r="D125" t="str">
            <v>JOR</v>
          </cell>
          <cell r="E125">
            <v>0.74240435400000004</v>
          </cell>
          <cell r="F125">
            <v>34.656300000000002</v>
          </cell>
          <cell r="G125">
            <v>7.8</v>
          </cell>
          <cell r="H125" t="str">
            <v>Y</v>
          </cell>
          <cell r="I125" t="str">
            <v>Y</v>
          </cell>
          <cell r="J125" t="str">
            <v>Y</v>
          </cell>
          <cell r="L125"/>
          <cell r="M125"/>
          <cell r="N125"/>
          <cell r="O125" t="str">
            <v>AB) Overweight and Anaemia</v>
          </cell>
          <cell r="P125"/>
          <cell r="Q125"/>
          <cell r="R125"/>
          <cell r="S125">
            <v>1</v>
          </cell>
          <cell r="T125" t="str">
            <v>Jordan</v>
          </cell>
          <cell r="U125" t="str">
            <v>AB) Overweight and Anaemia</v>
          </cell>
        </row>
        <row r="126">
          <cell r="D126" t="str">
            <v>KAZ</v>
          </cell>
          <cell r="E126">
            <v>0.54330172200000004</v>
          </cell>
          <cell r="F126">
            <v>30.7211</v>
          </cell>
          <cell r="G126">
            <v>8</v>
          </cell>
          <cell r="H126" t="str">
            <v>Y</v>
          </cell>
          <cell r="I126" t="str">
            <v>Y</v>
          </cell>
          <cell r="J126" t="str">
            <v>Y</v>
          </cell>
          <cell r="L126"/>
          <cell r="M126"/>
          <cell r="N126"/>
          <cell r="O126" t="str">
            <v>AB) Overweight and Anaemia</v>
          </cell>
          <cell r="P126"/>
          <cell r="Q126"/>
          <cell r="R126"/>
          <cell r="S126">
            <v>1</v>
          </cell>
          <cell r="T126" t="str">
            <v>Kazakhstan</v>
          </cell>
          <cell r="U126" t="str">
            <v>AB) Overweight and Anaemia</v>
          </cell>
        </row>
        <row r="127">
          <cell r="D127" t="str">
            <v>KEN</v>
          </cell>
          <cell r="E127">
            <v>0.35453722100000001</v>
          </cell>
          <cell r="F127">
            <v>27.1952</v>
          </cell>
          <cell r="G127">
            <v>26</v>
          </cell>
          <cell r="H127" t="str">
            <v>Y</v>
          </cell>
          <cell r="I127" t="str">
            <v>Y</v>
          </cell>
          <cell r="J127" t="str">
            <v>Y</v>
          </cell>
          <cell r="K127" t="str">
            <v>Y</v>
          </cell>
          <cell r="L127"/>
          <cell r="M127"/>
          <cell r="N127"/>
          <cell r="O127"/>
          <cell r="P127"/>
          <cell r="Q127"/>
          <cell r="R127" t="str">
            <v>ABC) Triple burden</v>
          </cell>
          <cell r="S127">
            <v>1</v>
          </cell>
          <cell r="T127" t="str">
            <v>Kenya</v>
          </cell>
          <cell r="U127" t="str">
            <v>ABC) Triple burden</v>
          </cell>
        </row>
        <row r="128">
          <cell r="D128" t="str">
            <v>KIR</v>
          </cell>
          <cell r="E128">
            <v>0.82870141399999997</v>
          </cell>
          <cell r="F128">
            <v>26.061299999999999</v>
          </cell>
          <cell r="G128"/>
          <cell r="H128" t="str">
            <v>N</v>
          </cell>
          <cell r="L128"/>
          <cell r="M128"/>
          <cell r="N128"/>
          <cell r="O128"/>
          <cell r="P128"/>
          <cell r="Q128"/>
          <cell r="R128"/>
          <cell r="S128">
            <v>0</v>
          </cell>
          <cell r="T128" t="str">
            <v>Kiribati</v>
          </cell>
          <cell r="U128"/>
        </row>
        <row r="129">
          <cell r="D129" t="str">
            <v>KWT</v>
          </cell>
          <cell r="E129">
            <v>0.770305244</v>
          </cell>
          <cell r="F129">
            <v>23.772200000000002</v>
          </cell>
          <cell r="G129">
            <v>4.9000000000000004</v>
          </cell>
          <cell r="H129" t="str">
            <v>Y</v>
          </cell>
          <cell r="I129" t="str">
            <v>Y</v>
          </cell>
          <cell r="J129" t="str">
            <v>Y</v>
          </cell>
          <cell r="L129"/>
          <cell r="M129"/>
          <cell r="N129"/>
          <cell r="O129" t="str">
            <v>AB) Overweight and Anaemia</v>
          </cell>
          <cell r="P129"/>
          <cell r="Q129"/>
          <cell r="R129"/>
          <cell r="S129">
            <v>1</v>
          </cell>
          <cell r="T129" t="str">
            <v>Kuwait</v>
          </cell>
          <cell r="U129" t="str">
            <v>AB) Overweight and Anaemia</v>
          </cell>
        </row>
        <row r="130">
          <cell r="D130" t="str">
            <v>KGZ</v>
          </cell>
          <cell r="E130">
            <v>0.50364280900000002</v>
          </cell>
          <cell r="F130">
            <v>36.174100000000003</v>
          </cell>
          <cell r="G130">
            <v>12.9</v>
          </cell>
          <cell r="H130" t="str">
            <v>Y</v>
          </cell>
          <cell r="I130" t="str">
            <v>Y</v>
          </cell>
          <cell r="J130" t="str">
            <v>Y</v>
          </cell>
          <cell r="L130"/>
          <cell r="M130"/>
          <cell r="N130"/>
          <cell r="O130" t="str">
            <v>AB) Overweight and Anaemia</v>
          </cell>
          <cell r="P130"/>
          <cell r="Q130"/>
          <cell r="R130"/>
          <cell r="S130">
            <v>1</v>
          </cell>
          <cell r="T130" t="str">
            <v>Kyrgyzstan</v>
          </cell>
          <cell r="U130" t="str">
            <v>AB) Overweight and Anaemia</v>
          </cell>
        </row>
        <row r="131">
          <cell r="D131" t="str">
            <v>LAO</v>
          </cell>
          <cell r="E131">
            <v>0.28934548199999999</v>
          </cell>
          <cell r="F131">
            <v>39.683399999999999</v>
          </cell>
          <cell r="G131">
            <v>43.8</v>
          </cell>
          <cell r="H131" t="str">
            <v>Y</v>
          </cell>
          <cell r="J131" t="str">
            <v>Y</v>
          </cell>
          <cell r="K131" t="str">
            <v>Y</v>
          </cell>
          <cell r="L131"/>
          <cell r="M131"/>
          <cell r="N131"/>
          <cell r="O131"/>
          <cell r="P131"/>
          <cell r="Q131" t="str">
            <v>BC) Anaemia and Stunting</v>
          </cell>
          <cell r="R131"/>
          <cell r="S131">
            <v>1</v>
          </cell>
          <cell r="T131" t="str">
            <v>Lao People's Democratic Republic</v>
          </cell>
          <cell r="U131" t="str">
            <v>BC) Anaemia and Stunting</v>
          </cell>
        </row>
        <row r="132">
          <cell r="D132" t="str">
            <v>LVA</v>
          </cell>
          <cell r="E132">
            <v>0.56571489200000002</v>
          </cell>
          <cell r="F132">
            <v>25.128</v>
          </cell>
          <cell r="G132"/>
          <cell r="H132" t="str">
            <v>N</v>
          </cell>
          <cell r="L132"/>
          <cell r="M132"/>
          <cell r="N132"/>
          <cell r="O132"/>
          <cell r="P132"/>
          <cell r="Q132"/>
          <cell r="R132"/>
          <cell r="S132">
            <v>0</v>
          </cell>
          <cell r="T132" t="str">
            <v>Latvia</v>
          </cell>
          <cell r="U132"/>
        </row>
        <row r="133">
          <cell r="D133" t="str">
            <v>LBN</v>
          </cell>
          <cell r="E133">
            <v>0.71120844000000005</v>
          </cell>
          <cell r="F133">
            <v>31.229500000000002</v>
          </cell>
          <cell r="G133">
            <v>16.5</v>
          </cell>
          <cell r="H133" t="str">
            <v>Y</v>
          </cell>
          <cell r="I133" t="str">
            <v>Y</v>
          </cell>
          <cell r="J133" t="str">
            <v>Y</v>
          </cell>
          <cell r="L133"/>
          <cell r="M133"/>
          <cell r="N133"/>
          <cell r="O133" t="str">
            <v>AB) Overweight and Anaemia</v>
          </cell>
          <cell r="P133"/>
          <cell r="Q133"/>
          <cell r="R133"/>
          <cell r="S133">
            <v>1</v>
          </cell>
          <cell r="T133" t="str">
            <v>Lebanon</v>
          </cell>
          <cell r="U133" t="str">
            <v>AB) Overweight and Anaemia</v>
          </cell>
        </row>
        <row r="134">
          <cell r="D134" t="str">
            <v>LSO</v>
          </cell>
          <cell r="E134">
            <v>0.55335528199999995</v>
          </cell>
          <cell r="F134">
            <v>27.382300000000001</v>
          </cell>
          <cell r="G134">
            <v>33.200000000000003</v>
          </cell>
          <cell r="H134" t="str">
            <v>Y</v>
          </cell>
          <cell r="I134" t="str">
            <v>Y</v>
          </cell>
          <cell r="J134" t="str">
            <v>Y</v>
          </cell>
          <cell r="K134" t="str">
            <v>Y</v>
          </cell>
          <cell r="L134"/>
          <cell r="M134"/>
          <cell r="N134"/>
          <cell r="O134"/>
          <cell r="P134"/>
          <cell r="Q134"/>
          <cell r="R134" t="str">
            <v>ABC) Triple burden</v>
          </cell>
          <cell r="S134">
            <v>1</v>
          </cell>
          <cell r="T134" t="str">
            <v>Lesotho</v>
          </cell>
          <cell r="U134" t="str">
            <v>ABC) Triple burden</v>
          </cell>
        </row>
        <row r="135">
          <cell r="D135" t="str">
            <v>LBR</v>
          </cell>
          <cell r="E135">
            <v>0.39635625299999999</v>
          </cell>
          <cell r="F135">
            <v>34.659500000000001</v>
          </cell>
          <cell r="G135">
            <v>32.1</v>
          </cell>
          <cell r="H135" t="str">
            <v>Y</v>
          </cell>
          <cell r="I135" t="str">
            <v>Y</v>
          </cell>
          <cell r="J135" t="str">
            <v>Y</v>
          </cell>
          <cell r="K135" t="str">
            <v>Y</v>
          </cell>
          <cell r="L135"/>
          <cell r="M135"/>
          <cell r="N135"/>
          <cell r="O135"/>
          <cell r="P135"/>
          <cell r="Q135"/>
          <cell r="R135" t="str">
            <v>ABC) Triple burden</v>
          </cell>
          <cell r="S135">
            <v>1</v>
          </cell>
          <cell r="T135" t="str">
            <v>Liberia</v>
          </cell>
          <cell r="U135" t="str">
            <v>ABC) Triple burden</v>
          </cell>
        </row>
        <row r="136">
          <cell r="D136" t="str">
            <v>LBY</v>
          </cell>
          <cell r="E136">
            <v>0.71971143199999998</v>
          </cell>
          <cell r="F136">
            <v>32.526699999999998</v>
          </cell>
          <cell r="G136">
            <v>21</v>
          </cell>
          <cell r="H136" t="str">
            <v>Y</v>
          </cell>
          <cell r="I136" t="str">
            <v>Y</v>
          </cell>
          <cell r="J136" t="str">
            <v>Y</v>
          </cell>
          <cell r="K136" t="str">
            <v>Y</v>
          </cell>
          <cell r="L136"/>
          <cell r="M136"/>
          <cell r="N136"/>
          <cell r="O136"/>
          <cell r="P136"/>
          <cell r="Q136"/>
          <cell r="R136" t="str">
            <v>ABC) Triple burden</v>
          </cell>
          <cell r="S136">
            <v>1</v>
          </cell>
          <cell r="T136" t="str">
            <v>Libya</v>
          </cell>
          <cell r="U136" t="str">
            <v>ABC) Triple burden</v>
          </cell>
        </row>
        <row r="137">
          <cell r="D137" t="str">
            <v>LIE</v>
          </cell>
          <cell r="E137"/>
          <cell r="F137"/>
          <cell r="G137"/>
          <cell r="H137" t="str">
            <v>N</v>
          </cell>
          <cell r="L137"/>
          <cell r="M137"/>
          <cell r="N137"/>
          <cell r="O137"/>
          <cell r="P137"/>
          <cell r="Q137"/>
          <cell r="R137"/>
          <cell r="S137">
            <v>0</v>
          </cell>
          <cell r="T137" t="str">
            <v>Liechtenstein</v>
          </cell>
          <cell r="U137"/>
        </row>
        <row r="138">
          <cell r="D138" t="str">
            <v>LTU</v>
          </cell>
          <cell r="E138">
            <v>0.58281713899999998</v>
          </cell>
          <cell r="F138">
            <v>25.517299999999999</v>
          </cell>
          <cell r="G138"/>
          <cell r="H138" t="str">
            <v>N</v>
          </cell>
          <cell r="L138"/>
          <cell r="M138"/>
          <cell r="N138"/>
          <cell r="O138"/>
          <cell r="P138"/>
          <cell r="Q138"/>
          <cell r="R138"/>
          <cell r="S138">
            <v>0</v>
          </cell>
          <cell r="T138" t="str">
            <v>Lithuania</v>
          </cell>
          <cell r="U138"/>
        </row>
        <row r="139">
          <cell r="D139" t="str">
            <v>LUX</v>
          </cell>
          <cell r="E139">
            <v>0.52071073000000001</v>
          </cell>
          <cell r="F139">
            <v>16.115600000000001</v>
          </cell>
          <cell r="G139"/>
          <cell r="H139" t="str">
            <v>N</v>
          </cell>
          <cell r="L139"/>
          <cell r="M139"/>
          <cell r="N139"/>
          <cell r="O139"/>
          <cell r="P139"/>
          <cell r="Q139"/>
          <cell r="R139"/>
          <cell r="S139">
            <v>0</v>
          </cell>
          <cell r="T139" t="str">
            <v>Luxembourg</v>
          </cell>
          <cell r="U139"/>
        </row>
        <row r="140">
          <cell r="D140" t="str">
            <v>MDG</v>
          </cell>
          <cell r="E140">
            <v>0.30680142100000002</v>
          </cell>
          <cell r="F140">
            <v>36.8461</v>
          </cell>
          <cell r="G140">
            <v>49.2</v>
          </cell>
          <cell r="H140" t="str">
            <v>Y</v>
          </cell>
          <cell r="J140" t="str">
            <v>Y</v>
          </cell>
          <cell r="K140" t="str">
            <v>Y</v>
          </cell>
          <cell r="L140"/>
          <cell r="M140"/>
          <cell r="N140"/>
          <cell r="O140"/>
          <cell r="P140"/>
          <cell r="Q140" t="str">
            <v>BC) Anaemia and Stunting</v>
          </cell>
          <cell r="R140"/>
          <cell r="S140">
            <v>1</v>
          </cell>
          <cell r="T140" t="str">
            <v>Madagascar</v>
          </cell>
          <cell r="U140" t="str">
            <v>BC) Anaemia and Stunting</v>
          </cell>
        </row>
        <row r="141">
          <cell r="D141" t="str">
            <v>MWI</v>
          </cell>
          <cell r="E141">
            <v>0.32609230099999997</v>
          </cell>
          <cell r="F141">
            <v>34.430500000000002</v>
          </cell>
          <cell r="G141">
            <v>37.1</v>
          </cell>
          <cell r="H141" t="str">
            <v>Y</v>
          </cell>
          <cell r="J141" t="str">
            <v>Y</v>
          </cell>
          <cell r="K141" t="str">
            <v>Y</v>
          </cell>
          <cell r="L141"/>
          <cell r="M141"/>
          <cell r="N141"/>
          <cell r="O141"/>
          <cell r="P141"/>
          <cell r="Q141" t="str">
            <v>BC) Anaemia and Stunting</v>
          </cell>
          <cell r="R141"/>
          <cell r="S141">
            <v>1</v>
          </cell>
          <cell r="T141" t="str">
            <v>Malawi</v>
          </cell>
          <cell r="U141" t="str">
            <v>BC) Anaemia and Stunting</v>
          </cell>
        </row>
        <row r="142">
          <cell r="D142" t="str">
            <v>MYS</v>
          </cell>
          <cell r="E142">
            <v>0.44356198499999999</v>
          </cell>
          <cell r="F142">
            <v>24.8964</v>
          </cell>
          <cell r="G142">
            <v>20.7</v>
          </cell>
          <cell r="H142" t="str">
            <v>Y</v>
          </cell>
          <cell r="I142" t="str">
            <v>Y</v>
          </cell>
          <cell r="J142" t="str">
            <v>Y</v>
          </cell>
          <cell r="K142" t="str">
            <v>Y</v>
          </cell>
          <cell r="L142"/>
          <cell r="M142"/>
          <cell r="N142"/>
          <cell r="O142"/>
          <cell r="P142"/>
          <cell r="Q142"/>
          <cell r="R142" t="str">
            <v>ABC) Triple burden</v>
          </cell>
          <cell r="S142">
            <v>1</v>
          </cell>
          <cell r="T142" t="str">
            <v>Malaysia</v>
          </cell>
          <cell r="U142" t="str">
            <v>ABC) Triple burden</v>
          </cell>
        </row>
        <row r="143">
          <cell r="D143" t="str">
            <v>MDV</v>
          </cell>
          <cell r="E143">
            <v>0.35434971999999998</v>
          </cell>
          <cell r="F143">
            <v>42.571599999999997</v>
          </cell>
          <cell r="G143">
            <v>20.3</v>
          </cell>
          <cell r="H143" t="str">
            <v>Y</v>
          </cell>
          <cell r="I143" t="str">
            <v>Y</v>
          </cell>
          <cell r="J143" t="str">
            <v>Y</v>
          </cell>
          <cell r="K143" t="str">
            <v>Y</v>
          </cell>
          <cell r="L143"/>
          <cell r="M143"/>
          <cell r="N143"/>
          <cell r="O143"/>
          <cell r="P143"/>
          <cell r="Q143"/>
          <cell r="R143" t="str">
            <v>ABC) Triple burden</v>
          </cell>
          <cell r="S143">
            <v>1</v>
          </cell>
          <cell r="T143" t="str">
            <v>Maldives</v>
          </cell>
          <cell r="U143" t="str">
            <v>ABC) Triple burden</v>
          </cell>
        </row>
        <row r="144">
          <cell r="D144" t="str">
            <v>MLI</v>
          </cell>
          <cell r="E144">
            <v>0.36377524500000002</v>
          </cell>
          <cell r="F144">
            <v>51.257899999999999</v>
          </cell>
          <cell r="G144">
            <v>30.4</v>
          </cell>
          <cell r="H144" t="str">
            <v>Y</v>
          </cell>
          <cell r="I144" t="str">
            <v>Y</v>
          </cell>
          <cell r="J144" t="str">
            <v>Y</v>
          </cell>
          <cell r="K144" t="str">
            <v>Y</v>
          </cell>
          <cell r="L144"/>
          <cell r="M144"/>
          <cell r="N144"/>
          <cell r="O144"/>
          <cell r="P144"/>
          <cell r="Q144"/>
          <cell r="R144" t="str">
            <v>ABC) Triple burden</v>
          </cell>
          <cell r="S144">
            <v>1</v>
          </cell>
          <cell r="T144" t="str">
            <v>Mali</v>
          </cell>
          <cell r="U144" t="str">
            <v>ABC) Triple burden</v>
          </cell>
        </row>
        <row r="145">
          <cell r="D145" t="str">
            <v>MLT</v>
          </cell>
          <cell r="E145">
            <v>0.61217776999999995</v>
          </cell>
          <cell r="F145">
            <v>16.412500000000001</v>
          </cell>
          <cell r="G145"/>
          <cell r="H145" t="str">
            <v>N</v>
          </cell>
          <cell r="L145"/>
          <cell r="M145"/>
          <cell r="N145"/>
          <cell r="O145"/>
          <cell r="P145"/>
          <cell r="Q145"/>
          <cell r="R145"/>
          <cell r="S145">
            <v>0</v>
          </cell>
          <cell r="T145" t="str">
            <v>Malta</v>
          </cell>
          <cell r="U145"/>
        </row>
        <row r="146">
          <cell r="D146" t="str">
            <v>MHL</v>
          </cell>
          <cell r="E146">
            <v>0.86744972600000003</v>
          </cell>
          <cell r="F146">
            <v>26.5854</v>
          </cell>
          <cell r="G146"/>
          <cell r="H146" t="str">
            <v>N</v>
          </cell>
          <cell r="L146"/>
          <cell r="M146"/>
          <cell r="N146"/>
          <cell r="O146"/>
          <cell r="P146"/>
          <cell r="Q146"/>
          <cell r="R146"/>
          <cell r="S146">
            <v>0</v>
          </cell>
          <cell r="T146" t="str">
            <v>Marshall Islands</v>
          </cell>
          <cell r="U146"/>
        </row>
        <row r="147">
          <cell r="D147" t="str">
            <v>MTQ</v>
          </cell>
          <cell r="E147"/>
          <cell r="F147"/>
          <cell r="G147"/>
          <cell r="H147" t="str">
            <v>N</v>
          </cell>
          <cell r="L147"/>
          <cell r="M147"/>
          <cell r="N147"/>
          <cell r="O147"/>
          <cell r="P147"/>
          <cell r="Q147"/>
          <cell r="R147"/>
          <cell r="S147">
            <v>0</v>
          </cell>
          <cell r="T147" t="str">
            <v>Martinique</v>
          </cell>
          <cell r="U147"/>
        </row>
        <row r="148">
          <cell r="D148" t="str">
            <v>MRT</v>
          </cell>
          <cell r="E148">
            <v>0.437636578</v>
          </cell>
          <cell r="F148">
            <v>37.166699999999999</v>
          </cell>
          <cell r="G148">
            <v>27.9</v>
          </cell>
          <cell r="H148" t="str">
            <v>Y</v>
          </cell>
          <cell r="I148" t="str">
            <v>Y</v>
          </cell>
          <cell r="J148" t="str">
            <v>Y</v>
          </cell>
          <cell r="K148" t="str">
            <v>Y</v>
          </cell>
          <cell r="L148"/>
          <cell r="M148"/>
          <cell r="N148"/>
          <cell r="O148"/>
          <cell r="P148"/>
          <cell r="Q148"/>
          <cell r="R148" t="str">
            <v>ABC) Triple burden</v>
          </cell>
          <cell r="S148">
            <v>1</v>
          </cell>
          <cell r="T148" t="str">
            <v>Mauritania</v>
          </cell>
          <cell r="U148" t="str">
            <v>ABC) Triple burden</v>
          </cell>
        </row>
        <row r="149">
          <cell r="D149" t="str">
            <v>MUS</v>
          </cell>
          <cell r="E149">
            <v>0.41154189499999999</v>
          </cell>
          <cell r="F149">
            <v>25.137699999999999</v>
          </cell>
          <cell r="H149" t="str">
            <v>N</v>
          </cell>
          <cell r="L149"/>
          <cell r="M149"/>
          <cell r="N149"/>
          <cell r="O149"/>
          <cell r="P149"/>
          <cell r="Q149"/>
          <cell r="R149"/>
          <cell r="S149">
            <v>0</v>
          </cell>
          <cell r="T149" t="str">
            <v>Mauritius</v>
          </cell>
          <cell r="U149"/>
        </row>
        <row r="150">
          <cell r="D150" t="str">
            <v>MYT</v>
          </cell>
          <cell r="E150"/>
          <cell r="F150"/>
          <cell r="G150"/>
          <cell r="H150" t="str">
            <v>N</v>
          </cell>
          <cell r="L150"/>
          <cell r="M150"/>
          <cell r="N150"/>
          <cell r="O150"/>
          <cell r="P150"/>
          <cell r="Q150"/>
          <cell r="R150"/>
          <cell r="S150">
            <v>0</v>
          </cell>
          <cell r="T150" t="str">
            <v>Mayotte</v>
          </cell>
          <cell r="U150"/>
        </row>
        <row r="151">
          <cell r="D151" t="str">
            <v>MEX</v>
          </cell>
          <cell r="E151">
            <v>0.67629066599999998</v>
          </cell>
          <cell r="F151">
            <v>14.625</v>
          </cell>
          <cell r="G151">
            <v>12.4</v>
          </cell>
          <cell r="H151" t="str">
            <v>Y</v>
          </cell>
          <cell r="I151" t="str">
            <v>Y</v>
          </cell>
          <cell r="L151" t="str">
            <v>A) Overweight only</v>
          </cell>
          <cell r="M151"/>
          <cell r="N151"/>
          <cell r="O151"/>
          <cell r="P151"/>
          <cell r="Q151"/>
          <cell r="R151"/>
          <cell r="S151">
            <v>1</v>
          </cell>
          <cell r="T151" t="str">
            <v>Mexico</v>
          </cell>
          <cell r="U151" t="str">
            <v>A) Overweight only</v>
          </cell>
        </row>
        <row r="152">
          <cell r="D152" t="str">
            <v>FSM</v>
          </cell>
          <cell r="E152">
            <v>0.81821325</v>
          </cell>
          <cell r="F152">
            <v>23.276700000000002</v>
          </cell>
          <cell r="G152"/>
          <cell r="H152" t="str">
            <v>N</v>
          </cell>
          <cell r="L152"/>
          <cell r="M152"/>
          <cell r="N152"/>
          <cell r="O152"/>
          <cell r="P152"/>
          <cell r="Q152"/>
          <cell r="R152"/>
          <cell r="S152">
            <v>0</v>
          </cell>
          <cell r="T152" t="str">
            <v>Micronesia (Federated States of)</v>
          </cell>
          <cell r="U152"/>
        </row>
        <row r="153">
          <cell r="D153" t="str">
            <v>MCO</v>
          </cell>
          <cell r="E153"/>
          <cell r="F153"/>
          <cell r="G153"/>
          <cell r="H153" t="str">
            <v>N</v>
          </cell>
          <cell r="L153"/>
          <cell r="M153"/>
          <cell r="N153"/>
          <cell r="O153"/>
          <cell r="P153"/>
          <cell r="Q153"/>
          <cell r="R153"/>
          <cell r="S153">
            <v>0</v>
          </cell>
          <cell r="T153" t="str">
            <v>Monaco</v>
          </cell>
          <cell r="U153"/>
        </row>
        <row r="154">
          <cell r="D154" t="str">
            <v>MNG</v>
          </cell>
          <cell r="E154">
            <v>0.57182439500000004</v>
          </cell>
          <cell r="F154">
            <v>19.452300000000001</v>
          </cell>
          <cell r="G154">
            <v>10.8</v>
          </cell>
          <cell r="H154" t="str">
            <v>Y</v>
          </cell>
          <cell r="I154" t="str">
            <v>Y</v>
          </cell>
          <cell r="L154" t="str">
            <v>A) Overweight only</v>
          </cell>
          <cell r="M154"/>
          <cell r="N154"/>
          <cell r="O154"/>
          <cell r="P154"/>
          <cell r="Q154"/>
          <cell r="R154"/>
          <cell r="S154">
            <v>1</v>
          </cell>
          <cell r="T154" t="str">
            <v>Mongolia</v>
          </cell>
          <cell r="U154" t="str">
            <v>A) Overweight only</v>
          </cell>
        </row>
        <row r="155">
          <cell r="D155" t="str">
            <v>MNE</v>
          </cell>
          <cell r="E155">
            <v>0.54154884599999997</v>
          </cell>
          <cell r="F155">
            <v>25.154299999999999</v>
          </cell>
          <cell r="G155">
            <v>9.4</v>
          </cell>
          <cell r="H155" t="str">
            <v>Y</v>
          </cell>
          <cell r="I155" t="str">
            <v>Y</v>
          </cell>
          <cell r="J155" t="str">
            <v>Y</v>
          </cell>
          <cell r="L155"/>
          <cell r="M155"/>
          <cell r="N155"/>
          <cell r="O155" t="str">
            <v>AB) Overweight and Anaemia</v>
          </cell>
          <cell r="P155"/>
          <cell r="Q155"/>
          <cell r="R155"/>
          <cell r="S155">
            <v>1</v>
          </cell>
          <cell r="T155" t="str">
            <v>Montenegro</v>
          </cell>
          <cell r="U155" t="str">
            <v>AB) Overweight and Anaemia</v>
          </cell>
        </row>
        <row r="156">
          <cell r="D156" t="str">
            <v>MSR</v>
          </cell>
          <cell r="E156"/>
          <cell r="F156"/>
          <cell r="G156"/>
          <cell r="H156" t="str">
            <v>N</v>
          </cell>
          <cell r="L156"/>
          <cell r="M156"/>
          <cell r="N156"/>
          <cell r="O156"/>
          <cell r="P156"/>
          <cell r="Q156"/>
          <cell r="R156"/>
          <cell r="S156">
            <v>0</v>
          </cell>
          <cell r="T156" t="str">
            <v>Montserrat</v>
          </cell>
          <cell r="U156"/>
        </row>
        <row r="157">
          <cell r="D157" t="str">
            <v>MAR</v>
          </cell>
          <cell r="E157">
            <v>0.65971264100000004</v>
          </cell>
          <cell r="F157">
            <v>36.910499999999999</v>
          </cell>
          <cell r="G157">
            <v>14.9</v>
          </cell>
          <cell r="H157" t="str">
            <v>Y</v>
          </cell>
          <cell r="I157" t="str">
            <v>Y</v>
          </cell>
          <cell r="J157" t="str">
            <v>Y</v>
          </cell>
          <cell r="L157"/>
          <cell r="M157"/>
          <cell r="N157"/>
          <cell r="O157" t="str">
            <v>AB) Overweight and Anaemia</v>
          </cell>
          <cell r="P157"/>
          <cell r="Q157"/>
          <cell r="R157"/>
          <cell r="S157">
            <v>1</v>
          </cell>
          <cell r="T157" t="str">
            <v>Morocco</v>
          </cell>
          <cell r="U157" t="str">
            <v>AB) Overweight and Anaemia</v>
          </cell>
        </row>
        <row r="158">
          <cell r="D158" t="str">
            <v>MOZ</v>
          </cell>
          <cell r="E158">
            <v>0.347917219</v>
          </cell>
          <cell r="F158">
            <v>51.048699999999997</v>
          </cell>
          <cell r="G158">
            <v>43.1</v>
          </cell>
          <cell r="H158" t="str">
            <v>Y</v>
          </cell>
          <cell r="J158" t="str">
            <v>Y</v>
          </cell>
          <cell r="K158" t="str">
            <v>Y</v>
          </cell>
          <cell r="L158"/>
          <cell r="M158"/>
          <cell r="N158"/>
          <cell r="O158"/>
          <cell r="P158"/>
          <cell r="Q158" t="str">
            <v>BC) Anaemia and Stunting</v>
          </cell>
          <cell r="R158"/>
          <cell r="S158">
            <v>1</v>
          </cell>
          <cell r="T158" t="str">
            <v>Mozambique</v>
          </cell>
          <cell r="U158" t="str">
            <v>BC) Anaemia and Stunting</v>
          </cell>
        </row>
        <row r="159">
          <cell r="D159" t="str">
            <v>MMR</v>
          </cell>
          <cell r="E159">
            <v>0.28806261500000002</v>
          </cell>
          <cell r="F159">
            <v>46.283099999999997</v>
          </cell>
          <cell r="G159">
            <v>29.2</v>
          </cell>
          <cell r="H159" t="str">
            <v>Y</v>
          </cell>
          <cell r="J159" t="str">
            <v>Y</v>
          </cell>
          <cell r="K159" t="str">
            <v>Y</v>
          </cell>
          <cell r="L159"/>
          <cell r="M159"/>
          <cell r="N159"/>
          <cell r="O159"/>
          <cell r="P159"/>
          <cell r="Q159" t="str">
            <v>BC) Anaemia and Stunting</v>
          </cell>
          <cell r="R159"/>
          <cell r="S159">
            <v>1</v>
          </cell>
          <cell r="T159" t="str">
            <v>Myanmar</v>
          </cell>
          <cell r="U159" t="str">
            <v>BC) Anaemia and Stunting</v>
          </cell>
        </row>
        <row r="160">
          <cell r="D160" t="str">
            <v>NAM</v>
          </cell>
          <cell r="E160">
            <v>0.53610365900000001</v>
          </cell>
          <cell r="F160">
            <v>23.249500000000001</v>
          </cell>
          <cell r="G160">
            <v>23.1</v>
          </cell>
          <cell r="H160" t="str">
            <v>Y</v>
          </cell>
          <cell r="I160" t="str">
            <v>Y</v>
          </cell>
          <cell r="J160" t="str">
            <v>Y</v>
          </cell>
          <cell r="K160" t="str">
            <v>Y</v>
          </cell>
          <cell r="L160"/>
          <cell r="M160"/>
          <cell r="N160"/>
          <cell r="O160"/>
          <cell r="P160"/>
          <cell r="Q160"/>
          <cell r="R160" t="str">
            <v>ABC) Triple burden</v>
          </cell>
          <cell r="S160">
            <v>1</v>
          </cell>
          <cell r="T160" t="str">
            <v>Namibia</v>
          </cell>
          <cell r="U160" t="str">
            <v>ABC) Triple burden</v>
          </cell>
        </row>
        <row r="161">
          <cell r="D161" t="str">
            <v>NRU</v>
          </cell>
          <cell r="E161">
            <v>0.90272445899999998</v>
          </cell>
          <cell r="F161"/>
          <cell r="G161">
            <v>24</v>
          </cell>
          <cell r="H161" t="str">
            <v>N</v>
          </cell>
          <cell r="L161"/>
          <cell r="M161"/>
          <cell r="N161"/>
          <cell r="O161"/>
          <cell r="P161"/>
          <cell r="Q161"/>
          <cell r="R161"/>
          <cell r="S161">
            <v>0</v>
          </cell>
          <cell r="T161" t="str">
            <v>Nauru</v>
          </cell>
          <cell r="U161"/>
        </row>
        <row r="162">
          <cell r="D162" t="str">
            <v>NPL</v>
          </cell>
          <cell r="E162">
            <v>0.23715905700000001</v>
          </cell>
          <cell r="F162">
            <v>35.144599999999997</v>
          </cell>
          <cell r="G162">
            <v>35.799999999999997</v>
          </cell>
          <cell r="H162" t="str">
            <v>Y</v>
          </cell>
          <cell r="J162" t="str">
            <v>Y</v>
          </cell>
          <cell r="K162" t="str">
            <v>Y</v>
          </cell>
          <cell r="L162"/>
          <cell r="M162"/>
          <cell r="N162"/>
          <cell r="O162"/>
          <cell r="P162"/>
          <cell r="Q162" t="str">
            <v>BC) Anaemia and Stunting</v>
          </cell>
          <cell r="R162"/>
          <cell r="S162">
            <v>1</v>
          </cell>
          <cell r="T162" t="str">
            <v>Nepal</v>
          </cell>
          <cell r="U162" t="str">
            <v>BC) Anaemia and Stunting</v>
          </cell>
        </row>
        <row r="163">
          <cell r="D163" t="str">
            <v>NLD</v>
          </cell>
          <cell r="E163">
            <v>0.51704696000000006</v>
          </cell>
          <cell r="F163">
            <v>16.4023</v>
          </cell>
          <cell r="G163"/>
          <cell r="H163" t="str">
            <v>N</v>
          </cell>
          <cell r="L163"/>
          <cell r="M163"/>
          <cell r="N163"/>
          <cell r="O163"/>
          <cell r="P163"/>
          <cell r="Q163"/>
          <cell r="R163"/>
          <cell r="S163">
            <v>0</v>
          </cell>
          <cell r="T163" t="str">
            <v>Netherlands</v>
          </cell>
          <cell r="U163"/>
        </row>
        <row r="164">
          <cell r="D164" t="str">
            <v>NCL</v>
          </cell>
          <cell r="E164"/>
          <cell r="F164"/>
          <cell r="G164"/>
          <cell r="H164" t="str">
            <v>N</v>
          </cell>
          <cell r="L164"/>
          <cell r="M164"/>
          <cell r="N164"/>
          <cell r="O164"/>
          <cell r="P164"/>
          <cell r="Q164"/>
          <cell r="R164"/>
          <cell r="S164">
            <v>0</v>
          </cell>
          <cell r="T164" t="str">
            <v>New Caledonia</v>
          </cell>
          <cell r="U164"/>
        </row>
        <row r="165">
          <cell r="D165" t="str">
            <v>NZL</v>
          </cell>
          <cell r="E165">
            <v>0.62372899999999998</v>
          </cell>
          <cell r="F165">
            <v>11.5604</v>
          </cell>
          <cell r="G165"/>
          <cell r="H165" t="str">
            <v>N</v>
          </cell>
          <cell r="L165"/>
          <cell r="M165"/>
          <cell r="N165"/>
          <cell r="O165"/>
          <cell r="P165"/>
          <cell r="Q165"/>
          <cell r="R165"/>
          <cell r="S165">
            <v>0</v>
          </cell>
          <cell r="T165" t="str">
            <v>New Zealand</v>
          </cell>
          <cell r="U165"/>
        </row>
        <row r="166">
          <cell r="D166" t="str">
            <v>NIC</v>
          </cell>
          <cell r="E166">
            <v>0.63026572000000003</v>
          </cell>
          <cell r="F166">
            <v>16.347100000000001</v>
          </cell>
          <cell r="G166">
            <v>17.3</v>
          </cell>
          <cell r="H166" t="str">
            <v>Y</v>
          </cell>
          <cell r="I166" t="str">
            <v>Y</v>
          </cell>
          <cell r="L166" t="str">
            <v>A) Overweight only</v>
          </cell>
          <cell r="M166"/>
          <cell r="N166"/>
          <cell r="O166"/>
          <cell r="P166"/>
          <cell r="Q166"/>
          <cell r="R166"/>
          <cell r="S166">
            <v>1</v>
          </cell>
          <cell r="T166" t="str">
            <v>Nicaragua</v>
          </cell>
          <cell r="U166" t="str">
            <v>A) Overweight only</v>
          </cell>
        </row>
        <row r="167">
          <cell r="D167" t="str">
            <v>NER</v>
          </cell>
          <cell r="E167">
            <v>0.30706514099999999</v>
          </cell>
          <cell r="F167">
            <v>49.499200000000002</v>
          </cell>
          <cell r="G167">
            <v>42.2</v>
          </cell>
          <cell r="H167" t="str">
            <v>Y</v>
          </cell>
          <cell r="J167" t="str">
            <v>Y</v>
          </cell>
          <cell r="K167" t="str">
            <v>Y</v>
          </cell>
          <cell r="L167"/>
          <cell r="M167"/>
          <cell r="N167"/>
          <cell r="O167"/>
          <cell r="P167"/>
          <cell r="Q167" t="str">
            <v>BC) Anaemia and Stunting</v>
          </cell>
          <cell r="R167"/>
          <cell r="S167">
            <v>1</v>
          </cell>
          <cell r="T167" t="str">
            <v>Niger</v>
          </cell>
          <cell r="U167" t="str">
            <v>BC) Anaemia and Stunting</v>
          </cell>
        </row>
        <row r="168">
          <cell r="D168" t="str">
            <v>NGA</v>
          </cell>
          <cell r="E168">
            <v>0.373802517</v>
          </cell>
          <cell r="F168">
            <v>49.787599999999998</v>
          </cell>
          <cell r="G168">
            <v>43.6</v>
          </cell>
          <cell r="H168" t="str">
            <v>Y</v>
          </cell>
          <cell r="I168" t="str">
            <v>Y</v>
          </cell>
          <cell r="J168" t="str">
            <v>Y</v>
          </cell>
          <cell r="K168" t="str">
            <v>Y</v>
          </cell>
          <cell r="L168"/>
          <cell r="M168"/>
          <cell r="N168"/>
          <cell r="O168"/>
          <cell r="P168"/>
          <cell r="Q168"/>
          <cell r="R168" t="str">
            <v>ABC) Triple burden</v>
          </cell>
          <cell r="S168">
            <v>1</v>
          </cell>
          <cell r="T168" t="str">
            <v>Nigeria</v>
          </cell>
          <cell r="U168" t="str">
            <v>ABC) Triple burden</v>
          </cell>
        </row>
        <row r="169">
          <cell r="D169" t="str">
            <v>NIU</v>
          </cell>
          <cell r="E169">
            <v>0.844107791</v>
          </cell>
          <cell r="F169"/>
          <cell r="G169"/>
          <cell r="H169" t="str">
            <v>N</v>
          </cell>
          <cell r="L169"/>
          <cell r="M169"/>
          <cell r="N169"/>
          <cell r="O169"/>
          <cell r="P169"/>
          <cell r="Q169"/>
          <cell r="R169"/>
          <cell r="S169">
            <v>0</v>
          </cell>
          <cell r="T169" t="str">
            <v>Niue</v>
          </cell>
          <cell r="U169"/>
        </row>
        <row r="170">
          <cell r="D170" t="str">
            <v>NFK</v>
          </cell>
          <cell r="E170"/>
          <cell r="F170"/>
          <cell r="G170"/>
          <cell r="H170" t="str">
            <v>N</v>
          </cell>
          <cell r="L170"/>
          <cell r="M170"/>
          <cell r="N170"/>
          <cell r="O170"/>
          <cell r="P170"/>
          <cell r="Q170"/>
          <cell r="R170"/>
          <cell r="S170">
            <v>0</v>
          </cell>
          <cell r="T170" t="str">
            <v>Norfolk Island</v>
          </cell>
          <cell r="U170"/>
        </row>
        <row r="171">
          <cell r="D171" t="str">
            <v>MNP</v>
          </cell>
          <cell r="E171"/>
          <cell r="F171"/>
          <cell r="G171"/>
          <cell r="H171" t="str">
            <v>N</v>
          </cell>
          <cell r="L171"/>
          <cell r="M171"/>
          <cell r="N171"/>
          <cell r="O171"/>
          <cell r="P171"/>
          <cell r="Q171"/>
          <cell r="R171"/>
          <cell r="S171">
            <v>0</v>
          </cell>
          <cell r="T171" t="str">
            <v>Northern Mariana Islands</v>
          </cell>
          <cell r="U171"/>
        </row>
        <row r="172">
          <cell r="D172" t="str">
            <v>NOR</v>
          </cell>
          <cell r="E172">
            <v>0.52870444400000005</v>
          </cell>
          <cell r="F172">
            <v>15.3414</v>
          </cell>
          <cell r="G172"/>
          <cell r="H172" t="str">
            <v>N</v>
          </cell>
          <cell r="L172"/>
          <cell r="M172"/>
          <cell r="N172"/>
          <cell r="O172"/>
          <cell r="P172"/>
          <cell r="Q172"/>
          <cell r="R172"/>
          <cell r="S172">
            <v>0</v>
          </cell>
          <cell r="T172" t="str">
            <v>Norway</v>
          </cell>
          <cell r="U172"/>
        </row>
        <row r="173">
          <cell r="D173" t="str">
            <v>OMN</v>
          </cell>
          <cell r="E173">
            <v>0.67636062699999999</v>
          </cell>
          <cell r="F173">
            <v>38.168199999999999</v>
          </cell>
          <cell r="G173">
            <v>14.1</v>
          </cell>
          <cell r="H173" t="str">
            <v>Y</v>
          </cell>
          <cell r="I173" t="str">
            <v>Y</v>
          </cell>
          <cell r="J173" t="str">
            <v>Y</v>
          </cell>
          <cell r="L173"/>
          <cell r="M173"/>
          <cell r="N173"/>
          <cell r="O173" t="str">
            <v>AB) Overweight and Anaemia</v>
          </cell>
          <cell r="P173"/>
          <cell r="Q173"/>
          <cell r="R173"/>
          <cell r="S173">
            <v>1</v>
          </cell>
          <cell r="T173" t="str">
            <v>Oman</v>
          </cell>
          <cell r="U173" t="str">
            <v>AB) Overweight and Anaemia</v>
          </cell>
        </row>
        <row r="174">
          <cell r="D174" t="str">
            <v>PAK</v>
          </cell>
          <cell r="E174">
            <v>0.32425183499999999</v>
          </cell>
          <cell r="F174">
            <v>52.102800000000002</v>
          </cell>
          <cell r="G174">
            <v>45</v>
          </cell>
          <cell r="H174" t="str">
            <v>Y</v>
          </cell>
          <cell r="J174" t="str">
            <v>Y</v>
          </cell>
          <cell r="K174" t="str">
            <v>Y</v>
          </cell>
          <cell r="L174"/>
          <cell r="M174"/>
          <cell r="N174"/>
          <cell r="O174"/>
          <cell r="P174"/>
          <cell r="Q174" t="str">
            <v>BC) Anaemia and Stunting</v>
          </cell>
          <cell r="R174"/>
          <cell r="S174">
            <v>1</v>
          </cell>
          <cell r="T174" t="str">
            <v>Pakistan</v>
          </cell>
          <cell r="U174" t="str">
            <v>BC) Anaemia and Stunting</v>
          </cell>
        </row>
        <row r="175">
          <cell r="D175" t="str">
            <v>PLW</v>
          </cell>
          <cell r="E175">
            <v>0.87686856000000002</v>
          </cell>
          <cell r="F175"/>
          <cell r="G175"/>
          <cell r="H175" t="str">
            <v>N</v>
          </cell>
          <cell r="L175"/>
          <cell r="M175"/>
          <cell r="N175"/>
          <cell r="O175"/>
          <cell r="P175"/>
          <cell r="Q175"/>
          <cell r="R175"/>
          <cell r="S175">
            <v>0</v>
          </cell>
          <cell r="T175" t="str">
            <v>Palau</v>
          </cell>
          <cell r="U175"/>
        </row>
        <row r="176">
          <cell r="D176" t="str">
            <v>PAN</v>
          </cell>
          <cell r="E176">
            <v>0.62997218899999996</v>
          </cell>
          <cell r="F176">
            <v>23.440799999999999</v>
          </cell>
          <cell r="G176">
            <v>19.100000000000001</v>
          </cell>
          <cell r="H176" t="str">
            <v>Y</v>
          </cell>
          <cell r="I176" t="str">
            <v>Y</v>
          </cell>
          <cell r="J176" t="str">
            <v>Y</v>
          </cell>
          <cell r="L176"/>
          <cell r="M176"/>
          <cell r="N176"/>
          <cell r="O176" t="str">
            <v>AB) Overweight and Anaemia</v>
          </cell>
          <cell r="P176"/>
          <cell r="Q176"/>
          <cell r="R176"/>
          <cell r="S176">
            <v>1</v>
          </cell>
          <cell r="T176" t="str">
            <v>Panama</v>
          </cell>
          <cell r="U176" t="str">
            <v>AB) Overweight and Anaemia</v>
          </cell>
        </row>
        <row r="177">
          <cell r="D177" t="str">
            <v>PNG</v>
          </cell>
          <cell r="E177">
            <v>0.59690915</v>
          </cell>
          <cell r="F177">
            <v>36.604500000000002</v>
          </cell>
          <cell r="G177">
            <v>49.5</v>
          </cell>
          <cell r="H177" t="str">
            <v>Y</v>
          </cell>
          <cell r="I177" t="str">
            <v>Y</v>
          </cell>
          <cell r="J177" t="str">
            <v>Y</v>
          </cell>
          <cell r="K177" t="str">
            <v>Y</v>
          </cell>
          <cell r="L177"/>
          <cell r="M177"/>
          <cell r="N177"/>
          <cell r="O177"/>
          <cell r="P177"/>
          <cell r="Q177"/>
          <cell r="R177" t="str">
            <v>ABC) Triple burden</v>
          </cell>
          <cell r="S177">
            <v>1</v>
          </cell>
          <cell r="T177" t="str">
            <v>Papua New Guinea</v>
          </cell>
          <cell r="U177" t="str">
            <v>ABC) Triple burden</v>
          </cell>
        </row>
        <row r="178">
          <cell r="D178" t="str">
            <v>PRY</v>
          </cell>
          <cell r="E178">
            <v>0.548425465</v>
          </cell>
          <cell r="F178">
            <v>22.841999999999999</v>
          </cell>
          <cell r="G178">
            <v>5.6</v>
          </cell>
          <cell r="H178" t="str">
            <v>Y</v>
          </cell>
          <cell r="I178" t="str">
            <v>Y</v>
          </cell>
          <cell r="J178" t="str">
            <v>Y</v>
          </cell>
          <cell r="L178"/>
          <cell r="M178"/>
          <cell r="N178"/>
          <cell r="O178" t="str">
            <v>AB) Overweight and Anaemia</v>
          </cell>
          <cell r="P178"/>
          <cell r="Q178"/>
          <cell r="R178"/>
          <cell r="S178">
            <v>1</v>
          </cell>
          <cell r="T178" t="str">
            <v>Paraguay</v>
          </cell>
          <cell r="U178" t="str">
            <v>AB) Overweight and Anaemia</v>
          </cell>
        </row>
        <row r="179">
          <cell r="D179" t="str">
            <v>PER</v>
          </cell>
          <cell r="E179">
            <v>0.61585789000000002</v>
          </cell>
          <cell r="F179">
            <v>18.489100000000001</v>
          </cell>
          <cell r="G179">
            <v>13.1</v>
          </cell>
          <cell r="H179" t="str">
            <v>Y</v>
          </cell>
          <cell r="I179" t="str">
            <v>Y</v>
          </cell>
          <cell r="L179" t="str">
            <v>A) Overweight only</v>
          </cell>
          <cell r="M179"/>
          <cell r="N179"/>
          <cell r="O179"/>
          <cell r="P179"/>
          <cell r="Q179"/>
          <cell r="R179"/>
          <cell r="S179">
            <v>1</v>
          </cell>
          <cell r="T179" t="str">
            <v>Peru</v>
          </cell>
          <cell r="U179" t="str">
            <v>A) Overweight only</v>
          </cell>
        </row>
        <row r="180">
          <cell r="D180" t="str">
            <v>PHL</v>
          </cell>
          <cell r="E180">
            <v>0.299078499</v>
          </cell>
          <cell r="F180">
            <v>15.713800000000001</v>
          </cell>
          <cell r="G180">
            <v>33.4</v>
          </cell>
          <cell r="H180" t="str">
            <v>Y</v>
          </cell>
          <cell r="K180" t="str">
            <v>Y</v>
          </cell>
          <cell r="L180"/>
          <cell r="M180"/>
          <cell r="N180" t="str">
            <v>C) Stunting only</v>
          </cell>
          <cell r="O180"/>
          <cell r="P180"/>
          <cell r="Q180"/>
          <cell r="R180"/>
          <cell r="S180">
            <v>1</v>
          </cell>
          <cell r="T180" t="str">
            <v>Philippines</v>
          </cell>
          <cell r="U180" t="str">
            <v>C) Stunting only</v>
          </cell>
        </row>
        <row r="181">
          <cell r="D181" t="str">
            <v>PCN</v>
          </cell>
          <cell r="E181"/>
          <cell r="F181"/>
          <cell r="G181"/>
          <cell r="H181" t="str">
            <v>N</v>
          </cell>
          <cell r="L181"/>
          <cell r="M181"/>
          <cell r="N181"/>
          <cell r="O181"/>
          <cell r="P181"/>
          <cell r="Q181"/>
          <cell r="R181"/>
          <cell r="S181">
            <v>0</v>
          </cell>
          <cell r="T181" t="str">
            <v>Pitcairn</v>
          </cell>
          <cell r="U181"/>
        </row>
        <row r="182">
          <cell r="D182" t="str">
            <v>POL</v>
          </cell>
          <cell r="E182">
            <v>0.52866413099999998</v>
          </cell>
          <cell r="F182">
            <v>25.742100000000001</v>
          </cell>
          <cell r="G182"/>
          <cell r="H182" t="str">
            <v>N</v>
          </cell>
          <cell r="L182"/>
          <cell r="M182"/>
          <cell r="N182"/>
          <cell r="O182"/>
          <cell r="P182"/>
          <cell r="Q182"/>
          <cell r="R182"/>
          <cell r="S182">
            <v>0</v>
          </cell>
          <cell r="T182" t="str">
            <v>Poland</v>
          </cell>
          <cell r="U182"/>
        </row>
        <row r="183">
          <cell r="D183" t="str">
            <v>PRT</v>
          </cell>
          <cell r="E183">
            <v>0.53574965600000002</v>
          </cell>
          <cell r="F183">
            <v>17.509899999999998</v>
          </cell>
          <cell r="G183"/>
          <cell r="H183" t="str">
            <v>N</v>
          </cell>
          <cell r="L183"/>
          <cell r="M183"/>
          <cell r="N183"/>
          <cell r="O183"/>
          <cell r="P183"/>
          <cell r="Q183"/>
          <cell r="R183"/>
          <cell r="S183">
            <v>0</v>
          </cell>
          <cell r="T183" t="str">
            <v>Portugal</v>
          </cell>
          <cell r="U183"/>
        </row>
        <row r="184">
          <cell r="D184" t="str">
            <v>PRI</v>
          </cell>
          <cell r="E184">
            <v>0.71778231400000003</v>
          </cell>
          <cell r="F184">
            <v>20.7607</v>
          </cell>
          <cell r="G184"/>
          <cell r="H184" t="str">
            <v>N</v>
          </cell>
          <cell r="L184"/>
          <cell r="M184"/>
          <cell r="N184"/>
          <cell r="O184"/>
          <cell r="P184"/>
          <cell r="Q184"/>
          <cell r="R184"/>
          <cell r="S184">
            <v>0</v>
          </cell>
          <cell r="T184" t="str">
            <v>Puerto Rico</v>
          </cell>
          <cell r="U184"/>
        </row>
        <row r="185">
          <cell r="D185" t="str">
            <v>QAT</v>
          </cell>
          <cell r="E185">
            <v>0.75291783899999998</v>
          </cell>
          <cell r="F185">
            <v>27.742699999999999</v>
          </cell>
          <cell r="G185"/>
          <cell r="H185" t="str">
            <v>N</v>
          </cell>
          <cell r="L185"/>
          <cell r="M185"/>
          <cell r="N185"/>
          <cell r="O185"/>
          <cell r="P185"/>
          <cell r="Q185"/>
          <cell r="R185"/>
          <cell r="S185">
            <v>0</v>
          </cell>
          <cell r="T185" t="str">
            <v>Qatar</v>
          </cell>
          <cell r="U185"/>
        </row>
        <row r="186">
          <cell r="D186" t="str">
            <v>KOR</v>
          </cell>
          <cell r="E186">
            <v>0.27278630199999998</v>
          </cell>
          <cell r="F186">
            <v>22.718699999999998</v>
          </cell>
          <cell r="G186">
            <v>2.5</v>
          </cell>
          <cell r="H186" t="str">
            <v>Y</v>
          </cell>
          <cell r="J186" t="str">
            <v>Y</v>
          </cell>
          <cell r="L186"/>
          <cell r="M186" t="str">
            <v>B) Anaemia only</v>
          </cell>
          <cell r="N186"/>
          <cell r="O186"/>
          <cell r="P186"/>
          <cell r="Q186"/>
          <cell r="R186"/>
          <cell r="S186">
            <v>1</v>
          </cell>
          <cell r="T186" t="str">
            <v>Republic of Korea</v>
          </cell>
          <cell r="U186" t="str">
            <v>B) Anaemia only</v>
          </cell>
        </row>
        <row r="187">
          <cell r="D187" t="str">
            <v>MDA</v>
          </cell>
          <cell r="E187">
            <v>0.51697424999999997</v>
          </cell>
          <cell r="F187">
            <v>26.790600000000001</v>
          </cell>
          <cell r="G187">
            <v>6.4</v>
          </cell>
          <cell r="H187" t="str">
            <v>Y</v>
          </cell>
          <cell r="I187" t="str">
            <v>Y</v>
          </cell>
          <cell r="J187" t="str">
            <v>Y</v>
          </cell>
          <cell r="L187"/>
          <cell r="M187"/>
          <cell r="N187"/>
          <cell r="O187" t="str">
            <v>AB) Overweight and Anaemia</v>
          </cell>
          <cell r="P187"/>
          <cell r="Q187"/>
          <cell r="R187"/>
          <cell r="S187">
            <v>1</v>
          </cell>
          <cell r="T187" t="str">
            <v>Republic of Moldova</v>
          </cell>
          <cell r="U187" t="str">
            <v>AB) Overweight and Anaemia</v>
          </cell>
        </row>
        <row r="188">
          <cell r="D188" t="str">
            <v>REU</v>
          </cell>
          <cell r="E188"/>
          <cell r="F188"/>
          <cell r="G188"/>
          <cell r="H188" t="str">
            <v>N</v>
          </cell>
          <cell r="L188"/>
          <cell r="M188"/>
          <cell r="N188"/>
          <cell r="O188"/>
          <cell r="P188"/>
          <cell r="Q188"/>
          <cell r="R188"/>
          <cell r="S188">
            <v>0</v>
          </cell>
          <cell r="T188" t="str">
            <v>Réunion</v>
          </cell>
          <cell r="U188"/>
        </row>
        <row r="189">
          <cell r="D189" t="str">
            <v>ROU</v>
          </cell>
          <cell r="E189">
            <v>0.52779148600000003</v>
          </cell>
          <cell r="F189">
            <v>26.682500000000001</v>
          </cell>
          <cell r="G189">
            <v>12.8</v>
          </cell>
          <cell r="H189" t="str">
            <v>Y</v>
          </cell>
          <cell r="I189" t="str">
            <v>Y</v>
          </cell>
          <cell r="J189" t="str">
            <v>Y</v>
          </cell>
          <cell r="L189"/>
          <cell r="M189"/>
          <cell r="N189"/>
          <cell r="O189" t="str">
            <v>AB) Overweight and Anaemia</v>
          </cell>
          <cell r="P189"/>
          <cell r="Q189"/>
          <cell r="R189"/>
          <cell r="S189">
            <v>1</v>
          </cell>
          <cell r="T189" t="str">
            <v>Romania</v>
          </cell>
          <cell r="U189" t="str">
            <v>AB) Overweight and Anaemia</v>
          </cell>
        </row>
        <row r="190">
          <cell r="D190" t="str">
            <v>RUS</v>
          </cell>
          <cell r="E190">
            <v>0.57540603099999998</v>
          </cell>
          <cell r="F190">
            <v>23.298300000000001</v>
          </cell>
          <cell r="G190"/>
          <cell r="H190" t="str">
            <v>N</v>
          </cell>
          <cell r="L190"/>
          <cell r="M190"/>
          <cell r="N190"/>
          <cell r="O190"/>
          <cell r="P190"/>
          <cell r="Q190"/>
          <cell r="R190"/>
          <cell r="S190">
            <v>0</v>
          </cell>
          <cell r="T190" t="str">
            <v>Russian Federation</v>
          </cell>
          <cell r="U190"/>
        </row>
        <row r="191">
          <cell r="D191" t="str">
            <v>RWA</v>
          </cell>
          <cell r="E191">
            <v>0.346571083</v>
          </cell>
          <cell r="F191">
            <v>22.2607</v>
          </cell>
          <cell r="G191">
            <v>36.700000000000003</v>
          </cell>
          <cell r="H191" t="str">
            <v>Y</v>
          </cell>
          <cell r="J191" t="str">
            <v>Y</v>
          </cell>
          <cell r="K191" t="str">
            <v>Y</v>
          </cell>
          <cell r="L191"/>
          <cell r="M191"/>
          <cell r="N191"/>
          <cell r="O191"/>
          <cell r="P191"/>
          <cell r="Q191" t="str">
            <v>BC) Anaemia and Stunting</v>
          </cell>
          <cell r="R191"/>
          <cell r="S191">
            <v>1</v>
          </cell>
          <cell r="T191" t="str">
            <v>Rwanda</v>
          </cell>
          <cell r="U191" t="str">
            <v>BC) Anaemia and Stunting</v>
          </cell>
        </row>
        <row r="192">
          <cell r="D192" t="str">
            <v>BLM</v>
          </cell>
          <cell r="E192"/>
          <cell r="F192"/>
          <cell r="G192"/>
          <cell r="H192" t="str">
            <v>N</v>
          </cell>
          <cell r="L192"/>
          <cell r="M192"/>
          <cell r="N192"/>
          <cell r="O192"/>
          <cell r="P192"/>
          <cell r="Q192"/>
          <cell r="R192"/>
          <cell r="S192">
            <v>0</v>
          </cell>
          <cell r="T192" t="str">
            <v>Saint Barthélemy</v>
          </cell>
          <cell r="U192"/>
        </row>
        <row r="193">
          <cell r="D193" t="str">
            <v>SHN</v>
          </cell>
          <cell r="E193"/>
          <cell r="F193"/>
          <cell r="G193"/>
          <cell r="H193" t="str">
            <v>N</v>
          </cell>
          <cell r="L193"/>
          <cell r="M193"/>
          <cell r="N193"/>
          <cell r="O193"/>
          <cell r="P193"/>
          <cell r="Q193"/>
          <cell r="R193"/>
          <cell r="S193">
            <v>0</v>
          </cell>
          <cell r="T193" t="str">
            <v>Saint Helena</v>
          </cell>
          <cell r="U193"/>
        </row>
        <row r="194">
          <cell r="D194" t="str">
            <v>KNA</v>
          </cell>
          <cell r="E194">
            <v>0.61122111000000001</v>
          </cell>
          <cell r="F194"/>
          <cell r="G194"/>
          <cell r="H194" t="str">
            <v>N</v>
          </cell>
          <cell r="L194"/>
          <cell r="M194"/>
          <cell r="N194"/>
          <cell r="O194"/>
          <cell r="P194"/>
          <cell r="Q194"/>
          <cell r="R194"/>
          <cell r="S194">
            <v>0</v>
          </cell>
          <cell r="T194" t="str">
            <v>Saint Kitts and Nevis</v>
          </cell>
          <cell r="U194"/>
        </row>
        <row r="195">
          <cell r="D195" t="str">
            <v>LCA</v>
          </cell>
          <cell r="E195">
            <v>0.58052639500000003</v>
          </cell>
          <cell r="F195">
            <v>21.935500000000001</v>
          </cell>
          <cell r="G195">
            <v>2.5</v>
          </cell>
          <cell r="H195" t="str">
            <v>Y</v>
          </cell>
          <cell r="I195" t="str">
            <v>Y</v>
          </cell>
          <cell r="J195" t="str">
            <v>Y</v>
          </cell>
          <cell r="L195"/>
          <cell r="M195"/>
          <cell r="N195"/>
          <cell r="O195" t="str">
            <v>AB) Overweight and Anaemia</v>
          </cell>
          <cell r="P195"/>
          <cell r="Q195"/>
          <cell r="R195"/>
          <cell r="S195">
            <v>1</v>
          </cell>
          <cell r="T195" t="str">
            <v>Saint Lucia</v>
          </cell>
          <cell r="U195" t="str">
            <v>AB) Overweight and Anaemia</v>
          </cell>
        </row>
        <row r="196">
          <cell r="D196" t="str">
            <v>MAF</v>
          </cell>
          <cell r="E196"/>
          <cell r="F196"/>
          <cell r="G196"/>
          <cell r="H196" t="str">
            <v>N</v>
          </cell>
          <cell r="L196"/>
          <cell r="M196"/>
          <cell r="N196"/>
          <cell r="O196"/>
          <cell r="P196"/>
          <cell r="Q196"/>
          <cell r="R196"/>
          <cell r="S196">
            <v>0</v>
          </cell>
          <cell r="T196" t="str">
            <v>Saint Martin (French Part)</v>
          </cell>
          <cell r="U196"/>
        </row>
        <row r="197">
          <cell r="D197" t="str">
            <v>SPM</v>
          </cell>
          <cell r="E197"/>
          <cell r="F197"/>
          <cell r="G197"/>
          <cell r="H197" t="str">
            <v>N</v>
          </cell>
          <cell r="L197"/>
          <cell r="M197"/>
          <cell r="N197"/>
          <cell r="O197"/>
          <cell r="P197"/>
          <cell r="Q197"/>
          <cell r="R197"/>
          <cell r="S197">
            <v>0</v>
          </cell>
          <cell r="T197" t="str">
            <v>Saint Pierre and Miquelon</v>
          </cell>
          <cell r="U197"/>
        </row>
        <row r="198">
          <cell r="D198" t="str">
            <v>VCT</v>
          </cell>
          <cell r="E198">
            <v>0.62962256800000005</v>
          </cell>
          <cell r="F198">
            <v>24.542999999999999</v>
          </cell>
          <cell r="G198"/>
          <cell r="H198" t="str">
            <v>N</v>
          </cell>
          <cell r="L198"/>
          <cell r="M198"/>
          <cell r="N198"/>
          <cell r="O198"/>
          <cell r="P198"/>
          <cell r="Q198"/>
          <cell r="R198"/>
          <cell r="S198">
            <v>0</v>
          </cell>
          <cell r="T198" t="str">
            <v>Saint Vincent and the Grenadines</v>
          </cell>
          <cell r="U198"/>
        </row>
        <row r="199">
          <cell r="D199" t="str">
            <v>WSM</v>
          </cell>
          <cell r="E199">
            <v>0.83803099400000003</v>
          </cell>
          <cell r="F199">
            <v>31.325900000000001</v>
          </cell>
          <cell r="G199">
            <v>4.7</v>
          </cell>
          <cell r="H199" t="str">
            <v>Y</v>
          </cell>
          <cell r="I199" t="str">
            <v>Y</v>
          </cell>
          <cell r="J199" t="str">
            <v>Y</v>
          </cell>
          <cell r="L199"/>
          <cell r="M199"/>
          <cell r="N199"/>
          <cell r="O199" t="str">
            <v>AB) Overweight and Anaemia</v>
          </cell>
          <cell r="P199"/>
          <cell r="Q199"/>
          <cell r="R199"/>
          <cell r="S199">
            <v>1</v>
          </cell>
          <cell r="T199" t="str">
            <v>Samoa</v>
          </cell>
          <cell r="U199" t="str">
            <v>AB) Overweight and Anaemia</v>
          </cell>
        </row>
        <row r="200">
          <cell r="D200" t="str">
            <v>SMR</v>
          </cell>
          <cell r="E200"/>
          <cell r="F200"/>
          <cell r="G200"/>
          <cell r="H200" t="str">
            <v>N</v>
          </cell>
          <cell r="L200"/>
          <cell r="M200"/>
          <cell r="N200"/>
          <cell r="O200"/>
          <cell r="P200"/>
          <cell r="Q200"/>
          <cell r="R200"/>
          <cell r="S200">
            <v>0</v>
          </cell>
          <cell r="T200" t="str">
            <v>San Marino</v>
          </cell>
          <cell r="U200"/>
        </row>
        <row r="201">
          <cell r="D201" t="str">
            <v>STP</v>
          </cell>
          <cell r="E201">
            <v>0.43048174299999997</v>
          </cell>
          <cell r="F201">
            <v>46.1098</v>
          </cell>
          <cell r="G201">
            <v>17.2</v>
          </cell>
          <cell r="H201" t="str">
            <v>Y</v>
          </cell>
          <cell r="I201" t="str">
            <v>Y</v>
          </cell>
          <cell r="J201" t="str">
            <v>Y</v>
          </cell>
          <cell r="L201"/>
          <cell r="M201"/>
          <cell r="N201"/>
          <cell r="O201" t="str">
            <v>AB) Overweight and Anaemia</v>
          </cell>
          <cell r="P201"/>
          <cell r="Q201"/>
          <cell r="R201"/>
          <cell r="S201">
            <v>1</v>
          </cell>
          <cell r="T201" t="str">
            <v>Sao Tome and Principe</v>
          </cell>
          <cell r="U201" t="str">
            <v>AB) Overweight and Anaemia</v>
          </cell>
        </row>
        <row r="202">
          <cell r="E202"/>
          <cell r="F202"/>
          <cell r="G202"/>
          <cell r="H202" t="str">
            <v>N</v>
          </cell>
          <cell r="L202"/>
          <cell r="M202"/>
          <cell r="N202"/>
          <cell r="O202"/>
          <cell r="P202"/>
          <cell r="Q202"/>
          <cell r="R202"/>
          <cell r="S202">
            <v>0</v>
          </cell>
          <cell r="T202" t="str">
            <v>Sark</v>
          </cell>
          <cell r="U202"/>
        </row>
        <row r="203">
          <cell r="D203" t="str">
            <v>SAU</v>
          </cell>
          <cell r="E203">
            <v>0.73741411199999995</v>
          </cell>
          <cell r="F203">
            <v>42.905999999999999</v>
          </cell>
          <cell r="G203">
            <v>9.3000000000000007</v>
          </cell>
          <cell r="H203" t="str">
            <v>Y</v>
          </cell>
          <cell r="I203" t="str">
            <v>Y</v>
          </cell>
          <cell r="J203" t="str">
            <v>Y</v>
          </cell>
          <cell r="L203"/>
          <cell r="M203"/>
          <cell r="N203"/>
          <cell r="O203" t="str">
            <v>AB) Overweight and Anaemia</v>
          </cell>
          <cell r="P203"/>
          <cell r="Q203"/>
          <cell r="R203"/>
          <cell r="S203">
            <v>1</v>
          </cell>
          <cell r="T203" t="str">
            <v>Saudi Arabia</v>
          </cell>
          <cell r="U203" t="str">
            <v>AB) Overweight and Anaemia</v>
          </cell>
        </row>
        <row r="204">
          <cell r="D204" t="str">
            <v>SEN</v>
          </cell>
          <cell r="E204">
            <v>0.37124608199999998</v>
          </cell>
          <cell r="F204">
            <v>49.920499999999997</v>
          </cell>
          <cell r="G204">
            <v>17</v>
          </cell>
          <cell r="H204" t="str">
            <v>Y</v>
          </cell>
          <cell r="I204" t="str">
            <v>Y</v>
          </cell>
          <cell r="J204" t="str">
            <v>Y</v>
          </cell>
          <cell r="L204"/>
          <cell r="M204"/>
          <cell r="N204"/>
          <cell r="O204" t="str">
            <v>AB) Overweight and Anaemia</v>
          </cell>
          <cell r="P204"/>
          <cell r="Q204"/>
          <cell r="R204"/>
          <cell r="S204">
            <v>1</v>
          </cell>
          <cell r="T204" t="str">
            <v>Senegal</v>
          </cell>
          <cell r="U204" t="str">
            <v>AB) Overweight and Anaemia</v>
          </cell>
        </row>
        <row r="205">
          <cell r="D205" t="str">
            <v>SRB</v>
          </cell>
          <cell r="E205">
            <v>0.521757001</v>
          </cell>
          <cell r="F205">
            <v>27.188700000000001</v>
          </cell>
          <cell r="G205">
            <v>6</v>
          </cell>
          <cell r="H205" t="str">
            <v>Y</v>
          </cell>
          <cell r="I205" t="str">
            <v>Y</v>
          </cell>
          <cell r="J205" t="str">
            <v>Y</v>
          </cell>
          <cell r="L205"/>
          <cell r="M205"/>
          <cell r="N205"/>
          <cell r="O205" t="str">
            <v>AB) Overweight and Anaemia</v>
          </cell>
          <cell r="P205"/>
          <cell r="Q205"/>
          <cell r="R205"/>
          <cell r="S205">
            <v>1</v>
          </cell>
          <cell r="T205" t="str">
            <v>Serbia</v>
          </cell>
          <cell r="U205" t="str">
            <v>AB) Overweight and Anaemia</v>
          </cell>
        </row>
        <row r="206">
          <cell r="D206" t="str">
            <v>SYC</v>
          </cell>
          <cell r="E206">
            <v>0.46595051100000001</v>
          </cell>
          <cell r="F206">
            <v>22.302</v>
          </cell>
          <cell r="G206">
            <v>7.9</v>
          </cell>
          <cell r="H206" t="str">
            <v>Y</v>
          </cell>
          <cell r="I206" t="str">
            <v>Y</v>
          </cell>
          <cell r="J206" t="str">
            <v>Y</v>
          </cell>
          <cell r="L206"/>
          <cell r="M206"/>
          <cell r="N206"/>
          <cell r="O206" t="str">
            <v>AB) Overweight and Anaemia</v>
          </cell>
          <cell r="P206"/>
          <cell r="Q206"/>
          <cell r="R206"/>
          <cell r="S206">
            <v>1</v>
          </cell>
          <cell r="T206" t="str">
            <v>Seychelles</v>
          </cell>
          <cell r="U206" t="str">
            <v>AB) Overweight and Anaemia</v>
          </cell>
        </row>
        <row r="207">
          <cell r="D207" t="str">
            <v>SLE</v>
          </cell>
          <cell r="E207">
            <v>0.37218021600000001</v>
          </cell>
          <cell r="F207">
            <v>48.032299999999999</v>
          </cell>
          <cell r="G207">
            <v>37.9</v>
          </cell>
          <cell r="H207" t="str">
            <v>Y</v>
          </cell>
          <cell r="I207" t="str">
            <v>Y</v>
          </cell>
          <cell r="J207" t="str">
            <v>Y</v>
          </cell>
          <cell r="K207" t="str">
            <v>Y</v>
          </cell>
          <cell r="L207"/>
          <cell r="M207"/>
          <cell r="N207"/>
          <cell r="O207"/>
          <cell r="P207"/>
          <cell r="Q207"/>
          <cell r="R207" t="str">
            <v>ABC) Triple burden</v>
          </cell>
          <cell r="S207">
            <v>1</v>
          </cell>
          <cell r="T207" t="str">
            <v>Sierra Leone</v>
          </cell>
          <cell r="U207" t="str">
            <v>ABC) Triple burden</v>
          </cell>
        </row>
        <row r="208">
          <cell r="D208" t="str">
            <v>SGP</v>
          </cell>
          <cell r="E208">
            <v>0.28328607099999997</v>
          </cell>
          <cell r="F208">
            <v>22.222000000000001</v>
          </cell>
          <cell r="G208">
            <v>4.4000000000000004</v>
          </cell>
          <cell r="H208" t="str">
            <v>Y</v>
          </cell>
          <cell r="J208" t="str">
            <v>Y</v>
          </cell>
          <cell r="L208"/>
          <cell r="M208" t="str">
            <v>B) Anaemia only</v>
          </cell>
          <cell r="N208"/>
          <cell r="O208"/>
          <cell r="P208"/>
          <cell r="Q208"/>
          <cell r="R208"/>
          <cell r="S208">
            <v>1</v>
          </cell>
          <cell r="T208" t="str">
            <v>Singapore</v>
          </cell>
          <cell r="U208" t="str">
            <v>B) Anaemia only</v>
          </cell>
        </row>
        <row r="209">
          <cell r="D209" t="str">
            <v>SXM</v>
          </cell>
          <cell r="E209"/>
          <cell r="F209"/>
          <cell r="G209"/>
          <cell r="H209" t="str">
            <v>N</v>
          </cell>
          <cell r="L209"/>
          <cell r="M209"/>
          <cell r="N209"/>
          <cell r="O209"/>
          <cell r="P209"/>
          <cell r="Q209"/>
          <cell r="R209"/>
          <cell r="S209">
            <v>0</v>
          </cell>
          <cell r="T209" t="str">
            <v>Sint Maarten (Dutch part)</v>
          </cell>
          <cell r="U209"/>
        </row>
        <row r="210">
          <cell r="D210" t="str">
            <v>SVK</v>
          </cell>
          <cell r="E210">
            <v>0.50469924399999999</v>
          </cell>
          <cell r="F210">
            <v>26.609200000000001</v>
          </cell>
          <cell r="G210"/>
          <cell r="H210" t="str">
            <v>N</v>
          </cell>
          <cell r="L210"/>
          <cell r="M210"/>
          <cell r="N210"/>
          <cell r="O210"/>
          <cell r="P210"/>
          <cell r="Q210"/>
          <cell r="R210"/>
          <cell r="S210">
            <v>0</v>
          </cell>
          <cell r="T210" t="str">
            <v>Slovakia</v>
          </cell>
          <cell r="U210"/>
        </row>
        <row r="211">
          <cell r="D211" t="str">
            <v>SVN</v>
          </cell>
          <cell r="E211">
            <v>0.51494283699999999</v>
          </cell>
          <cell r="F211">
            <v>24.4084</v>
          </cell>
          <cell r="G211"/>
          <cell r="H211" t="str">
            <v>N</v>
          </cell>
          <cell r="L211"/>
          <cell r="M211"/>
          <cell r="N211"/>
          <cell r="O211"/>
          <cell r="P211"/>
          <cell r="Q211"/>
          <cell r="R211"/>
          <cell r="S211">
            <v>0</v>
          </cell>
          <cell r="T211" t="str">
            <v>Slovenia</v>
          </cell>
          <cell r="U211"/>
        </row>
        <row r="212">
          <cell r="D212" t="str">
            <v>SLB</v>
          </cell>
          <cell r="E212">
            <v>0.62037435500000004</v>
          </cell>
          <cell r="F212">
            <v>38.912399999999998</v>
          </cell>
          <cell r="G212">
            <v>31.6</v>
          </cell>
          <cell r="H212" t="str">
            <v>Y</v>
          </cell>
          <cell r="I212" t="str">
            <v>Y</v>
          </cell>
          <cell r="J212" t="str">
            <v>Y</v>
          </cell>
          <cell r="K212" t="str">
            <v>Y</v>
          </cell>
          <cell r="L212"/>
          <cell r="M212"/>
          <cell r="N212"/>
          <cell r="O212"/>
          <cell r="P212"/>
          <cell r="Q212"/>
          <cell r="R212" t="str">
            <v>ABC) Triple burden</v>
          </cell>
          <cell r="S212">
            <v>1</v>
          </cell>
          <cell r="T212" t="str">
            <v>Solomon Islands</v>
          </cell>
          <cell r="U212" t="str">
            <v>ABC) Triple burden</v>
          </cell>
        </row>
        <row r="213">
          <cell r="D213" t="str">
            <v>SOM</v>
          </cell>
          <cell r="E213">
            <v>0.37174498299999997</v>
          </cell>
          <cell r="F213">
            <v>44.436500000000002</v>
          </cell>
          <cell r="G213">
            <v>25.3</v>
          </cell>
          <cell r="H213" t="str">
            <v>Y</v>
          </cell>
          <cell r="I213" t="str">
            <v>Y</v>
          </cell>
          <cell r="J213" t="str">
            <v>Y</v>
          </cell>
          <cell r="K213" t="str">
            <v>Y</v>
          </cell>
          <cell r="L213"/>
          <cell r="M213"/>
          <cell r="N213"/>
          <cell r="O213"/>
          <cell r="P213"/>
          <cell r="Q213"/>
          <cell r="R213" t="str">
            <v>ABC) Triple burden</v>
          </cell>
          <cell r="S213">
            <v>1</v>
          </cell>
          <cell r="T213" t="str">
            <v>Somalia</v>
          </cell>
          <cell r="U213" t="str">
            <v>ABC) Triple burden</v>
          </cell>
        </row>
        <row r="214">
          <cell r="D214" t="str">
            <v>ZAF</v>
          </cell>
          <cell r="E214">
            <v>0.671957684</v>
          </cell>
          <cell r="F214">
            <v>25.838100000000001</v>
          </cell>
          <cell r="G214">
            <v>27.4</v>
          </cell>
          <cell r="H214" t="str">
            <v>Y</v>
          </cell>
          <cell r="I214" t="str">
            <v>Y</v>
          </cell>
          <cell r="J214" t="str">
            <v>Y</v>
          </cell>
          <cell r="K214" t="str">
            <v>Y</v>
          </cell>
          <cell r="L214"/>
          <cell r="M214"/>
          <cell r="N214"/>
          <cell r="O214"/>
          <cell r="P214"/>
          <cell r="Q214"/>
          <cell r="R214" t="str">
            <v>ABC) Triple burden</v>
          </cell>
          <cell r="S214">
            <v>1</v>
          </cell>
          <cell r="T214" t="str">
            <v>South Africa</v>
          </cell>
          <cell r="U214" t="str">
            <v>ABC) Triple burden</v>
          </cell>
        </row>
        <row r="215">
          <cell r="D215" t="str">
            <v>SGS</v>
          </cell>
          <cell r="E215"/>
          <cell r="F215"/>
          <cell r="G215"/>
          <cell r="H215" t="str">
            <v>N</v>
          </cell>
          <cell r="L215"/>
          <cell r="M215"/>
          <cell r="N215"/>
          <cell r="O215"/>
          <cell r="P215"/>
          <cell r="Q215"/>
          <cell r="R215"/>
          <cell r="S215">
            <v>0</v>
          </cell>
          <cell r="T215" t="str">
            <v>South Georgia and the South Sandwich Islands</v>
          </cell>
          <cell r="U215"/>
        </row>
        <row r="216">
          <cell r="D216" t="str">
            <v>SSD</v>
          </cell>
          <cell r="E216"/>
          <cell r="F216">
            <v>33.973599999999998</v>
          </cell>
          <cell r="G216">
            <v>31.1</v>
          </cell>
          <cell r="H216" t="str">
            <v>N</v>
          </cell>
          <cell r="L216"/>
          <cell r="M216"/>
          <cell r="N216"/>
          <cell r="O216"/>
          <cell r="P216"/>
          <cell r="Q216"/>
          <cell r="R216"/>
          <cell r="S216">
            <v>0</v>
          </cell>
          <cell r="T216" t="str">
            <v>South Sudan</v>
          </cell>
          <cell r="U216"/>
        </row>
        <row r="217">
          <cell r="D217" t="str">
            <v>ESP</v>
          </cell>
          <cell r="E217">
            <v>0.55757681800000003</v>
          </cell>
          <cell r="F217">
            <v>16.581499999999998</v>
          </cell>
          <cell r="G217"/>
          <cell r="H217" t="str">
            <v>N</v>
          </cell>
          <cell r="L217"/>
          <cell r="M217"/>
          <cell r="N217"/>
          <cell r="O217"/>
          <cell r="P217"/>
          <cell r="Q217"/>
          <cell r="R217"/>
          <cell r="S217">
            <v>0</v>
          </cell>
          <cell r="T217" t="str">
            <v>Spain</v>
          </cell>
          <cell r="U217"/>
        </row>
        <row r="218">
          <cell r="D218" t="str">
            <v>LKA</v>
          </cell>
          <cell r="E218">
            <v>0.283450702</v>
          </cell>
          <cell r="F218">
            <v>32.562600000000003</v>
          </cell>
          <cell r="G218">
            <v>17.3</v>
          </cell>
          <cell r="H218" t="str">
            <v>Y</v>
          </cell>
          <cell r="J218" t="str">
            <v>Y</v>
          </cell>
          <cell r="L218"/>
          <cell r="M218" t="str">
            <v>B) Anaemia only</v>
          </cell>
          <cell r="N218"/>
          <cell r="O218"/>
          <cell r="P218"/>
          <cell r="Q218"/>
          <cell r="R218"/>
          <cell r="S218">
            <v>1</v>
          </cell>
          <cell r="T218" t="str">
            <v>Sri Lanka</v>
          </cell>
          <cell r="U218" t="str">
            <v>B) Anaemia only</v>
          </cell>
        </row>
        <row r="219">
          <cell r="D219" t="str">
            <v>PSE</v>
          </cell>
          <cell r="E219">
            <v>0.715430644</v>
          </cell>
          <cell r="F219">
            <v>29.377400000000002</v>
          </cell>
          <cell r="G219">
            <v>7.4</v>
          </cell>
          <cell r="H219" t="str">
            <v>Y</v>
          </cell>
          <cell r="I219" t="str">
            <v>Y</v>
          </cell>
          <cell r="J219" t="str">
            <v>Y</v>
          </cell>
          <cell r="L219"/>
          <cell r="M219"/>
          <cell r="N219"/>
          <cell r="O219" t="str">
            <v>AB) Overweight and Anaemia</v>
          </cell>
          <cell r="P219"/>
          <cell r="Q219"/>
          <cell r="R219"/>
          <cell r="S219">
            <v>1</v>
          </cell>
          <cell r="T219" t="str">
            <v>State of Palestine</v>
          </cell>
          <cell r="U219" t="str">
            <v>AB) Overweight and Anaemia</v>
          </cell>
        </row>
        <row r="220">
          <cell r="D220" t="str">
            <v>SDN</v>
          </cell>
          <cell r="E220">
            <v>0.373475363</v>
          </cell>
          <cell r="F220">
            <v>30.7258</v>
          </cell>
          <cell r="G220">
            <v>38.200000000000003</v>
          </cell>
          <cell r="H220" t="str">
            <v>Y</v>
          </cell>
          <cell r="I220" t="str">
            <v>Y</v>
          </cell>
          <cell r="J220" t="str">
            <v>Y</v>
          </cell>
          <cell r="K220" t="str">
            <v>Y</v>
          </cell>
          <cell r="L220"/>
          <cell r="M220"/>
          <cell r="N220"/>
          <cell r="O220"/>
          <cell r="P220"/>
          <cell r="Q220"/>
          <cell r="R220" t="str">
            <v>ABC) Triple burden</v>
          </cell>
          <cell r="S220">
            <v>1</v>
          </cell>
          <cell r="T220" t="str">
            <v>Sudan</v>
          </cell>
          <cell r="U220" t="str">
            <v>ABC) Triple burden</v>
          </cell>
        </row>
        <row r="221">
          <cell r="D221" t="str">
            <v>SUR</v>
          </cell>
          <cell r="E221">
            <v>0.66097149499999996</v>
          </cell>
          <cell r="F221">
            <v>24.100300000000001</v>
          </cell>
          <cell r="G221">
            <v>8.8000000000000007</v>
          </cell>
          <cell r="H221" t="str">
            <v>Y</v>
          </cell>
          <cell r="I221" t="str">
            <v>Y</v>
          </cell>
          <cell r="J221" t="str">
            <v>Y</v>
          </cell>
          <cell r="L221"/>
          <cell r="M221"/>
          <cell r="N221"/>
          <cell r="O221" t="str">
            <v>AB) Overweight and Anaemia</v>
          </cell>
          <cell r="P221"/>
          <cell r="Q221"/>
          <cell r="R221"/>
          <cell r="S221">
            <v>1</v>
          </cell>
          <cell r="T221" t="str">
            <v>Suriname</v>
          </cell>
          <cell r="U221" t="str">
            <v>AB) Overweight and Anaemia</v>
          </cell>
        </row>
        <row r="222">
          <cell r="D222" t="str">
            <v>SJM</v>
          </cell>
          <cell r="E222"/>
          <cell r="F222"/>
          <cell r="G222"/>
          <cell r="H222" t="str">
            <v>N</v>
          </cell>
          <cell r="L222"/>
          <cell r="M222"/>
          <cell r="N222"/>
          <cell r="O222"/>
          <cell r="P222"/>
          <cell r="Q222"/>
          <cell r="R222"/>
          <cell r="S222">
            <v>0</v>
          </cell>
          <cell r="T222" t="str">
            <v>Svalbard and Jan Mayen Islands</v>
          </cell>
          <cell r="U222"/>
        </row>
        <row r="223">
          <cell r="D223" t="str">
            <v>SWZ</v>
          </cell>
          <cell r="E223">
            <v>0.54297334600000002</v>
          </cell>
          <cell r="F223">
            <v>27.2224</v>
          </cell>
          <cell r="G223">
            <v>25.5</v>
          </cell>
          <cell r="H223" t="str">
            <v>Y</v>
          </cell>
          <cell r="I223" t="str">
            <v>Y</v>
          </cell>
          <cell r="J223" t="str">
            <v>Y</v>
          </cell>
          <cell r="K223" t="str">
            <v>Y</v>
          </cell>
          <cell r="L223"/>
          <cell r="M223"/>
          <cell r="N223"/>
          <cell r="O223"/>
          <cell r="P223"/>
          <cell r="Q223"/>
          <cell r="R223" t="str">
            <v>ABC) Triple burden</v>
          </cell>
          <cell r="S223">
            <v>1</v>
          </cell>
          <cell r="T223" t="str">
            <v>Swaziland</v>
          </cell>
          <cell r="U223" t="str">
            <v>ABC) Triple burden</v>
          </cell>
        </row>
        <row r="224">
          <cell r="D224" t="str">
            <v>SWE</v>
          </cell>
          <cell r="E224">
            <v>0.49915136199999999</v>
          </cell>
          <cell r="F224">
            <v>15.441000000000001</v>
          </cell>
          <cell r="G224"/>
          <cell r="H224" t="str">
            <v>N</v>
          </cell>
          <cell r="L224"/>
          <cell r="M224"/>
          <cell r="N224"/>
          <cell r="O224"/>
          <cell r="P224"/>
          <cell r="Q224"/>
          <cell r="R224"/>
          <cell r="S224">
            <v>0</v>
          </cell>
          <cell r="T224" t="str">
            <v>Sweden</v>
          </cell>
          <cell r="U224"/>
        </row>
        <row r="225">
          <cell r="D225" t="str">
            <v>CHE</v>
          </cell>
          <cell r="E225">
            <v>0.47305578999999998</v>
          </cell>
          <cell r="F225">
            <v>18.3367</v>
          </cell>
          <cell r="G225"/>
          <cell r="H225" t="str">
            <v>N</v>
          </cell>
          <cell r="L225"/>
          <cell r="M225"/>
          <cell r="N225"/>
          <cell r="O225"/>
          <cell r="P225"/>
          <cell r="Q225"/>
          <cell r="R225"/>
          <cell r="S225">
            <v>0</v>
          </cell>
          <cell r="T225" t="str">
            <v>Switzerland</v>
          </cell>
          <cell r="U225"/>
        </row>
        <row r="226">
          <cell r="D226" t="str">
            <v>SYR</v>
          </cell>
          <cell r="E226">
            <v>0.67351051100000003</v>
          </cell>
          <cell r="F226">
            <v>33.606200000000001</v>
          </cell>
          <cell r="G226">
            <v>27.5</v>
          </cell>
          <cell r="H226" t="str">
            <v>Y</v>
          </cell>
          <cell r="I226" t="str">
            <v>Y</v>
          </cell>
          <cell r="J226" t="str">
            <v>Y</v>
          </cell>
          <cell r="K226" t="str">
            <v>Y</v>
          </cell>
          <cell r="L226"/>
          <cell r="M226"/>
          <cell r="N226"/>
          <cell r="O226"/>
          <cell r="P226"/>
          <cell r="Q226"/>
          <cell r="R226" t="str">
            <v>ABC) Triple burden</v>
          </cell>
          <cell r="S226">
            <v>1</v>
          </cell>
          <cell r="T226" t="str">
            <v>Syrian Arab Republic</v>
          </cell>
          <cell r="U226" t="str">
            <v>ABC) Triple burden</v>
          </cell>
        </row>
        <row r="227">
          <cell r="D227" t="str">
            <v>TJK</v>
          </cell>
          <cell r="E227">
            <v>0.478123293</v>
          </cell>
          <cell r="F227">
            <v>30.506399999999999</v>
          </cell>
          <cell r="G227">
            <v>26.8</v>
          </cell>
          <cell r="H227" t="str">
            <v>Y</v>
          </cell>
          <cell r="I227" t="str">
            <v>Y</v>
          </cell>
          <cell r="J227" t="str">
            <v>Y</v>
          </cell>
          <cell r="K227" t="str">
            <v>Y</v>
          </cell>
          <cell r="L227"/>
          <cell r="M227"/>
          <cell r="N227"/>
          <cell r="O227"/>
          <cell r="P227"/>
          <cell r="Q227"/>
          <cell r="R227" t="str">
            <v>ABC) Triple burden</v>
          </cell>
          <cell r="S227">
            <v>1</v>
          </cell>
          <cell r="T227" t="str">
            <v>Tajikistan</v>
          </cell>
          <cell r="U227" t="str">
            <v>ABC) Triple burden</v>
          </cell>
        </row>
        <row r="228">
          <cell r="D228" t="str">
            <v>THA</v>
          </cell>
          <cell r="E228">
            <v>0.36818216999999998</v>
          </cell>
          <cell r="F228">
            <v>31.849</v>
          </cell>
          <cell r="G228">
            <v>10.5</v>
          </cell>
          <cell r="H228" t="str">
            <v>Y</v>
          </cell>
          <cell r="I228" t="str">
            <v>Y</v>
          </cell>
          <cell r="J228" t="str">
            <v>Y</v>
          </cell>
          <cell r="L228"/>
          <cell r="M228"/>
          <cell r="N228"/>
          <cell r="O228" t="str">
            <v>AB) Overweight and Anaemia</v>
          </cell>
          <cell r="P228"/>
          <cell r="Q228"/>
          <cell r="R228"/>
          <cell r="S228">
            <v>1</v>
          </cell>
          <cell r="T228" t="str">
            <v>Thailand</v>
          </cell>
          <cell r="U228" t="str">
            <v>AB) Overweight and Anaemia</v>
          </cell>
        </row>
        <row r="229">
          <cell r="D229" t="str">
            <v>MKD</v>
          </cell>
          <cell r="E229">
            <v>0.52825053899999996</v>
          </cell>
          <cell r="F229">
            <v>23.255700000000001</v>
          </cell>
          <cell r="G229">
            <v>4.9000000000000004</v>
          </cell>
          <cell r="H229" t="str">
            <v>Y</v>
          </cell>
          <cell r="I229" t="str">
            <v>Y</v>
          </cell>
          <cell r="J229" t="str">
            <v>Y</v>
          </cell>
          <cell r="L229"/>
          <cell r="M229"/>
          <cell r="N229"/>
          <cell r="O229" t="str">
            <v>AB) Overweight and Anaemia</v>
          </cell>
          <cell r="P229"/>
          <cell r="Q229"/>
          <cell r="R229"/>
          <cell r="S229">
            <v>1</v>
          </cell>
          <cell r="T229" t="str">
            <v>The former Yugoslav Republic of Macedonia</v>
          </cell>
          <cell r="U229" t="str">
            <v>AB) Overweight and Anaemia</v>
          </cell>
        </row>
        <row r="230">
          <cell r="D230" t="str">
            <v>TLS</v>
          </cell>
          <cell r="E230">
            <v>0.25154036400000002</v>
          </cell>
          <cell r="F230">
            <v>41.315600000000003</v>
          </cell>
          <cell r="G230">
            <v>50.2</v>
          </cell>
          <cell r="H230" t="str">
            <v>Y</v>
          </cell>
          <cell r="J230" t="str">
            <v>Y</v>
          </cell>
          <cell r="K230" t="str">
            <v>Y</v>
          </cell>
          <cell r="L230"/>
          <cell r="M230"/>
          <cell r="N230"/>
          <cell r="O230"/>
          <cell r="P230"/>
          <cell r="Q230" t="str">
            <v>BC) Anaemia and Stunting</v>
          </cell>
          <cell r="R230"/>
          <cell r="S230">
            <v>1</v>
          </cell>
          <cell r="T230" t="str">
            <v>Timor-Leste</v>
          </cell>
          <cell r="U230" t="str">
            <v>BC) Anaemia and Stunting</v>
          </cell>
        </row>
        <row r="231">
          <cell r="D231" t="str">
            <v>TGO</v>
          </cell>
          <cell r="E231">
            <v>0.369854874</v>
          </cell>
          <cell r="F231">
            <v>48.920400000000001</v>
          </cell>
          <cell r="G231">
            <v>27.5</v>
          </cell>
          <cell r="H231" t="str">
            <v>Y</v>
          </cell>
          <cell r="I231" t="str">
            <v>Y</v>
          </cell>
          <cell r="J231" t="str">
            <v>Y</v>
          </cell>
          <cell r="K231" t="str">
            <v>Y</v>
          </cell>
          <cell r="L231"/>
          <cell r="M231"/>
          <cell r="N231"/>
          <cell r="O231"/>
          <cell r="P231"/>
          <cell r="Q231"/>
          <cell r="R231" t="str">
            <v>ABC) Triple burden</v>
          </cell>
          <cell r="S231">
            <v>1</v>
          </cell>
          <cell r="T231" t="str">
            <v>Togo</v>
          </cell>
          <cell r="U231" t="str">
            <v>ABC) Triple burden</v>
          </cell>
        </row>
        <row r="232">
          <cell r="D232" t="str">
            <v>TKL</v>
          </cell>
          <cell r="E232">
            <v>0.80571236599999996</v>
          </cell>
          <cell r="F232"/>
          <cell r="G232"/>
          <cell r="H232" t="str">
            <v>N</v>
          </cell>
          <cell r="L232"/>
          <cell r="M232"/>
          <cell r="N232"/>
          <cell r="O232"/>
          <cell r="P232"/>
          <cell r="Q232"/>
          <cell r="R232"/>
          <cell r="S232">
            <v>0</v>
          </cell>
          <cell r="T232" t="str">
            <v>Tokelau</v>
          </cell>
          <cell r="U232"/>
        </row>
        <row r="233">
          <cell r="D233" t="str">
            <v>TON</v>
          </cell>
          <cell r="E233">
            <v>0.83977763900000002</v>
          </cell>
          <cell r="F233">
            <v>21.2638</v>
          </cell>
          <cell r="G233">
            <v>8.1</v>
          </cell>
          <cell r="H233" t="str">
            <v>Y</v>
          </cell>
          <cell r="I233" t="str">
            <v>Y</v>
          </cell>
          <cell r="J233" t="str">
            <v>Y</v>
          </cell>
          <cell r="L233"/>
          <cell r="M233"/>
          <cell r="N233"/>
          <cell r="O233" t="str">
            <v>AB) Overweight and Anaemia</v>
          </cell>
          <cell r="P233"/>
          <cell r="Q233"/>
          <cell r="R233"/>
          <cell r="S233">
            <v>1</v>
          </cell>
          <cell r="T233" t="str">
            <v>Tonga</v>
          </cell>
          <cell r="U233" t="str">
            <v>AB) Overweight and Anaemia</v>
          </cell>
        </row>
        <row r="234">
          <cell r="D234" t="str">
            <v>TTO</v>
          </cell>
          <cell r="E234">
            <v>0.56177813700000001</v>
          </cell>
          <cell r="F234">
            <v>23.624199999999998</v>
          </cell>
          <cell r="G234">
            <v>11</v>
          </cell>
          <cell r="H234" t="str">
            <v>Y</v>
          </cell>
          <cell r="I234" t="str">
            <v>Y</v>
          </cell>
          <cell r="J234" t="str">
            <v>Y</v>
          </cell>
          <cell r="L234"/>
          <cell r="M234"/>
          <cell r="N234"/>
          <cell r="O234" t="str">
            <v>AB) Overweight and Anaemia</v>
          </cell>
          <cell r="P234"/>
          <cell r="Q234"/>
          <cell r="R234"/>
          <cell r="S234">
            <v>1</v>
          </cell>
          <cell r="T234" t="str">
            <v>Trinidad and Tobago</v>
          </cell>
          <cell r="U234" t="str">
            <v>AB) Overweight and Anaemia</v>
          </cell>
        </row>
        <row r="235">
          <cell r="D235" t="str">
            <v>TUN</v>
          </cell>
          <cell r="E235">
            <v>0.67782107400000002</v>
          </cell>
          <cell r="F235">
            <v>31.222799999999999</v>
          </cell>
          <cell r="G235">
            <v>10.1</v>
          </cell>
          <cell r="H235" t="str">
            <v>Y</v>
          </cell>
          <cell r="I235" t="str">
            <v>Y</v>
          </cell>
          <cell r="J235" t="str">
            <v>Y</v>
          </cell>
          <cell r="L235"/>
          <cell r="M235"/>
          <cell r="N235"/>
          <cell r="O235" t="str">
            <v>AB) Overweight and Anaemia</v>
          </cell>
          <cell r="P235"/>
          <cell r="Q235"/>
          <cell r="R235"/>
          <cell r="S235">
            <v>1</v>
          </cell>
          <cell r="T235" t="str">
            <v>Tunisia</v>
          </cell>
          <cell r="U235" t="str">
            <v>AB) Overweight and Anaemia</v>
          </cell>
        </row>
        <row r="236">
          <cell r="D236" t="str">
            <v>TUR</v>
          </cell>
          <cell r="E236">
            <v>0.713654181</v>
          </cell>
          <cell r="F236">
            <v>30.865300000000001</v>
          </cell>
          <cell r="G236">
            <v>9.5</v>
          </cell>
          <cell r="H236" t="str">
            <v>Y</v>
          </cell>
          <cell r="I236" t="str">
            <v>Y</v>
          </cell>
          <cell r="J236" t="str">
            <v>Y</v>
          </cell>
          <cell r="L236"/>
          <cell r="M236"/>
          <cell r="N236"/>
          <cell r="O236" t="str">
            <v>AB) Overweight and Anaemia</v>
          </cell>
          <cell r="P236"/>
          <cell r="Q236"/>
          <cell r="R236"/>
          <cell r="S236">
            <v>1</v>
          </cell>
          <cell r="T236" t="str">
            <v>Turkey</v>
          </cell>
          <cell r="U236" t="str">
            <v>AB) Overweight and Anaemia</v>
          </cell>
        </row>
        <row r="237">
          <cell r="D237" t="str">
            <v>TKM</v>
          </cell>
          <cell r="E237">
            <v>0.53112226100000004</v>
          </cell>
          <cell r="F237">
            <v>32.613999999999997</v>
          </cell>
          <cell r="G237">
            <v>11.5</v>
          </cell>
          <cell r="H237" t="str">
            <v>Y</v>
          </cell>
          <cell r="I237" t="str">
            <v>Y</v>
          </cell>
          <cell r="J237" t="str">
            <v>Y</v>
          </cell>
          <cell r="L237"/>
          <cell r="M237"/>
          <cell r="N237"/>
          <cell r="O237" t="str">
            <v>AB) Overweight and Anaemia</v>
          </cell>
          <cell r="P237"/>
          <cell r="Q237"/>
          <cell r="R237"/>
          <cell r="S237">
            <v>1</v>
          </cell>
          <cell r="T237" t="str">
            <v>Turkmenistan</v>
          </cell>
          <cell r="U237" t="str">
            <v>AB) Overweight and Anaemia</v>
          </cell>
        </row>
        <row r="238">
          <cell r="D238" t="str">
            <v>TCA</v>
          </cell>
          <cell r="E238"/>
          <cell r="F238"/>
          <cell r="G238"/>
          <cell r="H238" t="str">
            <v>N</v>
          </cell>
          <cell r="L238"/>
          <cell r="M238"/>
          <cell r="N238"/>
          <cell r="O238"/>
          <cell r="P238"/>
          <cell r="Q238"/>
          <cell r="R238"/>
          <cell r="S238">
            <v>0</v>
          </cell>
          <cell r="T238" t="str">
            <v>Turks and Caicos Islands</v>
          </cell>
          <cell r="U238"/>
        </row>
        <row r="239">
          <cell r="D239" t="str">
            <v>TUV</v>
          </cell>
          <cell r="E239">
            <v>0.85716002599999996</v>
          </cell>
          <cell r="F239"/>
          <cell r="G239">
            <v>10</v>
          </cell>
          <cell r="H239" t="str">
            <v>N</v>
          </cell>
          <cell r="L239"/>
          <cell r="M239"/>
          <cell r="N239"/>
          <cell r="O239"/>
          <cell r="P239"/>
          <cell r="Q239"/>
          <cell r="R239"/>
          <cell r="S239">
            <v>0</v>
          </cell>
          <cell r="T239" t="str">
            <v>Tuvalu</v>
          </cell>
          <cell r="U239"/>
        </row>
        <row r="240">
          <cell r="D240" t="str">
            <v>UGA</v>
          </cell>
          <cell r="E240">
            <v>0.31937645399999998</v>
          </cell>
          <cell r="F240">
            <v>28.5473</v>
          </cell>
          <cell r="G240">
            <v>28.9</v>
          </cell>
          <cell r="H240" t="str">
            <v>Y</v>
          </cell>
          <cell r="J240" t="str">
            <v>Y</v>
          </cell>
          <cell r="K240" t="str">
            <v>Y</v>
          </cell>
          <cell r="L240"/>
          <cell r="M240"/>
          <cell r="N240"/>
          <cell r="O240"/>
          <cell r="P240"/>
          <cell r="Q240" t="str">
            <v>BC) Anaemia and Stunting</v>
          </cell>
          <cell r="R240"/>
          <cell r="S240">
            <v>1</v>
          </cell>
          <cell r="T240" t="str">
            <v>Uganda</v>
          </cell>
          <cell r="U240" t="str">
            <v>BC) Anaemia and Stunting</v>
          </cell>
        </row>
        <row r="241">
          <cell r="D241" t="str">
            <v>UKR</v>
          </cell>
          <cell r="E241">
            <v>0.57200855699999997</v>
          </cell>
          <cell r="F241">
            <v>23.540299999999998</v>
          </cell>
          <cell r="G241">
            <v>3.7</v>
          </cell>
          <cell r="H241" t="str">
            <v>Y</v>
          </cell>
          <cell r="I241" t="str">
            <v>Y</v>
          </cell>
          <cell r="J241" t="str">
            <v>Y</v>
          </cell>
          <cell r="L241"/>
          <cell r="M241"/>
          <cell r="N241"/>
          <cell r="O241" t="str">
            <v>AB) Overweight and Anaemia</v>
          </cell>
          <cell r="P241"/>
          <cell r="Q241"/>
          <cell r="R241"/>
          <cell r="S241">
            <v>1</v>
          </cell>
          <cell r="T241" t="str">
            <v>Ukraine</v>
          </cell>
          <cell r="U241" t="str">
            <v>AB) Overweight and Anaemia</v>
          </cell>
        </row>
        <row r="242">
          <cell r="D242" t="str">
            <v>ARE</v>
          </cell>
          <cell r="E242">
            <v>0.73060312299999997</v>
          </cell>
          <cell r="F242">
            <v>27.769600000000001</v>
          </cell>
          <cell r="G242"/>
          <cell r="H242" t="str">
            <v>N</v>
          </cell>
          <cell r="L242"/>
          <cell r="M242"/>
          <cell r="N242"/>
          <cell r="O242"/>
          <cell r="P242"/>
          <cell r="Q242"/>
          <cell r="R242"/>
          <cell r="S242">
            <v>0</v>
          </cell>
          <cell r="T242" t="str">
            <v>United Arab Emirates</v>
          </cell>
          <cell r="U242"/>
        </row>
        <row r="243">
          <cell r="D243" t="str">
            <v>GBR</v>
          </cell>
          <cell r="E243">
            <v>0.60527154400000005</v>
          </cell>
          <cell r="F243">
            <v>15.296799999999999</v>
          </cell>
          <cell r="G243"/>
          <cell r="H243" t="str">
            <v>N</v>
          </cell>
          <cell r="L243"/>
          <cell r="M243"/>
          <cell r="N243"/>
          <cell r="O243"/>
          <cell r="P243"/>
          <cell r="Q243"/>
          <cell r="R243"/>
          <cell r="S243">
            <v>0</v>
          </cell>
          <cell r="T243" t="str">
            <v>United Kingdom of Great Britain and Northern Ireland</v>
          </cell>
          <cell r="U243"/>
        </row>
        <row r="244">
          <cell r="D244" t="str">
            <v>TZA</v>
          </cell>
          <cell r="E244">
            <v>0.36690487199999999</v>
          </cell>
          <cell r="F244">
            <v>37.176299999999998</v>
          </cell>
          <cell r="G244">
            <v>34.4</v>
          </cell>
          <cell r="H244" t="str">
            <v>Y</v>
          </cell>
          <cell r="I244" t="str">
            <v>Y</v>
          </cell>
          <cell r="J244" t="str">
            <v>Y</v>
          </cell>
          <cell r="K244" t="str">
            <v>Y</v>
          </cell>
          <cell r="L244"/>
          <cell r="M244"/>
          <cell r="N244"/>
          <cell r="O244"/>
          <cell r="P244"/>
          <cell r="Q244"/>
          <cell r="R244" t="str">
            <v>ABC) Triple burden</v>
          </cell>
          <cell r="S244">
            <v>1</v>
          </cell>
          <cell r="T244" t="str">
            <v>United Republic of Tanzania</v>
          </cell>
          <cell r="U244" t="str">
            <v>ABC) Triple burden</v>
          </cell>
        </row>
        <row r="245">
          <cell r="D245" t="str">
            <v>UMI</v>
          </cell>
          <cell r="E245"/>
          <cell r="F245"/>
          <cell r="G245"/>
          <cell r="H245" t="str">
            <v>N</v>
          </cell>
          <cell r="L245"/>
          <cell r="M245"/>
          <cell r="N245"/>
          <cell r="O245"/>
          <cell r="P245"/>
          <cell r="Q245"/>
          <cell r="R245"/>
          <cell r="S245">
            <v>0</v>
          </cell>
          <cell r="T245" t="str">
            <v>United States Minor Outlying Islands</v>
          </cell>
          <cell r="U245"/>
        </row>
        <row r="246">
          <cell r="D246" t="str">
            <v>USA</v>
          </cell>
          <cell r="E246">
            <v>0.64774590099999996</v>
          </cell>
          <cell r="F246">
            <v>13.2896</v>
          </cell>
          <cell r="G246">
            <v>2.1</v>
          </cell>
          <cell r="H246" t="str">
            <v>Y</v>
          </cell>
          <cell r="I246" t="str">
            <v>Y</v>
          </cell>
          <cell r="L246" t="str">
            <v>A) Overweight only</v>
          </cell>
          <cell r="M246"/>
          <cell r="N246"/>
          <cell r="O246"/>
          <cell r="P246"/>
          <cell r="Q246"/>
          <cell r="R246"/>
          <cell r="S246">
            <v>1</v>
          </cell>
          <cell r="T246" t="str">
            <v>United States of America</v>
          </cell>
          <cell r="U246" t="str">
            <v>A) Overweight only</v>
          </cell>
        </row>
        <row r="247">
          <cell r="D247" t="str">
            <v>VIR</v>
          </cell>
          <cell r="E247"/>
          <cell r="F247"/>
          <cell r="G247"/>
          <cell r="H247" t="str">
            <v>N</v>
          </cell>
          <cell r="L247"/>
          <cell r="M247"/>
          <cell r="N247"/>
          <cell r="O247"/>
          <cell r="P247"/>
          <cell r="Q247"/>
          <cell r="R247"/>
          <cell r="S247">
            <v>0</v>
          </cell>
          <cell r="T247" t="str">
            <v>United States Virgin Islands</v>
          </cell>
          <cell r="U247"/>
        </row>
        <row r="248">
          <cell r="D248" t="str">
            <v>URY</v>
          </cell>
          <cell r="E248">
            <v>0.62552393299999998</v>
          </cell>
          <cell r="F248">
            <v>20.7805</v>
          </cell>
          <cell r="G248">
            <v>10.7</v>
          </cell>
          <cell r="H248" t="str">
            <v>Y</v>
          </cell>
          <cell r="I248" t="str">
            <v>Y</v>
          </cell>
          <cell r="J248" t="str">
            <v>Y</v>
          </cell>
          <cell r="L248"/>
          <cell r="M248"/>
          <cell r="N248"/>
          <cell r="O248" t="str">
            <v>AB) Overweight and Anaemia</v>
          </cell>
          <cell r="P248"/>
          <cell r="Q248"/>
          <cell r="R248"/>
          <cell r="S248">
            <v>1</v>
          </cell>
          <cell r="T248" t="str">
            <v>Uruguay</v>
          </cell>
          <cell r="U248" t="str">
            <v>AB) Overweight and Anaemia</v>
          </cell>
        </row>
        <row r="249">
          <cell r="D249" t="str">
            <v>UZB</v>
          </cell>
          <cell r="E249">
            <v>0.50488791499999996</v>
          </cell>
          <cell r="F249">
            <v>36.2117</v>
          </cell>
          <cell r="G249">
            <v>19.600000000000001</v>
          </cell>
          <cell r="H249" t="str">
            <v>Y</v>
          </cell>
          <cell r="I249" t="str">
            <v>Y</v>
          </cell>
          <cell r="J249" t="str">
            <v>Y</v>
          </cell>
          <cell r="L249"/>
          <cell r="M249"/>
          <cell r="N249"/>
          <cell r="O249" t="str">
            <v>AB) Overweight and Anaemia</v>
          </cell>
          <cell r="P249"/>
          <cell r="Q249"/>
          <cell r="R249"/>
          <cell r="S249">
            <v>1</v>
          </cell>
          <cell r="T249" t="str">
            <v>Uzbekistan</v>
          </cell>
          <cell r="U249" t="str">
            <v>AB) Overweight and Anaemia</v>
          </cell>
        </row>
        <row r="250">
          <cell r="D250" t="str">
            <v>VUT</v>
          </cell>
          <cell r="E250">
            <v>0.63662291800000004</v>
          </cell>
          <cell r="F250">
            <v>23.9572</v>
          </cell>
          <cell r="G250">
            <v>28.5</v>
          </cell>
          <cell r="H250" t="str">
            <v>Y</v>
          </cell>
          <cell r="I250" t="str">
            <v>Y</v>
          </cell>
          <cell r="J250" t="str">
            <v>Y</v>
          </cell>
          <cell r="K250" t="str">
            <v>Y</v>
          </cell>
          <cell r="L250"/>
          <cell r="M250"/>
          <cell r="N250"/>
          <cell r="O250"/>
          <cell r="P250"/>
          <cell r="Q250"/>
          <cell r="R250" t="str">
            <v>ABC) Triple burden</v>
          </cell>
          <cell r="S250">
            <v>1</v>
          </cell>
          <cell r="T250" t="str">
            <v>Vanuatu</v>
          </cell>
          <cell r="U250" t="str">
            <v>ABC) Triple burden</v>
          </cell>
        </row>
        <row r="251">
          <cell r="D251" t="str">
            <v>VEN</v>
          </cell>
          <cell r="E251">
            <v>0.65525106</v>
          </cell>
          <cell r="F251">
            <v>23.8612</v>
          </cell>
          <cell r="G251">
            <v>13.4</v>
          </cell>
          <cell r="H251" t="str">
            <v>Y</v>
          </cell>
          <cell r="I251" t="str">
            <v>Y</v>
          </cell>
          <cell r="J251" t="str">
            <v>Y</v>
          </cell>
          <cell r="L251"/>
          <cell r="M251"/>
          <cell r="N251"/>
          <cell r="O251" t="str">
            <v>AB) Overweight and Anaemia</v>
          </cell>
          <cell r="P251"/>
          <cell r="Q251"/>
          <cell r="R251"/>
          <cell r="S251">
            <v>1</v>
          </cell>
          <cell r="T251" t="str">
            <v>Venezuela (Bolivarian Republic of)</v>
          </cell>
          <cell r="U251" t="str">
            <v>AB) Overweight and Anaemia</v>
          </cell>
        </row>
        <row r="252">
          <cell r="D252" t="str">
            <v>VNM</v>
          </cell>
          <cell r="E252">
            <v>0.21255878</v>
          </cell>
          <cell r="F252">
            <v>24.196400000000001</v>
          </cell>
          <cell r="G252">
            <v>24.6</v>
          </cell>
          <cell r="H252" t="str">
            <v>Y</v>
          </cell>
          <cell r="J252" t="str">
            <v>Y</v>
          </cell>
          <cell r="K252" t="str">
            <v>Y</v>
          </cell>
          <cell r="L252"/>
          <cell r="M252"/>
          <cell r="N252"/>
          <cell r="O252"/>
          <cell r="P252"/>
          <cell r="Q252" t="str">
            <v>BC) Anaemia and Stunting</v>
          </cell>
          <cell r="R252"/>
          <cell r="S252">
            <v>1</v>
          </cell>
          <cell r="T252" t="str">
            <v>Viet Nam</v>
          </cell>
          <cell r="U252" t="str">
            <v>BC) Anaemia and Stunting</v>
          </cell>
        </row>
        <row r="253">
          <cell r="D253" t="str">
            <v>WLF</v>
          </cell>
          <cell r="E253"/>
          <cell r="F253"/>
          <cell r="G253"/>
          <cell r="H253" t="str">
            <v>N</v>
          </cell>
          <cell r="L253"/>
          <cell r="M253"/>
          <cell r="N253"/>
          <cell r="O253"/>
          <cell r="P253"/>
          <cell r="Q253"/>
          <cell r="R253"/>
          <cell r="S253">
            <v>0</v>
          </cell>
          <cell r="T253" t="str">
            <v>Wallis and Futuna Islands</v>
          </cell>
          <cell r="U253"/>
        </row>
        <row r="254">
          <cell r="D254" t="str">
            <v>ESH</v>
          </cell>
          <cell r="E254"/>
          <cell r="F254"/>
          <cell r="G254"/>
          <cell r="H254" t="str">
            <v>N</v>
          </cell>
          <cell r="L254"/>
          <cell r="M254"/>
          <cell r="N254"/>
          <cell r="O254"/>
          <cell r="P254"/>
          <cell r="Q254"/>
          <cell r="R254"/>
          <cell r="S254">
            <v>0</v>
          </cell>
          <cell r="T254" t="str">
            <v>Western Sahara</v>
          </cell>
          <cell r="U254"/>
        </row>
        <row r="255">
          <cell r="D255" t="str">
            <v>YEM</v>
          </cell>
          <cell r="E255">
            <v>0.55073467399999998</v>
          </cell>
          <cell r="F255">
            <v>69.600800000000007</v>
          </cell>
          <cell r="G255">
            <v>46.5</v>
          </cell>
          <cell r="H255" t="str">
            <v>Y</v>
          </cell>
          <cell r="I255" t="str">
            <v>Y</v>
          </cell>
          <cell r="J255" t="str">
            <v>Y</v>
          </cell>
          <cell r="K255" t="str">
            <v>Y</v>
          </cell>
          <cell r="L255"/>
          <cell r="M255"/>
          <cell r="N255"/>
          <cell r="O255"/>
          <cell r="P255"/>
          <cell r="Q255"/>
          <cell r="R255" t="str">
            <v>ABC) Triple burden</v>
          </cell>
          <cell r="S255">
            <v>1</v>
          </cell>
          <cell r="T255" t="str">
            <v>Yemen</v>
          </cell>
          <cell r="U255" t="str">
            <v>ABC) Triple burden</v>
          </cell>
        </row>
        <row r="256">
          <cell r="D256" t="str">
            <v>ZMB</v>
          </cell>
          <cell r="E256">
            <v>0.37594070000000002</v>
          </cell>
          <cell r="F256">
            <v>33.660400000000003</v>
          </cell>
          <cell r="G256">
            <v>40</v>
          </cell>
          <cell r="H256" t="str">
            <v>Y</v>
          </cell>
          <cell r="I256" t="str">
            <v>Y</v>
          </cell>
          <cell r="J256" t="str">
            <v>Y</v>
          </cell>
          <cell r="K256" t="str">
            <v>Y</v>
          </cell>
          <cell r="L256"/>
          <cell r="M256"/>
          <cell r="N256"/>
          <cell r="O256"/>
          <cell r="P256"/>
          <cell r="Q256"/>
          <cell r="R256" t="str">
            <v>ABC) Triple burden</v>
          </cell>
          <cell r="S256">
            <v>1</v>
          </cell>
          <cell r="T256" t="str">
            <v>Zambia</v>
          </cell>
          <cell r="U256" t="str">
            <v>ABC) Triple burden</v>
          </cell>
        </row>
        <row r="257">
          <cell r="D257" t="str">
            <v>ZWE</v>
          </cell>
          <cell r="E257">
            <v>0.54474855799999999</v>
          </cell>
          <cell r="F257">
            <v>28.836300000000001</v>
          </cell>
          <cell r="G257">
            <v>26.8</v>
          </cell>
          <cell r="H257" t="str">
            <v>Y</v>
          </cell>
          <cell r="I257" t="str">
            <v>Y</v>
          </cell>
          <cell r="J257" t="str">
            <v>Y</v>
          </cell>
          <cell r="K257" t="str">
            <v>Y</v>
          </cell>
          <cell r="L257"/>
          <cell r="M257"/>
          <cell r="N257"/>
          <cell r="O257"/>
          <cell r="P257"/>
          <cell r="Q257"/>
          <cell r="R257" t="str">
            <v>ABC) Triple burden</v>
          </cell>
          <cell r="S257">
            <v>1</v>
          </cell>
          <cell r="T257" t="str">
            <v>Zimbabwe</v>
          </cell>
          <cell r="U257" t="str">
            <v>ABC) Triple burden</v>
          </cell>
        </row>
        <row r="258">
          <cell r="D258" t="str">
            <v>TWN</v>
          </cell>
          <cell r="E258">
            <v>0.34502640200000001</v>
          </cell>
          <cell r="F258">
            <v>28.395900000000001</v>
          </cell>
          <cell r="G258"/>
          <cell r="H258" t="str">
            <v>N</v>
          </cell>
          <cell r="L258"/>
          <cell r="M258"/>
          <cell r="N258"/>
          <cell r="O258"/>
          <cell r="P258"/>
          <cell r="Q258"/>
          <cell r="R258"/>
          <cell r="S258">
            <v>0</v>
          </cell>
          <cell r="T258" t="str">
            <v>Taiwan</v>
          </cell>
          <cell r="U258"/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ropbox.com/home/GNR%202018%20Analysis/Chapters/CH2%20-%20Malnutrition%20in%20all%20its%20forms?preview=Figure+2.7+Number+of+Countries+with+multiple+forms+of+malnutrition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4A36A-5E97-4125-8B3D-F5EBB2CAA38A}">
  <dimension ref="A1:B15"/>
  <sheetViews>
    <sheetView workbookViewId="0">
      <selection activeCell="H10" sqref="H10"/>
    </sheetView>
  </sheetViews>
  <sheetFormatPr defaultRowHeight="14.5" x14ac:dyDescent="0.35"/>
  <cols>
    <col min="1" max="1" width="33.81640625" bestFit="1" customWidth="1"/>
  </cols>
  <sheetData>
    <row r="1" spans="1:2" x14ac:dyDescent="0.35">
      <c r="A1" s="27" t="s">
        <v>531</v>
      </c>
      <c r="B1" s="28" t="s">
        <v>529</v>
      </c>
    </row>
    <row r="2" spans="1:2" x14ac:dyDescent="0.35">
      <c r="A2" s="27" t="s">
        <v>532</v>
      </c>
      <c r="B2" s="28"/>
    </row>
    <row r="3" spans="1:2" x14ac:dyDescent="0.35">
      <c r="A3" s="27" t="s">
        <v>533</v>
      </c>
      <c r="B3" s="29"/>
    </row>
    <row r="4" spans="1:2" x14ac:dyDescent="0.35">
      <c r="A4" s="27" t="s">
        <v>534</v>
      </c>
      <c r="B4" s="30"/>
    </row>
    <row r="5" spans="1:2" x14ac:dyDescent="0.35">
      <c r="A5" s="27"/>
      <c r="B5" s="28"/>
    </row>
    <row r="6" spans="1:2" x14ac:dyDescent="0.35">
      <c r="A6" s="27" t="s">
        <v>535</v>
      </c>
    </row>
    <row r="7" spans="1:2" x14ac:dyDescent="0.35">
      <c r="A7" s="31"/>
    </row>
    <row r="8" spans="1:2" x14ac:dyDescent="0.35">
      <c r="A8" s="31"/>
    </row>
    <row r="9" spans="1:2" x14ac:dyDescent="0.35">
      <c r="A9" s="32"/>
    </row>
    <row r="10" spans="1:2" x14ac:dyDescent="0.35">
      <c r="A10" s="17" t="s">
        <v>537</v>
      </c>
      <c r="B10" s="17" t="s">
        <v>536</v>
      </c>
    </row>
    <row r="11" spans="1:2" x14ac:dyDescent="0.35">
      <c r="A11" s="33" t="s">
        <v>538</v>
      </c>
      <c r="B11" t="b">
        <f>Datachecking!C257</f>
        <v>1</v>
      </c>
    </row>
    <row r="12" spans="1:2" x14ac:dyDescent="0.35">
      <c r="A12" s="33" t="s">
        <v>520</v>
      </c>
      <c r="B12" t="b">
        <f>Datachecking!A260</f>
        <v>1</v>
      </c>
    </row>
    <row r="13" spans="1:2" x14ac:dyDescent="0.35">
      <c r="A13" s="33" t="s">
        <v>539</v>
      </c>
      <c r="B13" t="b">
        <f>Datachecking!C413</f>
        <v>1</v>
      </c>
    </row>
    <row r="14" spans="1:2" x14ac:dyDescent="0.35">
      <c r="A14" s="33" t="s">
        <v>523</v>
      </c>
      <c r="B14" t="b">
        <f>Datachecking!A417</f>
        <v>1</v>
      </c>
    </row>
    <row r="15" spans="1:2" x14ac:dyDescent="0.35">
      <c r="A15" s="33" t="s">
        <v>540</v>
      </c>
      <c r="B15" t="b">
        <f>IF(COUNTIF(B11:B14,"TRUE")=4,TRUE,FALSE)</f>
        <v>1</v>
      </c>
    </row>
  </sheetData>
  <conditionalFormatting sqref="B15">
    <cfRule type="containsText" dxfId="19" priority="3" operator="containsText" text="FALSE">
      <formula>NOT(ISERROR(SEARCH("FALSE",B15)))</formula>
    </cfRule>
    <cfRule type="containsText" dxfId="18" priority="4" operator="containsText" text="TRUE">
      <formula>NOT(ISERROR(SEARCH("TRUE",B15)))</formula>
    </cfRule>
  </conditionalFormatting>
  <conditionalFormatting sqref="B11:B14">
    <cfRule type="containsText" dxfId="17" priority="1" operator="containsText" text="FALSE">
      <formula>NOT(ISERROR(SEARCH("FALSE",B11)))</formula>
    </cfRule>
    <cfRule type="containsText" dxfId="16" priority="2" operator="containsText" text="TRUE">
      <formula>NOT(ISERROR(SEARCH("TRUE",B11)))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3C229-28A6-4F12-BE67-677E1785618A}">
  <sheetPr>
    <tabColor rgb="FF7030A0"/>
  </sheetPr>
  <dimension ref="A1:D146"/>
  <sheetViews>
    <sheetView tabSelected="1" workbookViewId="0">
      <selection activeCell="Q15" sqref="Q15"/>
    </sheetView>
  </sheetViews>
  <sheetFormatPr defaultRowHeight="14.5" x14ac:dyDescent="0.35"/>
  <cols>
    <col min="1" max="1" width="9.81640625" bestFit="1" customWidth="1"/>
    <col min="2" max="2" width="57" customWidth="1"/>
    <col min="3" max="3" width="14.7265625" bestFit="1" customWidth="1"/>
    <col min="4" max="4" width="29.7265625" bestFit="1" customWidth="1"/>
  </cols>
  <sheetData>
    <row r="1" spans="1:4" x14ac:dyDescent="0.35">
      <c r="A1" t="s">
        <v>526</v>
      </c>
      <c r="B1" t="s">
        <v>527</v>
      </c>
    </row>
    <row r="2" spans="1:4" x14ac:dyDescent="0.35">
      <c r="A2" t="s">
        <v>528</v>
      </c>
      <c r="B2" t="s">
        <v>529</v>
      </c>
    </row>
    <row r="3" spans="1:4" x14ac:dyDescent="0.35">
      <c r="A3" t="s">
        <v>530</v>
      </c>
      <c r="B3" t="s">
        <v>541</v>
      </c>
    </row>
    <row r="4" spans="1:4" ht="15" thickBot="1" x14ac:dyDescent="0.4">
      <c r="D4" s="39">
        <f>COUNTIF(D6:D254,"")</f>
        <v>108</v>
      </c>
    </row>
    <row r="5" spans="1:4" ht="15" thickBot="1" x14ac:dyDescent="0.4">
      <c r="B5" s="24" t="s">
        <v>0</v>
      </c>
      <c r="C5" s="25" t="s">
        <v>1</v>
      </c>
      <c r="D5" s="26" t="s">
        <v>505</v>
      </c>
    </row>
    <row r="6" spans="1:4" x14ac:dyDescent="0.35">
      <c r="B6" s="19" t="s">
        <v>2</v>
      </c>
      <c r="C6" s="10" t="s">
        <v>3</v>
      </c>
      <c r="D6" s="20" t="s">
        <v>510</v>
      </c>
    </row>
    <row r="7" spans="1:4" x14ac:dyDescent="0.35">
      <c r="B7" s="19" t="s">
        <v>6</v>
      </c>
      <c r="C7" s="10" t="s">
        <v>7</v>
      </c>
      <c r="D7" s="20" t="s">
        <v>509</v>
      </c>
    </row>
    <row r="8" spans="1:4" x14ac:dyDescent="0.35">
      <c r="B8" s="19" t="s">
        <v>8</v>
      </c>
      <c r="C8" s="10" t="s">
        <v>9</v>
      </c>
      <c r="D8" s="20" t="s">
        <v>511</v>
      </c>
    </row>
    <row r="9" spans="1:4" x14ac:dyDescent="0.35">
      <c r="B9" s="19" t="s">
        <v>14</v>
      </c>
      <c r="C9" s="10" t="s">
        <v>15</v>
      </c>
      <c r="D9" s="20" t="s">
        <v>509</v>
      </c>
    </row>
    <row r="10" spans="1:4" x14ac:dyDescent="0.35">
      <c r="B10" s="19" t="s">
        <v>22</v>
      </c>
      <c r="C10" s="10" t="s">
        <v>23</v>
      </c>
      <c r="D10" s="20" t="s">
        <v>506</v>
      </c>
    </row>
    <row r="11" spans="1:4" x14ac:dyDescent="0.35">
      <c r="B11" s="19" t="s">
        <v>24</v>
      </c>
      <c r="C11" s="10" t="s">
        <v>25</v>
      </c>
      <c r="D11" s="20" t="s">
        <v>511</v>
      </c>
    </row>
    <row r="12" spans="1:4" x14ac:dyDescent="0.35">
      <c r="B12" s="19" t="s">
        <v>28</v>
      </c>
      <c r="C12" s="10" t="s">
        <v>29</v>
      </c>
      <c r="D12" s="20" t="s">
        <v>506</v>
      </c>
    </row>
    <row r="13" spans="1:4" x14ac:dyDescent="0.35">
      <c r="B13" s="19" t="s">
        <v>32</v>
      </c>
      <c r="C13" s="10" t="s">
        <v>33</v>
      </c>
      <c r="D13" s="20" t="s">
        <v>511</v>
      </c>
    </row>
    <row r="14" spans="1:4" x14ac:dyDescent="0.35">
      <c r="B14" s="19" t="s">
        <v>38</v>
      </c>
      <c r="C14" s="10" t="s">
        <v>39</v>
      </c>
      <c r="D14" s="20" t="s">
        <v>510</v>
      </c>
    </row>
    <row r="15" spans="1:4" x14ac:dyDescent="0.35">
      <c r="B15" s="37" t="s">
        <v>40</v>
      </c>
      <c r="C15" s="10" t="s">
        <v>41</v>
      </c>
      <c r="D15" s="20" t="s">
        <v>511</v>
      </c>
    </row>
    <row r="16" spans="1:4" x14ac:dyDescent="0.35">
      <c r="B16" s="19" t="s">
        <v>42</v>
      </c>
      <c r="C16" s="10" t="s">
        <v>43</v>
      </c>
      <c r="D16" s="20" t="s">
        <v>511</v>
      </c>
    </row>
    <row r="17" spans="2:4" x14ac:dyDescent="0.35">
      <c r="B17" s="19" t="s">
        <v>46</v>
      </c>
      <c r="C17" s="10" t="s">
        <v>47</v>
      </c>
      <c r="D17" s="20" t="s">
        <v>511</v>
      </c>
    </row>
    <row r="18" spans="2:4" x14ac:dyDescent="0.35">
      <c r="B18" s="19" t="s">
        <v>48</v>
      </c>
      <c r="C18" s="10" t="s">
        <v>49</v>
      </c>
      <c r="D18" s="20" t="s">
        <v>509</v>
      </c>
    </row>
    <row r="19" spans="2:4" x14ac:dyDescent="0.35">
      <c r="B19" s="19" t="s">
        <v>52</v>
      </c>
      <c r="C19" s="10" t="s">
        <v>53</v>
      </c>
      <c r="D19" s="20" t="s">
        <v>510</v>
      </c>
    </row>
    <row r="20" spans="2:4" x14ac:dyDescent="0.35">
      <c r="B20" s="19" t="s">
        <v>54</v>
      </c>
      <c r="C20" s="10" t="s">
        <v>55</v>
      </c>
      <c r="D20" s="20" t="s">
        <v>511</v>
      </c>
    </row>
    <row r="21" spans="2:4" x14ac:dyDescent="0.35">
      <c r="B21" s="19" t="s">
        <v>58</v>
      </c>
      <c r="C21" s="10" t="s">
        <v>59</v>
      </c>
      <c r="D21" s="20" t="s">
        <v>511</v>
      </c>
    </row>
    <row r="22" spans="2:4" x14ac:dyDescent="0.35">
      <c r="B22" s="19" t="s">
        <v>60</v>
      </c>
      <c r="C22" s="10" t="s">
        <v>61</v>
      </c>
      <c r="D22" s="20" t="s">
        <v>509</v>
      </c>
    </row>
    <row r="23" spans="2:4" x14ac:dyDescent="0.35">
      <c r="B23" s="19" t="s">
        <v>64</v>
      </c>
      <c r="C23" s="10" t="s">
        <v>65</v>
      </c>
      <c r="D23" s="20" t="s">
        <v>511</v>
      </c>
    </row>
    <row r="24" spans="2:4" x14ac:dyDescent="0.35">
      <c r="B24" s="19" t="s">
        <v>70</v>
      </c>
      <c r="C24" s="10" t="s">
        <v>71</v>
      </c>
      <c r="D24" s="20" t="s">
        <v>506</v>
      </c>
    </row>
    <row r="25" spans="2:4" x14ac:dyDescent="0.35">
      <c r="B25" s="19" t="s">
        <v>72</v>
      </c>
      <c r="C25" s="10" t="s">
        <v>73</v>
      </c>
      <c r="D25" s="20" t="s">
        <v>511</v>
      </c>
    </row>
    <row r="26" spans="2:4" x14ac:dyDescent="0.35">
      <c r="B26" s="19" t="s">
        <v>74</v>
      </c>
      <c r="C26" s="10" t="s">
        <v>75</v>
      </c>
      <c r="D26" s="20" t="s">
        <v>510</v>
      </c>
    </row>
    <row r="27" spans="2:4" x14ac:dyDescent="0.35">
      <c r="B27" s="19" t="s">
        <v>76</v>
      </c>
      <c r="C27" s="10" t="s">
        <v>77</v>
      </c>
      <c r="D27" s="20" t="s">
        <v>510</v>
      </c>
    </row>
    <row r="28" spans="2:4" x14ac:dyDescent="0.35">
      <c r="B28" s="19" t="s">
        <v>80</v>
      </c>
      <c r="C28" s="10" t="s">
        <v>81</v>
      </c>
      <c r="D28" s="20" t="s">
        <v>510</v>
      </c>
    </row>
    <row r="29" spans="2:4" x14ac:dyDescent="0.35">
      <c r="B29" s="19" t="s">
        <v>82</v>
      </c>
      <c r="C29" s="10" t="s">
        <v>83</v>
      </c>
      <c r="D29" s="20" t="s">
        <v>509</v>
      </c>
    </row>
    <row r="30" spans="2:4" x14ac:dyDescent="0.35">
      <c r="B30" s="19" t="s">
        <v>88</v>
      </c>
      <c r="C30" s="10" t="s">
        <v>89</v>
      </c>
      <c r="D30" s="20" t="s">
        <v>510</v>
      </c>
    </row>
    <row r="31" spans="2:4" x14ac:dyDescent="0.35">
      <c r="B31" s="19" t="s">
        <v>90</v>
      </c>
      <c r="C31" s="10" t="s">
        <v>91</v>
      </c>
      <c r="D31" s="20" t="s">
        <v>510</v>
      </c>
    </row>
    <row r="32" spans="2:4" x14ac:dyDescent="0.35">
      <c r="B32" s="19" t="s">
        <v>92</v>
      </c>
      <c r="C32" s="10" t="s">
        <v>93</v>
      </c>
      <c r="D32" s="20" t="s">
        <v>506</v>
      </c>
    </row>
    <row r="33" spans="2:4" x14ac:dyDescent="0.35">
      <c r="B33" s="19" t="s">
        <v>94</v>
      </c>
      <c r="C33" s="10" t="s">
        <v>95</v>
      </c>
      <c r="D33" s="20" t="s">
        <v>507</v>
      </c>
    </row>
    <row r="34" spans="2:4" x14ac:dyDescent="0.35">
      <c r="B34" s="19" t="s">
        <v>104</v>
      </c>
      <c r="C34" s="10" t="s">
        <v>105</v>
      </c>
      <c r="D34" s="20" t="s">
        <v>511</v>
      </c>
    </row>
    <row r="35" spans="2:4" x14ac:dyDescent="0.35">
      <c r="B35" s="37" t="s">
        <v>106</v>
      </c>
      <c r="C35" s="10" t="s">
        <v>107</v>
      </c>
      <c r="D35" s="20" t="s">
        <v>509</v>
      </c>
    </row>
    <row r="36" spans="2:4" x14ac:dyDescent="0.35">
      <c r="B36" s="19" t="s">
        <v>108</v>
      </c>
      <c r="C36" s="10" t="s">
        <v>109</v>
      </c>
      <c r="D36" s="20" t="s">
        <v>509</v>
      </c>
    </row>
    <row r="37" spans="2:4" x14ac:dyDescent="0.35">
      <c r="B37" s="19" t="s">
        <v>112</v>
      </c>
      <c r="C37" s="10" t="s">
        <v>113</v>
      </c>
      <c r="D37" s="20" t="s">
        <v>506</v>
      </c>
    </row>
    <row r="38" spans="2:4" x14ac:dyDescent="0.35">
      <c r="B38" s="19" t="s">
        <v>114</v>
      </c>
      <c r="C38" s="10" t="s">
        <v>115</v>
      </c>
      <c r="D38" s="20" t="s">
        <v>509</v>
      </c>
    </row>
    <row r="39" spans="2:4" x14ac:dyDescent="0.35">
      <c r="B39" s="19" t="s">
        <v>118</v>
      </c>
      <c r="C39" s="10" t="s">
        <v>119</v>
      </c>
      <c r="D39" s="20" t="s">
        <v>511</v>
      </c>
    </row>
    <row r="40" spans="2:4" x14ac:dyDescent="0.35">
      <c r="B40" s="19" t="s">
        <v>124</v>
      </c>
      <c r="C40" s="10" t="s">
        <v>125</v>
      </c>
      <c r="D40" s="20" t="s">
        <v>511</v>
      </c>
    </row>
    <row r="41" spans="2:4" x14ac:dyDescent="0.35">
      <c r="B41" s="19" t="s">
        <v>126</v>
      </c>
      <c r="C41" s="10" t="s">
        <v>127</v>
      </c>
      <c r="D41" s="20" t="s">
        <v>510</v>
      </c>
    </row>
    <row r="42" spans="2:4" x14ac:dyDescent="0.35">
      <c r="B42" s="19" t="s">
        <v>128</v>
      </c>
      <c r="C42" s="10" t="s">
        <v>129</v>
      </c>
      <c r="D42" s="20" t="s">
        <v>510</v>
      </c>
    </row>
    <row r="43" spans="2:4" x14ac:dyDescent="0.35">
      <c r="B43" s="19" t="s">
        <v>132</v>
      </c>
      <c r="C43" s="10" t="s">
        <v>133</v>
      </c>
      <c r="D43" s="20" t="s">
        <v>509</v>
      </c>
    </row>
    <row r="44" spans="2:4" x14ac:dyDescent="0.35">
      <c r="B44" s="19" t="s">
        <v>136</v>
      </c>
      <c r="C44" s="10" t="s">
        <v>137</v>
      </c>
      <c r="D44" s="20" t="s">
        <v>511</v>
      </c>
    </row>
    <row r="45" spans="2:4" x14ac:dyDescent="0.35">
      <c r="B45" s="19" t="s">
        <v>138</v>
      </c>
      <c r="C45" s="10" t="s">
        <v>139</v>
      </c>
      <c r="D45" s="20" t="s">
        <v>512</v>
      </c>
    </row>
    <row r="46" spans="2:4" x14ac:dyDescent="0.35">
      <c r="B46" s="19" t="s">
        <v>140</v>
      </c>
      <c r="C46" s="10" t="s">
        <v>141</v>
      </c>
      <c r="D46" s="20" t="s">
        <v>509</v>
      </c>
    </row>
    <row r="47" spans="2:4" x14ac:dyDescent="0.35">
      <c r="B47" s="19" t="s">
        <v>142</v>
      </c>
      <c r="C47" s="10" t="s">
        <v>143</v>
      </c>
      <c r="D47" s="20" t="s">
        <v>511</v>
      </c>
    </row>
    <row r="48" spans="2:4" x14ac:dyDescent="0.35">
      <c r="B48" s="19" t="s">
        <v>144</v>
      </c>
      <c r="C48" s="10" t="s">
        <v>145</v>
      </c>
      <c r="D48" s="20" t="s">
        <v>509</v>
      </c>
    </row>
    <row r="49" spans="2:4" x14ac:dyDescent="0.35">
      <c r="B49" s="19" t="s">
        <v>146</v>
      </c>
      <c r="C49" s="10" t="s">
        <v>147</v>
      </c>
      <c r="D49" s="20" t="s">
        <v>510</v>
      </c>
    </row>
    <row r="50" spans="2:4" x14ac:dyDescent="0.35">
      <c r="B50" s="19" t="s">
        <v>150</v>
      </c>
      <c r="C50" s="10" t="s">
        <v>151</v>
      </c>
      <c r="D50" s="20" t="s">
        <v>510</v>
      </c>
    </row>
    <row r="51" spans="2:4" x14ac:dyDescent="0.35">
      <c r="B51" s="37" t="s">
        <v>156</v>
      </c>
      <c r="C51" s="10" t="s">
        <v>157</v>
      </c>
      <c r="D51" s="20" t="s">
        <v>511</v>
      </c>
    </row>
    <row r="52" spans="2:4" x14ac:dyDescent="0.35">
      <c r="B52" s="19" t="s">
        <v>168</v>
      </c>
      <c r="C52" s="10" t="s">
        <v>169</v>
      </c>
      <c r="D52" s="20" t="s">
        <v>511</v>
      </c>
    </row>
    <row r="53" spans="2:4" x14ac:dyDescent="0.35">
      <c r="B53" s="19" t="s">
        <v>170</v>
      </c>
      <c r="C53" s="10" t="s">
        <v>171</v>
      </c>
      <c r="D53" s="20" t="s">
        <v>509</v>
      </c>
    </row>
    <row r="54" spans="2:4" x14ac:dyDescent="0.35">
      <c r="B54" s="19" t="s">
        <v>172</v>
      </c>
      <c r="C54" s="10" t="s">
        <v>173</v>
      </c>
      <c r="D54" s="20" t="s">
        <v>511</v>
      </c>
    </row>
    <row r="55" spans="2:4" x14ac:dyDescent="0.35">
      <c r="B55" s="19" t="s">
        <v>174</v>
      </c>
      <c r="C55" s="10" t="s">
        <v>175</v>
      </c>
      <c r="D55" s="20" t="s">
        <v>506</v>
      </c>
    </row>
    <row r="56" spans="2:4" x14ac:dyDescent="0.35">
      <c r="B56" s="19" t="s">
        <v>176</v>
      </c>
      <c r="C56" s="10" t="s">
        <v>177</v>
      </c>
      <c r="D56" s="20" t="s">
        <v>511</v>
      </c>
    </row>
    <row r="57" spans="2:4" x14ac:dyDescent="0.35">
      <c r="B57" s="19" t="s">
        <v>190</v>
      </c>
      <c r="C57" s="10" t="s">
        <v>191</v>
      </c>
      <c r="D57" s="20" t="s">
        <v>512</v>
      </c>
    </row>
    <row r="58" spans="2:4" x14ac:dyDescent="0.35">
      <c r="B58" s="19" t="s">
        <v>194</v>
      </c>
      <c r="C58" s="10" t="s">
        <v>195</v>
      </c>
      <c r="D58" s="20" t="s">
        <v>509</v>
      </c>
    </row>
    <row r="59" spans="2:4" x14ac:dyDescent="0.35">
      <c r="B59" s="19" t="s">
        <v>196</v>
      </c>
      <c r="C59" s="10" t="s">
        <v>197</v>
      </c>
      <c r="D59" s="20" t="s">
        <v>509</v>
      </c>
    </row>
    <row r="60" spans="2:4" x14ac:dyDescent="0.35">
      <c r="B60" s="19" t="s">
        <v>198</v>
      </c>
      <c r="C60" s="10" t="s">
        <v>199</v>
      </c>
      <c r="D60" s="20" t="s">
        <v>511</v>
      </c>
    </row>
    <row r="61" spans="2:4" x14ac:dyDescent="0.35">
      <c r="B61" s="19" t="s">
        <v>200</v>
      </c>
      <c r="C61" s="10" t="s">
        <v>201</v>
      </c>
      <c r="D61" s="20" t="s">
        <v>509</v>
      </c>
    </row>
    <row r="62" spans="2:4" x14ac:dyDescent="0.35">
      <c r="B62" s="19" t="s">
        <v>206</v>
      </c>
      <c r="C62" s="10" t="s">
        <v>207</v>
      </c>
      <c r="D62" s="20" t="s">
        <v>512</v>
      </c>
    </row>
    <row r="63" spans="2:4" x14ac:dyDescent="0.35">
      <c r="B63" s="19" t="s">
        <v>212</v>
      </c>
      <c r="C63" s="10" t="s">
        <v>213</v>
      </c>
      <c r="D63" s="20" t="s">
        <v>510</v>
      </c>
    </row>
    <row r="64" spans="2:4" x14ac:dyDescent="0.35">
      <c r="B64" s="19" t="s">
        <v>214</v>
      </c>
      <c r="C64" s="10" t="s">
        <v>215</v>
      </c>
      <c r="D64" s="20" t="s">
        <v>510</v>
      </c>
    </row>
    <row r="65" spans="2:4" x14ac:dyDescent="0.35">
      <c r="B65" s="19" t="s">
        <v>216</v>
      </c>
      <c r="C65" s="10" t="s">
        <v>217</v>
      </c>
      <c r="D65" s="20" t="s">
        <v>511</v>
      </c>
    </row>
    <row r="66" spans="2:4" x14ac:dyDescent="0.35">
      <c r="B66" s="19" t="s">
        <v>218</v>
      </c>
      <c r="C66" s="10" t="s">
        <v>219</v>
      </c>
      <c r="D66" s="20" t="s">
        <v>509</v>
      </c>
    </row>
    <row r="67" spans="2:4" x14ac:dyDescent="0.35">
      <c r="B67" s="19" t="s">
        <v>228</v>
      </c>
      <c r="C67" s="10" t="s">
        <v>229</v>
      </c>
      <c r="D67" s="20" t="s">
        <v>511</v>
      </c>
    </row>
    <row r="68" spans="2:4" x14ac:dyDescent="0.35">
      <c r="B68" s="19" t="s">
        <v>230</v>
      </c>
      <c r="C68" s="10" t="s">
        <v>231</v>
      </c>
      <c r="D68" s="20" t="s">
        <v>507</v>
      </c>
    </row>
    <row r="69" spans="2:4" x14ac:dyDescent="0.35">
      <c r="B69" s="19" t="s">
        <v>234</v>
      </c>
      <c r="C69" s="10" t="s">
        <v>235</v>
      </c>
      <c r="D69" s="20" t="s">
        <v>511</v>
      </c>
    </row>
    <row r="70" spans="2:4" x14ac:dyDescent="0.35">
      <c r="B70" s="19" t="s">
        <v>236</v>
      </c>
      <c r="C70" s="10" t="s">
        <v>237</v>
      </c>
      <c r="D70" s="20" t="s">
        <v>511</v>
      </c>
    </row>
    <row r="71" spans="2:4" x14ac:dyDescent="0.35">
      <c r="B71" s="19" t="s">
        <v>238</v>
      </c>
      <c r="C71" s="10" t="s">
        <v>239</v>
      </c>
      <c r="D71" s="20" t="s">
        <v>509</v>
      </c>
    </row>
    <row r="72" spans="2:4" x14ac:dyDescent="0.35">
      <c r="B72" s="19" t="s">
        <v>242</v>
      </c>
      <c r="C72" s="10" t="s">
        <v>243</v>
      </c>
      <c r="D72" s="20" t="s">
        <v>511</v>
      </c>
    </row>
    <row r="73" spans="2:4" x14ac:dyDescent="0.35">
      <c r="B73" s="19" t="s">
        <v>244</v>
      </c>
      <c r="C73" s="10" t="s">
        <v>245</v>
      </c>
      <c r="D73" s="20" t="s">
        <v>511</v>
      </c>
    </row>
    <row r="74" spans="2:4" x14ac:dyDescent="0.35">
      <c r="B74" s="19" t="s">
        <v>246</v>
      </c>
      <c r="C74" s="10" t="s">
        <v>247</v>
      </c>
      <c r="D74" s="20" t="s">
        <v>510</v>
      </c>
    </row>
    <row r="75" spans="2:4" x14ac:dyDescent="0.35">
      <c r="B75" s="19" t="s">
        <v>250</v>
      </c>
      <c r="C75" s="10" t="s">
        <v>251</v>
      </c>
      <c r="D75" s="20" t="s">
        <v>511</v>
      </c>
    </row>
    <row r="76" spans="2:4" x14ac:dyDescent="0.35">
      <c r="B76" s="19" t="s">
        <v>252</v>
      </c>
      <c r="C76" s="10" t="s">
        <v>253</v>
      </c>
      <c r="D76" s="20" t="s">
        <v>509</v>
      </c>
    </row>
    <row r="77" spans="2:4" x14ac:dyDescent="0.35">
      <c r="B77" s="19" t="s">
        <v>254</v>
      </c>
      <c r="C77" s="10" t="s">
        <v>255</v>
      </c>
      <c r="D77" s="20" t="s">
        <v>509</v>
      </c>
    </row>
    <row r="78" spans="2:4" x14ac:dyDescent="0.35">
      <c r="B78" s="19" t="s">
        <v>256</v>
      </c>
      <c r="C78" s="10" t="s">
        <v>257</v>
      </c>
      <c r="D78" s="20" t="s">
        <v>509</v>
      </c>
    </row>
    <row r="79" spans="2:4" x14ac:dyDescent="0.35">
      <c r="B79" s="19" t="s">
        <v>264</v>
      </c>
      <c r="C79" s="10" t="s">
        <v>265</v>
      </c>
      <c r="D79" s="20" t="s">
        <v>510</v>
      </c>
    </row>
    <row r="80" spans="2:4" x14ac:dyDescent="0.35">
      <c r="B80" s="19" t="s">
        <v>266</v>
      </c>
      <c r="C80" s="10" t="s">
        <v>267</v>
      </c>
      <c r="D80" s="20" t="s">
        <v>510</v>
      </c>
    </row>
    <row r="81" spans="2:4" x14ac:dyDescent="0.35">
      <c r="B81" s="19" t="s">
        <v>268</v>
      </c>
      <c r="C81" s="10" t="s">
        <v>269</v>
      </c>
      <c r="D81" s="20" t="s">
        <v>509</v>
      </c>
    </row>
    <row r="82" spans="2:4" x14ac:dyDescent="0.35">
      <c r="B82" s="19" t="s">
        <v>270</v>
      </c>
      <c r="C82" s="10" t="s">
        <v>271</v>
      </c>
      <c r="D82" s="20" t="s">
        <v>509</v>
      </c>
    </row>
    <row r="83" spans="2:4" x14ac:dyDescent="0.35">
      <c r="B83" s="19" t="s">
        <v>272</v>
      </c>
      <c r="C83" s="10" t="s">
        <v>273</v>
      </c>
      <c r="D83" s="20" t="s">
        <v>509</v>
      </c>
    </row>
    <row r="84" spans="2:4" x14ac:dyDescent="0.35">
      <c r="B84" s="19" t="s">
        <v>280</v>
      </c>
      <c r="C84" s="10" t="s">
        <v>281</v>
      </c>
      <c r="D84" s="20" t="s">
        <v>509</v>
      </c>
    </row>
    <row r="85" spans="2:4" x14ac:dyDescent="0.35">
      <c r="B85" s="19" t="s">
        <v>286</v>
      </c>
      <c r="C85" s="10" t="s">
        <v>287</v>
      </c>
      <c r="D85" s="20" t="s">
        <v>506</v>
      </c>
    </row>
    <row r="86" spans="2:4" x14ac:dyDescent="0.35">
      <c r="B86" s="19" t="s">
        <v>292</v>
      </c>
      <c r="C86" s="10" t="s">
        <v>293</v>
      </c>
      <c r="D86" s="20" t="s">
        <v>506</v>
      </c>
    </row>
    <row r="87" spans="2:4" x14ac:dyDescent="0.35">
      <c r="B87" s="19" t="s">
        <v>294</v>
      </c>
      <c r="C87" s="10" t="s">
        <v>295</v>
      </c>
      <c r="D87" s="20" t="s">
        <v>511</v>
      </c>
    </row>
    <row r="88" spans="2:4" x14ac:dyDescent="0.35">
      <c r="B88" s="19" t="s">
        <v>298</v>
      </c>
      <c r="C88" s="10" t="s">
        <v>299</v>
      </c>
      <c r="D88" s="20" t="s">
        <v>511</v>
      </c>
    </row>
    <row r="89" spans="2:4" x14ac:dyDescent="0.35">
      <c r="B89" s="19" t="s">
        <v>300</v>
      </c>
      <c r="C89" s="10" t="s">
        <v>301</v>
      </c>
      <c r="D89" s="20" t="s">
        <v>510</v>
      </c>
    </row>
    <row r="90" spans="2:4" x14ac:dyDescent="0.35">
      <c r="B90" s="19" t="s">
        <v>302</v>
      </c>
      <c r="C90" s="10" t="s">
        <v>303</v>
      </c>
      <c r="D90" s="20" t="s">
        <v>510</v>
      </c>
    </row>
    <row r="91" spans="2:4" x14ac:dyDescent="0.35">
      <c r="B91" s="19" t="s">
        <v>304</v>
      </c>
      <c r="C91" s="10" t="s">
        <v>305</v>
      </c>
      <c r="D91" s="20" t="s">
        <v>509</v>
      </c>
    </row>
    <row r="92" spans="2:4" x14ac:dyDescent="0.35">
      <c r="B92" s="19" t="s">
        <v>308</v>
      </c>
      <c r="C92" s="10" t="s">
        <v>309</v>
      </c>
      <c r="D92" s="20" t="s">
        <v>510</v>
      </c>
    </row>
    <row r="93" spans="2:4" x14ac:dyDescent="0.35">
      <c r="B93" s="19" t="s">
        <v>316</v>
      </c>
      <c r="C93" s="10" t="s">
        <v>317</v>
      </c>
      <c r="D93" s="20" t="s">
        <v>506</v>
      </c>
    </row>
    <row r="94" spans="2:4" x14ac:dyDescent="0.35">
      <c r="B94" s="19" t="s">
        <v>318</v>
      </c>
      <c r="C94" s="10" t="s">
        <v>319</v>
      </c>
      <c r="D94" s="20" t="s">
        <v>510</v>
      </c>
    </row>
    <row r="95" spans="2:4" x14ac:dyDescent="0.35">
      <c r="B95" s="19" t="s">
        <v>320</v>
      </c>
      <c r="C95" s="10" t="s">
        <v>321</v>
      </c>
      <c r="D95" s="20" t="s">
        <v>509</v>
      </c>
    </row>
    <row r="96" spans="2:4" x14ac:dyDescent="0.35">
      <c r="B96" s="19" t="s">
        <v>330</v>
      </c>
      <c r="C96" s="10" t="s">
        <v>331</v>
      </c>
      <c r="D96" s="20" t="s">
        <v>511</v>
      </c>
    </row>
    <row r="97" spans="2:4" x14ac:dyDescent="0.35">
      <c r="B97" s="19" t="s">
        <v>332</v>
      </c>
      <c r="C97" s="10" t="s">
        <v>333</v>
      </c>
      <c r="D97" s="20" t="s">
        <v>510</v>
      </c>
    </row>
    <row r="98" spans="2:4" x14ac:dyDescent="0.35">
      <c r="B98" s="19" t="s">
        <v>336</v>
      </c>
      <c r="C98" s="10" t="s">
        <v>337</v>
      </c>
      <c r="D98" s="20" t="s">
        <v>511</v>
      </c>
    </row>
    <row r="99" spans="2:4" x14ac:dyDescent="0.35">
      <c r="B99" s="19" t="s">
        <v>338</v>
      </c>
      <c r="C99" s="10" t="s">
        <v>339</v>
      </c>
      <c r="D99" s="20" t="s">
        <v>509</v>
      </c>
    </row>
    <row r="100" spans="2:4" x14ac:dyDescent="0.35">
      <c r="B100" s="19" t="s">
        <v>340</v>
      </c>
      <c r="C100" s="10" t="s">
        <v>341</v>
      </c>
      <c r="D100" s="20" t="s">
        <v>511</v>
      </c>
    </row>
    <row r="101" spans="2:4" x14ac:dyDescent="0.35">
      <c r="B101" s="19" t="s">
        <v>342</v>
      </c>
      <c r="C101" s="10" t="s">
        <v>343</v>
      </c>
      <c r="D101" s="20" t="s">
        <v>506</v>
      </c>
    </row>
    <row r="102" spans="2:4" x14ac:dyDescent="0.35">
      <c r="B102" s="19" t="s">
        <v>344</v>
      </c>
      <c r="C102" s="10" t="s">
        <v>345</v>
      </c>
      <c r="D102" s="20" t="s">
        <v>508</v>
      </c>
    </row>
    <row r="103" spans="2:4" x14ac:dyDescent="0.35">
      <c r="B103" s="19" t="s">
        <v>356</v>
      </c>
      <c r="C103" s="10" t="s">
        <v>357</v>
      </c>
      <c r="D103" s="20" t="s">
        <v>507</v>
      </c>
    </row>
    <row r="104" spans="2:4" x14ac:dyDescent="0.35">
      <c r="B104" s="19" t="s">
        <v>358</v>
      </c>
      <c r="C104" s="10" t="s">
        <v>359</v>
      </c>
      <c r="D104" s="20" t="s">
        <v>511</v>
      </c>
    </row>
    <row r="105" spans="2:4" x14ac:dyDescent="0.35">
      <c r="B105" s="19" t="s">
        <v>362</v>
      </c>
      <c r="C105" s="10" t="s">
        <v>363</v>
      </c>
      <c r="D105" s="20" t="s">
        <v>511</v>
      </c>
    </row>
    <row r="106" spans="2:4" x14ac:dyDescent="0.35">
      <c r="B106" s="19" t="s">
        <v>366</v>
      </c>
      <c r="C106" s="10" t="s">
        <v>367</v>
      </c>
      <c r="D106" s="20" t="s">
        <v>510</v>
      </c>
    </row>
    <row r="107" spans="2:4" x14ac:dyDescent="0.35">
      <c r="B107" s="37" t="s">
        <v>374</v>
      </c>
      <c r="C107" s="10" t="s">
        <v>375</v>
      </c>
      <c r="D107" s="20" t="s">
        <v>511</v>
      </c>
    </row>
    <row r="108" spans="2:4" x14ac:dyDescent="0.35">
      <c r="B108" s="37" t="s">
        <v>382</v>
      </c>
      <c r="C108" s="10" t="s">
        <v>383</v>
      </c>
      <c r="D108" s="20" t="s">
        <v>511</v>
      </c>
    </row>
    <row r="109" spans="2:4" x14ac:dyDescent="0.35">
      <c r="B109" s="37" t="s">
        <v>386</v>
      </c>
      <c r="C109" s="10" t="s">
        <v>387</v>
      </c>
      <c r="D109" s="20" t="s">
        <v>511</v>
      </c>
    </row>
    <row r="110" spans="2:4" x14ac:dyDescent="0.35">
      <c r="B110" s="19" t="s">
        <v>389</v>
      </c>
      <c r="C110" s="10" t="s">
        <v>390</v>
      </c>
      <c r="D110" s="20" t="s">
        <v>511</v>
      </c>
    </row>
    <row r="111" spans="2:4" x14ac:dyDescent="0.35">
      <c r="B111" s="19" t="s">
        <v>391</v>
      </c>
      <c r="C111" s="10" t="s">
        <v>392</v>
      </c>
      <c r="D111" s="20" t="s">
        <v>511</v>
      </c>
    </row>
    <row r="112" spans="2:4" x14ac:dyDescent="0.35">
      <c r="B112" s="19" t="s">
        <v>393</v>
      </c>
      <c r="C112" s="10" t="s">
        <v>394</v>
      </c>
      <c r="D112" s="20" t="s">
        <v>511</v>
      </c>
    </row>
    <row r="113" spans="2:4" x14ac:dyDescent="0.35">
      <c r="B113" s="37" t="s">
        <v>395</v>
      </c>
      <c r="C113" s="10" t="s">
        <v>396</v>
      </c>
      <c r="D113" s="20" t="s">
        <v>511</v>
      </c>
    </row>
    <row r="114" spans="2:4" x14ac:dyDescent="0.35">
      <c r="B114" s="19" t="s">
        <v>397</v>
      </c>
      <c r="C114" s="10" t="s">
        <v>398</v>
      </c>
      <c r="D114" s="20" t="s">
        <v>509</v>
      </c>
    </row>
    <row r="115" spans="2:4" x14ac:dyDescent="0.35">
      <c r="B115" s="19" t="s">
        <v>399</v>
      </c>
      <c r="C115" s="10" t="s">
        <v>400</v>
      </c>
      <c r="D115" s="20" t="s">
        <v>507</v>
      </c>
    </row>
    <row r="116" spans="2:4" x14ac:dyDescent="0.35">
      <c r="B116" s="37" t="s">
        <v>407</v>
      </c>
      <c r="C116" s="10" t="s">
        <v>408</v>
      </c>
      <c r="D116" s="20" t="s">
        <v>509</v>
      </c>
    </row>
    <row r="117" spans="2:4" x14ac:dyDescent="0.35">
      <c r="B117" s="19" t="s">
        <v>409</v>
      </c>
      <c r="C117" s="10" t="s">
        <v>410</v>
      </c>
      <c r="D117" s="20" t="s">
        <v>509</v>
      </c>
    </row>
    <row r="118" spans="2:4" x14ac:dyDescent="0.35">
      <c r="B118" s="19" t="s">
        <v>411</v>
      </c>
      <c r="C118" s="10" t="s">
        <v>412</v>
      </c>
      <c r="D118" s="20" t="s">
        <v>509</v>
      </c>
    </row>
    <row r="119" spans="2:4" x14ac:dyDescent="0.35">
      <c r="B119" s="19" t="s">
        <v>419</v>
      </c>
      <c r="C119" s="10" t="s">
        <v>420</v>
      </c>
      <c r="D119" s="20" t="s">
        <v>507</v>
      </c>
    </row>
    <row r="120" spans="2:4" x14ac:dyDescent="0.35">
      <c r="B120" s="19" t="s">
        <v>421</v>
      </c>
      <c r="C120" s="10" t="s">
        <v>422</v>
      </c>
      <c r="D120" s="20" t="s">
        <v>511</v>
      </c>
    </row>
    <row r="121" spans="2:4" x14ac:dyDescent="0.35">
      <c r="B121" s="19" t="s">
        <v>423</v>
      </c>
      <c r="C121" s="10" t="s">
        <v>424</v>
      </c>
      <c r="D121" s="20" t="s">
        <v>509</v>
      </c>
    </row>
    <row r="122" spans="2:4" x14ac:dyDescent="0.35">
      <c r="B122" s="19" t="s">
        <v>425</v>
      </c>
      <c r="C122" s="10" t="s">
        <v>426</v>
      </c>
      <c r="D122" s="20" t="s">
        <v>511</v>
      </c>
    </row>
    <row r="123" spans="2:4" x14ac:dyDescent="0.35">
      <c r="B123" s="19" t="s">
        <v>429</v>
      </c>
      <c r="C123" s="10" t="s">
        <v>430</v>
      </c>
      <c r="D123" s="20" t="s">
        <v>509</v>
      </c>
    </row>
    <row r="124" spans="2:4" x14ac:dyDescent="0.35">
      <c r="B124" s="19" t="s">
        <v>435</v>
      </c>
      <c r="C124" s="10" t="s">
        <v>436</v>
      </c>
      <c r="D124" s="20" t="s">
        <v>509</v>
      </c>
    </row>
    <row r="125" spans="2:4" x14ac:dyDescent="0.35">
      <c r="B125" s="19" t="s">
        <v>437</v>
      </c>
      <c r="C125" s="10" t="s">
        <v>438</v>
      </c>
      <c r="D125" s="20" t="s">
        <v>509</v>
      </c>
    </row>
    <row r="126" spans="2:4" x14ac:dyDescent="0.35">
      <c r="B126" s="19" t="s">
        <v>439</v>
      </c>
      <c r="C126" s="10" t="s">
        <v>440</v>
      </c>
      <c r="D126" s="20" t="s">
        <v>511</v>
      </c>
    </row>
    <row r="127" spans="2:4" x14ac:dyDescent="0.35">
      <c r="B127" s="19" t="s">
        <v>441</v>
      </c>
      <c r="C127" s="10" t="s">
        <v>442</v>
      </c>
      <c r="D127" s="20" t="s">
        <v>511</v>
      </c>
    </row>
    <row r="128" spans="2:4" x14ac:dyDescent="0.35">
      <c r="B128" s="37" t="s">
        <v>443</v>
      </c>
      <c r="C128" s="10" t="s">
        <v>444</v>
      </c>
      <c r="D128" s="20" t="s">
        <v>510</v>
      </c>
    </row>
    <row r="129" spans="2:4" x14ac:dyDescent="0.35">
      <c r="B129" s="19" t="s">
        <v>445</v>
      </c>
      <c r="C129" s="10" t="s">
        <v>446</v>
      </c>
      <c r="D129" s="20" t="s">
        <v>509</v>
      </c>
    </row>
    <row r="130" spans="2:4" x14ac:dyDescent="0.35">
      <c r="B130" s="37" t="s">
        <v>449</v>
      </c>
      <c r="C130" s="10" t="s">
        <v>450</v>
      </c>
      <c r="D130" s="20" t="s">
        <v>511</v>
      </c>
    </row>
    <row r="131" spans="2:4" x14ac:dyDescent="0.35">
      <c r="B131" s="37" t="s">
        <v>451</v>
      </c>
      <c r="C131" s="10" t="s">
        <v>452</v>
      </c>
      <c r="D131" s="20" t="s">
        <v>511</v>
      </c>
    </row>
    <row r="132" spans="2:4" x14ac:dyDescent="0.35">
      <c r="B132" s="19" t="s">
        <v>453</v>
      </c>
      <c r="C132" s="10" t="s">
        <v>454</v>
      </c>
      <c r="D132" s="20" t="s">
        <v>511</v>
      </c>
    </row>
    <row r="133" spans="2:4" x14ac:dyDescent="0.35">
      <c r="B133" s="19" t="s">
        <v>455</v>
      </c>
      <c r="C133" s="10" t="s">
        <v>456</v>
      </c>
      <c r="D133" s="20" t="s">
        <v>511</v>
      </c>
    </row>
    <row r="134" spans="2:4" x14ac:dyDescent="0.35">
      <c r="B134" s="19" t="s">
        <v>457</v>
      </c>
      <c r="C134" s="10" t="s">
        <v>458</v>
      </c>
      <c r="D134" s="20" t="s">
        <v>511</v>
      </c>
    </row>
    <row r="135" spans="2:4" x14ac:dyDescent="0.35">
      <c r="B135" s="19" t="s">
        <v>463</v>
      </c>
      <c r="C135" s="10" t="s">
        <v>464</v>
      </c>
      <c r="D135" s="20" t="s">
        <v>510</v>
      </c>
    </row>
    <row r="136" spans="2:4" x14ac:dyDescent="0.35">
      <c r="B136" s="19" t="s">
        <v>465</v>
      </c>
      <c r="C136" s="10" t="s">
        <v>466</v>
      </c>
      <c r="D136" s="20" t="s">
        <v>511</v>
      </c>
    </row>
    <row r="137" spans="2:4" x14ac:dyDescent="0.35">
      <c r="B137" s="19" t="s">
        <v>471</v>
      </c>
      <c r="C137" s="10" t="s">
        <v>472</v>
      </c>
      <c r="D137" s="20" t="s">
        <v>509</v>
      </c>
    </row>
    <row r="138" spans="2:4" x14ac:dyDescent="0.35">
      <c r="B138" s="19" t="s">
        <v>475</v>
      </c>
      <c r="C138" s="10" t="s">
        <v>476</v>
      </c>
      <c r="D138" s="20" t="s">
        <v>506</v>
      </c>
    </row>
    <row r="139" spans="2:4" x14ac:dyDescent="0.35">
      <c r="B139" s="19" t="s">
        <v>479</v>
      </c>
      <c r="C139" s="10" t="s">
        <v>480</v>
      </c>
      <c r="D139" s="20" t="s">
        <v>511</v>
      </c>
    </row>
    <row r="140" spans="2:4" x14ac:dyDescent="0.35">
      <c r="B140" s="19" t="s">
        <v>481</v>
      </c>
      <c r="C140" s="10" t="s">
        <v>482</v>
      </c>
      <c r="D140" s="20" t="s">
        <v>511</v>
      </c>
    </row>
    <row r="141" spans="2:4" x14ac:dyDescent="0.35">
      <c r="B141" s="37" t="s">
        <v>483</v>
      </c>
      <c r="C141" s="10" t="s">
        <v>484</v>
      </c>
      <c r="D141" s="20" t="s">
        <v>509</v>
      </c>
    </row>
    <row r="142" spans="2:4" x14ac:dyDescent="0.35">
      <c r="B142" s="19" t="s">
        <v>485</v>
      </c>
      <c r="C142" s="10" t="s">
        <v>486</v>
      </c>
      <c r="D142" s="20" t="s">
        <v>511</v>
      </c>
    </row>
    <row r="143" spans="2:4" x14ac:dyDescent="0.35">
      <c r="B143" s="19" t="s">
        <v>487</v>
      </c>
      <c r="C143" s="10" t="s">
        <v>488</v>
      </c>
      <c r="D143" s="20" t="s">
        <v>510</v>
      </c>
    </row>
    <row r="144" spans="2:4" x14ac:dyDescent="0.35">
      <c r="B144" s="19" t="s">
        <v>493</v>
      </c>
      <c r="C144" s="10" t="s">
        <v>494</v>
      </c>
      <c r="D144" s="20" t="s">
        <v>509</v>
      </c>
    </row>
    <row r="145" spans="2:4" x14ac:dyDescent="0.35">
      <c r="B145" s="19" t="s">
        <v>495</v>
      </c>
      <c r="C145" s="10" t="s">
        <v>496</v>
      </c>
      <c r="D145" s="20" t="s">
        <v>509</v>
      </c>
    </row>
    <row r="146" spans="2:4" ht="15" thickBot="1" x14ac:dyDescent="0.4">
      <c r="B146" s="21" t="s">
        <v>497</v>
      </c>
      <c r="C146" s="22" t="s">
        <v>498</v>
      </c>
      <c r="D146" s="23" t="s">
        <v>509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90591-F19D-4D45-A98F-ECEF427CC923}">
  <sheetPr filterMode="1"/>
  <dimension ref="A1:I251"/>
  <sheetViews>
    <sheetView topLeftCell="A30" workbookViewId="0">
      <selection activeCell="F1" activeCellId="2" sqref="A1:A250 B1:B250 F1:F250"/>
    </sheetView>
  </sheetViews>
  <sheetFormatPr defaultRowHeight="14.5" x14ac:dyDescent="0.35"/>
  <cols>
    <col min="6" max="6" width="25.54296875" bestFit="1" customWidth="1"/>
    <col min="9" max="9" width="9.81640625" customWidth="1"/>
  </cols>
  <sheetData>
    <row r="1" spans="1:9" x14ac:dyDescent="0.35">
      <c r="A1" s="1" t="s">
        <v>0</v>
      </c>
      <c r="B1" s="2" t="s">
        <v>1</v>
      </c>
      <c r="C1" s="7" t="s">
        <v>501</v>
      </c>
      <c r="D1" s="7" t="s">
        <v>502</v>
      </c>
      <c r="E1" s="8" t="s">
        <v>503</v>
      </c>
      <c r="F1" s="15" t="s">
        <v>505</v>
      </c>
    </row>
    <row r="2" spans="1:9" ht="15" thickBot="1" x14ac:dyDescent="0.4">
      <c r="A2" s="3" t="s">
        <v>2</v>
      </c>
      <c r="B2" s="4" t="s">
        <v>3</v>
      </c>
      <c r="C2" s="9"/>
      <c r="D2" s="10" t="s">
        <v>504</v>
      </c>
      <c r="E2" s="11" t="s">
        <v>504</v>
      </c>
      <c r="F2" t="s">
        <v>510</v>
      </c>
    </row>
    <row r="3" spans="1:9" ht="15" hidden="1" thickBot="1" x14ac:dyDescent="0.4">
      <c r="A3" s="3" t="s">
        <v>4</v>
      </c>
      <c r="B3" s="4" t="s">
        <v>5</v>
      </c>
      <c r="C3" s="9"/>
      <c r="D3" s="10"/>
      <c r="E3" s="11"/>
    </row>
    <row r="4" spans="1:9" ht="15" thickBot="1" x14ac:dyDescent="0.4">
      <c r="A4" s="3" t="s">
        <v>6</v>
      </c>
      <c r="B4" s="4" t="s">
        <v>7</v>
      </c>
      <c r="C4" s="9" t="s">
        <v>504</v>
      </c>
      <c r="D4" s="10" t="s">
        <v>504</v>
      </c>
      <c r="E4" s="11" t="s">
        <v>504</v>
      </c>
      <c r="F4" t="s">
        <v>509</v>
      </c>
      <c r="I4" s="16" t="s">
        <v>513</v>
      </c>
    </row>
    <row r="5" spans="1:9" x14ac:dyDescent="0.35">
      <c r="A5" s="3" t="s">
        <v>8</v>
      </c>
      <c r="B5" s="4" t="s">
        <v>9</v>
      </c>
      <c r="C5" s="9" t="s">
        <v>504</v>
      </c>
      <c r="D5" s="10" t="s">
        <v>504</v>
      </c>
      <c r="E5" s="11"/>
      <c r="F5" t="s">
        <v>511</v>
      </c>
    </row>
    <row r="6" spans="1:9" hidden="1" x14ac:dyDescent="0.35">
      <c r="A6" s="3" t="s">
        <v>10</v>
      </c>
      <c r="B6" s="4" t="s">
        <v>11</v>
      </c>
      <c r="C6" s="9"/>
      <c r="D6" s="10"/>
      <c r="E6" s="11"/>
    </row>
    <row r="7" spans="1:9" hidden="1" x14ac:dyDescent="0.35">
      <c r="A7" s="3" t="s">
        <v>12</v>
      </c>
      <c r="B7" s="4" t="s">
        <v>13</v>
      </c>
      <c r="C7" s="9"/>
      <c r="D7" s="10"/>
      <c r="E7" s="11"/>
    </row>
    <row r="8" spans="1:9" x14ac:dyDescent="0.35">
      <c r="A8" s="3" t="s">
        <v>14</v>
      </c>
      <c r="B8" s="4" t="s">
        <v>15</v>
      </c>
      <c r="C8" s="9" t="s">
        <v>504</v>
      </c>
      <c r="D8" s="10" t="s">
        <v>504</v>
      </c>
      <c r="E8" s="11" t="s">
        <v>504</v>
      </c>
      <c r="F8" t="s">
        <v>509</v>
      </c>
    </row>
    <row r="9" spans="1:9" hidden="1" x14ac:dyDescent="0.35">
      <c r="A9" s="3" t="s">
        <v>16</v>
      </c>
      <c r="B9" s="4" t="s">
        <v>17</v>
      </c>
      <c r="C9" s="9"/>
      <c r="D9" s="10"/>
      <c r="E9" s="11"/>
    </row>
    <row r="10" spans="1:9" hidden="1" x14ac:dyDescent="0.35">
      <c r="A10" s="3" t="s">
        <v>18</v>
      </c>
      <c r="B10" s="4" t="s">
        <v>19</v>
      </c>
      <c r="C10" s="9"/>
      <c r="D10" s="10"/>
      <c r="E10" s="11"/>
    </row>
    <row r="11" spans="1:9" hidden="1" x14ac:dyDescent="0.35">
      <c r="A11" s="3" t="s">
        <v>20</v>
      </c>
      <c r="B11" s="4" t="s">
        <v>21</v>
      </c>
      <c r="C11" s="9"/>
      <c r="D11" s="10"/>
      <c r="E11" s="11"/>
    </row>
    <row r="12" spans="1:9" x14ac:dyDescent="0.35">
      <c r="A12" s="3" t="s">
        <v>22</v>
      </c>
      <c r="B12" s="4" t="s">
        <v>23</v>
      </c>
      <c r="C12" s="9" t="s">
        <v>504</v>
      </c>
      <c r="D12" s="10"/>
      <c r="E12" s="11"/>
      <c r="F12" t="s">
        <v>506</v>
      </c>
    </row>
    <row r="13" spans="1:9" x14ac:dyDescent="0.35">
      <c r="A13" s="3" t="s">
        <v>24</v>
      </c>
      <c r="B13" s="4" t="s">
        <v>25</v>
      </c>
      <c r="C13" s="9" t="s">
        <v>504</v>
      </c>
      <c r="D13" s="10" t="s">
        <v>504</v>
      </c>
      <c r="E13" s="11"/>
      <c r="F13" t="s">
        <v>511</v>
      </c>
    </row>
    <row r="14" spans="1:9" hidden="1" x14ac:dyDescent="0.35">
      <c r="A14" s="3" t="s">
        <v>26</v>
      </c>
      <c r="B14" s="4" t="s">
        <v>27</v>
      </c>
      <c r="C14" s="9"/>
      <c r="D14" s="10"/>
      <c r="E14" s="11"/>
    </row>
    <row r="15" spans="1:9" x14ac:dyDescent="0.35">
      <c r="A15" s="3" t="s">
        <v>28</v>
      </c>
      <c r="B15" s="4" t="s">
        <v>29</v>
      </c>
      <c r="C15" s="9" t="s">
        <v>504</v>
      </c>
      <c r="D15" s="10"/>
      <c r="E15" s="11"/>
      <c r="F15" t="s">
        <v>506</v>
      </c>
    </row>
    <row r="16" spans="1:9" hidden="1" x14ac:dyDescent="0.35">
      <c r="A16" s="3" t="s">
        <v>30</v>
      </c>
      <c r="B16" s="4" t="s">
        <v>31</v>
      </c>
      <c r="C16" s="9"/>
      <c r="D16" s="10"/>
      <c r="E16" s="11"/>
    </row>
    <row r="17" spans="1:6" x14ac:dyDescent="0.35">
      <c r="A17" s="3" t="s">
        <v>32</v>
      </c>
      <c r="B17" s="4" t="s">
        <v>33</v>
      </c>
      <c r="C17" s="9" t="s">
        <v>504</v>
      </c>
      <c r="D17" s="10" t="s">
        <v>504</v>
      </c>
      <c r="E17" s="11"/>
      <c r="F17" t="s">
        <v>511</v>
      </c>
    </row>
    <row r="18" spans="1:6" hidden="1" x14ac:dyDescent="0.35">
      <c r="A18" s="3" t="s">
        <v>34</v>
      </c>
      <c r="B18" s="4" t="s">
        <v>35</v>
      </c>
      <c r="C18" s="9"/>
      <c r="D18" s="10"/>
      <c r="E18" s="11"/>
    </row>
    <row r="19" spans="1:6" hidden="1" x14ac:dyDescent="0.35">
      <c r="A19" s="3" t="s">
        <v>36</v>
      </c>
      <c r="B19" s="4" t="s">
        <v>37</v>
      </c>
      <c r="C19" s="9"/>
      <c r="D19" s="10"/>
      <c r="E19" s="11"/>
    </row>
    <row r="20" spans="1:6" x14ac:dyDescent="0.35">
      <c r="A20" s="3" t="s">
        <v>38</v>
      </c>
      <c r="B20" s="4" t="s">
        <v>39</v>
      </c>
      <c r="C20" s="9"/>
      <c r="D20" s="10" t="s">
        <v>504</v>
      </c>
      <c r="E20" s="11" t="s">
        <v>504</v>
      </c>
      <c r="F20" t="s">
        <v>510</v>
      </c>
    </row>
    <row r="21" spans="1:6" x14ac:dyDescent="0.35">
      <c r="A21" s="3" t="s">
        <v>40</v>
      </c>
      <c r="B21" s="4" t="s">
        <v>41</v>
      </c>
      <c r="C21" s="9" t="s">
        <v>504</v>
      </c>
      <c r="D21" s="10" t="s">
        <v>504</v>
      </c>
      <c r="E21" s="11"/>
      <c r="F21" t="s">
        <v>511</v>
      </c>
    </row>
    <row r="22" spans="1:6" x14ac:dyDescent="0.35">
      <c r="A22" s="3" t="s">
        <v>42</v>
      </c>
      <c r="B22" s="4" t="s">
        <v>43</v>
      </c>
      <c r="C22" s="9" t="s">
        <v>504</v>
      </c>
      <c r="D22" s="10" t="s">
        <v>504</v>
      </c>
      <c r="E22" s="11"/>
      <c r="F22" t="s">
        <v>511</v>
      </c>
    </row>
    <row r="23" spans="1:6" hidden="1" x14ac:dyDescent="0.35">
      <c r="A23" s="3" t="s">
        <v>44</v>
      </c>
      <c r="B23" s="4" t="s">
        <v>45</v>
      </c>
      <c r="C23" s="9"/>
      <c r="D23" s="10"/>
      <c r="E23" s="11"/>
    </row>
    <row r="24" spans="1:6" x14ac:dyDescent="0.35">
      <c r="A24" s="3" t="s">
        <v>46</v>
      </c>
      <c r="B24" s="4" t="s">
        <v>47</v>
      </c>
      <c r="C24" s="9" t="s">
        <v>504</v>
      </c>
      <c r="D24" s="10" t="s">
        <v>504</v>
      </c>
      <c r="E24" s="11"/>
      <c r="F24" t="s">
        <v>511</v>
      </c>
    </row>
    <row r="25" spans="1:6" x14ac:dyDescent="0.35">
      <c r="A25" s="3" t="s">
        <v>48</v>
      </c>
      <c r="B25" s="4" t="s">
        <v>49</v>
      </c>
      <c r="C25" s="9" t="s">
        <v>504</v>
      </c>
      <c r="D25" s="10" t="s">
        <v>504</v>
      </c>
      <c r="E25" s="11" t="s">
        <v>504</v>
      </c>
      <c r="F25" t="s">
        <v>509</v>
      </c>
    </row>
    <row r="26" spans="1:6" hidden="1" x14ac:dyDescent="0.35">
      <c r="A26" s="3" t="s">
        <v>50</v>
      </c>
      <c r="B26" s="4" t="s">
        <v>51</v>
      </c>
      <c r="C26" s="9"/>
      <c r="D26" s="10"/>
      <c r="E26" s="11"/>
    </row>
    <row r="27" spans="1:6" x14ac:dyDescent="0.35">
      <c r="A27" s="3" t="s">
        <v>52</v>
      </c>
      <c r="B27" s="4" t="s">
        <v>53</v>
      </c>
      <c r="C27" s="9"/>
      <c r="D27" s="10" t="s">
        <v>504</v>
      </c>
      <c r="E27" s="11" t="s">
        <v>504</v>
      </c>
      <c r="F27" t="s">
        <v>510</v>
      </c>
    </row>
    <row r="28" spans="1:6" x14ac:dyDescent="0.35">
      <c r="A28" s="3" t="s">
        <v>54</v>
      </c>
      <c r="B28" s="4" t="s">
        <v>55</v>
      </c>
      <c r="C28" s="9" t="s">
        <v>504</v>
      </c>
      <c r="D28" s="10" t="s">
        <v>504</v>
      </c>
      <c r="E28" s="11"/>
      <c r="F28" t="s">
        <v>511</v>
      </c>
    </row>
    <row r="29" spans="1:6" hidden="1" x14ac:dyDescent="0.35">
      <c r="A29" s="3" t="s">
        <v>56</v>
      </c>
      <c r="B29" s="4" t="s">
        <v>57</v>
      </c>
      <c r="C29" s="9"/>
      <c r="D29" s="10"/>
      <c r="E29" s="11"/>
    </row>
    <row r="30" spans="1:6" x14ac:dyDescent="0.35">
      <c r="A30" s="3" t="s">
        <v>58</v>
      </c>
      <c r="B30" s="4" t="s">
        <v>59</v>
      </c>
      <c r="C30" s="9" t="s">
        <v>504</v>
      </c>
      <c r="D30" s="10" t="s">
        <v>504</v>
      </c>
      <c r="E30" s="11"/>
      <c r="F30" t="s">
        <v>511</v>
      </c>
    </row>
    <row r="31" spans="1:6" x14ac:dyDescent="0.35">
      <c r="A31" s="3" t="s">
        <v>60</v>
      </c>
      <c r="B31" s="4" t="s">
        <v>61</v>
      </c>
      <c r="C31" s="9" t="s">
        <v>504</v>
      </c>
      <c r="D31" s="10" t="s">
        <v>504</v>
      </c>
      <c r="E31" s="11" t="s">
        <v>504</v>
      </c>
      <c r="F31" t="s">
        <v>509</v>
      </c>
    </row>
    <row r="32" spans="1:6" hidden="1" x14ac:dyDescent="0.35">
      <c r="A32" s="3" t="s">
        <v>62</v>
      </c>
      <c r="B32" s="4" t="s">
        <v>63</v>
      </c>
      <c r="C32" s="9"/>
      <c r="D32" s="10"/>
      <c r="E32" s="11"/>
    </row>
    <row r="33" spans="1:6" x14ac:dyDescent="0.35">
      <c r="A33" s="3" t="s">
        <v>64</v>
      </c>
      <c r="B33" s="4" t="s">
        <v>65</v>
      </c>
      <c r="C33" s="9" t="s">
        <v>504</v>
      </c>
      <c r="D33" s="10" t="s">
        <v>504</v>
      </c>
      <c r="E33" s="11"/>
      <c r="F33" t="s">
        <v>511</v>
      </c>
    </row>
    <row r="34" spans="1:6" hidden="1" x14ac:dyDescent="0.35">
      <c r="A34" s="3" t="s">
        <v>66</v>
      </c>
      <c r="B34" s="4" t="s">
        <v>67</v>
      </c>
      <c r="C34" s="9"/>
      <c r="D34" s="10"/>
      <c r="E34" s="11"/>
    </row>
    <row r="35" spans="1:6" hidden="1" x14ac:dyDescent="0.35">
      <c r="A35" s="3" t="s">
        <v>68</v>
      </c>
      <c r="B35" s="4" t="s">
        <v>69</v>
      </c>
      <c r="C35" s="9"/>
      <c r="D35" s="10"/>
      <c r="E35" s="11"/>
    </row>
    <row r="36" spans="1:6" x14ac:dyDescent="0.35">
      <c r="A36" s="3" t="s">
        <v>70</v>
      </c>
      <c r="B36" s="4" t="s">
        <v>71</v>
      </c>
      <c r="C36" s="9" t="s">
        <v>504</v>
      </c>
      <c r="D36" s="10"/>
      <c r="E36" s="11"/>
      <c r="F36" t="s">
        <v>506</v>
      </c>
    </row>
    <row r="37" spans="1:6" x14ac:dyDescent="0.35">
      <c r="A37" s="3" t="s">
        <v>72</v>
      </c>
      <c r="B37" s="4" t="s">
        <v>73</v>
      </c>
      <c r="C37" s="9" t="s">
        <v>504</v>
      </c>
      <c r="D37" s="10" t="s">
        <v>504</v>
      </c>
      <c r="E37" s="11"/>
      <c r="F37" t="s">
        <v>511</v>
      </c>
    </row>
    <row r="38" spans="1:6" x14ac:dyDescent="0.35">
      <c r="A38" s="3" t="s">
        <v>74</v>
      </c>
      <c r="B38" s="4" t="s">
        <v>75</v>
      </c>
      <c r="C38" s="9"/>
      <c r="D38" s="10" t="s">
        <v>504</v>
      </c>
      <c r="E38" s="11" t="s">
        <v>504</v>
      </c>
      <c r="F38" t="s">
        <v>510</v>
      </c>
    </row>
    <row r="39" spans="1:6" x14ac:dyDescent="0.35">
      <c r="A39" s="3" t="s">
        <v>76</v>
      </c>
      <c r="B39" s="4" t="s">
        <v>77</v>
      </c>
      <c r="C39" s="9"/>
      <c r="D39" s="10" t="s">
        <v>504</v>
      </c>
      <c r="E39" s="11" t="s">
        <v>504</v>
      </c>
      <c r="F39" t="s">
        <v>510</v>
      </c>
    </row>
    <row r="40" spans="1:6" hidden="1" x14ac:dyDescent="0.35">
      <c r="A40" s="3" t="s">
        <v>78</v>
      </c>
      <c r="B40" s="4" t="s">
        <v>79</v>
      </c>
      <c r="C40" s="9"/>
      <c r="D40" s="10"/>
      <c r="E40" s="11"/>
    </row>
    <row r="41" spans="1:6" x14ac:dyDescent="0.35">
      <c r="A41" s="3" t="s">
        <v>80</v>
      </c>
      <c r="B41" s="4" t="s">
        <v>81</v>
      </c>
      <c r="C41" s="9"/>
      <c r="D41" s="10" t="s">
        <v>504</v>
      </c>
      <c r="E41" s="11" t="s">
        <v>504</v>
      </c>
      <c r="F41" t="s">
        <v>510</v>
      </c>
    </row>
    <row r="42" spans="1:6" x14ac:dyDescent="0.35">
      <c r="A42" s="3" t="s">
        <v>82</v>
      </c>
      <c r="B42" s="4" t="s">
        <v>83</v>
      </c>
      <c r="C42" s="9" t="s">
        <v>504</v>
      </c>
      <c r="D42" s="10" t="s">
        <v>504</v>
      </c>
      <c r="E42" s="11" t="s">
        <v>504</v>
      </c>
      <c r="F42" t="s">
        <v>509</v>
      </c>
    </row>
    <row r="43" spans="1:6" hidden="1" x14ac:dyDescent="0.35">
      <c r="A43" s="3" t="s">
        <v>84</v>
      </c>
      <c r="B43" s="4" t="s">
        <v>85</v>
      </c>
      <c r="C43" s="9"/>
      <c r="D43" s="10"/>
      <c r="E43" s="11"/>
    </row>
    <row r="44" spans="1:6" hidden="1" x14ac:dyDescent="0.35">
      <c r="A44" s="3" t="s">
        <v>86</v>
      </c>
      <c r="B44" s="4" t="s">
        <v>87</v>
      </c>
      <c r="C44" s="9"/>
      <c r="D44" s="10"/>
      <c r="E44" s="11"/>
    </row>
    <row r="45" spans="1:6" x14ac:dyDescent="0.35">
      <c r="A45" s="3" t="s">
        <v>88</v>
      </c>
      <c r="B45" s="4" t="s">
        <v>89</v>
      </c>
      <c r="C45" s="9"/>
      <c r="D45" s="10" t="s">
        <v>504</v>
      </c>
      <c r="E45" s="11" t="s">
        <v>504</v>
      </c>
      <c r="F45" t="s">
        <v>510</v>
      </c>
    </row>
    <row r="46" spans="1:6" x14ac:dyDescent="0.35">
      <c r="A46" s="3" t="s">
        <v>90</v>
      </c>
      <c r="B46" s="4" t="s">
        <v>91</v>
      </c>
      <c r="C46" s="9"/>
      <c r="D46" s="10" t="s">
        <v>504</v>
      </c>
      <c r="E46" s="11" t="s">
        <v>504</v>
      </c>
      <c r="F46" t="s">
        <v>510</v>
      </c>
    </row>
    <row r="47" spans="1:6" x14ac:dyDescent="0.35">
      <c r="A47" s="3" t="s">
        <v>92</v>
      </c>
      <c r="B47" s="4" t="s">
        <v>93</v>
      </c>
      <c r="C47" s="9" t="s">
        <v>504</v>
      </c>
      <c r="D47" s="10"/>
      <c r="E47" s="11"/>
      <c r="F47" t="s">
        <v>506</v>
      </c>
    </row>
    <row r="48" spans="1:6" x14ac:dyDescent="0.35">
      <c r="A48" s="3" t="s">
        <v>94</v>
      </c>
      <c r="B48" s="4" t="s">
        <v>95</v>
      </c>
      <c r="C48" s="9"/>
      <c r="D48" s="10" t="s">
        <v>504</v>
      </c>
      <c r="E48" s="11"/>
      <c r="F48" t="s">
        <v>507</v>
      </c>
    </row>
    <row r="49" spans="1:6" hidden="1" x14ac:dyDescent="0.35">
      <c r="A49" s="3" t="s">
        <v>96</v>
      </c>
      <c r="B49" s="4" t="s">
        <v>97</v>
      </c>
      <c r="C49" s="9"/>
      <c r="D49" s="10"/>
      <c r="E49" s="11"/>
    </row>
    <row r="50" spans="1:6" hidden="1" x14ac:dyDescent="0.35">
      <c r="A50" s="3" t="s">
        <v>98</v>
      </c>
      <c r="B50" s="4" t="s">
        <v>99</v>
      </c>
      <c r="C50" s="9"/>
      <c r="D50" s="10"/>
      <c r="E50" s="11"/>
    </row>
    <row r="51" spans="1:6" hidden="1" x14ac:dyDescent="0.35">
      <c r="A51" s="3" t="s">
        <v>100</v>
      </c>
      <c r="B51" s="4" t="s">
        <v>101</v>
      </c>
      <c r="C51" s="9"/>
      <c r="D51" s="10"/>
      <c r="E51" s="11"/>
    </row>
    <row r="52" spans="1:6" hidden="1" x14ac:dyDescent="0.35">
      <c r="A52" s="3" t="s">
        <v>102</v>
      </c>
      <c r="B52" s="4" t="s">
        <v>103</v>
      </c>
      <c r="C52" s="9"/>
      <c r="D52" s="10"/>
      <c r="E52" s="11"/>
    </row>
    <row r="53" spans="1:6" x14ac:dyDescent="0.35">
      <c r="A53" s="3" t="s">
        <v>104</v>
      </c>
      <c r="B53" s="4" t="s">
        <v>105</v>
      </c>
      <c r="C53" s="9" t="s">
        <v>504</v>
      </c>
      <c r="D53" s="10" t="s">
        <v>504</v>
      </c>
      <c r="E53" s="11"/>
      <c r="F53" t="s">
        <v>511</v>
      </c>
    </row>
    <row r="54" spans="1:6" x14ac:dyDescent="0.35">
      <c r="A54" s="3" t="s">
        <v>106</v>
      </c>
      <c r="B54" s="4" t="s">
        <v>107</v>
      </c>
      <c r="C54" s="9" t="s">
        <v>504</v>
      </c>
      <c r="D54" s="10" t="s">
        <v>504</v>
      </c>
      <c r="E54" s="11" t="s">
        <v>504</v>
      </c>
      <c r="F54" t="s">
        <v>509</v>
      </c>
    </row>
    <row r="55" spans="1:6" x14ac:dyDescent="0.35">
      <c r="A55" s="3" t="s">
        <v>108</v>
      </c>
      <c r="B55" s="4" t="s">
        <v>109</v>
      </c>
      <c r="C55" s="9" t="s">
        <v>504</v>
      </c>
      <c r="D55" s="10" t="s">
        <v>504</v>
      </c>
      <c r="E55" s="11" t="s">
        <v>504</v>
      </c>
      <c r="F55" t="s">
        <v>509</v>
      </c>
    </row>
    <row r="56" spans="1:6" hidden="1" x14ac:dyDescent="0.35">
      <c r="A56" s="3" t="s">
        <v>110</v>
      </c>
      <c r="B56" s="4" t="s">
        <v>111</v>
      </c>
      <c r="C56" s="9"/>
      <c r="D56" s="10"/>
      <c r="E56" s="11"/>
    </row>
    <row r="57" spans="1:6" x14ac:dyDescent="0.35">
      <c r="A57" s="3" t="s">
        <v>112</v>
      </c>
      <c r="B57" s="4" t="s">
        <v>113</v>
      </c>
      <c r="C57" s="9" t="s">
        <v>504</v>
      </c>
      <c r="D57" s="10"/>
      <c r="E57" s="11"/>
      <c r="F57" t="s">
        <v>506</v>
      </c>
    </row>
    <row r="58" spans="1:6" x14ac:dyDescent="0.35">
      <c r="A58" s="3" t="s">
        <v>114</v>
      </c>
      <c r="B58" s="4" t="s">
        <v>115</v>
      </c>
      <c r="C58" s="9" t="s">
        <v>504</v>
      </c>
      <c r="D58" s="10" t="s">
        <v>504</v>
      </c>
      <c r="E58" s="11" t="s">
        <v>504</v>
      </c>
      <c r="F58" t="s">
        <v>509</v>
      </c>
    </row>
    <row r="59" spans="1:6" hidden="1" x14ac:dyDescent="0.35">
      <c r="A59" s="3" t="s">
        <v>116</v>
      </c>
      <c r="B59" s="4" t="s">
        <v>117</v>
      </c>
      <c r="C59" s="9"/>
      <c r="D59" s="10"/>
      <c r="E59" s="11"/>
    </row>
    <row r="60" spans="1:6" x14ac:dyDescent="0.35">
      <c r="A60" s="3" t="s">
        <v>118</v>
      </c>
      <c r="B60" s="4" t="s">
        <v>119</v>
      </c>
      <c r="C60" s="9" t="s">
        <v>504</v>
      </c>
      <c r="D60" s="10" t="s">
        <v>504</v>
      </c>
      <c r="E60" s="11"/>
      <c r="F60" t="s">
        <v>511</v>
      </c>
    </row>
    <row r="61" spans="1:6" hidden="1" x14ac:dyDescent="0.35">
      <c r="A61" s="3" t="s">
        <v>120</v>
      </c>
      <c r="B61" s="4" t="s">
        <v>121</v>
      </c>
      <c r="C61" s="9"/>
      <c r="D61" s="10"/>
      <c r="E61" s="11"/>
    </row>
    <row r="62" spans="1:6" hidden="1" x14ac:dyDescent="0.35">
      <c r="A62" s="3" t="s">
        <v>122</v>
      </c>
      <c r="B62" s="4" t="s">
        <v>123</v>
      </c>
      <c r="C62" s="9"/>
      <c r="D62" s="10"/>
      <c r="E62" s="11"/>
    </row>
    <row r="63" spans="1:6" x14ac:dyDescent="0.35">
      <c r="A63" s="3" t="s">
        <v>124</v>
      </c>
      <c r="B63" s="4" t="s">
        <v>125</v>
      </c>
      <c r="C63" s="9" t="s">
        <v>504</v>
      </c>
      <c r="D63" s="10" t="s">
        <v>504</v>
      </c>
      <c r="E63" s="11"/>
      <c r="F63" t="s">
        <v>511</v>
      </c>
    </row>
    <row r="64" spans="1:6" x14ac:dyDescent="0.35">
      <c r="A64" s="3" t="s">
        <v>126</v>
      </c>
      <c r="B64" s="4" t="s">
        <v>127</v>
      </c>
      <c r="C64" s="9"/>
      <c r="D64" s="10" t="s">
        <v>504</v>
      </c>
      <c r="E64" s="11" t="s">
        <v>504</v>
      </c>
      <c r="F64" t="s">
        <v>510</v>
      </c>
    </row>
    <row r="65" spans="1:6" x14ac:dyDescent="0.35">
      <c r="A65" s="3" t="s">
        <v>128</v>
      </c>
      <c r="B65" s="4" t="s">
        <v>129</v>
      </c>
      <c r="C65" s="9"/>
      <c r="D65" s="10" t="s">
        <v>504</v>
      </c>
      <c r="E65" s="11" t="s">
        <v>504</v>
      </c>
      <c r="F65" t="s">
        <v>510</v>
      </c>
    </row>
    <row r="66" spans="1:6" hidden="1" x14ac:dyDescent="0.35">
      <c r="A66" s="3" t="s">
        <v>130</v>
      </c>
      <c r="B66" s="4" t="s">
        <v>131</v>
      </c>
      <c r="C66" s="9"/>
      <c r="D66" s="10"/>
      <c r="E66" s="11"/>
    </row>
    <row r="67" spans="1:6" x14ac:dyDescent="0.35">
      <c r="A67" s="3" t="s">
        <v>132</v>
      </c>
      <c r="B67" s="4" t="s">
        <v>133</v>
      </c>
      <c r="C67" s="9" t="s">
        <v>504</v>
      </c>
      <c r="D67" s="10" t="s">
        <v>504</v>
      </c>
      <c r="E67" s="11" t="s">
        <v>504</v>
      </c>
      <c r="F67" t="s">
        <v>509</v>
      </c>
    </row>
    <row r="68" spans="1:6" hidden="1" x14ac:dyDescent="0.35">
      <c r="A68" s="3" t="s">
        <v>134</v>
      </c>
      <c r="B68" s="4" t="s">
        <v>135</v>
      </c>
      <c r="C68" s="9"/>
      <c r="D68" s="10"/>
      <c r="E68" s="11"/>
    </row>
    <row r="69" spans="1:6" x14ac:dyDescent="0.35">
      <c r="A69" s="3" t="s">
        <v>136</v>
      </c>
      <c r="B69" s="4" t="s">
        <v>137</v>
      </c>
      <c r="C69" s="9" t="s">
        <v>504</v>
      </c>
      <c r="D69" s="10" t="s">
        <v>504</v>
      </c>
      <c r="E69" s="11"/>
      <c r="F69" t="s">
        <v>511</v>
      </c>
    </row>
    <row r="70" spans="1:6" x14ac:dyDescent="0.35">
      <c r="A70" s="3" t="s">
        <v>138</v>
      </c>
      <c r="B70" s="4" t="s">
        <v>139</v>
      </c>
      <c r="C70" s="9" t="s">
        <v>504</v>
      </c>
      <c r="D70" s="10"/>
      <c r="E70" s="11" t="s">
        <v>504</v>
      </c>
      <c r="F70" t="s">
        <v>512</v>
      </c>
    </row>
    <row r="71" spans="1:6" x14ac:dyDescent="0.35">
      <c r="A71" s="3" t="s">
        <v>140</v>
      </c>
      <c r="B71" s="4" t="s">
        <v>141</v>
      </c>
      <c r="C71" s="9" t="s">
        <v>504</v>
      </c>
      <c r="D71" s="10" t="s">
        <v>504</v>
      </c>
      <c r="E71" s="11" t="s">
        <v>504</v>
      </c>
      <c r="F71" t="s">
        <v>509</v>
      </c>
    </row>
    <row r="72" spans="1:6" x14ac:dyDescent="0.35">
      <c r="A72" s="3" t="s">
        <v>142</v>
      </c>
      <c r="B72" s="4" t="s">
        <v>143</v>
      </c>
      <c r="C72" s="9" t="s">
        <v>504</v>
      </c>
      <c r="D72" s="10" t="s">
        <v>504</v>
      </c>
      <c r="E72" s="11"/>
      <c r="F72" t="s">
        <v>511</v>
      </c>
    </row>
    <row r="73" spans="1:6" x14ac:dyDescent="0.35">
      <c r="A73" s="3" t="s">
        <v>144</v>
      </c>
      <c r="B73" s="4" t="s">
        <v>145</v>
      </c>
      <c r="C73" s="9" t="s">
        <v>504</v>
      </c>
      <c r="D73" s="10" t="s">
        <v>504</v>
      </c>
      <c r="E73" s="11" t="s">
        <v>504</v>
      </c>
      <c r="F73" t="s">
        <v>509</v>
      </c>
    </row>
    <row r="74" spans="1:6" x14ac:dyDescent="0.35">
      <c r="A74" s="3" t="s">
        <v>146</v>
      </c>
      <c r="B74" s="4" t="s">
        <v>147</v>
      </c>
      <c r="C74" s="9"/>
      <c r="D74" s="10" t="s">
        <v>504</v>
      </c>
      <c r="E74" s="11" t="s">
        <v>504</v>
      </c>
      <c r="F74" t="s">
        <v>510</v>
      </c>
    </row>
    <row r="75" spans="1:6" hidden="1" x14ac:dyDescent="0.35">
      <c r="A75" s="3" t="s">
        <v>148</v>
      </c>
      <c r="B75" s="4" t="s">
        <v>149</v>
      </c>
      <c r="C75" s="9"/>
      <c r="D75" s="10"/>
      <c r="E75" s="11"/>
    </row>
    <row r="76" spans="1:6" x14ac:dyDescent="0.35">
      <c r="A76" s="3" t="s">
        <v>150</v>
      </c>
      <c r="B76" s="4" t="s">
        <v>151</v>
      </c>
      <c r="C76" s="9"/>
      <c r="D76" s="10" t="s">
        <v>504</v>
      </c>
      <c r="E76" s="11" t="s">
        <v>504</v>
      </c>
      <c r="F76" t="s">
        <v>510</v>
      </c>
    </row>
    <row r="77" spans="1:6" hidden="1" x14ac:dyDescent="0.35">
      <c r="A77" s="3" t="s">
        <v>152</v>
      </c>
      <c r="B77" s="4" t="s">
        <v>153</v>
      </c>
      <c r="C77" s="9"/>
      <c r="D77" s="10"/>
      <c r="E77" s="11"/>
    </row>
    <row r="78" spans="1:6" hidden="1" x14ac:dyDescent="0.35">
      <c r="A78" s="3" t="s">
        <v>154</v>
      </c>
      <c r="B78" s="4" t="s">
        <v>155</v>
      </c>
      <c r="C78" s="9"/>
      <c r="D78" s="10"/>
      <c r="E78" s="11"/>
    </row>
    <row r="79" spans="1:6" x14ac:dyDescent="0.35">
      <c r="A79" s="3" t="s">
        <v>156</v>
      </c>
      <c r="B79" s="4" t="s">
        <v>157</v>
      </c>
      <c r="C79" s="9" t="s">
        <v>504</v>
      </c>
      <c r="D79" s="10" t="s">
        <v>504</v>
      </c>
      <c r="E79" s="11"/>
      <c r="F79" t="s">
        <v>511</v>
      </c>
    </row>
    <row r="80" spans="1:6" hidden="1" x14ac:dyDescent="0.35">
      <c r="A80" s="3" t="s">
        <v>158</v>
      </c>
      <c r="B80" s="4" t="s">
        <v>159</v>
      </c>
      <c r="C80" s="9"/>
      <c r="D80" s="10"/>
      <c r="E80" s="11"/>
    </row>
    <row r="81" spans="1:6" hidden="1" x14ac:dyDescent="0.35">
      <c r="A81" s="3" t="s">
        <v>160</v>
      </c>
      <c r="B81" s="4" t="s">
        <v>161</v>
      </c>
      <c r="C81" s="9"/>
      <c r="D81" s="10"/>
      <c r="E81" s="11"/>
    </row>
    <row r="82" spans="1:6" hidden="1" x14ac:dyDescent="0.35">
      <c r="A82" s="3" t="s">
        <v>162</v>
      </c>
      <c r="B82" s="4" t="s">
        <v>163</v>
      </c>
      <c r="C82" s="9"/>
      <c r="D82" s="10"/>
      <c r="E82" s="11"/>
    </row>
    <row r="83" spans="1:6" hidden="1" x14ac:dyDescent="0.35">
      <c r="A83" s="3" t="s">
        <v>164</v>
      </c>
      <c r="B83" s="4" t="s">
        <v>165</v>
      </c>
      <c r="C83" s="9"/>
      <c r="D83" s="10"/>
      <c r="E83" s="11"/>
    </row>
    <row r="84" spans="1:6" hidden="1" x14ac:dyDescent="0.35">
      <c r="A84" s="3" t="s">
        <v>166</v>
      </c>
      <c r="B84" s="4" t="s">
        <v>167</v>
      </c>
      <c r="C84" s="9"/>
      <c r="D84" s="10"/>
      <c r="E84" s="11"/>
    </row>
    <row r="85" spans="1:6" x14ac:dyDescent="0.35">
      <c r="A85" s="3" t="s">
        <v>168</v>
      </c>
      <c r="B85" s="4" t="s">
        <v>169</v>
      </c>
      <c r="C85" s="9" t="s">
        <v>504</v>
      </c>
      <c r="D85" s="10" t="s">
        <v>504</v>
      </c>
      <c r="E85" s="11"/>
      <c r="F85" t="s">
        <v>511</v>
      </c>
    </row>
    <row r="86" spans="1:6" x14ac:dyDescent="0.35">
      <c r="A86" s="3" t="s">
        <v>170</v>
      </c>
      <c r="B86" s="4" t="s">
        <v>171</v>
      </c>
      <c r="C86" s="9" t="s">
        <v>504</v>
      </c>
      <c r="D86" s="10" t="s">
        <v>504</v>
      </c>
      <c r="E86" s="11" t="s">
        <v>504</v>
      </c>
      <c r="F86" t="s">
        <v>509</v>
      </c>
    </row>
    <row r="87" spans="1:6" x14ac:dyDescent="0.35">
      <c r="A87" s="3" t="s">
        <v>172</v>
      </c>
      <c r="B87" s="4" t="s">
        <v>173</v>
      </c>
      <c r="C87" s="9" t="s">
        <v>504</v>
      </c>
      <c r="D87" s="10" t="s">
        <v>504</v>
      </c>
      <c r="E87" s="11"/>
      <c r="F87" t="s">
        <v>511</v>
      </c>
    </row>
    <row r="88" spans="1:6" x14ac:dyDescent="0.35">
      <c r="A88" s="3" t="s">
        <v>174</v>
      </c>
      <c r="B88" s="4" t="s">
        <v>175</v>
      </c>
      <c r="C88" s="9" t="s">
        <v>504</v>
      </c>
      <c r="D88" s="10"/>
      <c r="E88" s="11"/>
      <c r="F88" t="s">
        <v>506</v>
      </c>
    </row>
    <row r="89" spans="1:6" x14ac:dyDescent="0.35">
      <c r="A89" s="3" t="s">
        <v>176</v>
      </c>
      <c r="B89" s="4" t="s">
        <v>177</v>
      </c>
      <c r="C89" s="9" t="s">
        <v>504</v>
      </c>
      <c r="D89" s="10" t="s">
        <v>504</v>
      </c>
      <c r="E89" s="11"/>
      <c r="F89" t="s">
        <v>511</v>
      </c>
    </row>
    <row r="90" spans="1:6" hidden="1" x14ac:dyDescent="0.35">
      <c r="A90" s="3" t="s">
        <v>178</v>
      </c>
      <c r="B90" s="4" t="s">
        <v>179</v>
      </c>
      <c r="C90" s="9"/>
      <c r="D90" s="10"/>
      <c r="E90" s="11"/>
    </row>
    <row r="91" spans="1:6" hidden="1" x14ac:dyDescent="0.35">
      <c r="A91" s="3" t="s">
        <v>180</v>
      </c>
      <c r="B91" s="4" t="s">
        <v>181</v>
      </c>
      <c r="C91" s="9"/>
      <c r="D91" s="10"/>
      <c r="E91" s="11"/>
    </row>
    <row r="92" spans="1:6" hidden="1" x14ac:dyDescent="0.35">
      <c r="A92" s="3" t="s">
        <v>182</v>
      </c>
      <c r="B92" s="4" t="s">
        <v>183</v>
      </c>
      <c r="C92" s="9"/>
      <c r="D92" s="10"/>
      <c r="E92" s="11"/>
    </row>
    <row r="93" spans="1:6" hidden="1" x14ac:dyDescent="0.35">
      <c r="A93" s="3" t="s">
        <v>184</v>
      </c>
      <c r="B93" s="4" t="s">
        <v>185</v>
      </c>
      <c r="C93" s="9"/>
      <c r="D93" s="10"/>
      <c r="E93" s="11"/>
    </row>
    <row r="94" spans="1:6" hidden="1" x14ac:dyDescent="0.35">
      <c r="A94" s="3" t="s">
        <v>186</v>
      </c>
      <c r="B94" s="4" t="s">
        <v>187</v>
      </c>
      <c r="C94" s="9"/>
      <c r="D94" s="10"/>
      <c r="E94" s="11"/>
    </row>
    <row r="95" spans="1:6" hidden="1" x14ac:dyDescent="0.35">
      <c r="A95" s="3" t="s">
        <v>188</v>
      </c>
      <c r="B95" s="4" t="s">
        <v>189</v>
      </c>
      <c r="C95" s="9"/>
      <c r="D95" s="10"/>
      <c r="E95" s="11"/>
    </row>
    <row r="96" spans="1:6" x14ac:dyDescent="0.35">
      <c r="A96" s="3" t="s">
        <v>190</v>
      </c>
      <c r="B96" s="4" t="s">
        <v>191</v>
      </c>
      <c r="C96" s="9" t="s">
        <v>504</v>
      </c>
      <c r="D96" s="10"/>
      <c r="E96" s="11" t="s">
        <v>504</v>
      </c>
      <c r="F96" t="s">
        <v>512</v>
      </c>
    </row>
    <row r="97" spans="1:6" hidden="1" x14ac:dyDescent="0.35">
      <c r="A97" s="3" t="s">
        <v>192</v>
      </c>
      <c r="B97" s="4" t="s">
        <v>193</v>
      </c>
      <c r="C97" s="9"/>
      <c r="D97" s="10"/>
      <c r="E97" s="11"/>
    </row>
    <row r="98" spans="1:6" x14ac:dyDescent="0.35">
      <c r="A98" s="3" t="s">
        <v>194</v>
      </c>
      <c r="B98" s="4" t="s">
        <v>195</v>
      </c>
      <c r="C98" s="9" t="s">
        <v>504</v>
      </c>
      <c r="D98" s="10" t="s">
        <v>504</v>
      </c>
      <c r="E98" s="11" t="s">
        <v>504</v>
      </c>
      <c r="F98" t="s">
        <v>509</v>
      </c>
    </row>
    <row r="99" spans="1:6" x14ac:dyDescent="0.35">
      <c r="A99" s="3" t="s">
        <v>196</v>
      </c>
      <c r="B99" s="4" t="s">
        <v>197</v>
      </c>
      <c r="C99" s="9" t="s">
        <v>504</v>
      </c>
      <c r="D99" s="10" t="s">
        <v>504</v>
      </c>
      <c r="E99" s="11" t="s">
        <v>504</v>
      </c>
      <c r="F99" t="s">
        <v>509</v>
      </c>
    </row>
    <row r="100" spans="1:6" x14ac:dyDescent="0.35">
      <c r="A100" s="3" t="s">
        <v>198</v>
      </c>
      <c r="B100" s="4" t="s">
        <v>199</v>
      </c>
      <c r="C100" s="9" t="s">
        <v>504</v>
      </c>
      <c r="D100" s="10" t="s">
        <v>504</v>
      </c>
      <c r="E100" s="11"/>
      <c r="F100" t="s">
        <v>511</v>
      </c>
    </row>
    <row r="101" spans="1:6" x14ac:dyDescent="0.35">
      <c r="A101" s="3" t="s">
        <v>200</v>
      </c>
      <c r="B101" s="4" t="s">
        <v>201</v>
      </c>
      <c r="C101" s="9" t="s">
        <v>504</v>
      </c>
      <c r="D101" s="10" t="s">
        <v>504</v>
      </c>
      <c r="E101" s="11" t="s">
        <v>504</v>
      </c>
      <c r="F101" t="s">
        <v>509</v>
      </c>
    </row>
    <row r="102" spans="1:6" hidden="1" x14ac:dyDescent="0.35">
      <c r="A102" s="3" t="s">
        <v>202</v>
      </c>
      <c r="B102" s="4" t="s">
        <v>203</v>
      </c>
      <c r="C102" s="9"/>
      <c r="D102" s="10"/>
      <c r="E102" s="11"/>
    </row>
    <row r="103" spans="1:6" hidden="1" x14ac:dyDescent="0.35">
      <c r="A103" s="3" t="s">
        <v>204</v>
      </c>
      <c r="B103" s="4" t="s">
        <v>205</v>
      </c>
      <c r="C103" s="9"/>
      <c r="D103" s="10"/>
      <c r="E103" s="11"/>
    </row>
    <row r="104" spans="1:6" x14ac:dyDescent="0.35">
      <c r="A104" s="3" t="s">
        <v>206</v>
      </c>
      <c r="B104" s="4" t="s">
        <v>207</v>
      </c>
      <c r="C104" s="9" t="s">
        <v>504</v>
      </c>
      <c r="D104" s="10"/>
      <c r="E104" s="11" t="s">
        <v>504</v>
      </c>
      <c r="F104" t="s">
        <v>512</v>
      </c>
    </row>
    <row r="105" spans="1:6" hidden="1" x14ac:dyDescent="0.35">
      <c r="A105" s="3" t="s">
        <v>208</v>
      </c>
      <c r="B105" s="4" t="s">
        <v>209</v>
      </c>
      <c r="C105" s="9"/>
      <c r="D105" s="10"/>
      <c r="E105" s="11"/>
    </row>
    <row r="106" spans="1:6" hidden="1" x14ac:dyDescent="0.35">
      <c r="A106" s="3" t="s">
        <v>210</v>
      </c>
      <c r="B106" s="4" t="s">
        <v>211</v>
      </c>
      <c r="C106" s="9"/>
      <c r="D106" s="10"/>
      <c r="E106" s="11"/>
    </row>
    <row r="107" spans="1:6" x14ac:dyDescent="0.35">
      <c r="A107" s="3" t="s">
        <v>212</v>
      </c>
      <c r="B107" s="4" t="s">
        <v>213</v>
      </c>
      <c r="C107" s="9"/>
      <c r="D107" s="10" t="s">
        <v>504</v>
      </c>
      <c r="E107" s="11" t="s">
        <v>504</v>
      </c>
      <c r="F107" t="s">
        <v>510</v>
      </c>
    </row>
    <row r="108" spans="1:6" x14ac:dyDescent="0.35">
      <c r="A108" s="3" t="s">
        <v>214</v>
      </c>
      <c r="B108" s="4" t="s">
        <v>215</v>
      </c>
      <c r="C108" s="9"/>
      <c r="D108" s="10" t="s">
        <v>504</v>
      </c>
      <c r="E108" s="11" t="s">
        <v>504</v>
      </c>
      <c r="F108" t="s">
        <v>510</v>
      </c>
    </row>
    <row r="109" spans="1:6" x14ac:dyDescent="0.35">
      <c r="A109" s="3" t="s">
        <v>216</v>
      </c>
      <c r="B109" s="4" t="s">
        <v>217</v>
      </c>
      <c r="C109" s="9" t="s">
        <v>504</v>
      </c>
      <c r="D109" s="10" t="s">
        <v>504</v>
      </c>
      <c r="E109" s="11"/>
      <c r="F109" t="s">
        <v>511</v>
      </c>
    </row>
    <row r="110" spans="1:6" x14ac:dyDescent="0.35">
      <c r="A110" s="3" t="s">
        <v>218</v>
      </c>
      <c r="B110" s="4" t="s">
        <v>219</v>
      </c>
      <c r="C110" s="9" t="s">
        <v>504</v>
      </c>
      <c r="D110" s="10" t="s">
        <v>504</v>
      </c>
      <c r="E110" s="11" t="s">
        <v>504</v>
      </c>
      <c r="F110" t="s">
        <v>509</v>
      </c>
    </row>
    <row r="111" spans="1:6" hidden="1" x14ac:dyDescent="0.35">
      <c r="A111" s="3" t="s">
        <v>220</v>
      </c>
      <c r="B111" s="4" t="s">
        <v>221</v>
      </c>
      <c r="C111" s="9"/>
      <c r="D111" s="10"/>
      <c r="E111" s="11"/>
    </row>
    <row r="112" spans="1:6" hidden="1" x14ac:dyDescent="0.35">
      <c r="A112" s="3" t="s">
        <v>222</v>
      </c>
      <c r="B112" s="4" t="s">
        <v>223</v>
      </c>
      <c r="C112" s="9"/>
      <c r="D112" s="10"/>
      <c r="E112" s="11"/>
    </row>
    <row r="113" spans="1:6" hidden="1" x14ac:dyDescent="0.35">
      <c r="A113" s="3" t="s">
        <v>224</v>
      </c>
      <c r="B113" s="4" t="s">
        <v>225</v>
      </c>
      <c r="C113" s="9"/>
      <c r="D113" s="10"/>
      <c r="E113" s="11"/>
    </row>
    <row r="114" spans="1:6" hidden="1" x14ac:dyDescent="0.35">
      <c r="A114" s="3" t="s">
        <v>226</v>
      </c>
      <c r="B114" s="4" t="s">
        <v>227</v>
      </c>
      <c r="C114" s="9"/>
      <c r="D114" s="10"/>
      <c r="E114" s="11"/>
    </row>
    <row r="115" spans="1:6" x14ac:dyDescent="0.35">
      <c r="A115" s="3" t="s">
        <v>228</v>
      </c>
      <c r="B115" s="4" t="s">
        <v>229</v>
      </c>
      <c r="C115" s="9" t="s">
        <v>504</v>
      </c>
      <c r="D115" s="10" t="s">
        <v>504</v>
      </c>
      <c r="E115" s="11"/>
      <c r="F115" t="s">
        <v>511</v>
      </c>
    </row>
    <row r="116" spans="1:6" x14ac:dyDescent="0.35">
      <c r="A116" s="3" t="s">
        <v>230</v>
      </c>
      <c r="B116" s="4" t="s">
        <v>231</v>
      </c>
      <c r="C116" s="9"/>
      <c r="D116" s="10" t="s">
        <v>504</v>
      </c>
      <c r="E116" s="11"/>
      <c r="F116" t="s">
        <v>507</v>
      </c>
    </row>
    <row r="117" spans="1:6" hidden="1" x14ac:dyDescent="0.35">
      <c r="A117" s="3" t="s">
        <v>232</v>
      </c>
      <c r="B117" s="4" t="s">
        <v>233</v>
      </c>
      <c r="C117" s="9"/>
      <c r="D117" s="10"/>
      <c r="E117" s="11"/>
    </row>
    <row r="118" spans="1:6" x14ac:dyDescent="0.35">
      <c r="A118" s="3" t="s">
        <v>234</v>
      </c>
      <c r="B118" s="4" t="s">
        <v>235</v>
      </c>
      <c r="C118" s="9" t="s">
        <v>504</v>
      </c>
      <c r="D118" s="10" t="s">
        <v>504</v>
      </c>
      <c r="E118" s="11"/>
      <c r="F118" t="s">
        <v>511</v>
      </c>
    </row>
    <row r="119" spans="1:6" x14ac:dyDescent="0.35">
      <c r="A119" s="3" t="s">
        <v>236</v>
      </c>
      <c r="B119" s="4" t="s">
        <v>237</v>
      </c>
      <c r="C119" s="9" t="s">
        <v>504</v>
      </c>
      <c r="D119" s="10" t="s">
        <v>504</v>
      </c>
      <c r="E119" s="11"/>
      <c r="F119" t="s">
        <v>511</v>
      </c>
    </row>
    <row r="120" spans="1:6" x14ac:dyDescent="0.35">
      <c r="A120" s="3" t="s">
        <v>238</v>
      </c>
      <c r="B120" s="4" t="s">
        <v>239</v>
      </c>
      <c r="C120" s="9" t="s">
        <v>504</v>
      </c>
      <c r="D120" s="10" t="s">
        <v>504</v>
      </c>
      <c r="E120" s="11" t="s">
        <v>504</v>
      </c>
      <c r="F120" t="s">
        <v>509</v>
      </c>
    </row>
    <row r="121" spans="1:6" hidden="1" x14ac:dyDescent="0.35">
      <c r="A121" s="3" t="s">
        <v>240</v>
      </c>
      <c r="B121" s="4" t="s">
        <v>241</v>
      </c>
      <c r="C121" s="9"/>
      <c r="D121" s="10"/>
      <c r="E121" s="11"/>
    </row>
    <row r="122" spans="1:6" x14ac:dyDescent="0.35">
      <c r="A122" s="3" t="s">
        <v>242</v>
      </c>
      <c r="B122" s="4" t="s">
        <v>243</v>
      </c>
      <c r="C122" s="9" t="s">
        <v>504</v>
      </c>
      <c r="D122" s="10" t="s">
        <v>504</v>
      </c>
      <c r="E122" s="11"/>
      <c r="F122" t="s">
        <v>511</v>
      </c>
    </row>
    <row r="123" spans="1:6" x14ac:dyDescent="0.35">
      <c r="A123" s="3" t="s">
        <v>244</v>
      </c>
      <c r="B123" s="4" t="s">
        <v>245</v>
      </c>
      <c r="C123" s="9" t="s">
        <v>504</v>
      </c>
      <c r="D123" s="10" t="s">
        <v>504</v>
      </c>
      <c r="E123" s="11"/>
      <c r="F123" t="s">
        <v>511</v>
      </c>
    </row>
    <row r="124" spans="1:6" x14ac:dyDescent="0.35">
      <c r="A124" s="3" t="s">
        <v>246</v>
      </c>
      <c r="B124" s="4" t="s">
        <v>247</v>
      </c>
      <c r="C124" s="9"/>
      <c r="D124" s="10" t="s">
        <v>504</v>
      </c>
      <c r="E124" s="11" t="s">
        <v>504</v>
      </c>
      <c r="F124" t="s">
        <v>510</v>
      </c>
    </row>
    <row r="125" spans="1:6" hidden="1" x14ac:dyDescent="0.35">
      <c r="A125" s="3" t="s">
        <v>248</v>
      </c>
      <c r="B125" s="4" t="s">
        <v>249</v>
      </c>
      <c r="C125" s="9"/>
      <c r="D125" s="10"/>
      <c r="E125" s="11"/>
    </row>
    <row r="126" spans="1:6" x14ac:dyDescent="0.35">
      <c r="A126" s="3" t="s">
        <v>250</v>
      </c>
      <c r="B126" s="4" t="s">
        <v>251</v>
      </c>
      <c r="C126" s="9" t="s">
        <v>504</v>
      </c>
      <c r="D126" s="10" t="s">
        <v>504</v>
      </c>
      <c r="E126" s="11"/>
      <c r="F126" t="s">
        <v>511</v>
      </c>
    </row>
    <row r="127" spans="1:6" x14ac:dyDescent="0.35">
      <c r="A127" s="3" t="s">
        <v>252</v>
      </c>
      <c r="B127" s="4" t="s">
        <v>253</v>
      </c>
      <c r="C127" s="9" t="s">
        <v>504</v>
      </c>
      <c r="D127" s="10" t="s">
        <v>504</v>
      </c>
      <c r="E127" s="11" t="s">
        <v>504</v>
      </c>
      <c r="F127" t="s">
        <v>509</v>
      </c>
    </row>
    <row r="128" spans="1:6" x14ac:dyDescent="0.35">
      <c r="A128" s="3" t="s">
        <v>254</v>
      </c>
      <c r="B128" s="4" t="s">
        <v>255</v>
      </c>
      <c r="C128" s="9" t="s">
        <v>504</v>
      </c>
      <c r="D128" s="10" t="s">
        <v>504</v>
      </c>
      <c r="E128" s="11" t="s">
        <v>504</v>
      </c>
      <c r="F128" t="s">
        <v>509</v>
      </c>
    </row>
    <row r="129" spans="1:6" x14ac:dyDescent="0.35">
      <c r="A129" s="3" t="s">
        <v>256</v>
      </c>
      <c r="B129" s="4" t="s">
        <v>257</v>
      </c>
      <c r="C129" s="9" t="s">
        <v>504</v>
      </c>
      <c r="D129" s="10" t="s">
        <v>504</v>
      </c>
      <c r="E129" s="11" t="s">
        <v>504</v>
      </c>
      <c r="F129" t="s">
        <v>509</v>
      </c>
    </row>
    <row r="130" spans="1:6" hidden="1" x14ac:dyDescent="0.35">
      <c r="A130" s="3" t="s">
        <v>258</v>
      </c>
      <c r="B130" s="4" t="s">
        <v>259</v>
      </c>
      <c r="C130" s="9"/>
      <c r="D130" s="10"/>
      <c r="E130" s="11"/>
    </row>
    <row r="131" spans="1:6" hidden="1" x14ac:dyDescent="0.35">
      <c r="A131" s="3" t="s">
        <v>260</v>
      </c>
      <c r="B131" s="4" t="s">
        <v>261</v>
      </c>
      <c r="C131" s="9"/>
      <c r="D131" s="10"/>
      <c r="E131" s="11"/>
    </row>
    <row r="132" spans="1:6" hidden="1" x14ac:dyDescent="0.35">
      <c r="A132" s="3" t="s">
        <v>262</v>
      </c>
      <c r="B132" s="4" t="s">
        <v>263</v>
      </c>
      <c r="C132" s="9"/>
      <c r="D132" s="10"/>
      <c r="E132" s="11"/>
    </row>
    <row r="133" spans="1:6" x14ac:dyDescent="0.35">
      <c r="A133" s="3" t="s">
        <v>264</v>
      </c>
      <c r="B133" s="4" t="s">
        <v>265</v>
      </c>
      <c r="C133" s="9"/>
      <c r="D133" s="10" t="s">
        <v>504</v>
      </c>
      <c r="E133" s="11" t="s">
        <v>504</v>
      </c>
      <c r="F133" t="s">
        <v>510</v>
      </c>
    </row>
    <row r="134" spans="1:6" x14ac:dyDescent="0.35">
      <c r="A134" s="3" t="s">
        <v>266</v>
      </c>
      <c r="B134" s="4" t="s">
        <v>267</v>
      </c>
      <c r="C134" s="9"/>
      <c r="D134" s="10" t="s">
        <v>504</v>
      </c>
      <c r="E134" s="11" t="s">
        <v>504</v>
      </c>
      <c r="F134" t="s">
        <v>510</v>
      </c>
    </row>
    <row r="135" spans="1:6" x14ac:dyDescent="0.35">
      <c r="A135" s="3" t="s">
        <v>268</v>
      </c>
      <c r="B135" s="4" t="s">
        <v>269</v>
      </c>
      <c r="C135" s="9" t="s">
        <v>504</v>
      </c>
      <c r="D135" s="10" t="s">
        <v>504</v>
      </c>
      <c r="E135" s="11" t="s">
        <v>504</v>
      </c>
      <c r="F135" t="s">
        <v>509</v>
      </c>
    </row>
    <row r="136" spans="1:6" x14ac:dyDescent="0.35">
      <c r="A136" s="3" t="s">
        <v>270</v>
      </c>
      <c r="B136" s="4" t="s">
        <v>271</v>
      </c>
      <c r="C136" s="9" t="s">
        <v>504</v>
      </c>
      <c r="D136" s="10" t="s">
        <v>504</v>
      </c>
      <c r="E136" s="11" t="s">
        <v>504</v>
      </c>
      <c r="F136" t="s">
        <v>509</v>
      </c>
    </row>
    <row r="137" spans="1:6" x14ac:dyDescent="0.35">
      <c r="A137" s="3" t="s">
        <v>272</v>
      </c>
      <c r="B137" s="4" t="s">
        <v>273</v>
      </c>
      <c r="C137" s="9" t="s">
        <v>504</v>
      </c>
      <c r="D137" s="10" t="s">
        <v>504</v>
      </c>
      <c r="E137" s="11" t="s">
        <v>504</v>
      </c>
      <c r="F137" t="s">
        <v>509</v>
      </c>
    </row>
    <row r="138" spans="1:6" hidden="1" x14ac:dyDescent="0.35">
      <c r="A138" s="3" t="s">
        <v>274</v>
      </c>
      <c r="B138" s="4" t="s">
        <v>275</v>
      </c>
      <c r="C138" s="9"/>
      <c r="D138" s="10"/>
      <c r="E138" s="11"/>
    </row>
    <row r="139" spans="1:6" hidden="1" x14ac:dyDescent="0.35">
      <c r="A139" s="3" t="s">
        <v>276</v>
      </c>
      <c r="B139" s="4" t="s">
        <v>277</v>
      </c>
      <c r="C139" s="9"/>
      <c r="D139" s="10"/>
      <c r="E139" s="11"/>
    </row>
    <row r="140" spans="1:6" hidden="1" x14ac:dyDescent="0.35">
      <c r="A140" s="3" t="s">
        <v>278</v>
      </c>
      <c r="B140" s="4" t="s">
        <v>279</v>
      </c>
      <c r="C140" s="9"/>
      <c r="D140" s="10"/>
      <c r="E140" s="11"/>
    </row>
    <row r="141" spans="1:6" x14ac:dyDescent="0.35">
      <c r="A141" s="3" t="s">
        <v>280</v>
      </c>
      <c r="B141" s="4" t="s">
        <v>281</v>
      </c>
      <c r="C141" s="9" t="s">
        <v>504</v>
      </c>
      <c r="D141" s="10" t="s">
        <v>504</v>
      </c>
      <c r="E141" s="11" t="s">
        <v>504</v>
      </c>
      <c r="F141" t="s">
        <v>509</v>
      </c>
    </row>
    <row r="142" spans="1:6" hidden="1" x14ac:dyDescent="0.35">
      <c r="A142" s="3" t="s">
        <v>282</v>
      </c>
      <c r="B142" s="4" t="s">
        <v>283</v>
      </c>
      <c r="C142" s="9"/>
      <c r="D142" s="10"/>
      <c r="E142" s="11"/>
    </row>
    <row r="143" spans="1:6" hidden="1" x14ac:dyDescent="0.35">
      <c r="A143" s="3" t="s">
        <v>284</v>
      </c>
      <c r="B143" s="4" t="s">
        <v>285</v>
      </c>
      <c r="C143" s="9"/>
      <c r="D143" s="10"/>
      <c r="E143" s="11"/>
    </row>
    <row r="144" spans="1:6" x14ac:dyDescent="0.35">
      <c r="A144" s="3" t="s">
        <v>286</v>
      </c>
      <c r="B144" s="4" t="s">
        <v>287</v>
      </c>
      <c r="C144" s="9" t="s">
        <v>504</v>
      </c>
      <c r="D144" s="10"/>
      <c r="E144" s="11"/>
      <c r="F144" t="s">
        <v>506</v>
      </c>
    </row>
    <row r="145" spans="1:6" hidden="1" x14ac:dyDescent="0.35">
      <c r="A145" s="3" t="s">
        <v>288</v>
      </c>
      <c r="B145" s="4" t="s">
        <v>289</v>
      </c>
      <c r="C145" s="9"/>
      <c r="D145" s="10"/>
      <c r="E145" s="11"/>
    </row>
    <row r="146" spans="1:6" hidden="1" x14ac:dyDescent="0.35">
      <c r="A146" s="3" t="s">
        <v>290</v>
      </c>
      <c r="B146" s="4" t="s">
        <v>291</v>
      </c>
      <c r="C146" s="9"/>
      <c r="D146" s="10"/>
      <c r="E146" s="11"/>
    </row>
    <row r="147" spans="1:6" x14ac:dyDescent="0.35">
      <c r="A147" s="3" t="s">
        <v>292</v>
      </c>
      <c r="B147" s="4" t="s">
        <v>293</v>
      </c>
      <c r="C147" s="9" t="s">
        <v>504</v>
      </c>
      <c r="D147" s="10"/>
      <c r="E147" s="11"/>
      <c r="F147" t="s">
        <v>506</v>
      </c>
    </row>
    <row r="148" spans="1:6" x14ac:dyDescent="0.35">
      <c r="A148" s="3" t="s">
        <v>294</v>
      </c>
      <c r="B148" s="4" t="s">
        <v>295</v>
      </c>
      <c r="C148" s="9" t="s">
        <v>504</v>
      </c>
      <c r="D148" s="10" t="s">
        <v>504</v>
      </c>
      <c r="E148" s="11"/>
      <c r="F148" t="s">
        <v>511</v>
      </c>
    </row>
    <row r="149" spans="1:6" hidden="1" x14ac:dyDescent="0.35">
      <c r="A149" s="3" t="s">
        <v>296</v>
      </c>
      <c r="B149" s="4" t="s">
        <v>297</v>
      </c>
      <c r="C149" s="9"/>
      <c r="D149" s="10"/>
      <c r="E149" s="11"/>
    </row>
    <row r="150" spans="1:6" x14ac:dyDescent="0.35">
      <c r="A150" s="3" t="s">
        <v>298</v>
      </c>
      <c r="B150" s="4" t="s">
        <v>299</v>
      </c>
      <c r="C150" s="9" t="s">
        <v>504</v>
      </c>
      <c r="D150" s="10" t="s">
        <v>504</v>
      </c>
      <c r="E150" s="11"/>
      <c r="F150" t="s">
        <v>511</v>
      </c>
    </row>
    <row r="151" spans="1:6" x14ac:dyDescent="0.35">
      <c r="A151" s="3" t="s">
        <v>300</v>
      </c>
      <c r="B151" s="4" t="s">
        <v>301</v>
      </c>
      <c r="C151" s="9"/>
      <c r="D151" s="10" t="s">
        <v>504</v>
      </c>
      <c r="E151" s="11" t="s">
        <v>504</v>
      </c>
      <c r="F151" t="s">
        <v>510</v>
      </c>
    </row>
    <row r="152" spans="1:6" x14ac:dyDescent="0.35">
      <c r="A152" s="3" t="s">
        <v>302</v>
      </c>
      <c r="B152" s="4" t="s">
        <v>303</v>
      </c>
      <c r="C152" s="9"/>
      <c r="D152" s="10" t="s">
        <v>504</v>
      </c>
      <c r="E152" s="11" t="s">
        <v>504</v>
      </c>
      <c r="F152" t="s">
        <v>510</v>
      </c>
    </row>
    <row r="153" spans="1:6" x14ac:dyDescent="0.35">
      <c r="A153" s="3" t="s">
        <v>304</v>
      </c>
      <c r="B153" s="4" t="s">
        <v>305</v>
      </c>
      <c r="C153" s="9" t="s">
        <v>504</v>
      </c>
      <c r="D153" s="10" t="s">
        <v>504</v>
      </c>
      <c r="E153" s="11" t="s">
        <v>504</v>
      </c>
      <c r="F153" t="s">
        <v>509</v>
      </c>
    </row>
    <row r="154" spans="1:6" hidden="1" x14ac:dyDescent="0.35">
      <c r="A154" s="3" t="s">
        <v>306</v>
      </c>
      <c r="B154" s="4" t="s">
        <v>307</v>
      </c>
      <c r="C154" s="9"/>
      <c r="D154" s="10"/>
      <c r="E154" s="11"/>
    </row>
    <row r="155" spans="1:6" x14ac:dyDescent="0.35">
      <c r="A155" s="3" t="s">
        <v>308</v>
      </c>
      <c r="B155" s="4" t="s">
        <v>309</v>
      </c>
      <c r="C155" s="9"/>
      <c r="D155" s="10" t="s">
        <v>504</v>
      </c>
      <c r="E155" s="11" t="s">
        <v>504</v>
      </c>
      <c r="F155" t="s">
        <v>510</v>
      </c>
    </row>
    <row r="156" spans="1:6" hidden="1" x14ac:dyDescent="0.35">
      <c r="A156" s="3" t="s">
        <v>310</v>
      </c>
      <c r="B156" s="4" t="s">
        <v>311</v>
      </c>
      <c r="C156" s="9"/>
      <c r="D156" s="10"/>
      <c r="E156" s="11"/>
    </row>
    <row r="157" spans="1:6" hidden="1" x14ac:dyDescent="0.35">
      <c r="A157" s="3" t="s">
        <v>312</v>
      </c>
      <c r="B157" s="4" t="s">
        <v>313</v>
      </c>
      <c r="C157" s="9"/>
      <c r="D157" s="10"/>
      <c r="E157" s="11"/>
    </row>
    <row r="158" spans="1:6" hidden="1" x14ac:dyDescent="0.35">
      <c r="A158" s="3" t="s">
        <v>314</v>
      </c>
      <c r="B158" s="4" t="s">
        <v>315</v>
      </c>
      <c r="C158" s="9"/>
      <c r="D158" s="10"/>
      <c r="E158" s="11"/>
    </row>
    <row r="159" spans="1:6" x14ac:dyDescent="0.35">
      <c r="A159" s="3" t="s">
        <v>316</v>
      </c>
      <c r="B159" s="4" t="s">
        <v>317</v>
      </c>
      <c r="C159" s="9" t="s">
        <v>504</v>
      </c>
      <c r="D159" s="10"/>
      <c r="E159" s="11"/>
      <c r="F159" t="s">
        <v>506</v>
      </c>
    </row>
    <row r="160" spans="1:6" x14ac:dyDescent="0.35">
      <c r="A160" s="3" t="s">
        <v>318</v>
      </c>
      <c r="B160" s="4" t="s">
        <v>319</v>
      </c>
      <c r="C160" s="9"/>
      <c r="D160" s="10" t="s">
        <v>504</v>
      </c>
      <c r="E160" s="11" t="s">
        <v>504</v>
      </c>
      <c r="F160" t="s">
        <v>510</v>
      </c>
    </row>
    <row r="161" spans="1:6" x14ac:dyDescent="0.35">
      <c r="A161" s="3" t="s">
        <v>320</v>
      </c>
      <c r="B161" s="4" t="s">
        <v>321</v>
      </c>
      <c r="C161" s="9" t="s">
        <v>504</v>
      </c>
      <c r="D161" s="10" t="s">
        <v>504</v>
      </c>
      <c r="E161" s="11" t="s">
        <v>504</v>
      </c>
      <c r="F161" t="s">
        <v>509</v>
      </c>
    </row>
    <row r="162" spans="1:6" hidden="1" x14ac:dyDescent="0.35">
      <c r="A162" s="3" t="s">
        <v>322</v>
      </c>
      <c r="B162" s="4" t="s">
        <v>323</v>
      </c>
      <c r="C162" s="9"/>
      <c r="D162" s="10"/>
      <c r="E162" s="11"/>
    </row>
    <row r="163" spans="1:6" hidden="1" x14ac:dyDescent="0.35">
      <c r="A163" s="3" t="s">
        <v>324</v>
      </c>
      <c r="B163" s="4" t="s">
        <v>325</v>
      </c>
      <c r="C163" s="9"/>
      <c r="D163" s="10"/>
      <c r="E163" s="11"/>
    </row>
    <row r="164" spans="1:6" hidden="1" x14ac:dyDescent="0.35">
      <c r="A164" s="3" t="s">
        <v>326</v>
      </c>
      <c r="B164" s="4" t="s">
        <v>327</v>
      </c>
      <c r="C164" s="9"/>
      <c r="D164" s="10"/>
      <c r="E164" s="11"/>
    </row>
    <row r="165" spans="1:6" hidden="1" x14ac:dyDescent="0.35">
      <c r="A165" s="3" t="s">
        <v>328</v>
      </c>
      <c r="B165" s="4" t="s">
        <v>329</v>
      </c>
      <c r="C165" s="9"/>
      <c r="D165" s="10"/>
      <c r="E165" s="11"/>
    </row>
    <row r="166" spans="1:6" x14ac:dyDescent="0.35">
      <c r="A166" s="3" t="s">
        <v>330</v>
      </c>
      <c r="B166" s="4" t="s">
        <v>331</v>
      </c>
      <c r="C166" s="9" t="s">
        <v>504</v>
      </c>
      <c r="D166" s="10" t="s">
        <v>504</v>
      </c>
      <c r="E166" s="11"/>
      <c r="F166" t="s">
        <v>511</v>
      </c>
    </row>
    <row r="167" spans="1:6" x14ac:dyDescent="0.35">
      <c r="A167" s="3" t="s">
        <v>332</v>
      </c>
      <c r="B167" s="4" t="s">
        <v>333</v>
      </c>
      <c r="C167" s="9"/>
      <c r="D167" s="10" t="s">
        <v>504</v>
      </c>
      <c r="E167" s="11" t="s">
        <v>504</v>
      </c>
      <c r="F167" t="s">
        <v>510</v>
      </c>
    </row>
    <row r="168" spans="1:6" hidden="1" x14ac:dyDescent="0.35">
      <c r="A168" s="3" t="s">
        <v>334</v>
      </c>
      <c r="B168" s="4" t="s">
        <v>335</v>
      </c>
      <c r="C168" s="9"/>
      <c r="D168" s="10"/>
      <c r="E168" s="11"/>
    </row>
    <row r="169" spans="1:6" x14ac:dyDescent="0.35">
      <c r="A169" s="3" t="s">
        <v>336</v>
      </c>
      <c r="B169" s="4" t="s">
        <v>337</v>
      </c>
      <c r="C169" s="9" t="s">
        <v>504</v>
      </c>
      <c r="D169" s="10" t="s">
        <v>504</v>
      </c>
      <c r="E169" s="11"/>
      <c r="F169" t="s">
        <v>511</v>
      </c>
    </row>
    <row r="170" spans="1:6" x14ac:dyDescent="0.35">
      <c r="A170" s="3" t="s">
        <v>338</v>
      </c>
      <c r="B170" s="4" t="s">
        <v>339</v>
      </c>
      <c r="C170" s="9" t="s">
        <v>504</v>
      </c>
      <c r="D170" s="10" t="s">
        <v>504</v>
      </c>
      <c r="E170" s="11" t="s">
        <v>504</v>
      </c>
      <c r="F170" t="s">
        <v>509</v>
      </c>
    </row>
    <row r="171" spans="1:6" x14ac:dyDescent="0.35">
      <c r="A171" s="3" t="s">
        <v>340</v>
      </c>
      <c r="B171" s="4" t="s">
        <v>341</v>
      </c>
      <c r="C171" s="9" t="s">
        <v>504</v>
      </c>
      <c r="D171" s="10" t="s">
        <v>504</v>
      </c>
      <c r="E171" s="11"/>
      <c r="F171" t="s">
        <v>511</v>
      </c>
    </row>
    <row r="172" spans="1:6" x14ac:dyDescent="0.35">
      <c r="A172" s="3" t="s">
        <v>342</v>
      </c>
      <c r="B172" s="4" t="s">
        <v>343</v>
      </c>
      <c r="C172" s="9" t="s">
        <v>504</v>
      </c>
      <c r="D172" s="10"/>
      <c r="E172" s="11"/>
      <c r="F172" t="s">
        <v>506</v>
      </c>
    </row>
    <row r="173" spans="1:6" x14ac:dyDescent="0.35">
      <c r="A173" s="3" t="s">
        <v>344</v>
      </c>
      <c r="B173" s="4" t="s">
        <v>345</v>
      </c>
      <c r="C173" s="9"/>
      <c r="D173" s="10"/>
      <c r="E173" s="11" t="s">
        <v>504</v>
      </c>
      <c r="F173" t="s">
        <v>508</v>
      </c>
    </row>
    <row r="174" spans="1:6" hidden="1" x14ac:dyDescent="0.35">
      <c r="A174" s="3" t="s">
        <v>346</v>
      </c>
      <c r="B174" s="4" t="s">
        <v>347</v>
      </c>
      <c r="C174" s="9"/>
      <c r="D174" s="10"/>
      <c r="E174" s="11"/>
    </row>
    <row r="175" spans="1:6" hidden="1" x14ac:dyDescent="0.35">
      <c r="A175" s="3" t="s">
        <v>348</v>
      </c>
      <c r="B175" s="4" t="s">
        <v>349</v>
      </c>
      <c r="C175" s="9"/>
      <c r="D175" s="10"/>
      <c r="E175" s="11"/>
    </row>
    <row r="176" spans="1:6" hidden="1" x14ac:dyDescent="0.35">
      <c r="A176" s="3" t="s">
        <v>350</v>
      </c>
      <c r="B176" s="4" t="s">
        <v>351</v>
      </c>
      <c r="C176" s="9"/>
      <c r="D176" s="10"/>
      <c r="E176" s="11"/>
    </row>
    <row r="177" spans="1:6" hidden="1" x14ac:dyDescent="0.35">
      <c r="A177" s="3" t="s">
        <v>352</v>
      </c>
      <c r="B177" s="4" t="s">
        <v>353</v>
      </c>
      <c r="C177" s="9"/>
      <c r="D177" s="10"/>
      <c r="E177" s="11"/>
    </row>
    <row r="178" spans="1:6" hidden="1" x14ac:dyDescent="0.35">
      <c r="A178" s="3" t="s">
        <v>354</v>
      </c>
      <c r="B178" s="4" t="s">
        <v>355</v>
      </c>
      <c r="C178" s="9"/>
      <c r="D178" s="10"/>
      <c r="E178" s="11"/>
    </row>
    <row r="179" spans="1:6" x14ac:dyDescent="0.35">
      <c r="A179" s="3" t="s">
        <v>356</v>
      </c>
      <c r="B179" s="4" t="s">
        <v>357</v>
      </c>
      <c r="C179" s="9"/>
      <c r="D179" s="10" t="s">
        <v>504</v>
      </c>
      <c r="E179" s="11"/>
      <c r="F179" t="s">
        <v>507</v>
      </c>
    </row>
    <row r="180" spans="1:6" x14ac:dyDescent="0.35">
      <c r="A180" s="3" t="s">
        <v>358</v>
      </c>
      <c r="B180" s="4" t="s">
        <v>359</v>
      </c>
      <c r="C180" s="9" t="s">
        <v>504</v>
      </c>
      <c r="D180" s="10" t="s">
        <v>504</v>
      </c>
      <c r="E180" s="11"/>
      <c r="F180" t="s">
        <v>511</v>
      </c>
    </row>
    <row r="181" spans="1:6" hidden="1" x14ac:dyDescent="0.35">
      <c r="A181" s="3" t="s">
        <v>360</v>
      </c>
      <c r="B181" s="4" t="s">
        <v>361</v>
      </c>
      <c r="C181" s="9"/>
      <c r="D181" s="10"/>
      <c r="E181" s="11"/>
    </row>
    <row r="182" spans="1:6" x14ac:dyDescent="0.35">
      <c r="A182" s="3" t="s">
        <v>362</v>
      </c>
      <c r="B182" s="4" t="s">
        <v>363</v>
      </c>
      <c r="C182" s="9" t="s">
        <v>504</v>
      </c>
      <c r="D182" s="10" t="s">
        <v>504</v>
      </c>
      <c r="E182" s="11"/>
      <c r="F182" t="s">
        <v>511</v>
      </c>
    </row>
    <row r="183" spans="1:6" hidden="1" x14ac:dyDescent="0.35">
      <c r="A183" s="3" t="s">
        <v>364</v>
      </c>
      <c r="B183" s="4" t="s">
        <v>365</v>
      </c>
      <c r="C183" s="9"/>
      <c r="D183" s="10"/>
      <c r="E183" s="11"/>
    </row>
    <row r="184" spans="1:6" x14ac:dyDescent="0.35">
      <c r="A184" s="3" t="s">
        <v>366</v>
      </c>
      <c r="B184" s="4" t="s">
        <v>367</v>
      </c>
      <c r="C184" s="9"/>
      <c r="D184" s="10" t="s">
        <v>504</v>
      </c>
      <c r="E184" s="11" t="s">
        <v>504</v>
      </c>
      <c r="F184" t="s">
        <v>510</v>
      </c>
    </row>
    <row r="185" spans="1:6" hidden="1" x14ac:dyDescent="0.35">
      <c r="A185" s="3" t="s">
        <v>368</v>
      </c>
      <c r="B185" s="4" t="s">
        <v>369</v>
      </c>
      <c r="C185" s="9"/>
      <c r="D185" s="10"/>
      <c r="E185" s="11"/>
    </row>
    <row r="186" spans="1:6" hidden="1" x14ac:dyDescent="0.35">
      <c r="A186" s="3" t="s">
        <v>370</v>
      </c>
      <c r="B186" s="4" t="s">
        <v>371</v>
      </c>
      <c r="C186" s="9"/>
      <c r="D186" s="10"/>
      <c r="E186" s="11"/>
    </row>
    <row r="187" spans="1:6" hidden="1" x14ac:dyDescent="0.35">
      <c r="A187" s="3" t="s">
        <v>372</v>
      </c>
      <c r="B187" s="4" t="s">
        <v>373</v>
      </c>
      <c r="C187" s="9"/>
      <c r="D187" s="10"/>
      <c r="E187" s="11"/>
    </row>
    <row r="188" spans="1:6" x14ac:dyDescent="0.35">
      <c r="A188" s="3" t="s">
        <v>374</v>
      </c>
      <c r="B188" s="4" t="s">
        <v>375</v>
      </c>
      <c r="C188" s="9" t="s">
        <v>504</v>
      </c>
      <c r="D188" s="10" t="s">
        <v>504</v>
      </c>
      <c r="E188" s="11"/>
      <c r="F188" t="s">
        <v>511</v>
      </c>
    </row>
    <row r="189" spans="1:6" hidden="1" x14ac:dyDescent="0.35">
      <c r="A189" s="3" t="s">
        <v>376</v>
      </c>
      <c r="B189" s="4" t="s">
        <v>377</v>
      </c>
      <c r="C189" s="9"/>
      <c r="D189" s="10"/>
      <c r="E189" s="11"/>
    </row>
    <row r="190" spans="1:6" hidden="1" x14ac:dyDescent="0.35">
      <c r="A190" s="3" t="s">
        <v>378</v>
      </c>
      <c r="B190" s="4" t="s">
        <v>379</v>
      </c>
      <c r="C190" s="9"/>
      <c r="D190" s="10"/>
      <c r="E190" s="11"/>
    </row>
    <row r="191" spans="1:6" hidden="1" x14ac:dyDescent="0.35">
      <c r="A191" s="3" t="s">
        <v>380</v>
      </c>
      <c r="B191" s="4" t="s">
        <v>381</v>
      </c>
      <c r="C191" s="9"/>
      <c r="D191" s="10"/>
      <c r="E191" s="11"/>
    </row>
    <row r="192" spans="1:6" x14ac:dyDescent="0.35">
      <c r="A192" s="3" t="s">
        <v>382</v>
      </c>
      <c r="B192" s="4" t="s">
        <v>383</v>
      </c>
      <c r="C192" s="9" t="s">
        <v>504</v>
      </c>
      <c r="D192" s="10" t="s">
        <v>504</v>
      </c>
      <c r="E192" s="11"/>
      <c r="F192" t="s">
        <v>511</v>
      </c>
    </row>
    <row r="193" spans="1:6" hidden="1" x14ac:dyDescent="0.35">
      <c r="A193" s="3" t="s">
        <v>384</v>
      </c>
      <c r="B193" s="4" t="s">
        <v>385</v>
      </c>
      <c r="C193" s="9"/>
      <c r="D193" s="10"/>
      <c r="E193" s="11"/>
    </row>
    <row r="194" spans="1:6" x14ac:dyDescent="0.35">
      <c r="A194" s="3" t="s">
        <v>386</v>
      </c>
      <c r="B194" s="4" t="s">
        <v>387</v>
      </c>
      <c r="C194" s="9" t="s">
        <v>504</v>
      </c>
      <c r="D194" s="10" t="s">
        <v>504</v>
      </c>
      <c r="E194" s="11"/>
      <c r="F194" t="s">
        <v>511</v>
      </c>
    </row>
    <row r="195" spans="1:6" hidden="1" x14ac:dyDescent="0.35">
      <c r="A195" s="3" t="s">
        <v>388</v>
      </c>
      <c r="B195" s="4"/>
      <c r="C195" s="9"/>
      <c r="D195" s="10"/>
      <c r="E195" s="11"/>
    </row>
    <row r="196" spans="1:6" x14ac:dyDescent="0.35">
      <c r="A196" s="3" t="s">
        <v>389</v>
      </c>
      <c r="B196" s="4" t="s">
        <v>390</v>
      </c>
      <c r="C196" s="9" t="s">
        <v>504</v>
      </c>
      <c r="D196" s="10" t="s">
        <v>504</v>
      </c>
      <c r="E196" s="11"/>
      <c r="F196" t="s">
        <v>511</v>
      </c>
    </row>
    <row r="197" spans="1:6" x14ac:dyDescent="0.35">
      <c r="A197" s="3" t="s">
        <v>391</v>
      </c>
      <c r="B197" s="4" t="s">
        <v>392</v>
      </c>
      <c r="C197" s="9" t="s">
        <v>504</v>
      </c>
      <c r="D197" s="10" t="s">
        <v>504</v>
      </c>
      <c r="E197" s="11"/>
      <c r="F197" t="s">
        <v>511</v>
      </c>
    </row>
    <row r="198" spans="1:6" x14ac:dyDescent="0.35">
      <c r="A198" s="3" t="s">
        <v>393</v>
      </c>
      <c r="B198" s="4" t="s">
        <v>394</v>
      </c>
      <c r="C198" s="9" t="s">
        <v>504</v>
      </c>
      <c r="D198" s="10" t="s">
        <v>504</v>
      </c>
      <c r="E198" s="11"/>
      <c r="F198" t="s">
        <v>511</v>
      </c>
    </row>
    <row r="199" spans="1:6" x14ac:dyDescent="0.35">
      <c r="A199" s="3" t="s">
        <v>395</v>
      </c>
      <c r="B199" s="4" t="s">
        <v>396</v>
      </c>
      <c r="C199" s="9" t="s">
        <v>504</v>
      </c>
      <c r="D199" s="10" t="s">
        <v>504</v>
      </c>
      <c r="E199" s="11"/>
      <c r="F199" t="s">
        <v>511</v>
      </c>
    </row>
    <row r="200" spans="1:6" x14ac:dyDescent="0.35">
      <c r="A200" s="3" t="s">
        <v>397</v>
      </c>
      <c r="B200" s="4" t="s">
        <v>398</v>
      </c>
      <c r="C200" s="9" t="s">
        <v>504</v>
      </c>
      <c r="D200" s="10" t="s">
        <v>504</v>
      </c>
      <c r="E200" s="11" t="s">
        <v>504</v>
      </c>
      <c r="F200" t="s">
        <v>509</v>
      </c>
    </row>
    <row r="201" spans="1:6" x14ac:dyDescent="0.35">
      <c r="A201" s="3" t="s">
        <v>399</v>
      </c>
      <c r="B201" s="4" t="s">
        <v>400</v>
      </c>
      <c r="C201" s="9"/>
      <c r="D201" s="10" t="s">
        <v>504</v>
      </c>
      <c r="E201" s="11"/>
      <c r="F201" t="s">
        <v>507</v>
      </c>
    </row>
    <row r="202" spans="1:6" hidden="1" x14ac:dyDescent="0.35">
      <c r="A202" s="3" t="s">
        <v>401</v>
      </c>
      <c r="B202" s="4" t="s">
        <v>402</v>
      </c>
      <c r="C202" s="9"/>
      <c r="D202" s="10"/>
      <c r="E202" s="11"/>
    </row>
    <row r="203" spans="1:6" hidden="1" x14ac:dyDescent="0.35">
      <c r="A203" s="3" t="s">
        <v>403</v>
      </c>
      <c r="B203" s="4" t="s">
        <v>404</v>
      </c>
      <c r="C203" s="9"/>
      <c r="D203" s="10"/>
      <c r="E203" s="11"/>
    </row>
    <row r="204" spans="1:6" hidden="1" x14ac:dyDescent="0.35">
      <c r="A204" s="3" t="s">
        <v>405</v>
      </c>
      <c r="B204" s="4" t="s">
        <v>406</v>
      </c>
      <c r="C204" s="9"/>
      <c r="D204" s="10"/>
      <c r="E204" s="11"/>
    </row>
    <row r="205" spans="1:6" x14ac:dyDescent="0.35">
      <c r="A205" s="3" t="s">
        <v>407</v>
      </c>
      <c r="B205" s="4" t="s">
        <v>408</v>
      </c>
      <c r="C205" s="9" t="s">
        <v>504</v>
      </c>
      <c r="D205" s="10" t="s">
        <v>504</v>
      </c>
      <c r="E205" s="11" t="s">
        <v>504</v>
      </c>
      <c r="F205" t="s">
        <v>509</v>
      </c>
    </row>
    <row r="206" spans="1:6" x14ac:dyDescent="0.35">
      <c r="A206" s="3" t="s">
        <v>409</v>
      </c>
      <c r="B206" s="4" t="s">
        <v>410</v>
      </c>
      <c r="C206" s="9" t="s">
        <v>504</v>
      </c>
      <c r="D206" s="10" t="s">
        <v>504</v>
      </c>
      <c r="E206" s="11" t="s">
        <v>504</v>
      </c>
      <c r="F206" t="s">
        <v>509</v>
      </c>
    </row>
    <row r="207" spans="1:6" x14ac:dyDescent="0.35">
      <c r="A207" s="3" t="s">
        <v>411</v>
      </c>
      <c r="B207" s="4" t="s">
        <v>412</v>
      </c>
      <c r="C207" s="9" t="s">
        <v>504</v>
      </c>
      <c r="D207" s="10" t="s">
        <v>504</v>
      </c>
      <c r="E207" s="11" t="s">
        <v>504</v>
      </c>
      <c r="F207" t="s">
        <v>509</v>
      </c>
    </row>
    <row r="208" spans="1:6" hidden="1" x14ac:dyDescent="0.35">
      <c r="A208" s="3" t="s">
        <v>413</v>
      </c>
      <c r="B208" s="4" t="s">
        <v>414</v>
      </c>
      <c r="C208" s="9"/>
      <c r="D208" s="10"/>
      <c r="E208" s="11"/>
    </row>
    <row r="209" spans="1:6" hidden="1" x14ac:dyDescent="0.35">
      <c r="A209" s="3" t="s">
        <v>415</v>
      </c>
      <c r="B209" s="4" t="s">
        <v>416</v>
      </c>
      <c r="C209" s="9"/>
      <c r="D209" s="10"/>
      <c r="E209" s="11"/>
    </row>
    <row r="210" spans="1:6" hidden="1" x14ac:dyDescent="0.35">
      <c r="A210" s="3" t="s">
        <v>417</v>
      </c>
      <c r="B210" s="4" t="s">
        <v>418</v>
      </c>
      <c r="C210" s="9"/>
      <c r="D210" s="10"/>
      <c r="E210" s="11"/>
    </row>
    <row r="211" spans="1:6" x14ac:dyDescent="0.35">
      <c r="A211" s="3" t="s">
        <v>419</v>
      </c>
      <c r="B211" s="4" t="s">
        <v>420</v>
      </c>
      <c r="C211" s="9"/>
      <c r="D211" s="10" t="s">
        <v>504</v>
      </c>
      <c r="E211" s="11"/>
      <c r="F211" t="s">
        <v>507</v>
      </c>
    </row>
    <row r="212" spans="1:6" x14ac:dyDescent="0.35">
      <c r="A212" s="3" t="s">
        <v>421</v>
      </c>
      <c r="B212" s="4" t="s">
        <v>422</v>
      </c>
      <c r="C212" s="9" t="s">
        <v>504</v>
      </c>
      <c r="D212" s="10" t="s">
        <v>504</v>
      </c>
      <c r="E212" s="11"/>
      <c r="F212" t="s">
        <v>511</v>
      </c>
    </row>
    <row r="213" spans="1:6" x14ac:dyDescent="0.35">
      <c r="A213" s="3" t="s">
        <v>423</v>
      </c>
      <c r="B213" s="4" t="s">
        <v>424</v>
      </c>
      <c r="C213" s="9" t="s">
        <v>504</v>
      </c>
      <c r="D213" s="10" t="s">
        <v>504</v>
      </c>
      <c r="E213" s="11" t="s">
        <v>504</v>
      </c>
      <c r="F213" t="s">
        <v>509</v>
      </c>
    </row>
    <row r="214" spans="1:6" x14ac:dyDescent="0.35">
      <c r="A214" s="3" t="s">
        <v>425</v>
      </c>
      <c r="B214" s="4" t="s">
        <v>426</v>
      </c>
      <c r="C214" s="9" t="s">
        <v>504</v>
      </c>
      <c r="D214" s="10" t="s">
        <v>504</v>
      </c>
      <c r="E214" s="11"/>
      <c r="F214" t="s">
        <v>511</v>
      </c>
    </row>
    <row r="215" spans="1:6" hidden="1" x14ac:dyDescent="0.35">
      <c r="A215" s="3" t="s">
        <v>427</v>
      </c>
      <c r="B215" s="4" t="s">
        <v>428</v>
      </c>
      <c r="C215" s="9"/>
      <c r="D215" s="10"/>
      <c r="E215" s="11"/>
    </row>
    <row r="216" spans="1:6" x14ac:dyDescent="0.35">
      <c r="A216" s="3" t="s">
        <v>429</v>
      </c>
      <c r="B216" s="4" t="s">
        <v>430</v>
      </c>
      <c r="C216" s="9" t="s">
        <v>504</v>
      </c>
      <c r="D216" s="10" t="s">
        <v>504</v>
      </c>
      <c r="E216" s="11" t="s">
        <v>504</v>
      </c>
      <c r="F216" t="s">
        <v>509</v>
      </c>
    </row>
    <row r="217" spans="1:6" hidden="1" x14ac:dyDescent="0.35">
      <c r="A217" s="3" t="s">
        <v>431</v>
      </c>
      <c r="B217" s="4" t="s">
        <v>432</v>
      </c>
      <c r="C217" s="9"/>
      <c r="D217" s="10"/>
      <c r="E217" s="11"/>
    </row>
    <row r="218" spans="1:6" hidden="1" x14ac:dyDescent="0.35">
      <c r="A218" s="3" t="s">
        <v>433</v>
      </c>
      <c r="B218" s="4" t="s">
        <v>434</v>
      </c>
      <c r="C218" s="9"/>
      <c r="D218" s="10"/>
      <c r="E218" s="11"/>
    </row>
    <row r="219" spans="1:6" x14ac:dyDescent="0.35">
      <c r="A219" s="3" t="s">
        <v>435</v>
      </c>
      <c r="B219" s="4" t="s">
        <v>436</v>
      </c>
      <c r="C219" s="9" t="s">
        <v>504</v>
      </c>
      <c r="D219" s="10" t="s">
        <v>504</v>
      </c>
      <c r="E219" s="11" t="s">
        <v>504</v>
      </c>
      <c r="F219" t="s">
        <v>509</v>
      </c>
    </row>
    <row r="220" spans="1:6" x14ac:dyDescent="0.35">
      <c r="A220" s="3" t="s">
        <v>437</v>
      </c>
      <c r="B220" s="4" t="s">
        <v>438</v>
      </c>
      <c r="C220" s="9" t="s">
        <v>504</v>
      </c>
      <c r="D220" s="10" t="s">
        <v>504</v>
      </c>
      <c r="E220" s="11" t="s">
        <v>504</v>
      </c>
      <c r="F220" t="s">
        <v>509</v>
      </c>
    </row>
    <row r="221" spans="1:6" x14ac:dyDescent="0.35">
      <c r="A221" s="3" t="s">
        <v>439</v>
      </c>
      <c r="B221" s="4" t="s">
        <v>440</v>
      </c>
      <c r="C221" s="9" t="s">
        <v>504</v>
      </c>
      <c r="D221" s="10" t="s">
        <v>504</v>
      </c>
      <c r="E221" s="11"/>
      <c r="F221" t="s">
        <v>511</v>
      </c>
    </row>
    <row r="222" spans="1:6" x14ac:dyDescent="0.35">
      <c r="A222" s="3" t="s">
        <v>441</v>
      </c>
      <c r="B222" s="4" t="s">
        <v>442</v>
      </c>
      <c r="C222" s="9" t="s">
        <v>504</v>
      </c>
      <c r="D222" s="10" t="s">
        <v>504</v>
      </c>
      <c r="E222" s="11"/>
      <c r="F222" t="s">
        <v>511</v>
      </c>
    </row>
    <row r="223" spans="1:6" x14ac:dyDescent="0.35">
      <c r="A223" s="3" t="s">
        <v>443</v>
      </c>
      <c r="B223" s="4" t="s">
        <v>444</v>
      </c>
      <c r="C223" s="9"/>
      <c r="D223" s="10" t="s">
        <v>504</v>
      </c>
      <c r="E223" s="11" t="s">
        <v>504</v>
      </c>
      <c r="F223" t="s">
        <v>510</v>
      </c>
    </row>
    <row r="224" spans="1:6" x14ac:dyDescent="0.35">
      <c r="A224" s="3" t="s">
        <v>445</v>
      </c>
      <c r="B224" s="4" t="s">
        <v>446</v>
      </c>
      <c r="C224" s="9" t="s">
        <v>504</v>
      </c>
      <c r="D224" s="10" t="s">
        <v>504</v>
      </c>
      <c r="E224" s="11" t="s">
        <v>504</v>
      </c>
      <c r="F224" t="s">
        <v>509</v>
      </c>
    </row>
    <row r="225" spans="1:6" hidden="1" x14ac:dyDescent="0.35">
      <c r="A225" s="3" t="s">
        <v>447</v>
      </c>
      <c r="B225" s="4" t="s">
        <v>448</v>
      </c>
      <c r="C225" s="9"/>
      <c r="D225" s="10"/>
      <c r="E225" s="11"/>
    </row>
    <row r="226" spans="1:6" x14ac:dyDescent="0.35">
      <c r="A226" s="3" t="s">
        <v>449</v>
      </c>
      <c r="B226" s="4" t="s">
        <v>450</v>
      </c>
      <c r="C226" s="9" t="s">
        <v>504</v>
      </c>
      <c r="D226" s="10" t="s">
        <v>504</v>
      </c>
      <c r="E226" s="11"/>
      <c r="F226" t="s">
        <v>511</v>
      </c>
    </row>
    <row r="227" spans="1:6" x14ac:dyDescent="0.35">
      <c r="A227" s="3" t="s">
        <v>451</v>
      </c>
      <c r="B227" s="4" t="s">
        <v>452</v>
      </c>
      <c r="C227" s="9" t="s">
        <v>504</v>
      </c>
      <c r="D227" s="10" t="s">
        <v>504</v>
      </c>
      <c r="E227" s="11"/>
      <c r="F227" t="s">
        <v>511</v>
      </c>
    </row>
    <row r="228" spans="1:6" x14ac:dyDescent="0.35">
      <c r="A228" s="3" t="s">
        <v>453</v>
      </c>
      <c r="B228" s="4" t="s">
        <v>454</v>
      </c>
      <c r="C228" s="9" t="s">
        <v>504</v>
      </c>
      <c r="D228" s="10" t="s">
        <v>504</v>
      </c>
      <c r="E228" s="11"/>
      <c r="F228" t="s">
        <v>511</v>
      </c>
    </row>
    <row r="229" spans="1:6" x14ac:dyDescent="0.35">
      <c r="A229" s="3" t="s">
        <v>455</v>
      </c>
      <c r="B229" s="4" t="s">
        <v>456</v>
      </c>
      <c r="C229" s="9" t="s">
        <v>504</v>
      </c>
      <c r="D229" s="10" t="s">
        <v>504</v>
      </c>
      <c r="E229" s="11"/>
      <c r="F229" t="s">
        <v>511</v>
      </c>
    </row>
    <row r="230" spans="1:6" x14ac:dyDescent="0.35">
      <c r="A230" s="3" t="s">
        <v>457</v>
      </c>
      <c r="B230" s="4" t="s">
        <v>458</v>
      </c>
      <c r="C230" s="9" t="s">
        <v>504</v>
      </c>
      <c r="D230" s="10" t="s">
        <v>504</v>
      </c>
      <c r="E230" s="11"/>
      <c r="F230" t="s">
        <v>511</v>
      </c>
    </row>
    <row r="231" spans="1:6" hidden="1" x14ac:dyDescent="0.35">
      <c r="A231" s="3" t="s">
        <v>459</v>
      </c>
      <c r="B231" s="4" t="s">
        <v>460</v>
      </c>
      <c r="C231" s="9"/>
      <c r="D231" s="10"/>
      <c r="E231" s="11"/>
    </row>
    <row r="232" spans="1:6" hidden="1" x14ac:dyDescent="0.35">
      <c r="A232" s="3" t="s">
        <v>461</v>
      </c>
      <c r="B232" s="4" t="s">
        <v>462</v>
      </c>
      <c r="C232" s="9"/>
      <c r="D232" s="10"/>
      <c r="E232" s="11"/>
    </row>
    <row r="233" spans="1:6" x14ac:dyDescent="0.35">
      <c r="A233" s="3" t="s">
        <v>463</v>
      </c>
      <c r="B233" s="4" t="s">
        <v>464</v>
      </c>
      <c r="C233" s="9"/>
      <c r="D233" s="10" t="s">
        <v>504</v>
      </c>
      <c r="E233" s="11" t="s">
        <v>504</v>
      </c>
      <c r="F233" t="s">
        <v>510</v>
      </c>
    </row>
    <row r="234" spans="1:6" x14ac:dyDescent="0.35">
      <c r="A234" s="3" t="s">
        <v>465</v>
      </c>
      <c r="B234" s="4" t="s">
        <v>466</v>
      </c>
      <c r="C234" s="9" t="s">
        <v>504</v>
      </c>
      <c r="D234" s="10" t="s">
        <v>504</v>
      </c>
      <c r="E234" s="11"/>
      <c r="F234" t="s">
        <v>511</v>
      </c>
    </row>
    <row r="235" spans="1:6" hidden="1" x14ac:dyDescent="0.35">
      <c r="A235" s="3" t="s">
        <v>467</v>
      </c>
      <c r="B235" s="4" t="s">
        <v>468</v>
      </c>
      <c r="C235" s="9"/>
      <c r="D235" s="10"/>
      <c r="E235" s="11"/>
    </row>
    <row r="236" spans="1:6" hidden="1" x14ac:dyDescent="0.35">
      <c r="A236" s="3" t="s">
        <v>469</v>
      </c>
      <c r="B236" s="4" t="s">
        <v>470</v>
      </c>
      <c r="C236" s="9"/>
      <c r="D236" s="10"/>
      <c r="E236" s="11"/>
    </row>
    <row r="237" spans="1:6" x14ac:dyDescent="0.35">
      <c r="A237" s="3" t="s">
        <v>471</v>
      </c>
      <c r="B237" s="4" t="s">
        <v>472</v>
      </c>
      <c r="C237" s="9" t="s">
        <v>504</v>
      </c>
      <c r="D237" s="10" t="s">
        <v>504</v>
      </c>
      <c r="E237" s="11" t="s">
        <v>504</v>
      </c>
      <c r="F237" t="s">
        <v>509</v>
      </c>
    </row>
    <row r="238" spans="1:6" hidden="1" x14ac:dyDescent="0.35">
      <c r="A238" s="3" t="s">
        <v>473</v>
      </c>
      <c r="B238" s="4" t="s">
        <v>474</v>
      </c>
      <c r="C238" s="9"/>
      <c r="D238" s="10"/>
      <c r="E238" s="11"/>
    </row>
    <row r="239" spans="1:6" x14ac:dyDescent="0.35">
      <c r="A239" s="3" t="s">
        <v>475</v>
      </c>
      <c r="B239" s="4" t="s">
        <v>476</v>
      </c>
      <c r="C239" s="9" t="s">
        <v>504</v>
      </c>
      <c r="D239" s="10"/>
      <c r="E239" s="11"/>
      <c r="F239" t="s">
        <v>506</v>
      </c>
    </row>
    <row r="240" spans="1:6" hidden="1" x14ac:dyDescent="0.35">
      <c r="A240" s="3" t="s">
        <v>477</v>
      </c>
      <c r="B240" s="4" t="s">
        <v>478</v>
      </c>
      <c r="C240" s="9"/>
      <c r="D240" s="10"/>
      <c r="E240" s="11"/>
    </row>
    <row r="241" spans="1:6" x14ac:dyDescent="0.35">
      <c r="A241" s="3" t="s">
        <v>479</v>
      </c>
      <c r="B241" s="4" t="s">
        <v>480</v>
      </c>
      <c r="C241" s="9" t="s">
        <v>504</v>
      </c>
      <c r="D241" s="10" t="s">
        <v>504</v>
      </c>
      <c r="E241" s="11"/>
      <c r="F241" t="s">
        <v>511</v>
      </c>
    </row>
    <row r="242" spans="1:6" x14ac:dyDescent="0.35">
      <c r="A242" s="3" t="s">
        <v>481</v>
      </c>
      <c r="B242" s="4" t="s">
        <v>482</v>
      </c>
      <c r="C242" s="9" t="s">
        <v>504</v>
      </c>
      <c r="D242" s="10" t="s">
        <v>504</v>
      </c>
      <c r="E242" s="11"/>
      <c r="F242" t="s">
        <v>511</v>
      </c>
    </row>
    <row r="243" spans="1:6" x14ac:dyDescent="0.35">
      <c r="A243" s="3" t="s">
        <v>483</v>
      </c>
      <c r="B243" s="4" t="s">
        <v>484</v>
      </c>
      <c r="C243" s="9" t="s">
        <v>504</v>
      </c>
      <c r="D243" s="10" t="s">
        <v>504</v>
      </c>
      <c r="E243" s="11" t="s">
        <v>504</v>
      </c>
      <c r="F243" t="s">
        <v>509</v>
      </c>
    </row>
    <row r="244" spans="1:6" x14ac:dyDescent="0.35">
      <c r="A244" s="3" t="s">
        <v>485</v>
      </c>
      <c r="B244" s="4" t="s">
        <v>486</v>
      </c>
      <c r="C244" s="9" t="s">
        <v>504</v>
      </c>
      <c r="D244" s="10" t="s">
        <v>504</v>
      </c>
      <c r="E244" s="11"/>
      <c r="F244" t="s">
        <v>511</v>
      </c>
    </row>
    <row r="245" spans="1:6" x14ac:dyDescent="0.35">
      <c r="A245" s="3" t="s">
        <v>487</v>
      </c>
      <c r="B245" s="4" t="s">
        <v>488</v>
      </c>
      <c r="C245" s="9"/>
      <c r="D245" s="10" t="s">
        <v>504</v>
      </c>
      <c r="E245" s="11" t="s">
        <v>504</v>
      </c>
      <c r="F245" t="s">
        <v>510</v>
      </c>
    </row>
    <row r="246" spans="1:6" hidden="1" x14ac:dyDescent="0.35">
      <c r="A246" s="3" t="s">
        <v>489</v>
      </c>
      <c r="B246" s="4" t="s">
        <v>490</v>
      </c>
      <c r="C246" s="9"/>
      <c r="D246" s="10"/>
      <c r="E246" s="11"/>
    </row>
    <row r="247" spans="1:6" hidden="1" x14ac:dyDescent="0.35">
      <c r="A247" s="3" t="s">
        <v>491</v>
      </c>
      <c r="B247" s="4" t="s">
        <v>492</v>
      </c>
      <c r="C247" s="9"/>
      <c r="D247" s="10"/>
      <c r="E247" s="11"/>
    </row>
    <row r="248" spans="1:6" x14ac:dyDescent="0.35">
      <c r="A248" s="3" t="s">
        <v>493</v>
      </c>
      <c r="B248" s="4" t="s">
        <v>494</v>
      </c>
      <c r="C248" s="9" t="s">
        <v>504</v>
      </c>
      <c r="D248" s="10" t="s">
        <v>504</v>
      </c>
      <c r="E248" s="11" t="s">
        <v>504</v>
      </c>
      <c r="F248" t="s">
        <v>509</v>
      </c>
    </row>
    <row r="249" spans="1:6" x14ac:dyDescent="0.35">
      <c r="A249" s="3" t="s">
        <v>495</v>
      </c>
      <c r="B249" s="4" t="s">
        <v>496</v>
      </c>
      <c r="C249" s="9" t="s">
        <v>504</v>
      </c>
      <c r="D249" s="10" t="s">
        <v>504</v>
      </c>
      <c r="E249" s="11" t="s">
        <v>504</v>
      </c>
      <c r="F249" t="s">
        <v>509</v>
      </c>
    </row>
    <row r="250" spans="1:6" x14ac:dyDescent="0.35">
      <c r="A250" s="3" t="s">
        <v>497</v>
      </c>
      <c r="B250" s="4" t="s">
        <v>498</v>
      </c>
      <c r="C250" s="9" t="s">
        <v>504</v>
      </c>
      <c r="D250" s="10" t="s">
        <v>504</v>
      </c>
      <c r="E250" s="11" t="s">
        <v>504</v>
      </c>
      <c r="F250" t="s">
        <v>509</v>
      </c>
    </row>
    <row r="251" spans="1:6" hidden="1" x14ac:dyDescent="0.35">
      <c r="A251" s="5" t="s">
        <v>499</v>
      </c>
      <c r="B251" s="6" t="s">
        <v>500</v>
      </c>
      <c r="C251" s="12"/>
      <c r="D251" s="13"/>
      <c r="E251" s="14"/>
    </row>
  </sheetData>
  <autoFilter ref="A1:G251" xr:uid="{E6F49247-2983-4367-9D92-BDC00E45F730}">
    <filterColumn colId="5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5A996-FC5E-4AA5-BD23-E3B4E618B745}">
  <sheetPr>
    <tabColor theme="9" tint="0.39997558519241921"/>
  </sheetPr>
  <dimension ref="A1:I420"/>
  <sheetViews>
    <sheetView topLeftCell="A257" workbookViewId="0">
      <selection activeCell="E261" sqref="E261"/>
    </sheetView>
  </sheetViews>
  <sheetFormatPr defaultRowHeight="14.5" outlineLevelRow="1" x14ac:dyDescent="0.35"/>
  <cols>
    <col min="2" max="2" width="16" customWidth="1"/>
    <col min="3" max="3" width="14.7265625" bestFit="1" customWidth="1"/>
    <col min="4" max="4" width="9.453125" customWidth="1"/>
    <col min="8" max="8" width="25.54296875" hidden="1" customWidth="1"/>
  </cols>
  <sheetData>
    <row r="1" spans="1:9" hidden="1" outlineLevel="1" x14ac:dyDescent="0.35">
      <c r="A1" s="17" t="s">
        <v>514</v>
      </c>
    </row>
    <row r="2" spans="1:9" hidden="1" outlineLevel="1" x14ac:dyDescent="0.35">
      <c r="A2" t="b">
        <f>IF(COUNTIF(B4:N12,"FALSE")=0,TRUE,FALSE)</f>
        <v>1</v>
      </c>
    </row>
    <row r="3" spans="1:9" hidden="1" outlineLevel="1" x14ac:dyDescent="0.35"/>
    <row r="4" spans="1:9" hidden="1" outlineLevel="1" x14ac:dyDescent="0.35">
      <c r="B4" t="s">
        <v>0</v>
      </c>
      <c r="C4" t="s">
        <v>1</v>
      </c>
      <c r="D4" t="s">
        <v>501</v>
      </c>
      <c r="E4" t="s">
        <v>502</v>
      </c>
      <c r="F4" t="s">
        <v>503</v>
      </c>
      <c r="G4" t="s">
        <v>505</v>
      </c>
      <c r="H4" t="s">
        <v>505</v>
      </c>
      <c r="I4" t="s">
        <v>505</v>
      </c>
    </row>
    <row r="5" spans="1:9" hidden="1" outlineLevel="1" x14ac:dyDescent="0.35">
      <c r="B5" t="s">
        <v>2</v>
      </c>
      <c r="C5" t="s">
        <v>3</v>
      </c>
      <c r="D5" t="b">
        <f>'Multiple Burdens Map Data'!C2=IFERROR(IF(VLOOKUP($C5,[1]Data!$D$8:$U$258,6,FALSE)=0,"",VLOOKUP($C5,[1]Data!$D$8:$U$258,6,FALSE)),"")</f>
        <v>1</v>
      </c>
      <c r="E5" t="b">
        <f>'Multiple Burdens Map Data'!D2=IFERROR(IF(VLOOKUP($C5,[1]Data!$D$8:$U$258,7,FALSE)=0,"",VLOOKUP($C5,[1]Data!$D$8:$U$258,7,FALSE)),"")</f>
        <v>1</v>
      </c>
      <c r="F5" t="b">
        <f>'Multiple Burdens Map Data'!E2=IFERROR(IF(VLOOKUP($C5,[1]Data!$D$8:$U$258,8,FALSE)=0,"",VLOOKUP($C5,[1]Data!$D$8:$U$258,8,FALSE)),"")</f>
        <v>1</v>
      </c>
      <c r="G5" t="b">
        <f>'Multiple Burdens Map Data'!F2=Datachecking!I5</f>
        <v>1</v>
      </c>
      <c r="H5" t="str">
        <f>VLOOKUP(C5,[1]Data!$D$8:$U$258,18,FALSE)</f>
        <v>BC) Anaemia and Stunting</v>
      </c>
      <c r="I5" t="s">
        <v>518</v>
      </c>
    </row>
    <row r="6" spans="1:9" hidden="1" outlineLevel="1" x14ac:dyDescent="0.35">
      <c r="B6" t="s">
        <v>4</v>
      </c>
      <c r="C6" t="s">
        <v>5</v>
      </c>
      <c r="D6" t="b">
        <f>'Multiple Burdens Map Data'!C3=IFERROR(IF(VLOOKUP($C6,[1]Data!$D$8:$U$258,6,FALSE)=0,"",VLOOKUP($C6,[1]Data!$D$8:$U$258,6,FALSE)),"")</f>
        <v>1</v>
      </c>
      <c r="E6" t="b">
        <f>'Multiple Burdens Map Data'!D3=IFERROR(IF(VLOOKUP($C6,[1]Data!$D$8:$U$258,7,FALSE)=0,"",VLOOKUP($C6,[1]Data!$D$8:$U$258,7,FALSE)),"")</f>
        <v>1</v>
      </c>
      <c r="F6" t="b">
        <f>'Multiple Burdens Map Data'!E3=IFERROR(IF(VLOOKUP($C6,[1]Data!$D$8:$U$258,8,FALSE)=0,"",VLOOKUP($C6,[1]Data!$D$8:$U$258,8,FALSE)),"")</f>
        <v>1</v>
      </c>
      <c r="G6" t="b">
        <f>'Multiple Burdens Map Data'!F3=Datachecking!I6</f>
        <v>1</v>
      </c>
      <c r="H6">
        <f>VLOOKUP(C6,[1]Data!$D$8:$U$258,18,FALSE)</f>
        <v>0</v>
      </c>
      <c r="I6" t="s">
        <v>515</v>
      </c>
    </row>
    <row r="7" spans="1:9" hidden="1" outlineLevel="1" x14ac:dyDescent="0.35">
      <c r="B7" t="s">
        <v>6</v>
      </c>
      <c r="C7" t="s">
        <v>7</v>
      </c>
      <c r="D7" t="b">
        <f>'Multiple Burdens Map Data'!C4=IFERROR(IF(VLOOKUP($C7,[1]Data!$D$8:$U$258,6,FALSE)=0,"",VLOOKUP($C7,[1]Data!$D$8:$U$258,6,FALSE)),"")</f>
        <v>1</v>
      </c>
      <c r="E7" t="b">
        <f>'Multiple Burdens Map Data'!D4=IFERROR(IF(VLOOKUP($C7,[1]Data!$D$8:$U$258,7,FALSE)=0,"",VLOOKUP($C7,[1]Data!$D$8:$U$258,7,FALSE)),"")</f>
        <v>1</v>
      </c>
      <c r="F7" t="b">
        <f>'Multiple Burdens Map Data'!E4=IFERROR(IF(VLOOKUP($C7,[1]Data!$D$8:$U$258,8,FALSE)=0,"",VLOOKUP($C7,[1]Data!$D$8:$U$258,8,FALSE)),"")</f>
        <v>1</v>
      </c>
      <c r="G7" t="b">
        <f>'Multiple Burdens Map Data'!F4=Datachecking!I7</f>
        <v>1</v>
      </c>
      <c r="H7" t="str">
        <f>VLOOKUP(C7,[1]Data!$D$8:$U$258,18,FALSE)</f>
        <v>ABC) Triple burden</v>
      </c>
      <c r="I7" t="s">
        <v>519</v>
      </c>
    </row>
    <row r="8" spans="1:9" hidden="1" outlineLevel="1" x14ac:dyDescent="0.35">
      <c r="B8" t="s">
        <v>8</v>
      </c>
      <c r="C8" t="s">
        <v>9</v>
      </c>
      <c r="D8" t="b">
        <f>'Multiple Burdens Map Data'!C5=IFERROR(IF(VLOOKUP($C8,[1]Data!$D$8:$U$258,6,FALSE)=0,"",VLOOKUP($C8,[1]Data!$D$8:$U$258,6,FALSE)),"")</f>
        <v>1</v>
      </c>
      <c r="E8" t="b">
        <f>'Multiple Burdens Map Data'!D5=IFERROR(IF(VLOOKUP($C8,[1]Data!$D$8:$U$258,7,FALSE)=0,"",VLOOKUP($C8,[1]Data!$D$8:$U$258,7,FALSE)),"")</f>
        <v>1</v>
      </c>
      <c r="F8" t="b">
        <f>'Multiple Burdens Map Data'!E5=IFERROR(IF(VLOOKUP($C8,[1]Data!$D$8:$U$258,8,FALSE)=0,"",VLOOKUP($C8,[1]Data!$D$8:$U$258,8,FALSE)),"")</f>
        <v>1</v>
      </c>
      <c r="G8" t="b">
        <f>'Multiple Burdens Map Data'!F5=Datachecking!I8</f>
        <v>1</v>
      </c>
      <c r="H8" t="str">
        <f>VLOOKUP(C8,[1]Data!$D$8:$U$258,18,FALSE)</f>
        <v>AB) Overweight and Anaemia</v>
      </c>
      <c r="I8" t="s">
        <v>516</v>
      </c>
    </row>
    <row r="9" spans="1:9" hidden="1" outlineLevel="1" x14ac:dyDescent="0.35">
      <c r="B9" t="s">
        <v>10</v>
      </c>
      <c r="C9" t="s">
        <v>11</v>
      </c>
      <c r="D9" t="b">
        <f>'Multiple Burdens Map Data'!C6=IFERROR(IF(VLOOKUP($C9,[1]Data!$D$8:$U$258,6,FALSE)=0,"",VLOOKUP($C9,[1]Data!$D$8:$U$258,6,FALSE)),"")</f>
        <v>1</v>
      </c>
      <c r="E9" t="b">
        <f>'Multiple Burdens Map Data'!D6=IFERROR(IF(VLOOKUP($C9,[1]Data!$D$8:$U$258,7,FALSE)=0,"",VLOOKUP($C9,[1]Data!$D$8:$U$258,7,FALSE)),"")</f>
        <v>1</v>
      </c>
      <c r="F9" t="b">
        <f>'Multiple Burdens Map Data'!E6=IFERROR(IF(VLOOKUP($C9,[1]Data!$D$8:$U$258,8,FALSE)=0,"",VLOOKUP($C9,[1]Data!$D$8:$U$258,8,FALSE)),"")</f>
        <v>1</v>
      </c>
      <c r="G9" t="b">
        <f>'Multiple Burdens Map Data'!F6=Datachecking!I9</f>
        <v>1</v>
      </c>
      <c r="H9">
        <f>VLOOKUP(C9,[1]Data!$D$8:$U$258,18,FALSE)</f>
        <v>0</v>
      </c>
      <c r="I9" t="s">
        <v>515</v>
      </c>
    </row>
    <row r="10" spans="1:9" hidden="1" outlineLevel="1" x14ac:dyDescent="0.35">
      <c r="B10" t="s">
        <v>12</v>
      </c>
      <c r="C10" t="s">
        <v>13</v>
      </c>
      <c r="D10" t="b">
        <f>'Multiple Burdens Map Data'!C7=IFERROR(IF(VLOOKUP($C10,[1]Data!$D$8:$U$258,6,FALSE)=0,"",VLOOKUP($C10,[1]Data!$D$8:$U$258,6,FALSE)),"")</f>
        <v>1</v>
      </c>
      <c r="E10" t="b">
        <f>'Multiple Burdens Map Data'!D7=IFERROR(IF(VLOOKUP($C10,[1]Data!$D$8:$U$258,7,FALSE)=0,"",VLOOKUP($C10,[1]Data!$D$8:$U$258,7,FALSE)),"")</f>
        <v>1</v>
      </c>
      <c r="F10" t="b">
        <f>'Multiple Burdens Map Data'!E7=IFERROR(IF(VLOOKUP($C10,[1]Data!$D$8:$U$258,8,FALSE)=0,"",VLOOKUP($C10,[1]Data!$D$8:$U$258,8,FALSE)),"")</f>
        <v>1</v>
      </c>
      <c r="G10" t="b">
        <f>'Multiple Burdens Map Data'!F7=Datachecking!I10</f>
        <v>1</v>
      </c>
      <c r="H10">
        <f>VLOOKUP(C10,[1]Data!$D$8:$U$258,18,FALSE)</f>
        <v>0</v>
      </c>
      <c r="I10" t="s">
        <v>515</v>
      </c>
    </row>
    <row r="11" spans="1:9" hidden="1" outlineLevel="1" x14ac:dyDescent="0.35">
      <c r="B11" t="s">
        <v>14</v>
      </c>
      <c r="C11" t="s">
        <v>15</v>
      </c>
      <c r="D11" t="b">
        <f>'Multiple Burdens Map Data'!C8=IFERROR(IF(VLOOKUP($C11,[1]Data!$D$8:$U$258,6,FALSE)=0,"",VLOOKUP($C11,[1]Data!$D$8:$U$258,6,FALSE)),"")</f>
        <v>1</v>
      </c>
      <c r="E11" t="b">
        <f>'Multiple Burdens Map Data'!D8=IFERROR(IF(VLOOKUP($C11,[1]Data!$D$8:$U$258,7,FALSE)=0,"",VLOOKUP($C11,[1]Data!$D$8:$U$258,7,FALSE)),"")</f>
        <v>1</v>
      </c>
      <c r="F11" t="b">
        <f>'Multiple Burdens Map Data'!E8=IFERROR(IF(VLOOKUP($C11,[1]Data!$D$8:$U$258,8,FALSE)=0,"",VLOOKUP($C11,[1]Data!$D$8:$U$258,8,FALSE)),"")</f>
        <v>1</v>
      </c>
      <c r="G11" t="b">
        <f>'Multiple Burdens Map Data'!F8=Datachecking!I11</f>
        <v>1</v>
      </c>
      <c r="H11" t="str">
        <f>VLOOKUP(C11,[1]Data!$D$8:$U$258,18,FALSE)</f>
        <v>ABC) Triple burden</v>
      </c>
      <c r="I11" t="s">
        <v>519</v>
      </c>
    </row>
    <row r="12" spans="1:9" hidden="1" outlineLevel="1" x14ac:dyDescent="0.35">
      <c r="B12" t="s">
        <v>16</v>
      </c>
      <c r="C12" t="s">
        <v>17</v>
      </c>
      <c r="D12" t="b">
        <f>'Multiple Burdens Map Data'!C9=IFERROR(IF(VLOOKUP($C12,[1]Data!$D$8:$U$258,6,FALSE)=0,"",VLOOKUP($C12,[1]Data!$D$8:$U$258,6,FALSE)),"")</f>
        <v>1</v>
      </c>
      <c r="E12" t="b">
        <f>'Multiple Burdens Map Data'!D9=IFERROR(IF(VLOOKUP($C12,[1]Data!$D$8:$U$258,7,FALSE)=0,"",VLOOKUP($C12,[1]Data!$D$8:$U$258,7,FALSE)),"")</f>
        <v>1</v>
      </c>
      <c r="F12" t="b">
        <f>'Multiple Burdens Map Data'!E9=IFERROR(IF(VLOOKUP($C12,[1]Data!$D$8:$U$258,8,FALSE)=0,"",VLOOKUP($C12,[1]Data!$D$8:$U$258,8,FALSE)),"")</f>
        <v>1</v>
      </c>
      <c r="G12" t="b">
        <f>'Multiple Burdens Map Data'!F9=Datachecking!I12</f>
        <v>1</v>
      </c>
      <c r="H12">
        <f>VLOOKUP(C12,[1]Data!$D$8:$U$258,18,FALSE)</f>
        <v>0</v>
      </c>
      <c r="I12" t="s">
        <v>515</v>
      </c>
    </row>
    <row r="13" spans="1:9" hidden="1" outlineLevel="1" x14ac:dyDescent="0.35">
      <c r="B13" t="s">
        <v>18</v>
      </c>
      <c r="C13" t="s">
        <v>19</v>
      </c>
      <c r="D13" t="b">
        <f>'Multiple Burdens Map Data'!C10=IFERROR(IF(VLOOKUP($C13,[1]Data!$D$8:$U$258,6,FALSE)=0,"",VLOOKUP($C13,[1]Data!$D$8:$U$258,6,FALSE)),"")</f>
        <v>1</v>
      </c>
      <c r="E13" t="b">
        <f>'Multiple Burdens Map Data'!D10=IFERROR(IF(VLOOKUP($C13,[1]Data!$D$8:$U$258,7,FALSE)=0,"",VLOOKUP($C13,[1]Data!$D$8:$U$258,7,FALSE)),"")</f>
        <v>1</v>
      </c>
      <c r="F13" t="b">
        <f>'Multiple Burdens Map Data'!E10=IFERROR(IF(VLOOKUP($C13,[1]Data!$D$8:$U$258,8,FALSE)=0,"",VLOOKUP($C13,[1]Data!$D$8:$U$258,8,FALSE)),"")</f>
        <v>1</v>
      </c>
      <c r="G13" t="b">
        <f>'Multiple Burdens Map Data'!F10=Datachecking!I13</f>
        <v>1</v>
      </c>
      <c r="H13">
        <f>VLOOKUP(C13,[1]Data!$D$8:$U$258,18,FALSE)</f>
        <v>0</v>
      </c>
      <c r="I13" t="s">
        <v>515</v>
      </c>
    </row>
    <row r="14" spans="1:9" hidden="1" outlineLevel="1" x14ac:dyDescent="0.35">
      <c r="B14" t="s">
        <v>20</v>
      </c>
      <c r="C14" t="s">
        <v>21</v>
      </c>
      <c r="D14" t="b">
        <f>'Multiple Burdens Map Data'!C11=IFERROR(IF(VLOOKUP($C14,[1]Data!$D$8:$U$258,6,FALSE)=0,"",VLOOKUP($C14,[1]Data!$D$8:$U$258,6,FALSE)),"")</f>
        <v>1</v>
      </c>
      <c r="E14" t="b">
        <f>'Multiple Burdens Map Data'!D11=IFERROR(IF(VLOOKUP($C14,[1]Data!$D$8:$U$258,7,FALSE)=0,"",VLOOKUP($C14,[1]Data!$D$8:$U$258,7,FALSE)),"")</f>
        <v>1</v>
      </c>
      <c r="F14" t="b">
        <f>'Multiple Burdens Map Data'!E11=IFERROR(IF(VLOOKUP($C14,[1]Data!$D$8:$U$258,8,FALSE)=0,"",VLOOKUP($C14,[1]Data!$D$8:$U$258,8,FALSE)),"")</f>
        <v>1</v>
      </c>
      <c r="G14" t="b">
        <f>'Multiple Burdens Map Data'!F11=Datachecking!I14</f>
        <v>1</v>
      </c>
      <c r="H14">
        <f>VLOOKUP(C14,[1]Data!$D$8:$U$258,18,FALSE)</f>
        <v>0</v>
      </c>
      <c r="I14" t="s">
        <v>515</v>
      </c>
    </row>
    <row r="15" spans="1:9" hidden="1" outlineLevel="1" x14ac:dyDescent="0.35">
      <c r="B15" t="s">
        <v>22</v>
      </c>
      <c r="C15" t="s">
        <v>23</v>
      </c>
      <c r="D15" t="b">
        <f>'Multiple Burdens Map Data'!C12=IFERROR(IF(VLOOKUP($C15,[1]Data!$D$8:$U$258,6,FALSE)=0,"",VLOOKUP($C15,[1]Data!$D$8:$U$258,6,FALSE)),"")</f>
        <v>1</v>
      </c>
      <c r="E15" t="b">
        <f>'Multiple Burdens Map Data'!D12=IFERROR(IF(VLOOKUP($C15,[1]Data!$D$8:$U$258,7,FALSE)=0,"",VLOOKUP($C15,[1]Data!$D$8:$U$258,7,FALSE)),"")</f>
        <v>1</v>
      </c>
      <c r="F15" t="b">
        <f>'Multiple Burdens Map Data'!E12=IFERROR(IF(VLOOKUP($C15,[1]Data!$D$8:$U$258,8,FALSE)=0,"",VLOOKUP($C15,[1]Data!$D$8:$U$258,8,FALSE)),"")</f>
        <v>1</v>
      </c>
      <c r="G15" t="b">
        <f>'Multiple Burdens Map Data'!F12=Datachecking!I15</f>
        <v>1</v>
      </c>
      <c r="H15" t="str">
        <f>VLOOKUP(C15,[1]Data!$D$8:$U$258,18,FALSE)</f>
        <v>A) Overweight only</v>
      </c>
      <c r="I15" t="s">
        <v>506</v>
      </c>
    </row>
    <row r="16" spans="1:9" hidden="1" outlineLevel="1" x14ac:dyDescent="0.35">
      <c r="B16" t="s">
        <v>24</v>
      </c>
      <c r="C16" t="s">
        <v>25</v>
      </c>
      <c r="D16" t="b">
        <f>'Multiple Burdens Map Data'!C13=IFERROR(IF(VLOOKUP($C16,[1]Data!$D$8:$U$258,6,FALSE)=0,"",VLOOKUP($C16,[1]Data!$D$8:$U$258,6,FALSE)),"")</f>
        <v>1</v>
      </c>
      <c r="E16" t="b">
        <f>'Multiple Burdens Map Data'!D13=IFERROR(IF(VLOOKUP($C16,[1]Data!$D$8:$U$258,7,FALSE)=0,"",VLOOKUP($C16,[1]Data!$D$8:$U$258,7,FALSE)),"")</f>
        <v>1</v>
      </c>
      <c r="F16" t="b">
        <f>'Multiple Burdens Map Data'!E13=IFERROR(IF(VLOOKUP($C16,[1]Data!$D$8:$U$258,8,FALSE)=0,"",VLOOKUP($C16,[1]Data!$D$8:$U$258,8,FALSE)),"")</f>
        <v>1</v>
      </c>
      <c r="G16" t="b">
        <f>'Multiple Burdens Map Data'!F13=Datachecking!I16</f>
        <v>1</v>
      </c>
      <c r="H16" t="str">
        <f>VLOOKUP(C16,[1]Data!$D$8:$U$258,18,FALSE)</f>
        <v>AB) Overweight and Anaemia</v>
      </c>
      <c r="I16" t="s">
        <v>516</v>
      </c>
    </row>
    <row r="17" spans="2:9" hidden="1" outlineLevel="1" x14ac:dyDescent="0.35">
      <c r="B17" t="s">
        <v>26</v>
      </c>
      <c r="C17" t="s">
        <v>27</v>
      </c>
      <c r="D17" t="b">
        <f>'Multiple Burdens Map Data'!C14=IFERROR(IF(VLOOKUP($C17,[1]Data!$D$8:$U$258,6,FALSE)=0,"",VLOOKUP($C17,[1]Data!$D$8:$U$258,6,FALSE)),"")</f>
        <v>1</v>
      </c>
      <c r="E17" t="b">
        <f>'Multiple Burdens Map Data'!D14=IFERROR(IF(VLOOKUP($C17,[1]Data!$D$8:$U$258,7,FALSE)=0,"",VLOOKUP($C17,[1]Data!$D$8:$U$258,7,FALSE)),"")</f>
        <v>1</v>
      </c>
      <c r="F17" t="b">
        <f>'Multiple Burdens Map Data'!E14=IFERROR(IF(VLOOKUP($C17,[1]Data!$D$8:$U$258,8,FALSE)=0,"",VLOOKUP($C17,[1]Data!$D$8:$U$258,8,FALSE)),"")</f>
        <v>1</v>
      </c>
      <c r="G17" t="b">
        <f>'Multiple Burdens Map Data'!F14=Datachecking!I17</f>
        <v>1</v>
      </c>
      <c r="H17">
        <f>VLOOKUP(C17,[1]Data!$D$8:$U$258,18,FALSE)</f>
        <v>0</v>
      </c>
      <c r="I17" t="s">
        <v>515</v>
      </c>
    </row>
    <row r="18" spans="2:9" hidden="1" outlineLevel="1" x14ac:dyDescent="0.35">
      <c r="B18" t="s">
        <v>28</v>
      </c>
      <c r="C18" t="s">
        <v>29</v>
      </c>
      <c r="D18" t="b">
        <f>'Multiple Burdens Map Data'!C15=IFERROR(IF(VLOOKUP($C18,[1]Data!$D$8:$U$258,6,FALSE)=0,"",VLOOKUP($C18,[1]Data!$D$8:$U$258,6,FALSE)),"")</f>
        <v>1</v>
      </c>
      <c r="E18" t="b">
        <f>'Multiple Burdens Map Data'!D15=IFERROR(IF(VLOOKUP($C18,[1]Data!$D$8:$U$258,7,FALSE)=0,"",VLOOKUP($C18,[1]Data!$D$8:$U$258,7,FALSE)),"")</f>
        <v>1</v>
      </c>
      <c r="F18" t="b">
        <f>'Multiple Burdens Map Data'!E15=IFERROR(IF(VLOOKUP($C18,[1]Data!$D$8:$U$258,8,FALSE)=0,"",VLOOKUP($C18,[1]Data!$D$8:$U$258,8,FALSE)),"")</f>
        <v>1</v>
      </c>
      <c r="G18" t="b">
        <f>'Multiple Burdens Map Data'!F15=Datachecking!I18</f>
        <v>1</v>
      </c>
      <c r="H18" t="str">
        <f>VLOOKUP(C18,[1]Data!$D$8:$U$258,18,FALSE)</f>
        <v>A) Overweight only</v>
      </c>
      <c r="I18" t="s">
        <v>506</v>
      </c>
    </row>
    <row r="19" spans="2:9" hidden="1" outlineLevel="1" x14ac:dyDescent="0.35">
      <c r="B19" t="s">
        <v>30</v>
      </c>
      <c r="C19" t="s">
        <v>31</v>
      </c>
      <c r="D19" t="b">
        <f>'Multiple Burdens Map Data'!C16=IFERROR(IF(VLOOKUP($C19,[1]Data!$D$8:$U$258,6,FALSE)=0,"",VLOOKUP($C19,[1]Data!$D$8:$U$258,6,FALSE)),"")</f>
        <v>1</v>
      </c>
      <c r="E19" t="b">
        <f>'Multiple Burdens Map Data'!D16=IFERROR(IF(VLOOKUP($C19,[1]Data!$D$8:$U$258,7,FALSE)=0,"",VLOOKUP($C19,[1]Data!$D$8:$U$258,7,FALSE)),"")</f>
        <v>1</v>
      </c>
      <c r="F19" t="b">
        <f>'Multiple Burdens Map Data'!E16=IFERROR(IF(VLOOKUP($C19,[1]Data!$D$8:$U$258,8,FALSE)=0,"",VLOOKUP($C19,[1]Data!$D$8:$U$258,8,FALSE)),"")</f>
        <v>1</v>
      </c>
      <c r="G19" t="b">
        <f>'Multiple Burdens Map Data'!F16=Datachecking!I19</f>
        <v>1</v>
      </c>
      <c r="H19">
        <f>VLOOKUP(C19,[1]Data!$D$8:$U$258,18,FALSE)</f>
        <v>0</v>
      </c>
      <c r="I19" t="s">
        <v>515</v>
      </c>
    </row>
    <row r="20" spans="2:9" hidden="1" outlineLevel="1" x14ac:dyDescent="0.35">
      <c r="B20" t="s">
        <v>32</v>
      </c>
      <c r="C20" t="s">
        <v>33</v>
      </c>
      <c r="D20" t="b">
        <f>'Multiple Burdens Map Data'!C17=IFERROR(IF(VLOOKUP($C20,[1]Data!$D$8:$U$258,6,FALSE)=0,"",VLOOKUP($C20,[1]Data!$D$8:$U$258,6,FALSE)),"")</f>
        <v>1</v>
      </c>
      <c r="E20" t="b">
        <f>'Multiple Burdens Map Data'!D17=IFERROR(IF(VLOOKUP($C20,[1]Data!$D$8:$U$258,7,FALSE)=0,"",VLOOKUP($C20,[1]Data!$D$8:$U$258,7,FALSE)),"")</f>
        <v>1</v>
      </c>
      <c r="F20" t="b">
        <f>'Multiple Burdens Map Data'!E17=IFERROR(IF(VLOOKUP($C20,[1]Data!$D$8:$U$258,8,FALSE)=0,"",VLOOKUP($C20,[1]Data!$D$8:$U$258,8,FALSE)),"")</f>
        <v>1</v>
      </c>
      <c r="G20" t="b">
        <f>'Multiple Burdens Map Data'!F17=Datachecking!I20</f>
        <v>1</v>
      </c>
      <c r="H20" t="str">
        <f>VLOOKUP(C20,[1]Data!$D$8:$U$258,18,FALSE)</f>
        <v>AB) Overweight and Anaemia</v>
      </c>
      <c r="I20" t="s">
        <v>516</v>
      </c>
    </row>
    <row r="21" spans="2:9" hidden="1" outlineLevel="1" x14ac:dyDescent="0.35">
      <c r="B21" t="s">
        <v>34</v>
      </c>
      <c r="C21" t="s">
        <v>35</v>
      </c>
      <c r="D21" t="b">
        <f>'Multiple Burdens Map Data'!C18=IFERROR(IF(VLOOKUP($C21,[1]Data!$D$8:$U$258,6,FALSE)=0,"",VLOOKUP($C21,[1]Data!$D$8:$U$258,6,FALSE)),"")</f>
        <v>1</v>
      </c>
      <c r="E21" t="b">
        <f>'Multiple Burdens Map Data'!D18=IFERROR(IF(VLOOKUP($C21,[1]Data!$D$8:$U$258,7,FALSE)=0,"",VLOOKUP($C21,[1]Data!$D$8:$U$258,7,FALSE)),"")</f>
        <v>1</v>
      </c>
      <c r="F21" t="b">
        <f>'Multiple Burdens Map Data'!E18=IFERROR(IF(VLOOKUP($C21,[1]Data!$D$8:$U$258,8,FALSE)=0,"",VLOOKUP($C21,[1]Data!$D$8:$U$258,8,FALSE)),"")</f>
        <v>1</v>
      </c>
      <c r="G21" t="b">
        <f>'Multiple Burdens Map Data'!F18=Datachecking!I21</f>
        <v>1</v>
      </c>
      <c r="H21">
        <f>VLOOKUP(C21,[1]Data!$D$8:$U$258,18,FALSE)</f>
        <v>0</v>
      </c>
      <c r="I21" t="s">
        <v>515</v>
      </c>
    </row>
    <row r="22" spans="2:9" hidden="1" outlineLevel="1" x14ac:dyDescent="0.35">
      <c r="B22" t="s">
        <v>36</v>
      </c>
      <c r="C22" t="s">
        <v>37</v>
      </c>
      <c r="D22" t="b">
        <f>'Multiple Burdens Map Data'!C19=IFERROR(IF(VLOOKUP($C22,[1]Data!$D$8:$U$258,6,FALSE)=0,"",VLOOKUP($C22,[1]Data!$D$8:$U$258,6,FALSE)),"")</f>
        <v>1</v>
      </c>
      <c r="E22" t="b">
        <f>'Multiple Burdens Map Data'!D19=IFERROR(IF(VLOOKUP($C22,[1]Data!$D$8:$U$258,7,FALSE)=0,"",VLOOKUP($C22,[1]Data!$D$8:$U$258,7,FALSE)),"")</f>
        <v>1</v>
      </c>
      <c r="F22" t="b">
        <f>'Multiple Burdens Map Data'!E19=IFERROR(IF(VLOOKUP($C22,[1]Data!$D$8:$U$258,8,FALSE)=0,"",VLOOKUP($C22,[1]Data!$D$8:$U$258,8,FALSE)),"")</f>
        <v>1</v>
      </c>
      <c r="G22" t="b">
        <f>'Multiple Burdens Map Data'!F19=Datachecking!I22</f>
        <v>1</v>
      </c>
      <c r="H22">
        <f>VLOOKUP(C22,[1]Data!$D$8:$U$258,18,FALSE)</f>
        <v>0</v>
      </c>
      <c r="I22" t="s">
        <v>515</v>
      </c>
    </row>
    <row r="23" spans="2:9" hidden="1" outlineLevel="1" x14ac:dyDescent="0.35">
      <c r="B23" t="s">
        <v>38</v>
      </c>
      <c r="C23" t="s">
        <v>39</v>
      </c>
      <c r="D23" t="b">
        <f>'Multiple Burdens Map Data'!C20=IFERROR(IF(VLOOKUP($C23,[1]Data!$D$8:$U$258,6,FALSE)=0,"",VLOOKUP($C23,[1]Data!$D$8:$U$258,6,FALSE)),"")</f>
        <v>1</v>
      </c>
      <c r="E23" t="b">
        <f>'Multiple Burdens Map Data'!D20=IFERROR(IF(VLOOKUP($C23,[1]Data!$D$8:$U$258,7,FALSE)=0,"",VLOOKUP($C23,[1]Data!$D$8:$U$258,7,FALSE)),"")</f>
        <v>1</v>
      </c>
      <c r="F23" t="b">
        <f>'Multiple Burdens Map Data'!E20=IFERROR(IF(VLOOKUP($C23,[1]Data!$D$8:$U$258,8,FALSE)=0,"",VLOOKUP($C23,[1]Data!$D$8:$U$258,8,FALSE)),"")</f>
        <v>1</v>
      </c>
      <c r="G23" t="b">
        <f>'Multiple Burdens Map Data'!F20=Datachecking!I23</f>
        <v>1</v>
      </c>
      <c r="H23" t="str">
        <f>VLOOKUP(C23,[1]Data!$D$8:$U$258,18,FALSE)</f>
        <v>BC) Anaemia and Stunting</v>
      </c>
      <c r="I23" t="s">
        <v>518</v>
      </c>
    </row>
    <row r="24" spans="2:9" hidden="1" outlineLevel="1" x14ac:dyDescent="0.35">
      <c r="B24" t="s">
        <v>40</v>
      </c>
      <c r="C24" t="s">
        <v>41</v>
      </c>
      <c r="D24" t="b">
        <f>'Multiple Burdens Map Data'!C21=IFERROR(IF(VLOOKUP($C24,[1]Data!$D$8:$U$258,6,FALSE)=0,"",VLOOKUP($C24,[1]Data!$D$8:$U$258,6,FALSE)),"")</f>
        <v>1</v>
      </c>
      <c r="E24" t="b">
        <f>'Multiple Burdens Map Data'!D21=IFERROR(IF(VLOOKUP($C24,[1]Data!$D$8:$U$258,7,FALSE)=0,"",VLOOKUP($C24,[1]Data!$D$8:$U$258,7,FALSE)),"")</f>
        <v>1</v>
      </c>
      <c r="F24" t="b">
        <f>'Multiple Burdens Map Data'!E21=IFERROR(IF(VLOOKUP($C24,[1]Data!$D$8:$U$258,8,FALSE)=0,"",VLOOKUP($C24,[1]Data!$D$8:$U$258,8,FALSE)),"")</f>
        <v>1</v>
      </c>
      <c r="G24" t="b">
        <f>'Multiple Burdens Map Data'!F21=Datachecking!I24</f>
        <v>1</v>
      </c>
      <c r="H24" t="str">
        <f>VLOOKUP(C24,[1]Data!$D$8:$U$258,18,FALSE)</f>
        <v>AB) Overweight and Anaemia</v>
      </c>
      <c r="I24" t="s">
        <v>516</v>
      </c>
    </row>
    <row r="25" spans="2:9" hidden="1" outlineLevel="1" x14ac:dyDescent="0.35">
      <c r="B25" t="s">
        <v>42</v>
      </c>
      <c r="C25" t="s">
        <v>43</v>
      </c>
      <c r="D25" t="b">
        <f>'Multiple Burdens Map Data'!C22=IFERROR(IF(VLOOKUP($C25,[1]Data!$D$8:$U$258,6,FALSE)=0,"",VLOOKUP($C25,[1]Data!$D$8:$U$258,6,FALSE)),"")</f>
        <v>1</v>
      </c>
      <c r="E25" t="b">
        <f>'Multiple Burdens Map Data'!D22=IFERROR(IF(VLOOKUP($C25,[1]Data!$D$8:$U$258,7,FALSE)=0,"",VLOOKUP($C25,[1]Data!$D$8:$U$258,7,FALSE)),"")</f>
        <v>1</v>
      </c>
      <c r="F25" t="b">
        <f>'Multiple Burdens Map Data'!E22=IFERROR(IF(VLOOKUP($C25,[1]Data!$D$8:$U$258,8,FALSE)=0,"",VLOOKUP($C25,[1]Data!$D$8:$U$258,8,FALSE)),"")</f>
        <v>1</v>
      </c>
      <c r="G25" t="b">
        <f>'Multiple Burdens Map Data'!F22=Datachecking!I25</f>
        <v>1</v>
      </c>
      <c r="H25" t="str">
        <f>VLOOKUP(C25,[1]Data!$D$8:$U$258,18,FALSE)</f>
        <v>AB) Overweight and Anaemia</v>
      </c>
      <c r="I25" t="s">
        <v>516</v>
      </c>
    </row>
    <row r="26" spans="2:9" hidden="1" outlineLevel="1" x14ac:dyDescent="0.35">
      <c r="B26" t="s">
        <v>44</v>
      </c>
      <c r="C26" t="s">
        <v>45</v>
      </c>
      <c r="D26" t="b">
        <f>'Multiple Burdens Map Data'!C23=IFERROR(IF(VLOOKUP($C26,[1]Data!$D$8:$U$258,6,FALSE)=0,"",VLOOKUP($C26,[1]Data!$D$8:$U$258,6,FALSE)),"")</f>
        <v>1</v>
      </c>
      <c r="E26" t="b">
        <f>'Multiple Burdens Map Data'!D23=IFERROR(IF(VLOOKUP($C26,[1]Data!$D$8:$U$258,7,FALSE)=0,"",VLOOKUP($C26,[1]Data!$D$8:$U$258,7,FALSE)),"")</f>
        <v>1</v>
      </c>
      <c r="F26" t="b">
        <f>'Multiple Burdens Map Data'!E23=IFERROR(IF(VLOOKUP($C26,[1]Data!$D$8:$U$258,8,FALSE)=0,"",VLOOKUP($C26,[1]Data!$D$8:$U$258,8,FALSE)),"")</f>
        <v>1</v>
      </c>
      <c r="G26" t="b">
        <f>'Multiple Burdens Map Data'!F23=Datachecking!I26</f>
        <v>1</v>
      </c>
      <c r="H26">
        <f>VLOOKUP(C26,[1]Data!$D$8:$U$258,18,FALSE)</f>
        <v>0</v>
      </c>
      <c r="I26" t="s">
        <v>515</v>
      </c>
    </row>
    <row r="27" spans="2:9" hidden="1" outlineLevel="1" x14ac:dyDescent="0.35">
      <c r="B27" t="s">
        <v>46</v>
      </c>
      <c r="C27" t="s">
        <v>47</v>
      </c>
      <c r="D27" t="b">
        <f>'Multiple Burdens Map Data'!C24=IFERROR(IF(VLOOKUP($C27,[1]Data!$D$8:$U$258,6,FALSE)=0,"",VLOOKUP($C27,[1]Data!$D$8:$U$258,6,FALSE)),"")</f>
        <v>1</v>
      </c>
      <c r="E27" t="b">
        <f>'Multiple Burdens Map Data'!D24=IFERROR(IF(VLOOKUP($C27,[1]Data!$D$8:$U$258,7,FALSE)=0,"",VLOOKUP($C27,[1]Data!$D$8:$U$258,7,FALSE)),"")</f>
        <v>1</v>
      </c>
      <c r="F27" t="b">
        <f>'Multiple Burdens Map Data'!E24=IFERROR(IF(VLOOKUP($C27,[1]Data!$D$8:$U$258,8,FALSE)=0,"",VLOOKUP($C27,[1]Data!$D$8:$U$258,8,FALSE)),"")</f>
        <v>1</v>
      </c>
      <c r="G27" t="b">
        <f>'Multiple Burdens Map Data'!F24=Datachecking!I27</f>
        <v>1</v>
      </c>
      <c r="H27" t="str">
        <f>VLOOKUP(C27,[1]Data!$D$8:$U$258,18,FALSE)</f>
        <v>AB) Overweight and Anaemia</v>
      </c>
      <c r="I27" t="s">
        <v>516</v>
      </c>
    </row>
    <row r="28" spans="2:9" hidden="1" outlineLevel="1" x14ac:dyDescent="0.35">
      <c r="B28" t="s">
        <v>48</v>
      </c>
      <c r="C28" t="s">
        <v>49</v>
      </c>
      <c r="D28" t="b">
        <f>'Multiple Burdens Map Data'!C25=IFERROR(IF(VLOOKUP($C28,[1]Data!$D$8:$U$258,6,FALSE)=0,"",VLOOKUP($C28,[1]Data!$D$8:$U$258,6,FALSE)),"")</f>
        <v>1</v>
      </c>
      <c r="E28" t="b">
        <f>'Multiple Burdens Map Data'!D25=IFERROR(IF(VLOOKUP($C28,[1]Data!$D$8:$U$258,7,FALSE)=0,"",VLOOKUP($C28,[1]Data!$D$8:$U$258,7,FALSE)),"")</f>
        <v>1</v>
      </c>
      <c r="F28" t="b">
        <f>'Multiple Burdens Map Data'!E25=IFERROR(IF(VLOOKUP($C28,[1]Data!$D$8:$U$258,8,FALSE)=0,"",VLOOKUP($C28,[1]Data!$D$8:$U$258,8,FALSE)),"")</f>
        <v>1</v>
      </c>
      <c r="G28" t="b">
        <f>'Multiple Burdens Map Data'!F25=Datachecking!I28</f>
        <v>1</v>
      </c>
      <c r="H28" t="str">
        <f>VLOOKUP(C28,[1]Data!$D$8:$U$258,18,FALSE)</f>
        <v>ABC) Triple burden</v>
      </c>
      <c r="I28" t="s">
        <v>519</v>
      </c>
    </row>
    <row r="29" spans="2:9" hidden="1" outlineLevel="1" x14ac:dyDescent="0.35">
      <c r="B29" t="s">
        <v>50</v>
      </c>
      <c r="C29" t="s">
        <v>51</v>
      </c>
      <c r="D29" t="b">
        <f>'Multiple Burdens Map Data'!C26=IFERROR(IF(VLOOKUP($C29,[1]Data!$D$8:$U$258,6,FALSE)=0,"",VLOOKUP($C29,[1]Data!$D$8:$U$258,6,FALSE)),"")</f>
        <v>1</v>
      </c>
      <c r="E29" t="b">
        <f>'Multiple Burdens Map Data'!D26=IFERROR(IF(VLOOKUP($C29,[1]Data!$D$8:$U$258,7,FALSE)=0,"",VLOOKUP($C29,[1]Data!$D$8:$U$258,7,FALSE)),"")</f>
        <v>1</v>
      </c>
      <c r="F29" t="b">
        <f>'Multiple Burdens Map Data'!E26=IFERROR(IF(VLOOKUP($C29,[1]Data!$D$8:$U$258,8,FALSE)=0,"",VLOOKUP($C29,[1]Data!$D$8:$U$258,8,FALSE)),"")</f>
        <v>1</v>
      </c>
      <c r="G29" t="b">
        <f>'Multiple Burdens Map Data'!F26=Datachecking!I29</f>
        <v>1</v>
      </c>
      <c r="H29">
        <f>VLOOKUP(C29,[1]Data!$D$8:$U$258,18,FALSE)</f>
        <v>0</v>
      </c>
      <c r="I29" t="s">
        <v>515</v>
      </c>
    </row>
    <row r="30" spans="2:9" hidden="1" outlineLevel="1" x14ac:dyDescent="0.35">
      <c r="B30" t="s">
        <v>52</v>
      </c>
      <c r="C30" t="s">
        <v>53</v>
      </c>
      <c r="D30" t="b">
        <f>'Multiple Burdens Map Data'!C27=IFERROR(IF(VLOOKUP($C30,[1]Data!$D$8:$U$258,6,FALSE)=0,"",VLOOKUP($C30,[1]Data!$D$8:$U$258,6,FALSE)),"")</f>
        <v>1</v>
      </c>
      <c r="E30" t="b">
        <f>'Multiple Burdens Map Data'!D27=IFERROR(IF(VLOOKUP($C30,[1]Data!$D$8:$U$258,7,FALSE)=0,"",VLOOKUP($C30,[1]Data!$D$8:$U$258,7,FALSE)),"")</f>
        <v>1</v>
      </c>
      <c r="F30" t="b">
        <f>'Multiple Burdens Map Data'!E27=IFERROR(IF(VLOOKUP($C30,[1]Data!$D$8:$U$258,8,FALSE)=0,"",VLOOKUP($C30,[1]Data!$D$8:$U$258,8,FALSE)),"")</f>
        <v>1</v>
      </c>
      <c r="G30" t="b">
        <f>'Multiple Burdens Map Data'!F27=Datachecking!I30</f>
        <v>1</v>
      </c>
      <c r="H30" t="str">
        <f>VLOOKUP(C30,[1]Data!$D$8:$U$258,18,FALSE)</f>
        <v>BC) Anaemia and Stunting</v>
      </c>
      <c r="I30" t="s">
        <v>518</v>
      </c>
    </row>
    <row r="31" spans="2:9" hidden="1" outlineLevel="1" x14ac:dyDescent="0.35">
      <c r="B31" t="s">
        <v>54</v>
      </c>
      <c r="C31" t="s">
        <v>55</v>
      </c>
      <c r="D31" t="b">
        <f>'Multiple Burdens Map Data'!C28=IFERROR(IF(VLOOKUP($C31,[1]Data!$D$8:$U$258,6,FALSE)=0,"",VLOOKUP($C31,[1]Data!$D$8:$U$258,6,FALSE)),"")</f>
        <v>1</v>
      </c>
      <c r="E31" t="b">
        <f>'Multiple Burdens Map Data'!D28=IFERROR(IF(VLOOKUP($C31,[1]Data!$D$8:$U$258,7,FALSE)=0,"",VLOOKUP($C31,[1]Data!$D$8:$U$258,7,FALSE)),"")</f>
        <v>1</v>
      </c>
      <c r="F31" t="b">
        <f>'Multiple Burdens Map Data'!E28=IFERROR(IF(VLOOKUP($C31,[1]Data!$D$8:$U$258,8,FALSE)=0,"",VLOOKUP($C31,[1]Data!$D$8:$U$258,8,FALSE)),"")</f>
        <v>1</v>
      </c>
      <c r="G31" t="b">
        <f>'Multiple Burdens Map Data'!F28=Datachecking!I31</f>
        <v>1</v>
      </c>
      <c r="H31" t="str">
        <f>VLOOKUP(C31,[1]Data!$D$8:$U$258,18,FALSE)</f>
        <v>AB) Overweight and Anaemia</v>
      </c>
      <c r="I31" t="s">
        <v>516</v>
      </c>
    </row>
    <row r="32" spans="2:9" hidden="1" outlineLevel="1" x14ac:dyDescent="0.35">
      <c r="B32" t="s">
        <v>56</v>
      </c>
      <c r="C32" t="s">
        <v>57</v>
      </c>
      <c r="D32" t="b">
        <f>'Multiple Burdens Map Data'!C29=IFERROR(IF(VLOOKUP($C32,[1]Data!$D$8:$U$258,6,FALSE)=0,"",VLOOKUP($C32,[1]Data!$D$8:$U$258,6,FALSE)),"")</f>
        <v>1</v>
      </c>
      <c r="E32" t="b">
        <f>'Multiple Burdens Map Data'!D29=IFERROR(IF(VLOOKUP($C32,[1]Data!$D$8:$U$258,7,FALSE)=0,"",VLOOKUP($C32,[1]Data!$D$8:$U$258,7,FALSE)),"")</f>
        <v>1</v>
      </c>
      <c r="F32" t="b">
        <f>'Multiple Burdens Map Data'!E29=IFERROR(IF(VLOOKUP($C32,[1]Data!$D$8:$U$258,8,FALSE)=0,"",VLOOKUP($C32,[1]Data!$D$8:$U$258,8,FALSE)),"")</f>
        <v>1</v>
      </c>
      <c r="G32" t="b">
        <f>'Multiple Burdens Map Data'!F29=Datachecking!I32</f>
        <v>1</v>
      </c>
      <c r="H32">
        <f>VLOOKUP(C32,[1]Data!$D$8:$U$258,18,FALSE)</f>
        <v>0</v>
      </c>
      <c r="I32" t="s">
        <v>515</v>
      </c>
    </row>
    <row r="33" spans="2:9" hidden="1" outlineLevel="1" x14ac:dyDescent="0.35">
      <c r="B33" t="s">
        <v>58</v>
      </c>
      <c r="C33" t="s">
        <v>59</v>
      </c>
      <c r="D33" t="b">
        <f>'Multiple Burdens Map Data'!C30=IFERROR(IF(VLOOKUP($C33,[1]Data!$D$8:$U$258,6,FALSE)=0,"",VLOOKUP($C33,[1]Data!$D$8:$U$258,6,FALSE)),"")</f>
        <v>1</v>
      </c>
      <c r="E33" t="b">
        <f>'Multiple Burdens Map Data'!D30=IFERROR(IF(VLOOKUP($C33,[1]Data!$D$8:$U$258,7,FALSE)=0,"",VLOOKUP($C33,[1]Data!$D$8:$U$258,7,FALSE)),"")</f>
        <v>1</v>
      </c>
      <c r="F33" t="b">
        <f>'Multiple Burdens Map Data'!E30=IFERROR(IF(VLOOKUP($C33,[1]Data!$D$8:$U$258,8,FALSE)=0,"",VLOOKUP($C33,[1]Data!$D$8:$U$258,8,FALSE)),"")</f>
        <v>1</v>
      </c>
      <c r="G33" t="b">
        <f>'Multiple Burdens Map Data'!F30=Datachecking!I33</f>
        <v>1</v>
      </c>
      <c r="H33" t="str">
        <f>VLOOKUP(C33,[1]Data!$D$8:$U$258,18,FALSE)</f>
        <v>AB) Overweight and Anaemia</v>
      </c>
      <c r="I33" t="s">
        <v>516</v>
      </c>
    </row>
    <row r="34" spans="2:9" hidden="1" outlineLevel="1" x14ac:dyDescent="0.35">
      <c r="B34" t="s">
        <v>60</v>
      </c>
      <c r="C34" t="s">
        <v>61</v>
      </c>
      <c r="D34" t="b">
        <f>'Multiple Burdens Map Data'!C31=IFERROR(IF(VLOOKUP($C34,[1]Data!$D$8:$U$258,6,FALSE)=0,"",VLOOKUP($C34,[1]Data!$D$8:$U$258,6,FALSE)),"")</f>
        <v>1</v>
      </c>
      <c r="E34" t="b">
        <f>'Multiple Burdens Map Data'!D31=IFERROR(IF(VLOOKUP($C34,[1]Data!$D$8:$U$258,7,FALSE)=0,"",VLOOKUP($C34,[1]Data!$D$8:$U$258,7,FALSE)),"")</f>
        <v>1</v>
      </c>
      <c r="F34" t="b">
        <f>'Multiple Burdens Map Data'!E31=IFERROR(IF(VLOOKUP($C34,[1]Data!$D$8:$U$258,8,FALSE)=0,"",VLOOKUP($C34,[1]Data!$D$8:$U$258,8,FALSE)),"")</f>
        <v>1</v>
      </c>
      <c r="G34" t="b">
        <f>'Multiple Burdens Map Data'!F31=Datachecking!I34</f>
        <v>1</v>
      </c>
      <c r="H34" t="str">
        <f>VLOOKUP(C34,[1]Data!$D$8:$U$258,18,FALSE)</f>
        <v>ABC) Triple burden</v>
      </c>
      <c r="I34" t="s">
        <v>519</v>
      </c>
    </row>
    <row r="35" spans="2:9" hidden="1" outlineLevel="1" x14ac:dyDescent="0.35">
      <c r="B35" t="s">
        <v>62</v>
      </c>
      <c r="C35" t="s">
        <v>63</v>
      </c>
      <c r="D35" t="b">
        <f>'Multiple Burdens Map Data'!C32=IFERROR(IF(VLOOKUP($C35,[1]Data!$D$8:$U$258,6,FALSE)=0,"",VLOOKUP($C35,[1]Data!$D$8:$U$258,6,FALSE)),"")</f>
        <v>1</v>
      </c>
      <c r="E35" t="b">
        <f>'Multiple Burdens Map Data'!D32=IFERROR(IF(VLOOKUP($C35,[1]Data!$D$8:$U$258,7,FALSE)=0,"",VLOOKUP($C35,[1]Data!$D$8:$U$258,7,FALSE)),"")</f>
        <v>1</v>
      </c>
      <c r="F35" t="b">
        <f>'Multiple Burdens Map Data'!E32=IFERROR(IF(VLOOKUP($C35,[1]Data!$D$8:$U$258,8,FALSE)=0,"",VLOOKUP($C35,[1]Data!$D$8:$U$258,8,FALSE)),"")</f>
        <v>1</v>
      </c>
      <c r="G35" t="b">
        <f>'Multiple Burdens Map Data'!F32=Datachecking!I35</f>
        <v>1</v>
      </c>
      <c r="H35">
        <f>VLOOKUP(C35,[1]Data!$D$8:$U$258,18,FALSE)</f>
        <v>0</v>
      </c>
      <c r="I35" t="s">
        <v>515</v>
      </c>
    </row>
    <row r="36" spans="2:9" hidden="1" outlineLevel="1" x14ac:dyDescent="0.35">
      <c r="B36" t="s">
        <v>64</v>
      </c>
      <c r="C36" t="s">
        <v>65</v>
      </c>
      <c r="D36" t="b">
        <f>'Multiple Burdens Map Data'!C33=IFERROR(IF(VLOOKUP($C36,[1]Data!$D$8:$U$258,6,FALSE)=0,"",VLOOKUP($C36,[1]Data!$D$8:$U$258,6,FALSE)),"")</f>
        <v>1</v>
      </c>
      <c r="E36" t="b">
        <f>'Multiple Burdens Map Data'!D33=IFERROR(IF(VLOOKUP($C36,[1]Data!$D$8:$U$258,7,FALSE)=0,"",VLOOKUP($C36,[1]Data!$D$8:$U$258,7,FALSE)),"")</f>
        <v>1</v>
      </c>
      <c r="F36" t="b">
        <f>'Multiple Burdens Map Data'!E33=IFERROR(IF(VLOOKUP($C36,[1]Data!$D$8:$U$258,8,FALSE)=0,"",VLOOKUP($C36,[1]Data!$D$8:$U$258,8,FALSE)),"")</f>
        <v>1</v>
      </c>
      <c r="G36" t="b">
        <f>'Multiple Burdens Map Data'!F33=Datachecking!I36</f>
        <v>1</v>
      </c>
      <c r="H36" t="str">
        <f>VLOOKUP(C36,[1]Data!$D$8:$U$258,18,FALSE)</f>
        <v>AB) Overweight and Anaemia</v>
      </c>
      <c r="I36" t="s">
        <v>516</v>
      </c>
    </row>
    <row r="37" spans="2:9" hidden="1" outlineLevel="1" x14ac:dyDescent="0.35">
      <c r="B37" t="s">
        <v>66</v>
      </c>
      <c r="C37" t="s">
        <v>67</v>
      </c>
      <c r="D37" t="b">
        <f>'Multiple Burdens Map Data'!C34=IFERROR(IF(VLOOKUP($C37,[1]Data!$D$8:$U$258,6,FALSE)=0,"",VLOOKUP($C37,[1]Data!$D$8:$U$258,6,FALSE)),"")</f>
        <v>1</v>
      </c>
      <c r="E37" t="b">
        <f>'Multiple Burdens Map Data'!D34=IFERROR(IF(VLOOKUP($C37,[1]Data!$D$8:$U$258,7,FALSE)=0,"",VLOOKUP($C37,[1]Data!$D$8:$U$258,7,FALSE)),"")</f>
        <v>1</v>
      </c>
      <c r="F37" t="b">
        <f>'Multiple Burdens Map Data'!E34=IFERROR(IF(VLOOKUP($C37,[1]Data!$D$8:$U$258,8,FALSE)=0,"",VLOOKUP($C37,[1]Data!$D$8:$U$258,8,FALSE)),"")</f>
        <v>1</v>
      </c>
      <c r="G37" t="b">
        <f>'Multiple Burdens Map Data'!F34=Datachecking!I37</f>
        <v>1</v>
      </c>
      <c r="H37">
        <f>VLOOKUP(C37,[1]Data!$D$8:$U$258,18,FALSE)</f>
        <v>0</v>
      </c>
      <c r="I37" t="s">
        <v>515</v>
      </c>
    </row>
    <row r="38" spans="2:9" hidden="1" outlineLevel="1" x14ac:dyDescent="0.35">
      <c r="B38" t="s">
        <v>68</v>
      </c>
      <c r="C38" t="s">
        <v>69</v>
      </c>
      <c r="D38" t="b">
        <f>'Multiple Burdens Map Data'!C35=IFERROR(IF(VLOOKUP($C38,[1]Data!$D$8:$U$258,6,FALSE)=0,"",VLOOKUP($C38,[1]Data!$D$8:$U$258,6,FALSE)),"")</f>
        <v>1</v>
      </c>
      <c r="E38" t="b">
        <f>'Multiple Burdens Map Data'!D35=IFERROR(IF(VLOOKUP($C38,[1]Data!$D$8:$U$258,7,FALSE)=0,"",VLOOKUP($C38,[1]Data!$D$8:$U$258,7,FALSE)),"")</f>
        <v>1</v>
      </c>
      <c r="F38" t="b">
        <f>'Multiple Burdens Map Data'!E35=IFERROR(IF(VLOOKUP($C38,[1]Data!$D$8:$U$258,8,FALSE)=0,"",VLOOKUP($C38,[1]Data!$D$8:$U$258,8,FALSE)),"")</f>
        <v>1</v>
      </c>
      <c r="G38" t="b">
        <f>'Multiple Burdens Map Data'!F35=Datachecking!I38</f>
        <v>1</v>
      </c>
      <c r="H38">
        <f>VLOOKUP(C38,[1]Data!$D$8:$U$258,18,FALSE)</f>
        <v>0</v>
      </c>
      <c r="I38" t="s">
        <v>515</v>
      </c>
    </row>
    <row r="39" spans="2:9" hidden="1" outlineLevel="1" x14ac:dyDescent="0.35">
      <c r="B39" t="s">
        <v>70</v>
      </c>
      <c r="C39" t="s">
        <v>71</v>
      </c>
      <c r="D39" t="b">
        <f>'Multiple Burdens Map Data'!C36=IFERROR(IF(VLOOKUP($C39,[1]Data!$D$8:$U$258,6,FALSE)=0,"",VLOOKUP($C39,[1]Data!$D$8:$U$258,6,FALSE)),"")</f>
        <v>1</v>
      </c>
      <c r="E39" t="b">
        <f>'Multiple Burdens Map Data'!D36=IFERROR(IF(VLOOKUP($C39,[1]Data!$D$8:$U$258,7,FALSE)=0,"",VLOOKUP($C39,[1]Data!$D$8:$U$258,7,FALSE)),"")</f>
        <v>1</v>
      </c>
      <c r="F39" t="b">
        <f>'Multiple Burdens Map Data'!E36=IFERROR(IF(VLOOKUP($C39,[1]Data!$D$8:$U$258,8,FALSE)=0,"",VLOOKUP($C39,[1]Data!$D$8:$U$258,8,FALSE)),"")</f>
        <v>1</v>
      </c>
      <c r="G39" t="b">
        <f>'Multiple Burdens Map Data'!F36=Datachecking!I39</f>
        <v>1</v>
      </c>
      <c r="H39" t="str">
        <f>VLOOKUP(C39,[1]Data!$D$8:$U$258,18,FALSE)</f>
        <v>A) Overweight only</v>
      </c>
      <c r="I39" t="s">
        <v>506</v>
      </c>
    </row>
    <row r="40" spans="2:9" hidden="1" outlineLevel="1" x14ac:dyDescent="0.35">
      <c r="B40" t="s">
        <v>72</v>
      </c>
      <c r="C40" t="s">
        <v>73</v>
      </c>
      <c r="D40" t="b">
        <f>'Multiple Burdens Map Data'!C37=IFERROR(IF(VLOOKUP($C40,[1]Data!$D$8:$U$258,6,FALSE)=0,"",VLOOKUP($C40,[1]Data!$D$8:$U$258,6,FALSE)),"")</f>
        <v>1</v>
      </c>
      <c r="E40" t="b">
        <f>'Multiple Burdens Map Data'!D37=IFERROR(IF(VLOOKUP($C40,[1]Data!$D$8:$U$258,7,FALSE)=0,"",VLOOKUP($C40,[1]Data!$D$8:$U$258,7,FALSE)),"")</f>
        <v>1</v>
      </c>
      <c r="F40" t="b">
        <f>'Multiple Burdens Map Data'!E37=IFERROR(IF(VLOOKUP($C40,[1]Data!$D$8:$U$258,8,FALSE)=0,"",VLOOKUP($C40,[1]Data!$D$8:$U$258,8,FALSE)),"")</f>
        <v>1</v>
      </c>
      <c r="G40" t="b">
        <f>'Multiple Burdens Map Data'!F37=Datachecking!I40</f>
        <v>1</v>
      </c>
      <c r="H40" t="str">
        <f>VLOOKUP(C40,[1]Data!$D$8:$U$258,18,FALSE)</f>
        <v>AB) Overweight and Anaemia</v>
      </c>
      <c r="I40" t="s">
        <v>516</v>
      </c>
    </row>
    <row r="41" spans="2:9" hidden="1" outlineLevel="1" x14ac:dyDescent="0.35">
      <c r="B41" t="s">
        <v>74</v>
      </c>
      <c r="C41" t="s">
        <v>75</v>
      </c>
      <c r="D41" t="b">
        <f>'Multiple Burdens Map Data'!C38=IFERROR(IF(VLOOKUP($C41,[1]Data!$D$8:$U$258,6,FALSE)=0,"",VLOOKUP($C41,[1]Data!$D$8:$U$258,6,FALSE)),"")</f>
        <v>1</v>
      </c>
      <c r="E41" t="b">
        <f>'Multiple Burdens Map Data'!D38=IFERROR(IF(VLOOKUP($C41,[1]Data!$D$8:$U$258,7,FALSE)=0,"",VLOOKUP($C41,[1]Data!$D$8:$U$258,7,FALSE)),"")</f>
        <v>1</v>
      </c>
      <c r="F41" t="b">
        <f>'Multiple Burdens Map Data'!E38=IFERROR(IF(VLOOKUP($C41,[1]Data!$D$8:$U$258,8,FALSE)=0,"",VLOOKUP($C41,[1]Data!$D$8:$U$258,8,FALSE)),"")</f>
        <v>1</v>
      </c>
      <c r="G41" t="b">
        <f>'Multiple Burdens Map Data'!F38=Datachecking!I41</f>
        <v>1</v>
      </c>
      <c r="H41" t="str">
        <f>VLOOKUP(C41,[1]Data!$D$8:$U$258,18,FALSE)</f>
        <v>BC) Anaemia and Stunting</v>
      </c>
      <c r="I41" t="s">
        <v>518</v>
      </c>
    </row>
    <row r="42" spans="2:9" hidden="1" outlineLevel="1" x14ac:dyDescent="0.35">
      <c r="B42" t="s">
        <v>76</v>
      </c>
      <c r="C42" t="s">
        <v>77</v>
      </c>
      <c r="D42" t="b">
        <f>'Multiple Burdens Map Data'!C39=IFERROR(IF(VLOOKUP($C42,[1]Data!$D$8:$U$258,6,FALSE)=0,"",VLOOKUP($C42,[1]Data!$D$8:$U$258,6,FALSE)),"")</f>
        <v>1</v>
      </c>
      <c r="E42" t="b">
        <f>'Multiple Burdens Map Data'!D39=IFERROR(IF(VLOOKUP($C42,[1]Data!$D$8:$U$258,7,FALSE)=0,"",VLOOKUP($C42,[1]Data!$D$8:$U$258,7,FALSE)),"")</f>
        <v>1</v>
      </c>
      <c r="F42" t="b">
        <f>'Multiple Burdens Map Data'!E39=IFERROR(IF(VLOOKUP($C42,[1]Data!$D$8:$U$258,8,FALSE)=0,"",VLOOKUP($C42,[1]Data!$D$8:$U$258,8,FALSE)),"")</f>
        <v>1</v>
      </c>
      <c r="G42" t="b">
        <f>'Multiple Burdens Map Data'!F39=Datachecking!I42</f>
        <v>1</v>
      </c>
      <c r="H42" t="str">
        <f>VLOOKUP(C42,[1]Data!$D$8:$U$258,18,FALSE)</f>
        <v>BC) Anaemia and Stunting</v>
      </c>
      <c r="I42" t="s">
        <v>518</v>
      </c>
    </row>
    <row r="43" spans="2:9" hidden="1" outlineLevel="1" x14ac:dyDescent="0.35">
      <c r="B43" t="s">
        <v>78</v>
      </c>
      <c r="C43" t="s">
        <v>79</v>
      </c>
      <c r="D43" t="b">
        <f>'Multiple Burdens Map Data'!C40=IFERROR(IF(VLOOKUP($C43,[1]Data!$D$8:$U$258,6,FALSE)=0,"",VLOOKUP($C43,[1]Data!$D$8:$U$258,6,FALSE)),"")</f>
        <v>1</v>
      </c>
      <c r="E43" t="b">
        <f>'Multiple Burdens Map Data'!D40=IFERROR(IF(VLOOKUP($C43,[1]Data!$D$8:$U$258,7,FALSE)=0,"",VLOOKUP($C43,[1]Data!$D$8:$U$258,7,FALSE)),"")</f>
        <v>1</v>
      </c>
      <c r="F43" t="b">
        <f>'Multiple Burdens Map Data'!E40=IFERROR(IF(VLOOKUP($C43,[1]Data!$D$8:$U$258,8,FALSE)=0,"",VLOOKUP($C43,[1]Data!$D$8:$U$258,8,FALSE)),"")</f>
        <v>1</v>
      </c>
      <c r="G43" t="b">
        <f>'Multiple Burdens Map Data'!F40=Datachecking!I43</f>
        <v>1</v>
      </c>
      <c r="H43">
        <f>VLOOKUP(C43,[1]Data!$D$8:$U$258,18,FALSE)</f>
        <v>0</v>
      </c>
      <c r="I43" t="s">
        <v>515</v>
      </c>
    </row>
    <row r="44" spans="2:9" hidden="1" outlineLevel="1" x14ac:dyDescent="0.35">
      <c r="B44" t="s">
        <v>80</v>
      </c>
      <c r="C44" t="s">
        <v>81</v>
      </c>
      <c r="D44" t="b">
        <f>'Multiple Burdens Map Data'!C41=IFERROR(IF(VLOOKUP($C44,[1]Data!$D$8:$U$258,6,FALSE)=0,"",VLOOKUP($C44,[1]Data!$D$8:$U$258,6,FALSE)),"")</f>
        <v>1</v>
      </c>
      <c r="E44" t="b">
        <f>'Multiple Burdens Map Data'!D41=IFERROR(IF(VLOOKUP($C44,[1]Data!$D$8:$U$258,7,FALSE)=0,"",VLOOKUP($C44,[1]Data!$D$8:$U$258,7,FALSE)),"")</f>
        <v>1</v>
      </c>
      <c r="F44" t="b">
        <f>'Multiple Burdens Map Data'!E41=IFERROR(IF(VLOOKUP($C44,[1]Data!$D$8:$U$258,8,FALSE)=0,"",VLOOKUP($C44,[1]Data!$D$8:$U$258,8,FALSE)),"")</f>
        <v>1</v>
      </c>
      <c r="G44" t="b">
        <f>'Multiple Burdens Map Data'!F41=Datachecking!I44</f>
        <v>1</v>
      </c>
      <c r="H44" t="str">
        <f>VLOOKUP(C44,[1]Data!$D$8:$U$258,18,FALSE)</f>
        <v>BC) Anaemia and Stunting</v>
      </c>
      <c r="I44" t="s">
        <v>518</v>
      </c>
    </row>
    <row r="45" spans="2:9" hidden="1" outlineLevel="1" x14ac:dyDescent="0.35">
      <c r="B45" t="s">
        <v>82</v>
      </c>
      <c r="C45" t="s">
        <v>83</v>
      </c>
      <c r="D45" t="b">
        <f>'Multiple Burdens Map Data'!C42=IFERROR(IF(VLOOKUP($C45,[1]Data!$D$8:$U$258,6,FALSE)=0,"",VLOOKUP($C45,[1]Data!$D$8:$U$258,6,FALSE)),"")</f>
        <v>1</v>
      </c>
      <c r="E45" t="b">
        <f>'Multiple Burdens Map Data'!D42=IFERROR(IF(VLOOKUP($C45,[1]Data!$D$8:$U$258,7,FALSE)=0,"",VLOOKUP($C45,[1]Data!$D$8:$U$258,7,FALSE)),"")</f>
        <v>1</v>
      </c>
      <c r="F45" t="b">
        <f>'Multiple Burdens Map Data'!E42=IFERROR(IF(VLOOKUP($C45,[1]Data!$D$8:$U$258,8,FALSE)=0,"",VLOOKUP($C45,[1]Data!$D$8:$U$258,8,FALSE)),"")</f>
        <v>1</v>
      </c>
      <c r="G45" t="b">
        <f>'Multiple Burdens Map Data'!F42=Datachecking!I45</f>
        <v>1</v>
      </c>
      <c r="H45" t="str">
        <f>VLOOKUP(C45,[1]Data!$D$8:$U$258,18,FALSE)</f>
        <v>ABC) Triple burden</v>
      </c>
      <c r="I45" t="s">
        <v>519</v>
      </c>
    </row>
    <row r="46" spans="2:9" hidden="1" outlineLevel="1" x14ac:dyDescent="0.35">
      <c r="B46" t="s">
        <v>84</v>
      </c>
      <c r="C46" t="s">
        <v>85</v>
      </c>
      <c r="D46" t="b">
        <f>'Multiple Burdens Map Data'!C43=IFERROR(IF(VLOOKUP($C46,[1]Data!$D$8:$U$258,6,FALSE)=0,"",VLOOKUP($C46,[1]Data!$D$8:$U$258,6,FALSE)),"")</f>
        <v>1</v>
      </c>
      <c r="E46" t="b">
        <f>'Multiple Burdens Map Data'!D43=IFERROR(IF(VLOOKUP($C46,[1]Data!$D$8:$U$258,7,FALSE)=0,"",VLOOKUP($C46,[1]Data!$D$8:$U$258,7,FALSE)),"")</f>
        <v>1</v>
      </c>
      <c r="F46" t="b">
        <f>'Multiple Burdens Map Data'!E43=IFERROR(IF(VLOOKUP($C46,[1]Data!$D$8:$U$258,8,FALSE)=0,"",VLOOKUP($C46,[1]Data!$D$8:$U$258,8,FALSE)),"")</f>
        <v>1</v>
      </c>
      <c r="G46" t="b">
        <f>'Multiple Burdens Map Data'!F43=Datachecking!I46</f>
        <v>1</v>
      </c>
      <c r="H46">
        <f>VLOOKUP(C46,[1]Data!$D$8:$U$258,18,FALSE)</f>
        <v>0</v>
      </c>
      <c r="I46" t="s">
        <v>515</v>
      </c>
    </row>
    <row r="47" spans="2:9" hidden="1" outlineLevel="1" x14ac:dyDescent="0.35">
      <c r="B47" t="s">
        <v>86</v>
      </c>
      <c r="C47" t="s">
        <v>87</v>
      </c>
      <c r="D47" t="b">
        <f>'Multiple Burdens Map Data'!C44=IFERROR(IF(VLOOKUP($C47,[1]Data!$D$8:$U$258,6,FALSE)=0,"",VLOOKUP($C47,[1]Data!$D$8:$U$258,6,FALSE)),"")</f>
        <v>1</v>
      </c>
      <c r="E47" t="b">
        <f>'Multiple Burdens Map Data'!D44=IFERROR(IF(VLOOKUP($C47,[1]Data!$D$8:$U$258,7,FALSE)=0,"",VLOOKUP($C47,[1]Data!$D$8:$U$258,7,FALSE)),"")</f>
        <v>1</v>
      </c>
      <c r="F47" t="b">
        <f>'Multiple Burdens Map Data'!E44=IFERROR(IF(VLOOKUP($C47,[1]Data!$D$8:$U$258,8,FALSE)=0,"",VLOOKUP($C47,[1]Data!$D$8:$U$258,8,FALSE)),"")</f>
        <v>1</v>
      </c>
      <c r="G47" t="b">
        <f>'Multiple Burdens Map Data'!F44=Datachecking!I47</f>
        <v>1</v>
      </c>
      <c r="H47">
        <f>VLOOKUP(C47,[1]Data!$D$8:$U$258,18,FALSE)</f>
        <v>0</v>
      </c>
      <c r="I47" t="s">
        <v>515</v>
      </c>
    </row>
    <row r="48" spans="2:9" hidden="1" outlineLevel="1" x14ac:dyDescent="0.35">
      <c r="B48" t="s">
        <v>88</v>
      </c>
      <c r="C48" t="s">
        <v>89</v>
      </c>
      <c r="D48" t="b">
        <f>'Multiple Burdens Map Data'!C45=IFERROR(IF(VLOOKUP($C48,[1]Data!$D$8:$U$258,6,FALSE)=0,"",VLOOKUP($C48,[1]Data!$D$8:$U$258,6,FALSE)),"")</f>
        <v>1</v>
      </c>
      <c r="E48" t="b">
        <f>'Multiple Burdens Map Data'!D45=IFERROR(IF(VLOOKUP($C48,[1]Data!$D$8:$U$258,7,FALSE)=0,"",VLOOKUP($C48,[1]Data!$D$8:$U$258,7,FALSE)),"")</f>
        <v>1</v>
      </c>
      <c r="F48" t="b">
        <f>'Multiple Burdens Map Data'!E45=IFERROR(IF(VLOOKUP($C48,[1]Data!$D$8:$U$258,8,FALSE)=0,"",VLOOKUP($C48,[1]Data!$D$8:$U$258,8,FALSE)),"")</f>
        <v>1</v>
      </c>
      <c r="G48" t="b">
        <f>'Multiple Burdens Map Data'!F45=Datachecking!I48</f>
        <v>1</v>
      </c>
      <c r="H48" t="str">
        <f>VLOOKUP(C48,[1]Data!$D$8:$U$258,18,FALSE)</f>
        <v>BC) Anaemia and Stunting</v>
      </c>
      <c r="I48" t="s">
        <v>518</v>
      </c>
    </row>
    <row r="49" spans="2:9" hidden="1" outlineLevel="1" x14ac:dyDescent="0.35">
      <c r="B49" t="s">
        <v>90</v>
      </c>
      <c r="C49" t="s">
        <v>91</v>
      </c>
      <c r="D49" t="b">
        <f>'Multiple Burdens Map Data'!C46=IFERROR(IF(VLOOKUP($C49,[1]Data!$D$8:$U$258,6,FALSE)=0,"",VLOOKUP($C49,[1]Data!$D$8:$U$258,6,FALSE)),"")</f>
        <v>1</v>
      </c>
      <c r="E49" t="b">
        <f>'Multiple Burdens Map Data'!D46=IFERROR(IF(VLOOKUP($C49,[1]Data!$D$8:$U$258,7,FALSE)=0,"",VLOOKUP($C49,[1]Data!$D$8:$U$258,7,FALSE)),"")</f>
        <v>1</v>
      </c>
      <c r="F49" t="b">
        <f>'Multiple Burdens Map Data'!E46=IFERROR(IF(VLOOKUP($C49,[1]Data!$D$8:$U$258,8,FALSE)=0,"",VLOOKUP($C49,[1]Data!$D$8:$U$258,8,FALSE)),"")</f>
        <v>1</v>
      </c>
      <c r="G49" t="b">
        <f>'Multiple Burdens Map Data'!F46=Datachecking!I49</f>
        <v>1</v>
      </c>
      <c r="H49" t="str">
        <f>VLOOKUP(C49,[1]Data!$D$8:$U$258,18,FALSE)</f>
        <v>BC) Anaemia and Stunting</v>
      </c>
      <c r="I49" t="s">
        <v>518</v>
      </c>
    </row>
    <row r="50" spans="2:9" hidden="1" outlineLevel="1" x14ac:dyDescent="0.35">
      <c r="B50" t="s">
        <v>92</v>
      </c>
      <c r="C50" t="s">
        <v>93</v>
      </c>
      <c r="D50" t="b">
        <f>'Multiple Burdens Map Data'!C47=IFERROR(IF(VLOOKUP($C50,[1]Data!$D$8:$U$258,6,FALSE)=0,"",VLOOKUP($C50,[1]Data!$D$8:$U$258,6,FALSE)),"")</f>
        <v>1</v>
      </c>
      <c r="E50" t="b">
        <f>'Multiple Burdens Map Data'!D47=IFERROR(IF(VLOOKUP($C50,[1]Data!$D$8:$U$258,7,FALSE)=0,"",VLOOKUP($C50,[1]Data!$D$8:$U$258,7,FALSE)),"")</f>
        <v>1</v>
      </c>
      <c r="F50" t="b">
        <f>'Multiple Burdens Map Data'!E47=IFERROR(IF(VLOOKUP($C50,[1]Data!$D$8:$U$258,8,FALSE)=0,"",VLOOKUP($C50,[1]Data!$D$8:$U$258,8,FALSE)),"")</f>
        <v>1</v>
      </c>
      <c r="G50" t="b">
        <f>'Multiple Burdens Map Data'!F47=Datachecking!I50</f>
        <v>1</v>
      </c>
      <c r="H50" t="str">
        <f>VLOOKUP(C50,[1]Data!$D$8:$U$258,18,FALSE)</f>
        <v>A) Overweight only</v>
      </c>
      <c r="I50" t="s">
        <v>506</v>
      </c>
    </row>
    <row r="51" spans="2:9" hidden="1" outlineLevel="1" x14ac:dyDescent="0.35">
      <c r="B51" t="s">
        <v>94</v>
      </c>
      <c r="C51" t="s">
        <v>95</v>
      </c>
      <c r="D51" t="b">
        <f>'Multiple Burdens Map Data'!C48=IFERROR(IF(VLOOKUP($C51,[1]Data!$D$8:$U$258,6,FALSE)=0,"",VLOOKUP($C51,[1]Data!$D$8:$U$258,6,FALSE)),"")</f>
        <v>1</v>
      </c>
      <c r="E51" t="b">
        <f>'Multiple Burdens Map Data'!D48=IFERROR(IF(VLOOKUP($C51,[1]Data!$D$8:$U$258,7,FALSE)=0,"",VLOOKUP($C51,[1]Data!$D$8:$U$258,7,FALSE)),"")</f>
        <v>1</v>
      </c>
      <c r="F51" t="b">
        <f>'Multiple Burdens Map Data'!E48=IFERROR(IF(VLOOKUP($C51,[1]Data!$D$8:$U$258,8,FALSE)=0,"",VLOOKUP($C51,[1]Data!$D$8:$U$258,8,FALSE)),"")</f>
        <v>1</v>
      </c>
      <c r="G51" t="b">
        <f>'Multiple Burdens Map Data'!F48=Datachecking!I51</f>
        <v>1</v>
      </c>
      <c r="H51" t="str">
        <f>VLOOKUP(C51,[1]Data!$D$8:$U$258,18,FALSE)</f>
        <v>B) Anaemia only</v>
      </c>
      <c r="I51" t="s">
        <v>507</v>
      </c>
    </row>
    <row r="52" spans="2:9" hidden="1" outlineLevel="1" x14ac:dyDescent="0.35">
      <c r="B52" t="s">
        <v>96</v>
      </c>
      <c r="C52" t="s">
        <v>97</v>
      </c>
      <c r="D52" t="b">
        <f>'Multiple Burdens Map Data'!C49=IFERROR(IF(VLOOKUP($C52,[1]Data!$D$8:$U$258,6,FALSE)=0,"",VLOOKUP($C52,[1]Data!$D$8:$U$258,6,FALSE)),"")</f>
        <v>1</v>
      </c>
      <c r="E52" t="b">
        <f>'Multiple Burdens Map Data'!D49=IFERROR(IF(VLOOKUP($C52,[1]Data!$D$8:$U$258,7,FALSE)=0,"",VLOOKUP($C52,[1]Data!$D$8:$U$258,7,FALSE)),"")</f>
        <v>1</v>
      </c>
      <c r="F52" t="b">
        <f>'Multiple Burdens Map Data'!E49=IFERROR(IF(VLOOKUP($C52,[1]Data!$D$8:$U$258,8,FALSE)=0,"",VLOOKUP($C52,[1]Data!$D$8:$U$258,8,FALSE)),"")</f>
        <v>1</v>
      </c>
      <c r="G52" t="b">
        <f>'Multiple Burdens Map Data'!F49=Datachecking!I52</f>
        <v>1</v>
      </c>
      <c r="H52">
        <f>VLOOKUP(C52,[1]Data!$D$8:$U$258,18,FALSE)</f>
        <v>0</v>
      </c>
      <c r="I52" t="s">
        <v>515</v>
      </c>
    </row>
    <row r="53" spans="2:9" hidden="1" outlineLevel="1" x14ac:dyDescent="0.35">
      <c r="B53" t="s">
        <v>98</v>
      </c>
      <c r="C53" t="s">
        <v>99</v>
      </c>
      <c r="D53" t="b">
        <f>'Multiple Burdens Map Data'!C50=IFERROR(IF(VLOOKUP($C53,[1]Data!$D$8:$U$258,6,FALSE)=0,"",VLOOKUP($C53,[1]Data!$D$8:$U$258,6,FALSE)),"")</f>
        <v>1</v>
      </c>
      <c r="E53" t="b">
        <f>'Multiple Burdens Map Data'!D50=IFERROR(IF(VLOOKUP($C53,[1]Data!$D$8:$U$258,7,FALSE)=0,"",VLOOKUP($C53,[1]Data!$D$8:$U$258,7,FALSE)),"")</f>
        <v>1</v>
      </c>
      <c r="F53" t="b">
        <f>'Multiple Burdens Map Data'!E50=IFERROR(IF(VLOOKUP($C53,[1]Data!$D$8:$U$258,8,FALSE)=0,"",VLOOKUP($C53,[1]Data!$D$8:$U$258,8,FALSE)),"")</f>
        <v>1</v>
      </c>
      <c r="G53" t="b">
        <f>'Multiple Burdens Map Data'!F50=Datachecking!I53</f>
        <v>1</v>
      </c>
      <c r="H53">
        <f>VLOOKUP(C53,[1]Data!$D$8:$U$258,18,FALSE)</f>
        <v>0</v>
      </c>
      <c r="I53" t="s">
        <v>515</v>
      </c>
    </row>
    <row r="54" spans="2:9" hidden="1" outlineLevel="1" x14ac:dyDescent="0.35">
      <c r="B54" t="s">
        <v>100</v>
      </c>
      <c r="C54" t="s">
        <v>101</v>
      </c>
      <c r="D54" t="b">
        <f>'Multiple Burdens Map Data'!C51=IFERROR(IF(VLOOKUP($C54,[1]Data!$D$8:$U$258,6,FALSE)=0,"",VLOOKUP($C54,[1]Data!$D$8:$U$258,6,FALSE)),"")</f>
        <v>1</v>
      </c>
      <c r="E54" t="b">
        <f>'Multiple Burdens Map Data'!D51=IFERROR(IF(VLOOKUP($C54,[1]Data!$D$8:$U$258,7,FALSE)=0,"",VLOOKUP($C54,[1]Data!$D$8:$U$258,7,FALSE)),"")</f>
        <v>1</v>
      </c>
      <c r="F54" t="b">
        <f>'Multiple Burdens Map Data'!E51=IFERROR(IF(VLOOKUP($C54,[1]Data!$D$8:$U$258,8,FALSE)=0,"",VLOOKUP($C54,[1]Data!$D$8:$U$258,8,FALSE)),"")</f>
        <v>1</v>
      </c>
      <c r="G54" t="b">
        <f>'Multiple Burdens Map Data'!F51=Datachecking!I54</f>
        <v>1</v>
      </c>
      <c r="H54">
        <f>VLOOKUP(C54,[1]Data!$D$8:$U$258,18,FALSE)</f>
        <v>0</v>
      </c>
      <c r="I54" t="s">
        <v>515</v>
      </c>
    </row>
    <row r="55" spans="2:9" hidden="1" outlineLevel="1" x14ac:dyDescent="0.35">
      <c r="B55" t="s">
        <v>102</v>
      </c>
      <c r="C55" t="s">
        <v>103</v>
      </c>
      <c r="D55" t="b">
        <f>'Multiple Burdens Map Data'!C52=IFERROR(IF(VLOOKUP($C55,[1]Data!$D$8:$U$258,6,FALSE)=0,"",VLOOKUP($C55,[1]Data!$D$8:$U$258,6,FALSE)),"")</f>
        <v>1</v>
      </c>
      <c r="E55" t="b">
        <f>'Multiple Burdens Map Data'!D52=IFERROR(IF(VLOOKUP($C55,[1]Data!$D$8:$U$258,7,FALSE)=0,"",VLOOKUP($C55,[1]Data!$D$8:$U$258,7,FALSE)),"")</f>
        <v>1</v>
      </c>
      <c r="F55" t="b">
        <f>'Multiple Burdens Map Data'!E52=IFERROR(IF(VLOOKUP($C55,[1]Data!$D$8:$U$258,8,FALSE)=0,"",VLOOKUP($C55,[1]Data!$D$8:$U$258,8,FALSE)),"")</f>
        <v>1</v>
      </c>
      <c r="G55" t="b">
        <f>'Multiple Burdens Map Data'!F52=Datachecking!I55</f>
        <v>1</v>
      </c>
      <c r="H55">
        <f>VLOOKUP(C55,[1]Data!$D$8:$U$258,18,FALSE)</f>
        <v>0</v>
      </c>
      <c r="I55" t="s">
        <v>515</v>
      </c>
    </row>
    <row r="56" spans="2:9" hidden="1" outlineLevel="1" x14ac:dyDescent="0.35">
      <c r="B56" t="s">
        <v>104</v>
      </c>
      <c r="C56" t="s">
        <v>105</v>
      </c>
      <c r="D56" t="b">
        <f>'Multiple Burdens Map Data'!C53=IFERROR(IF(VLOOKUP($C56,[1]Data!$D$8:$U$258,6,FALSE)=0,"",VLOOKUP($C56,[1]Data!$D$8:$U$258,6,FALSE)),"")</f>
        <v>1</v>
      </c>
      <c r="E56" t="b">
        <f>'Multiple Burdens Map Data'!D53=IFERROR(IF(VLOOKUP($C56,[1]Data!$D$8:$U$258,7,FALSE)=0,"",VLOOKUP($C56,[1]Data!$D$8:$U$258,7,FALSE)),"")</f>
        <v>1</v>
      </c>
      <c r="F56" t="b">
        <f>'Multiple Burdens Map Data'!E53=IFERROR(IF(VLOOKUP($C56,[1]Data!$D$8:$U$258,8,FALSE)=0,"",VLOOKUP($C56,[1]Data!$D$8:$U$258,8,FALSE)),"")</f>
        <v>1</v>
      </c>
      <c r="G56" t="b">
        <f>'Multiple Burdens Map Data'!F53=Datachecking!I56</f>
        <v>1</v>
      </c>
      <c r="H56" t="str">
        <f>VLOOKUP(C56,[1]Data!$D$8:$U$258,18,FALSE)</f>
        <v>AB) Overweight and Anaemia</v>
      </c>
      <c r="I56" t="s">
        <v>516</v>
      </c>
    </row>
    <row r="57" spans="2:9" hidden="1" outlineLevel="1" x14ac:dyDescent="0.35">
      <c r="B57" t="s">
        <v>106</v>
      </c>
      <c r="C57" t="s">
        <v>107</v>
      </c>
      <c r="D57" t="b">
        <f>'Multiple Burdens Map Data'!C54=IFERROR(IF(VLOOKUP($C57,[1]Data!$D$8:$U$258,6,FALSE)=0,"",VLOOKUP($C57,[1]Data!$D$8:$U$258,6,FALSE)),"")</f>
        <v>1</v>
      </c>
      <c r="E57" t="b">
        <f>'Multiple Burdens Map Data'!D54=IFERROR(IF(VLOOKUP($C57,[1]Data!$D$8:$U$258,7,FALSE)=0,"",VLOOKUP($C57,[1]Data!$D$8:$U$258,7,FALSE)),"")</f>
        <v>1</v>
      </c>
      <c r="F57" t="b">
        <f>'Multiple Burdens Map Data'!E54=IFERROR(IF(VLOOKUP($C57,[1]Data!$D$8:$U$258,8,FALSE)=0,"",VLOOKUP($C57,[1]Data!$D$8:$U$258,8,FALSE)),"")</f>
        <v>1</v>
      </c>
      <c r="G57" t="b">
        <f>'Multiple Burdens Map Data'!F54=Datachecking!I57</f>
        <v>1</v>
      </c>
      <c r="H57" t="str">
        <f>VLOOKUP(C57,[1]Data!$D$8:$U$258,18,FALSE)</f>
        <v>ABC) Triple burden</v>
      </c>
      <c r="I57" t="s">
        <v>519</v>
      </c>
    </row>
    <row r="58" spans="2:9" hidden="1" outlineLevel="1" x14ac:dyDescent="0.35">
      <c r="B58" t="s">
        <v>108</v>
      </c>
      <c r="C58" t="s">
        <v>109</v>
      </c>
      <c r="D58" t="b">
        <f>'Multiple Burdens Map Data'!C55=IFERROR(IF(VLOOKUP($C58,[1]Data!$D$8:$U$258,6,FALSE)=0,"",VLOOKUP($C58,[1]Data!$D$8:$U$258,6,FALSE)),"")</f>
        <v>1</v>
      </c>
      <c r="E58" t="b">
        <f>'Multiple Burdens Map Data'!D55=IFERROR(IF(VLOOKUP($C58,[1]Data!$D$8:$U$258,7,FALSE)=0,"",VLOOKUP($C58,[1]Data!$D$8:$U$258,7,FALSE)),"")</f>
        <v>1</v>
      </c>
      <c r="F58" t="b">
        <f>'Multiple Burdens Map Data'!E55=IFERROR(IF(VLOOKUP($C58,[1]Data!$D$8:$U$258,8,FALSE)=0,"",VLOOKUP($C58,[1]Data!$D$8:$U$258,8,FALSE)),"")</f>
        <v>1</v>
      </c>
      <c r="G58" t="b">
        <f>'Multiple Burdens Map Data'!F55=Datachecking!I58</f>
        <v>1</v>
      </c>
      <c r="H58" t="str">
        <f>VLOOKUP(C58,[1]Data!$D$8:$U$258,18,FALSE)</f>
        <v>ABC) Triple burden</v>
      </c>
      <c r="I58" t="s">
        <v>519</v>
      </c>
    </row>
    <row r="59" spans="2:9" hidden="1" outlineLevel="1" x14ac:dyDescent="0.35">
      <c r="B59" t="s">
        <v>110</v>
      </c>
      <c r="C59" t="s">
        <v>111</v>
      </c>
      <c r="D59" t="b">
        <f>'Multiple Burdens Map Data'!C56=IFERROR(IF(VLOOKUP($C59,[1]Data!$D$8:$U$258,6,FALSE)=0,"",VLOOKUP($C59,[1]Data!$D$8:$U$258,6,FALSE)),"")</f>
        <v>1</v>
      </c>
      <c r="E59" t="b">
        <f>'Multiple Burdens Map Data'!D56=IFERROR(IF(VLOOKUP($C59,[1]Data!$D$8:$U$258,7,FALSE)=0,"",VLOOKUP($C59,[1]Data!$D$8:$U$258,7,FALSE)),"")</f>
        <v>1</v>
      </c>
      <c r="F59" t="b">
        <f>'Multiple Burdens Map Data'!E56=IFERROR(IF(VLOOKUP($C59,[1]Data!$D$8:$U$258,8,FALSE)=0,"",VLOOKUP($C59,[1]Data!$D$8:$U$258,8,FALSE)),"")</f>
        <v>1</v>
      </c>
      <c r="G59" t="b">
        <f>'Multiple Burdens Map Data'!F56=Datachecking!I59</f>
        <v>1</v>
      </c>
      <c r="H59">
        <f>VLOOKUP(C59,[1]Data!$D$8:$U$258,18,FALSE)</f>
        <v>0</v>
      </c>
      <c r="I59" t="s">
        <v>515</v>
      </c>
    </row>
    <row r="60" spans="2:9" hidden="1" outlineLevel="1" x14ac:dyDescent="0.35">
      <c r="B60" t="s">
        <v>112</v>
      </c>
      <c r="C60" t="s">
        <v>113</v>
      </c>
      <c r="D60" t="b">
        <f>'Multiple Burdens Map Data'!C57=IFERROR(IF(VLOOKUP($C60,[1]Data!$D$8:$U$258,6,FALSE)=0,"",VLOOKUP($C60,[1]Data!$D$8:$U$258,6,FALSE)),"")</f>
        <v>1</v>
      </c>
      <c r="E60" t="b">
        <f>'Multiple Burdens Map Data'!D57=IFERROR(IF(VLOOKUP($C60,[1]Data!$D$8:$U$258,7,FALSE)=0,"",VLOOKUP($C60,[1]Data!$D$8:$U$258,7,FALSE)),"")</f>
        <v>1</v>
      </c>
      <c r="F60" t="b">
        <f>'Multiple Burdens Map Data'!E57=IFERROR(IF(VLOOKUP($C60,[1]Data!$D$8:$U$258,8,FALSE)=0,"",VLOOKUP($C60,[1]Data!$D$8:$U$258,8,FALSE)),"")</f>
        <v>1</v>
      </c>
      <c r="G60" t="b">
        <f>'Multiple Burdens Map Data'!F57=Datachecking!I60</f>
        <v>1</v>
      </c>
      <c r="H60" t="str">
        <f>VLOOKUP(C60,[1]Data!$D$8:$U$258,18,FALSE)</f>
        <v>A) Overweight only</v>
      </c>
      <c r="I60" t="s">
        <v>506</v>
      </c>
    </row>
    <row r="61" spans="2:9" hidden="1" outlineLevel="1" x14ac:dyDescent="0.35">
      <c r="B61" t="s">
        <v>114</v>
      </c>
      <c r="C61" t="s">
        <v>115</v>
      </c>
      <c r="D61" t="b">
        <f>'Multiple Burdens Map Data'!C58=IFERROR(IF(VLOOKUP($C61,[1]Data!$D$8:$U$258,6,FALSE)=0,"",VLOOKUP($C61,[1]Data!$D$8:$U$258,6,FALSE)),"")</f>
        <v>1</v>
      </c>
      <c r="E61" t="b">
        <f>'Multiple Burdens Map Data'!D58=IFERROR(IF(VLOOKUP($C61,[1]Data!$D$8:$U$258,7,FALSE)=0,"",VLOOKUP($C61,[1]Data!$D$8:$U$258,7,FALSE)),"")</f>
        <v>1</v>
      </c>
      <c r="F61" t="b">
        <f>'Multiple Burdens Map Data'!E58=IFERROR(IF(VLOOKUP($C61,[1]Data!$D$8:$U$258,8,FALSE)=0,"",VLOOKUP($C61,[1]Data!$D$8:$U$258,8,FALSE)),"")</f>
        <v>1</v>
      </c>
      <c r="G61" t="b">
        <f>'Multiple Burdens Map Data'!F58=Datachecking!I61</f>
        <v>1</v>
      </c>
      <c r="H61" t="str">
        <f>VLOOKUP(C61,[1]Data!$D$8:$U$258,18,FALSE)</f>
        <v>ABC) Triple burden</v>
      </c>
      <c r="I61" t="s">
        <v>519</v>
      </c>
    </row>
    <row r="62" spans="2:9" hidden="1" outlineLevel="1" x14ac:dyDescent="0.35">
      <c r="B62" t="s">
        <v>116</v>
      </c>
      <c r="C62" t="s">
        <v>117</v>
      </c>
      <c r="D62" t="b">
        <f>'Multiple Burdens Map Data'!C59=IFERROR(IF(VLOOKUP($C62,[1]Data!$D$8:$U$258,6,FALSE)=0,"",VLOOKUP($C62,[1]Data!$D$8:$U$258,6,FALSE)),"")</f>
        <v>1</v>
      </c>
      <c r="E62" t="b">
        <f>'Multiple Burdens Map Data'!D59=IFERROR(IF(VLOOKUP($C62,[1]Data!$D$8:$U$258,7,FALSE)=0,"",VLOOKUP($C62,[1]Data!$D$8:$U$258,7,FALSE)),"")</f>
        <v>1</v>
      </c>
      <c r="F62" t="b">
        <f>'Multiple Burdens Map Data'!E59=IFERROR(IF(VLOOKUP($C62,[1]Data!$D$8:$U$258,8,FALSE)=0,"",VLOOKUP($C62,[1]Data!$D$8:$U$258,8,FALSE)),"")</f>
        <v>1</v>
      </c>
      <c r="G62" t="b">
        <f>'Multiple Burdens Map Data'!F59=Datachecking!I62</f>
        <v>1</v>
      </c>
      <c r="H62">
        <f>VLOOKUP(C62,[1]Data!$D$8:$U$258,18,FALSE)</f>
        <v>0</v>
      </c>
      <c r="I62" t="s">
        <v>515</v>
      </c>
    </row>
    <row r="63" spans="2:9" hidden="1" outlineLevel="1" x14ac:dyDescent="0.35">
      <c r="B63" t="s">
        <v>118</v>
      </c>
      <c r="C63" t="s">
        <v>119</v>
      </c>
      <c r="D63" t="b">
        <f>'Multiple Burdens Map Data'!C60=IFERROR(IF(VLOOKUP($C63,[1]Data!$D$8:$U$258,6,FALSE)=0,"",VLOOKUP($C63,[1]Data!$D$8:$U$258,6,FALSE)),"")</f>
        <v>1</v>
      </c>
      <c r="E63" t="b">
        <f>'Multiple Burdens Map Data'!D60=IFERROR(IF(VLOOKUP($C63,[1]Data!$D$8:$U$258,7,FALSE)=0,"",VLOOKUP($C63,[1]Data!$D$8:$U$258,7,FALSE)),"")</f>
        <v>1</v>
      </c>
      <c r="F63" t="b">
        <f>'Multiple Burdens Map Data'!E60=IFERROR(IF(VLOOKUP($C63,[1]Data!$D$8:$U$258,8,FALSE)=0,"",VLOOKUP($C63,[1]Data!$D$8:$U$258,8,FALSE)),"")</f>
        <v>1</v>
      </c>
      <c r="G63" t="b">
        <f>'Multiple Burdens Map Data'!F60=Datachecking!I63</f>
        <v>1</v>
      </c>
      <c r="H63" t="str">
        <f>VLOOKUP(C63,[1]Data!$D$8:$U$258,18,FALSE)</f>
        <v>AB) Overweight and Anaemia</v>
      </c>
      <c r="I63" t="s">
        <v>516</v>
      </c>
    </row>
    <row r="64" spans="2:9" hidden="1" outlineLevel="1" x14ac:dyDescent="0.35">
      <c r="B64" t="s">
        <v>120</v>
      </c>
      <c r="C64" t="s">
        <v>121</v>
      </c>
      <c r="D64" t="b">
        <f>'Multiple Burdens Map Data'!C61=IFERROR(IF(VLOOKUP($C64,[1]Data!$D$8:$U$258,6,FALSE)=0,"",VLOOKUP($C64,[1]Data!$D$8:$U$258,6,FALSE)),"")</f>
        <v>1</v>
      </c>
      <c r="E64" t="b">
        <f>'Multiple Burdens Map Data'!D61=IFERROR(IF(VLOOKUP($C64,[1]Data!$D$8:$U$258,7,FALSE)=0,"",VLOOKUP($C64,[1]Data!$D$8:$U$258,7,FALSE)),"")</f>
        <v>1</v>
      </c>
      <c r="F64" t="b">
        <f>'Multiple Burdens Map Data'!E61=IFERROR(IF(VLOOKUP($C64,[1]Data!$D$8:$U$258,8,FALSE)=0,"",VLOOKUP($C64,[1]Data!$D$8:$U$258,8,FALSE)),"")</f>
        <v>1</v>
      </c>
      <c r="G64" t="b">
        <f>'Multiple Burdens Map Data'!F61=Datachecking!I64</f>
        <v>1</v>
      </c>
      <c r="H64">
        <f>VLOOKUP(C64,[1]Data!$D$8:$U$258,18,FALSE)</f>
        <v>0</v>
      </c>
      <c r="I64" t="s">
        <v>515</v>
      </c>
    </row>
    <row r="65" spans="2:9" hidden="1" outlineLevel="1" x14ac:dyDescent="0.35">
      <c r="B65" t="s">
        <v>122</v>
      </c>
      <c r="C65" t="s">
        <v>123</v>
      </c>
      <c r="D65" t="b">
        <f>'Multiple Burdens Map Data'!C62=IFERROR(IF(VLOOKUP($C65,[1]Data!$D$8:$U$258,6,FALSE)=0,"",VLOOKUP($C65,[1]Data!$D$8:$U$258,6,FALSE)),"")</f>
        <v>1</v>
      </c>
      <c r="E65" t="b">
        <f>'Multiple Burdens Map Data'!D62=IFERROR(IF(VLOOKUP($C65,[1]Data!$D$8:$U$258,7,FALSE)=0,"",VLOOKUP($C65,[1]Data!$D$8:$U$258,7,FALSE)),"")</f>
        <v>1</v>
      </c>
      <c r="F65" t="b">
        <f>'Multiple Burdens Map Data'!E62=IFERROR(IF(VLOOKUP($C65,[1]Data!$D$8:$U$258,8,FALSE)=0,"",VLOOKUP($C65,[1]Data!$D$8:$U$258,8,FALSE)),"")</f>
        <v>1</v>
      </c>
      <c r="G65" t="b">
        <f>'Multiple Burdens Map Data'!F62=Datachecking!I65</f>
        <v>1</v>
      </c>
      <c r="H65">
        <f>VLOOKUP(C65,[1]Data!$D$8:$U$258,18,FALSE)</f>
        <v>0</v>
      </c>
      <c r="I65" t="s">
        <v>515</v>
      </c>
    </row>
    <row r="66" spans="2:9" hidden="1" outlineLevel="1" x14ac:dyDescent="0.35">
      <c r="B66" t="s">
        <v>124</v>
      </c>
      <c r="C66" t="s">
        <v>125</v>
      </c>
      <c r="D66" t="b">
        <f>'Multiple Burdens Map Data'!C63=IFERROR(IF(VLOOKUP($C66,[1]Data!$D$8:$U$258,6,FALSE)=0,"",VLOOKUP($C66,[1]Data!$D$8:$U$258,6,FALSE)),"")</f>
        <v>1</v>
      </c>
      <c r="E66" t="b">
        <f>'Multiple Burdens Map Data'!D63=IFERROR(IF(VLOOKUP($C66,[1]Data!$D$8:$U$258,7,FALSE)=0,"",VLOOKUP($C66,[1]Data!$D$8:$U$258,7,FALSE)),"")</f>
        <v>1</v>
      </c>
      <c r="F66" t="b">
        <f>'Multiple Burdens Map Data'!E63=IFERROR(IF(VLOOKUP($C66,[1]Data!$D$8:$U$258,8,FALSE)=0,"",VLOOKUP($C66,[1]Data!$D$8:$U$258,8,FALSE)),"")</f>
        <v>1</v>
      </c>
      <c r="G66" t="b">
        <f>'Multiple Burdens Map Data'!F63=Datachecking!I66</f>
        <v>1</v>
      </c>
      <c r="H66" t="str">
        <f>VLOOKUP(C66,[1]Data!$D$8:$U$258,18,FALSE)</f>
        <v>AB) Overweight and Anaemia</v>
      </c>
      <c r="I66" t="s">
        <v>516</v>
      </c>
    </row>
    <row r="67" spans="2:9" hidden="1" outlineLevel="1" x14ac:dyDescent="0.35">
      <c r="B67" t="s">
        <v>126</v>
      </c>
      <c r="C67" t="s">
        <v>127</v>
      </c>
      <c r="D67" t="b">
        <f>'Multiple Burdens Map Data'!C64=IFERROR(IF(VLOOKUP($C67,[1]Data!$D$8:$U$258,6,FALSE)=0,"",VLOOKUP($C67,[1]Data!$D$8:$U$258,6,FALSE)),"")</f>
        <v>1</v>
      </c>
      <c r="E67" t="b">
        <f>'Multiple Burdens Map Data'!D64=IFERROR(IF(VLOOKUP($C67,[1]Data!$D$8:$U$258,7,FALSE)=0,"",VLOOKUP($C67,[1]Data!$D$8:$U$258,7,FALSE)),"")</f>
        <v>1</v>
      </c>
      <c r="F67" t="b">
        <f>'Multiple Burdens Map Data'!E64=IFERROR(IF(VLOOKUP($C67,[1]Data!$D$8:$U$258,8,FALSE)=0,"",VLOOKUP($C67,[1]Data!$D$8:$U$258,8,FALSE)),"")</f>
        <v>1</v>
      </c>
      <c r="G67" t="b">
        <f>'Multiple Burdens Map Data'!F64=Datachecking!I67</f>
        <v>1</v>
      </c>
      <c r="H67" t="str">
        <f>VLOOKUP(C67,[1]Data!$D$8:$U$258,18,FALSE)</f>
        <v>BC) Anaemia and Stunting</v>
      </c>
      <c r="I67" t="s">
        <v>518</v>
      </c>
    </row>
    <row r="68" spans="2:9" hidden="1" outlineLevel="1" x14ac:dyDescent="0.35">
      <c r="B68" t="s">
        <v>128</v>
      </c>
      <c r="C68" t="s">
        <v>129</v>
      </c>
      <c r="D68" t="b">
        <f>'Multiple Burdens Map Data'!C65=IFERROR(IF(VLOOKUP($C68,[1]Data!$D$8:$U$258,6,FALSE)=0,"",VLOOKUP($C68,[1]Data!$D$8:$U$258,6,FALSE)),"")</f>
        <v>1</v>
      </c>
      <c r="E68" t="b">
        <f>'Multiple Burdens Map Data'!D65=IFERROR(IF(VLOOKUP($C68,[1]Data!$D$8:$U$258,7,FALSE)=0,"",VLOOKUP($C68,[1]Data!$D$8:$U$258,7,FALSE)),"")</f>
        <v>1</v>
      </c>
      <c r="F68" t="b">
        <f>'Multiple Burdens Map Data'!E65=IFERROR(IF(VLOOKUP($C68,[1]Data!$D$8:$U$258,8,FALSE)=0,"",VLOOKUP($C68,[1]Data!$D$8:$U$258,8,FALSE)),"")</f>
        <v>1</v>
      </c>
      <c r="G68" t="b">
        <f>'Multiple Burdens Map Data'!F65=Datachecking!I68</f>
        <v>1</v>
      </c>
      <c r="H68" t="str">
        <f>VLOOKUP(C68,[1]Data!$D$8:$U$258,18,FALSE)</f>
        <v>BC) Anaemia and Stunting</v>
      </c>
      <c r="I68" t="s">
        <v>518</v>
      </c>
    </row>
    <row r="69" spans="2:9" hidden="1" outlineLevel="1" x14ac:dyDescent="0.35">
      <c r="B69" t="s">
        <v>130</v>
      </c>
      <c r="C69" t="s">
        <v>131</v>
      </c>
      <c r="D69" t="b">
        <f>'Multiple Burdens Map Data'!C66=IFERROR(IF(VLOOKUP($C69,[1]Data!$D$8:$U$258,6,FALSE)=0,"",VLOOKUP($C69,[1]Data!$D$8:$U$258,6,FALSE)),"")</f>
        <v>1</v>
      </c>
      <c r="E69" t="b">
        <f>'Multiple Burdens Map Data'!D66=IFERROR(IF(VLOOKUP($C69,[1]Data!$D$8:$U$258,7,FALSE)=0,"",VLOOKUP($C69,[1]Data!$D$8:$U$258,7,FALSE)),"")</f>
        <v>1</v>
      </c>
      <c r="F69" t="b">
        <f>'Multiple Burdens Map Data'!E66=IFERROR(IF(VLOOKUP($C69,[1]Data!$D$8:$U$258,8,FALSE)=0,"",VLOOKUP($C69,[1]Data!$D$8:$U$258,8,FALSE)),"")</f>
        <v>1</v>
      </c>
      <c r="G69" t="b">
        <f>'Multiple Burdens Map Data'!F66=Datachecking!I69</f>
        <v>1</v>
      </c>
      <c r="H69">
        <f>VLOOKUP(C69,[1]Data!$D$8:$U$258,18,FALSE)</f>
        <v>0</v>
      </c>
      <c r="I69" t="s">
        <v>515</v>
      </c>
    </row>
    <row r="70" spans="2:9" hidden="1" outlineLevel="1" x14ac:dyDescent="0.35">
      <c r="B70" t="s">
        <v>132</v>
      </c>
      <c r="C70" t="s">
        <v>133</v>
      </c>
      <c r="D70" t="b">
        <f>'Multiple Burdens Map Data'!C67=IFERROR(IF(VLOOKUP($C70,[1]Data!$D$8:$U$258,6,FALSE)=0,"",VLOOKUP($C70,[1]Data!$D$8:$U$258,6,FALSE)),"")</f>
        <v>1</v>
      </c>
      <c r="E70" t="b">
        <f>'Multiple Burdens Map Data'!D67=IFERROR(IF(VLOOKUP($C70,[1]Data!$D$8:$U$258,7,FALSE)=0,"",VLOOKUP($C70,[1]Data!$D$8:$U$258,7,FALSE)),"")</f>
        <v>1</v>
      </c>
      <c r="F70" t="b">
        <f>'Multiple Burdens Map Data'!E67=IFERROR(IF(VLOOKUP($C70,[1]Data!$D$8:$U$258,8,FALSE)=0,"",VLOOKUP($C70,[1]Data!$D$8:$U$258,8,FALSE)),"")</f>
        <v>1</v>
      </c>
      <c r="G70" t="b">
        <f>'Multiple Burdens Map Data'!F67=Datachecking!I70</f>
        <v>1</v>
      </c>
      <c r="H70" t="str">
        <f>VLOOKUP(C70,[1]Data!$D$8:$U$258,18,FALSE)</f>
        <v>ABC) Triple burden</v>
      </c>
      <c r="I70" t="s">
        <v>519</v>
      </c>
    </row>
    <row r="71" spans="2:9" hidden="1" outlineLevel="1" x14ac:dyDescent="0.35">
      <c r="B71" t="s">
        <v>134</v>
      </c>
      <c r="C71" t="s">
        <v>135</v>
      </c>
      <c r="D71" t="b">
        <f>'Multiple Burdens Map Data'!C68=IFERROR(IF(VLOOKUP($C71,[1]Data!$D$8:$U$258,6,FALSE)=0,"",VLOOKUP($C71,[1]Data!$D$8:$U$258,6,FALSE)),"")</f>
        <v>1</v>
      </c>
      <c r="E71" t="b">
        <f>'Multiple Burdens Map Data'!D68=IFERROR(IF(VLOOKUP($C71,[1]Data!$D$8:$U$258,7,FALSE)=0,"",VLOOKUP($C71,[1]Data!$D$8:$U$258,7,FALSE)),"")</f>
        <v>1</v>
      </c>
      <c r="F71" t="b">
        <f>'Multiple Burdens Map Data'!E68=IFERROR(IF(VLOOKUP($C71,[1]Data!$D$8:$U$258,8,FALSE)=0,"",VLOOKUP($C71,[1]Data!$D$8:$U$258,8,FALSE)),"")</f>
        <v>1</v>
      </c>
      <c r="G71" t="b">
        <f>'Multiple Burdens Map Data'!F68=Datachecking!I71</f>
        <v>1</v>
      </c>
      <c r="H71">
        <f>VLOOKUP(C71,[1]Data!$D$8:$U$258,18,FALSE)</f>
        <v>0</v>
      </c>
      <c r="I71" t="s">
        <v>515</v>
      </c>
    </row>
    <row r="72" spans="2:9" hidden="1" outlineLevel="1" x14ac:dyDescent="0.35">
      <c r="B72" t="s">
        <v>136</v>
      </c>
      <c r="C72" t="s">
        <v>137</v>
      </c>
      <c r="D72" t="b">
        <f>'Multiple Burdens Map Data'!C69=IFERROR(IF(VLOOKUP($C72,[1]Data!$D$8:$U$258,6,FALSE)=0,"",VLOOKUP($C72,[1]Data!$D$8:$U$258,6,FALSE)),"")</f>
        <v>1</v>
      </c>
      <c r="E72" t="b">
        <f>'Multiple Burdens Map Data'!D69=IFERROR(IF(VLOOKUP($C72,[1]Data!$D$8:$U$258,7,FALSE)=0,"",VLOOKUP($C72,[1]Data!$D$8:$U$258,7,FALSE)),"")</f>
        <v>1</v>
      </c>
      <c r="F72" t="b">
        <f>'Multiple Burdens Map Data'!E69=IFERROR(IF(VLOOKUP($C72,[1]Data!$D$8:$U$258,8,FALSE)=0,"",VLOOKUP($C72,[1]Data!$D$8:$U$258,8,FALSE)),"")</f>
        <v>1</v>
      </c>
      <c r="G72" t="b">
        <f>'Multiple Burdens Map Data'!F69=Datachecking!I72</f>
        <v>1</v>
      </c>
      <c r="H72" t="str">
        <f>VLOOKUP(C72,[1]Data!$D$8:$U$258,18,FALSE)</f>
        <v>AB) Overweight and Anaemia</v>
      </c>
      <c r="I72" t="s">
        <v>516</v>
      </c>
    </row>
    <row r="73" spans="2:9" hidden="1" outlineLevel="1" x14ac:dyDescent="0.35">
      <c r="B73" t="s">
        <v>138</v>
      </c>
      <c r="C73" t="s">
        <v>139</v>
      </c>
      <c r="D73" t="b">
        <f>'Multiple Burdens Map Data'!C70=IFERROR(IF(VLOOKUP($C73,[1]Data!$D$8:$U$258,6,FALSE)=0,"",VLOOKUP($C73,[1]Data!$D$8:$U$258,6,FALSE)),"")</f>
        <v>1</v>
      </c>
      <c r="E73" t="b">
        <f>'Multiple Burdens Map Data'!D70=IFERROR(IF(VLOOKUP($C73,[1]Data!$D$8:$U$258,7,FALSE)=0,"",VLOOKUP($C73,[1]Data!$D$8:$U$258,7,FALSE)),"")</f>
        <v>1</v>
      </c>
      <c r="F73" t="b">
        <f>'Multiple Burdens Map Data'!E70=IFERROR(IF(VLOOKUP($C73,[1]Data!$D$8:$U$258,8,FALSE)=0,"",VLOOKUP($C73,[1]Data!$D$8:$U$258,8,FALSE)),"")</f>
        <v>1</v>
      </c>
      <c r="G73" t="b">
        <f>'Multiple Burdens Map Data'!F70=Datachecking!I73</f>
        <v>1</v>
      </c>
      <c r="H73" t="str">
        <f>VLOOKUP(C73,[1]Data!$D$8:$U$258,18,FALSE)</f>
        <v>AC) Overweight and Stunting</v>
      </c>
      <c r="I73" t="s">
        <v>517</v>
      </c>
    </row>
    <row r="74" spans="2:9" hidden="1" outlineLevel="1" x14ac:dyDescent="0.35">
      <c r="B74" t="s">
        <v>140</v>
      </c>
      <c r="C74" t="s">
        <v>141</v>
      </c>
      <c r="D74" t="b">
        <f>'Multiple Burdens Map Data'!C71=IFERROR(IF(VLOOKUP($C74,[1]Data!$D$8:$U$258,6,FALSE)=0,"",VLOOKUP($C74,[1]Data!$D$8:$U$258,6,FALSE)),"")</f>
        <v>1</v>
      </c>
      <c r="E74" t="b">
        <f>'Multiple Burdens Map Data'!D71=IFERROR(IF(VLOOKUP($C74,[1]Data!$D$8:$U$258,7,FALSE)=0,"",VLOOKUP($C74,[1]Data!$D$8:$U$258,7,FALSE)),"")</f>
        <v>1</v>
      </c>
      <c r="F74" t="b">
        <f>'Multiple Burdens Map Data'!E71=IFERROR(IF(VLOOKUP($C74,[1]Data!$D$8:$U$258,8,FALSE)=0,"",VLOOKUP($C74,[1]Data!$D$8:$U$258,8,FALSE)),"")</f>
        <v>1</v>
      </c>
      <c r="G74" t="b">
        <f>'Multiple Burdens Map Data'!F71=Datachecking!I74</f>
        <v>1</v>
      </c>
      <c r="H74" t="str">
        <f>VLOOKUP(C74,[1]Data!$D$8:$U$258,18,FALSE)</f>
        <v>ABC) Triple burden</v>
      </c>
      <c r="I74" t="s">
        <v>519</v>
      </c>
    </row>
    <row r="75" spans="2:9" hidden="1" outlineLevel="1" x14ac:dyDescent="0.35">
      <c r="B75" t="s">
        <v>142</v>
      </c>
      <c r="C75" t="s">
        <v>143</v>
      </c>
      <c r="D75" t="b">
        <f>'Multiple Burdens Map Data'!C72=IFERROR(IF(VLOOKUP($C75,[1]Data!$D$8:$U$258,6,FALSE)=0,"",VLOOKUP($C75,[1]Data!$D$8:$U$258,6,FALSE)),"")</f>
        <v>1</v>
      </c>
      <c r="E75" t="b">
        <f>'Multiple Burdens Map Data'!D72=IFERROR(IF(VLOOKUP($C75,[1]Data!$D$8:$U$258,7,FALSE)=0,"",VLOOKUP($C75,[1]Data!$D$8:$U$258,7,FALSE)),"")</f>
        <v>1</v>
      </c>
      <c r="F75" t="b">
        <f>'Multiple Burdens Map Data'!E72=IFERROR(IF(VLOOKUP($C75,[1]Data!$D$8:$U$258,8,FALSE)=0,"",VLOOKUP($C75,[1]Data!$D$8:$U$258,8,FALSE)),"")</f>
        <v>1</v>
      </c>
      <c r="G75" t="b">
        <f>'Multiple Burdens Map Data'!F72=Datachecking!I75</f>
        <v>1</v>
      </c>
      <c r="H75" t="str">
        <f>VLOOKUP(C75,[1]Data!$D$8:$U$258,18,FALSE)</f>
        <v>AB) Overweight and Anaemia</v>
      </c>
      <c r="I75" t="s">
        <v>516</v>
      </c>
    </row>
    <row r="76" spans="2:9" hidden="1" outlineLevel="1" x14ac:dyDescent="0.35">
      <c r="B76" t="s">
        <v>144</v>
      </c>
      <c r="C76" t="s">
        <v>145</v>
      </c>
      <c r="D76" t="b">
        <f>'Multiple Burdens Map Data'!C73=IFERROR(IF(VLOOKUP($C76,[1]Data!$D$8:$U$258,6,FALSE)=0,"",VLOOKUP($C76,[1]Data!$D$8:$U$258,6,FALSE)),"")</f>
        <v>1</v>
      </c>
      <c r="E76" t="b">
        <f>'Multiple Burdens Map Data'!D73=IFERROR(IF(VLOOKUP($C76,[1]Data!$D$8:$U$258,7,FALSE)=0,"",VLOOKUP($C76,[1]Data!$D$8:$U$258,7,FALSE)),"")</f>
        <v>1</v>
      </c>
      <c r="F76" t="b">
        <f>'Multiple Burdens Map Data'!E73=IFERROR(IF(VLOOKUP($C76,[1]Data!$D$8:$U$258,8,FALSE)=0,"",VLOOKUP($C76,[1]Data!$D$8:$U$258,8,FALSE)),"")</f>
        <v>1</v>
      </c>
      <c r="G76" t="b">
        <f>'Multiple Burdens Map Data'!F73=Datachecking!I76</f>
        <v>1</v>
      </c>
      <c r="H76" t="str">
        <f>VLOOKUP(C76,[1]Data!$D$8:$U$258,18,FALSE)</f>
        <v>ABC) Triple burden</v>
      </c>
      <c r="I76" t="s">
        <v>519</v>
      </c>
    </row>
    <row r="77" spans="2:9" hidden="1" outlineLevel="1" x14ac:dyDescent="0.35">
      <c r="B77" t="s">
        <v>146</v>
      </c>
      <c r="C77" t="s">
        <v>147</v>
      </c>
      <c r="D77" t="b">
        <f>'Multiple Burdens Map Data'!C74=IFERROR(IF(VLOOKUP($C77,[1]Data!$D$8:$U$258,6,FALSE)=0,"",VLOOKUP($C77,[1]Data!$D$8:$U$258,6,FALSE)),"")</f>
        <v>1</v>
      </c>
      <c r="E77" t="b">
        <f>'Multiple Burdens Map Data'!D74=IFERROR(IF(VLOOKUP($C77,[1]Data!$D$8:$U$258,7,FALSE)=0,"",VLOOKUP($C77,[1]Data!$D$8:$U$258,7,FALSE)),"")</f>
        <v>1</v>
      </c>
      <c r="F77" t="b">
        <f>'Multiple Burdens Map Data'!E74=IFERROR(IF(VLOOKUP($C77,[1]Data!$D$8:$U$258,8,FALSE)=0,"",VLOOKUP($C77,[1]Data!$D$8:$U$258,8,FALSE)),"")</f>
        <v>1</v>
      </c>
      <c r="G77" t="b">
        <f>'Multiple Burdens Map Data'!F74=Datachecking!I77</f>
        <v>1</v>
      </c>
      <c r="H77" t="str">
        <f>VLOOKUP(C77,[1]Data!$D$8:$U$258,18,FALSE)</f>
        <v>BC) Anaemia and Stunting</v>
      </c>
      <c r="I77" t="s">
        <v>518</v>
      </c>
    </row>
    <row r="78" spans="2:9" hidden="1" outlineLevel="1" x14ac:dyDescent="0.35">
      <c r="B78" t="s">
        <v>148</v>
      </c>
      <c r="C78" t="s">
        <v>149</v>
      </c>
      <c r="D78" t="b">
        <f>'Multiple Burdens Map Data'!C75=IFERROR(IF(VLOOKUP($C78,[1]Data!$D$8:$U$258,6,FALSE)=0,"",VLOOKUP($C78,[1]Data!$D$8:$U$258,6,FALSE)),"")</f>
        <v>1</v>
      </c>
      <c r="E78" t="b">
        <f>'Multiple Burdens Map Data'!D75=IFERROR(IF(VLOOKUP($C78,[1]Data!$D$8:$U$258,7,FALSE)=0,"",VLOOKUP($C78,[1]Data!$D$8:$U$258,7,FALSE)),"")</f>
        <v>1</v>
      </c>
      <c r="F78" t="b">
        <f>'Multiple Burdens Map Data'!E75=IFERROR(IF(VLOOKUP($C78,[1]Data!$D$8:$U$258,8,FALSE)=0,"",VLOOKUP($C78,[1]Data!$D$8:$U$258,8,FALSE)),"")</f>
        <v>1</v>
      </c>
      <c r="G78" t="b">
        <f>'Multiple Burdens Map Data'!F75=Datachecking!I78</f>
        <v>1</v>
      </c>
      <c r="H78">
        <f>VLOOKUP(C78,[1]Data!$D$8:$U$258,18,FALSE)</f>
        <v>0</v>
      </c>
      <c r="I78" t="s">
        <v>515</v>
      </c>
    </row>
    <row r="79" spans="2:9" hidden="1" outlineLevel="1" x14ac:dyDescent="0.35">
      <c r="B79" t="s">
        <v>150</v>
      </c>
      <c r="C79" t="s">
        <v>151</v>
      </c>
      <c r="D79" t="b">
        <f>'Multiple Burdens Map Data'!C76=IFERROR(IF(VLOOKUP($C79,[1]Data!$D$8:$U$258,6,FALSE)=0,"",VLOOKUP($C79,[1]Data!$D$8:$U$258,6,FALSE)),"")</f>
        <v>1</v>
      </c>
      <c r="E79" t="b">
        <f>'Multiple Burdens Map Data'!D76=IFERROR(IF(VLOOKUP($C79,[1]Data!$D$8:$U$258,7,FALSE)=0,"",VLOOKUP($C79,[1]Data!$D$8:$U$258,7,FALSE)),"")</f>
        <v>1</v>
      </c>
      <c r="F79" t="b">
        <f>'Multiple Burdens Map Data'!E76=IFERROR(IF(VLOOKUP($C79,[1]Data!$D$8:$U$258,8,FALSE)=0,"",VLOOKUP($C79,[1]Data!$D$8:$U$258,8,FALSE)),"")</f>
        <v>1</v>
      </c>
      <c r="G79" t="b">
        <f>'Multiple Burdens Map Data'!F76=Datachecking!I79</f>
        <v>1</v>
      </c>
      <c r="H79" t="str">
        <f>VLOOKUP(C79,[1]Data!$D$8:$U$258,18,FALSE)</f>
        <v>BC) Anaemia and Stunting</v>
      </c>
      <c r="I79" t="s">
        <v>518</v>
      </c>
    </row>
    <row r="80" spans="2:9" hidden="1" outlineLevel="1" x14ac:dyDescent="0.35">
      <c r="B80" t="s">
        <v>152</v>
      </c>
      <c r="C80" t="s">
        <v>153</v>
      </c>
      <c r="D80" t="b">
        <f>'Multiple Burdens Map Data'!C77=IFERROR(IF(VLOOKUP($C80,[1]Data!$D$8:$U$258,6,FALSE)=0,"",VLOOKUP($C80,[1]Data!$D$8:$U$258,6,FALSE)),"")</f>
        <v>1</v>
      </c>
      <c r="E80" t="b">
        <f>'Multiple Burdens Map Data'!D77=IFERROR(IF(VLOOKUP($C80,[1]Data!$D$8:$U$258,7,FALSE)=0,"",VLOOKUP($C80,[1]Data!$D$8:$U$258,7,FALSE)),"")</f>
        <v>1</v>
      </c>
      <c r="F80" t="b">
        <f>'Multiple Burdens Map Data'!E77=IFERROR(IF(VLOOKUP($C80,[1]Data!$D$8:$U$258,8,FALSE)=0,"",VLOOKUP($C80,[1]Data!$D$8:$U$258,8,FALSE)),"")</f>
        <v>1</v>
      </c>
      <c r="G80" t="b">
        <f>'Multiple Burdens Map Data'!F77=Datachecking!I80</f>
        <v>1</v>
      </c>
      <c r="H80">
        <f>VLOOKUP(C80,[1]Data!$D$8:$U$258,18,FALSE)</f>
        <v>0</v>
      </c>
      <c r="I80" t="s">
        <v>515</v>
      </c>
    </row>
    <row r="81" spans="2:9" hidden="1" outlineLevel="1" x14ac:dyDescent="0.35">
      <c r="B81" t="s">
        <v>154</v>
      </c>
      <c r="C81" t="s">
        <v>155</v>
      </c>
      <c r="D81" t="b">
        <f>'Multiple Burdens Map Data'!C78=IFERROR(IF(VLOOKUP($C81,[1]Data!$D$8:$U$258,6,FALSE)=0,"",VLOOKUP($C81,[1]Data!$D$8:$U$258,6,FALSE)),"")</f>
        <v>1</v>
      </c>
      <c r="E81" t="b">
        <f>'Multiple Burdens Map Data'!D78=IFERROR(IF(VLOOKUP($C81,[1]Data!$D$8:$U$258,7,FALSE)=0,"",VLOOKUP($C81,[1]Data!$D$8:$U$258,7,FALSE)),"")</f>
        <v>1</v>
      </c>
      <c r="F81" t="b">
        <f>'Multiple Burdens Map Data'!E78=IFERROR(IF(VLOOKUP($C81,[1]Data!$D$8:$U$258,8,FALSE)=0,"",VLOOKUP($C81,[1]Data!$D$8:$U$258,8,FALSE)),"")</f>
        <v>1</v>
      </c>
      <c r="G81" t="b">
        <f>'Multiple Burdens Map Data'!F78=Datachecking!I81</f>
        <v>1</v>
      </c>
      <c r="H81">
        <f>VLOOKUP(C81,[1]Data!$D$8:$U$258,18,FALSE)</f>
        <v>0</v>
      </c>
      <c r="I81" t="s">
        <v>515</v>
      </c>
    </row>
    <row r="82" spans="2:9" hidden="1" outlineLevel="1" x14ac:dyDescent="0.35">
      <c r="B82" t="s">
        <v>156</v>
      </c>
      <c r="C82" t="s">
        <v>157</v>
      </c>
      <c r="D82" t="b">
        <f>'Multiple Burdens Map Data'!C79=IFERROR(IF(VLOOKUP($C82,[1]Data!$D$8:$U$258,6,FALSE)=0,"",VLOOKUP($C82,[1]Data!$D$8:$U$258,6,FALSE)),"")</f>
        <v>1</v>
      </c>
      <c r="E82" t="b">
        <f>'Multiple Burdens Map Data'!D79=IFERROR(IF(VLOOKUP($C82,[1]Data!$D$8:$U$258,7,FALSE)=0,"",VLOOKUP($C82,[1]Data!$D$8:$U$258,7,FALSE)),"")</f>
        <v>1</v>
      </c>
      <c r="F82" t="b">
        <f>'Multiple Burdens Map Data'!E79=IFERROR(IF(VLOOKUP($C82,[1]Data!$D$8:$U$258,8,FALSE)=0,"",VLOOKUP($C82,[1]Data!$D$8:$U$258,8,FALSE)),"")</f>
        <v>1</v>
      </c>
      <c r="G82" t="b">
        <f>'Multiple Burdens Map Data'!F79=Datachecking!I82</f>
        <v>1</v>
      </c>
      <c r="H82" t="str">
        <f>VLOOKUP(C82,[1]Data!$D$8:$U$258,18,FALSE)</f>
        <v>AB) Overweight and Anaemia</v>
      </c>
      <c r="I82" t="s">
        <v>516</v>
      </c>
    </row>
    <row r="83" spans="2:9" hidden="1" outlineLevel="1" x14ac:dyDescent="0.35">
      <c r="B83" t="s">
        <v>158</v>
      </c>
      <c r="C83" t="s">
        <v>159</v>
      </c>
      <c r="D83" t="b">
        <f>'Multiple Burdens Map Data'!C80=IFERROR(IF(VLOOKUP($C83,[1]Data!$D$8:$U$258,6,FALSE)=0,"",VLOOKUP($C83,[1]Data!$D$8:$U$258,6,FALSE)),"")</f>
        <v>1</v>
      </c>
      <c r="E83" t="b">
        <f>'Multiple Burdens Map Data'!D80=IFERROR(IF(VLOOKUP($C83,[1]Data!$D$8:$U$258,7,FALSE)=0,"",VLOOKUP($C83,[1]Data!$D$8:$U$258,7,FALSE)),"")</f>
        <v>1</v>
      </c>
      <c r="F83" t="b">
        <f>'Multiple Burdens Map Data'!E80=IFERROR(IF(VLOOKUP($C83,[1]Data!$D$8:$U$258,8,FALSE)=0,"",VLOOKUP($C83,[1]Data!$D$8:$U$258,8,FALSE)),"")</f>
        <v>1</v>
      </c>
      <c r="G83" t="b">
        <f>'Multiple Burdens Map Data'!F80=Datachecking!I83</f>
        <v>1</v>
      </c>
      <c r="H83">
        <f>VLOOKUP(C83,[1]Data!$D$8:$U$258,18,FALSE)</f>
        <v>0</v>
      </c>
      <c r="I83" t="s">
        <v>515</v>
      </c>
    </row>
    <row r="84" spans="2:9" hidden="1" outlineLevel="1" x14ac:dyDescent="0.35">
      <c r="B84" t="s">
        <v>160</v>
      </c>
      <c r="C84" t="s">
        <v>161</v>
      </c>
      <c r="D84" t="b">
        <f>'Multiple Burdens Map Data'!C81=IFERROR(IF(VLOOKUP($C84,[1]Data!$D$8:$U$258,6,FALSE)=0,"",VLOOKUP($C84,[1]Data!$D$8:$U$258,6,FALSE)),"")</f>
        <v>1</v>
      </c>
      <c r="E84" t="b">
        <f>'Multiple Burdens Map Data'!D81=IFERROR(IF(VLOOKUP($C84,[1]Data!$D$8:$U$258,7,FALSE)=0,"",VLOOKUP($C84,[1]Data!$D$8:$U$258,7,FALSE)),"")</f>
        <v>1</v>
      </c>
      <c r="F84" t="b">
        <f>'Multiple Burdens Map Data'!E81=IFERROR(IF(VLOOKUP($C84,[1]Data!$D$8:$U$258,8,FALSE)=0,"",VLOOKUP($C84,[1]Data!$D$8:$U$258,8,FALSE)),"")</f>
        <v>1</v>
      </c>
      <c r="G84" t="b">
        <f>'Multiple Burdens Map Data'!F81=Datachecking!I84</f>
        <v>1</v>
      </c>
      <c r="H84">
        <f>VLOOKUP(C84,[1]Data!$D$8:$U$258,18,FALSE)</f>
        <v>0</v>
      </c>
      <c r="I84" t="s">
        <v>515</v>
      </c>
    </row>
    <row r="85" spans="2:9" hidden="1" outlineLevel="1" x14ac:dyDescent="0.35">
      <c r="B85" t="s">
        <v>162</v>
      </c>
      <c r="C85" t="s">
        <v>163</v>
      </c>
      <c r="D85" t="b">
        <f>'Multiple Burdens Map Data'!C82=IFERROR(IF(VLOOKUP($C85,[1]Data!$D$8:$U$258,6,FALSE)=0,"",VLOOKUP($C85,[1]Data!$D$8:$U$258,6,FALSE)),"")</f>
        <v>1</v>
      </c>
      <c r="E85" t="b">
        <f>'Multiple Burdens Map Data'!D82=IFERROR(IF(VLOOKUP($C85,[1]Data!$D$8:$U$258,7,FALSE)=0,"",VLOOKUP($C85,[1]Data!$D$8:$U$258,7,FALSE)),"")</f>
        <v>1</v>
      </c>
      <c r="F85" t="b">
        <f>'Multiple Burdens Map Data'!E82=IFERROR(IF(VLOOKUP($C85,[1]Data!$D$8:$U$258,8,FALSE)=0,"",VLOOKUP($C85,[1]Data!$D$8:$U$258,8,FALSE)),"")</f>
        <v>1</v>
      </c>
      <c r="G85" t="b">
        <f>'Multiple Burdens Map Data'!F82=Datachecking!I85</f>
        <v>1</v>
      </c>
      <c r="H85">
        <f>VLOOKUP(C85,[1]Data!$D$8:$U$258,18,FALSE)</f>
        <v>0</v>
      </c>
      <c r="I85" t="s">
        <v>515</v>
      </c>
    </row>
    <row r="86" spans="2:9" hidden="1" outlineLevel="1" x14ac:dyDescent="0.35">
      <c r="B86" t="s">
        <v>164</v>
      </c>
      <c r="C86" t="s">
        <v>165</v>
      </c>
      <c r="D86" t="b">
        <f>'Multiple Burdens Map Data'!C83=IFERROR(IF(VLOOKUP($C86,[1]Data!$D$8:$U$258,6,FALSE)=0,"",VLOOKUP($C86,[1]Data!$D$8:$U$258,6,FALSE)),"")</f>
        <v>1</v>
      </c>
      <c r="E86" t="b">
        <f>'Multiple Burdens Map Data'!D83=IFERROR(IF(VLOOKUP($C86,[1]Data!$D$8:$U$258,7,FALSE)=0,"",VLOOKUP($C86,[1]Data!$D$8:$U$258,7,FALSE)),"")</f>
        <v>1</v>
      </c>
      <c r="F86" t="b">
        <f>'Multiple Burdens Map Data'!E83=IFERROR(IF(VLOOKUP($C86,[1]Data!$D$8:$U$258,8,FALSE)=0,"",VLOOKUP($C86,[1]Data!$D$8:$U$258,8,FALSE)),"")</f>
        <v>1</v>
      </c>
      <c r="G86" t="b">
        <f>'Multiple Burdens Map Data'!F83=Datachecking!I86</f>
        <v>1</v>
      </c>
      <c r="H86">
        <f>VLOOKUP(C86,[1]Data!$D$8:$U$258,18,FALSE)</f>
        <v>0</v>
      </c>
      <c r="I86" t="s">
        <v>515</v>
      </c>
    </row>
    <row r="87" spans="2:9" hidden="1" outlineLevel="1" x14ac:dyDescent="0.35">
      <c r="B87" t="s">
        <v>166</v>
      </c>
      <c r="C87" t="s">
        <v>167</v>
      </c>
      <c r="D87" t="b">
        <f>'Multiple Burdens Map Data'!C84=IFERROR(IF(VLOOKUP($C87,[1]Data!$D$8:$U$258,6,FALSE)=0,"",VLOOKUP($C87,[1]Data!$D$8:$U$258,6,FALSE)),"")</f>
        <v>1</v>
      </c>
      <c r="E87" t="b">
        <f>'Multiple Burdens Map Data'!D84=IFERROR(IF(VLOOKUP($C87,[1]Data!$D$8:$U$258,7,FALSE)=0,"",VLOOKUP($C87,[1]Data!$D$8:$U$258,7,FALSE)),"")</f>
        <v>1</v>
      </c>
      <c r="F87" t="b">
        <f>'Multiple Burdens Map Data'!E84=IFERROR(IF(VLOOKUP($C87,[1]Data!$D$8:$U$258,8,FALSE)=0,"",VLOOKUP($C87,[1]Data!$D$8:$U$258,8,FALSE)),"")</f>
        <v>1</v>
      </c>
      <c r="G87" t="b">
        <f>'Multiple Burdens Map Data'!F84=Datachecking!I87</f>
        <v>1</v>
      </c>
      <c r="H87">
        <f>VLOOKUP(C87,[1]Data!$D$8:$U$258,18,FALSE)</f>
        <v>0</v>
      </c>
      <c r="I87" t="s">
        <v>515</v>
      </c>
    </row>
    <row r="88" spans="2:9" hidden="1" outlineLevel="1" x14ac:dyDescent="0.35">
      <c r="B88" t="s">
        <v>168</v>
      </c>
      <c r="C88" t="s">
        <v>169</v>
      </c>
      <c r="D88" t="b">
        <f>'Multiple Burdens Map Data'!C85=IFERROR(IF(VLOOKUP($C88,[1]Data!$D$8:$U$258,6,FALSE)=0,"",VLOOKUP($C88,[1]Data!$D$8:$U$258,6,FALSE)),"")</f>
        <v>1</v>
      </c>
      <c r="E88" t="b">
        <f>'Multiple Burdens Map Data'!D85=IFERROR(IF(VLOOKUP($C88,[1]Data!$D$8:$U$258,7,FALSE)=0,"",VLOOKUP($C88,[1]Data!$D$8:$U$258,7,FALSE)),"")</f>
        <v>1</v>
      </c>
      <c r="F88" t="b">
        <f>'Multiple Burdens Map Data'!E85=IFERROR(IF(VLOOKUP($C88,[1]Data!$D$8:$U$258,8,FALSE)=0,"",VLOOKUP($C88,[1]Data!$D$8:$U$258,8,FALSE)),"")</f>
        <v>1</v>
      </c>
      <c r="G88" t="b">
        <f>'Multiple Burdens Map Data'!F85=Datachecking!I88</f>
        <v>1</v>
      </c>
      <c r="H88" t="str">
        <f>VLOOKUP(C88,[1]Data!$D$8:$U$258,18,FALSE)</f>
        <v>AB) Overweight and Anaemia</v>
      </c>
      <c r="I88" t="s">
        <v>516</v>
      </c>
    </row>
    <row r="89" spans="2:9" hidden="1" outlineLevel="1" x14ac:dyDescent="0.35">
      <c r="B89" t="s">
        <v>170</v>
      </c>
      <c r="C89" t="s">
        <v>171</v>
      </c>
      <c r="D89" t="b">
        <f>'Multiple Burdens Map Data'!C86=IFERROR(IF(VLOOKUP($C89,[1]Data!$D$8:$U$258,6,FALSE)=0,"",VLOOKUP($C89,[1]Data!$D$8:$U$258,6,FALSE)),"")</f>
        <v>1</v>
      </c>
      <c r="E89" t="b">
        <f>'Multiple Burdens Map Data'!D86=IFERROR(IF(VLOOKUP($C89,[1]Data!$D$8:$U$258,7,FALSE)=0,"",VLOOKUP($C89,[1]Data!$D$8:$U$258,7,FALSE)),"")</f>
        <v>1</v>
      </c>
      <c r="F89" t="b">
        <f>'Multiple Burdens Map Data'!E86=IFERROR(IF(VLOOKUP($C89,[1]Data!$D$8:$U$258,8,FALSE)=0,"",VLOOKUP($C89,[1]Data!$D$8:$U$258,8,FALSE)),"")</f>
        <v>1</v>
      </c>
      <c r="G89" t="b">
        <f>'Multiple Burdens Map Data'!F86=Datachecking!I89</f>
        <v>1</v>
      </c>
      <c r="H89" t="str">
        <f>VLOOKUP(C89,[1]Data!$D$8:$U$258,18,FALSE)</f>
        <v>ABC) Triple burden</v>
      </c>
      <c r="I89" t="s">
        <v>519</v>
      </c>
    </row>
    <row r="90" spans="2:9" hidden="1" outlineLevel="1" x14ac:dyDescent="0.35">
      <c r="B90" t="s">
        <v>172</v>
      </c>
      <c r="C90" t="s">
        <v>173</v>
      </c>
      <c r="D90" t="b">
        <f>'Multiple Burdens Map Data'!C87=IFERROR(IF(VLOOKUP($C90,[1]Data!$D$8:$U$258,6,FALSE)=0,"",VLOOKUP($C90,[1]Data!$D$8:$U$258,6,FALSE)),"")</f>
        <v>1</v>
      </c>
      <c r="E90" t="b">
        <f>'Multiple Burdens Map Data'!D87=IFERROR(IF(VLOOKUP($C90,[1]Data!$D$8:$U$258,7,FALSE)=0,"",VLOOKUP($C90,[1]Data!$D$8:$U$258,7,FALSE)),"")</f>
        <v>1</v>
      </c>
      <c r="F90" t="b">
        <f>'Multiple Burdens Map Data'!E87=IFERROR(IF(VLOOKUP($C90,[1]Data!$D$8:$U$258,8,FALSE)=0,"",VLOOKUP($C90,[1]Data!$D$8:$U$258,8,FALSE)),"")</f>
        <v>1</v>
      </c>
      <c r="G90" t="b">
        <f>'Multiple Burdens Map Data'!F87=Datachecking!I90</f>
        <v>1</v>
      </c>
      <c r="H90" t="str">
        <f>VLOOKUP(C90,[1]Data!$D$8:$U$258,18,FALSE)</f>
        <v>AB) Overweight and Anaemia</v>
      </c>
      <c r="I90" t="s">
        <v>516</v>
      </c>
    </row>
    <row r="91" spans="2:9" hidden="1" outlineLevel="1" x14ac:dyDescent="0.35">
      <c r="B91" t="s">
        <v>174</v>
      </c>
      <c r="C91" t="s">
        <v>175</v>
      </c>
      <c r="D91" t="b">
        <f>'Multiple Burdens Map Data'!C88=IFERROR(IF(VLOOKUP($C91,[1]Data!$D$8:$U$258,6,FALSE)=0,"",VLOOKUP($C91,[1]Data!$D$8:$U$258,6,FALSE)),"")</f>
        <v>1</v>
      </c>
      <c r="E91" t="b">
        <f>'Multiple Burdens Map Data'!D88=IFERROR(IF(VLOOKUP($C91,[1]Data!$D$8:$U$258,7,FALSE)=0,"",VLOOKUP($C91,[1]Data!$D$8:$U$258,7,FALSE)),"")</f>
        <v>1</v>
      </c>
      <c r="F91" t="b">
        <f>'Multiple Burdens Map Data'!E88=IFERROR(IF(VLOOKUP($C91,[1]Data!$D$8:$U$258,8,FALSE)=0,"",VLOOKUP($C91,[1]Data!$D$8:$U$258,8,FALSE)),"")</f>
        <v>1</v>
      </c>
      <c r="G91" t="b">
        <f>'Multiple Burdens Map Data'!F88=Datachecking!I91</f>
        <v>1</v>
      </c>
      <c r="H91" t="str">
        <f>VLOOKUP(C91,[1]Data!$D$8:$U$258,18,FALSE)</f>
        <v>A) Overweight only</v>
      </c>
      <c r="I91" t="s">
        <v>506</v>
      </c>
    </row>
    <row r="92" spans="2:9" hidden="1" outlineLevel="1" x14ac:dyDescent="0.35">
      <c r="B92" t="s">
        <v>176</v>
      </c>
      <c r="C92" t="s">
        <v>177</v>
      </c>
      <c r="D92" t="b">
        <f>'Multiple Burdens Map Data'!C89=IFERROR(IF(VLOOKUP($C92,[1]Data!$D$8:$U$258,6,FALSE)=0,"",VLOOKUP($C92,[1]Data!$D$8:$U$258,6,FALSE)),"")</f>
        <v>1</v>
      </c>
      <c r="E92" t="b">
        <f>'Multiple Burdens Map Data'!D89=IFERROR(IF(VLOOKUP($C92,[1]Data!$D$8:$U$258,7,FALSE)=0,"",VLOOKUP($C92,[1]Data!$D$8:$U$258,7,FALSE)),"")</f>
        <v>1</v>
      </c>
      <c r="F92" t="b">
        <f>'Multiple Burdens Map Data'!E89=IFERROR(IF(VLOOKUP($C92,[1]Data!$D$8:$U$258,8,FALSE)=0,"",VLOOKUP($C92,[1]Data!$D$8:$U$258,8,FALSE)),"")</f>
        <v>1</v>
      </c>
      <c r="G92" t="b">
        <f>'Multiple Burdens Map Data'!F89=Datachecking!I92</f>
        <v>1</v>
      </c>
      <c r="H92" t="str">
        <f>VLOOKUP(C92,[1]Data!$D$8:$U$258,18,FALSE)</f>
        <v>AB) Overweight and Anaemia</v>
      </c>
      <c r="I92" t="s">
        <v>516</v>
      </c>
    </row>
    <row r="93" spans="2:9" hidden="1" outlineLevel="1" x14ac:dyDescent="0.35">
      <c r="B93" t="s">
        <v>178</v>
      </c>
      <c r="C93" t="s">
        <v>179</v>
      </c>
      <c r="D93" t="b">
        <f>'Multiple Burdens Map Data'!C90=IFERROR(IF(VLOOKUP($C93,[1]Data!$D$8:$U$258,6,FALSE)=0,"",VLOOKUP($C93,[1]Data!$D$8:$U$258,6,FALSE)),"")</f>
        <v>1</v>
      </c>
      <c r="E93" t="b">
        <f>'Multiple Burdens Map Data'!D90=IFERROR(IF(VLOOKUP($C93,[1]Data!$D$8:$U$258,7,FALSE)=0,"",VLOOKUP($C93,[1]Data!$D$8:$U$258,7,FALSE)),"")</f>
        <v>1</v>
      </c>
      <c r="F93" t="b">
        <f>'Multiple Burdens Map Data'!E90=IFERROR(IF(VLOOKUP($C93,[1]Data!$D$8:$U$258,8,FALSE)=0,"",VLOOKUP($C93,[1]Data!$D$8:$U$258,8,FALSE)),"")</f>
        <v>1</v>
      </c>
      <c r="G93" t="b">
        <f>'Multiple Burdens Map Data'!F90=Datachecking!I93</f>
        <v>1</v>
      </c>
      <c r="H93">
        <f>VLOOKUP(C93,[1]Data!$D$8:$U$258,18,FALSE)</f>
        <v>0</v>
      </c>
      <c r="I93" t="s">
        <v>515</v>
      </c>
    </row>
    <row r="94" spans="2:9" hidden="1" outlineLevel="1" x14ac:dyDescent="0.35">
      <c r="B94" t="s">
        <v>180</v>
      </c>
      <c r="C94" t="s">
        <v>181</v>
      </c>
      <c r="D94" t="b">
        <f>'Multiple Burdens Map Data'!C91=IFERROR(IF(VLOOKUP($C94,[1]Data!$D$8:$U$258,6,FALSE)=0,"",VLOOKUP($C94,[1]Data!$D$8:$U$258,6,FALSE)),"")</f>
        <v>1</v>
      </c>
      <c r="E94" t="b">
        <f>'Multiple Burdens Map Data'!D91=IFERROR(IF(VLOOKUP($C94,[1]Data!$D$8:$U$258,7,FALSE)=0,"",VLOOKUP($C94,[1]Data!$D$8:$U$258,7,FALSE)),"")</f>
        <v>1</v>
      </c>
      <c r="F94" t="b">
        <f>'Multiple Burdens Map Data'!E91=IFERROR(IF(VLOOKUP($C94,[1]Data!$D$8:$U$258,8,FALSE)=0,"",VLOOKUP($C94,[1]Data!$D$8:$U$258,8,FALSE)),"")</f>
        <v>1</v>
      </c>
      <c r="G94" t="b">
        <f>'Multiple Burdens Map Data'!F91=Datachecking!I94</f>
        <v>1</v>
      </c>
      <c r="H94">
        <f>VLOOKUP(C94,[1]Data!$D$8:$U$258,18,FALSE)</f>
        <v>0</v>
      </c>
      <c r="I94" t="s">
        <v>515</v>
      </c>
    </row>
    <row r="95" spans="2:9" hidden="1" outlineLevel="1" x14ac:dyDescent="0.35">
      <c r="B95" t="s">
        <v>182</v>
      </c>
      <c r="C95" t="s">
        <v>183</v>
      </c>
      <c r="D95" t="b">
        <f>'Multiple Burdens Map Data'!C92=IFERROR(IF(VLOOKUP($C95,[1]Data!$D$8:$U$258,6,FALSE)=0,"",VLOOKUP($C95,[1]Data!$D$8:$U$258,6,FALSE)),"")</f>
        <v>1</v>
      </c>
      <c r="E95" t="b">
        <f>'Multiple Burdens Map Data'!D92=IFERROR(IF(VLOOKUP($C95,[1]Data!$D$8:$U$258,7,FALSE)=0,"",VLOOKUP($C95,[1]Data!$D$8:$U$258,7,FALSE)),"")</f>
        <v>1</v>
      </c>
      <c r="F95" t="b">
        <f>'Multiple Burdens Map Data'!E92=IFERROR(IF(VLOOKUP($C95,[1]Data!$D$8:$U$258,8,FALSE)=0,"",VLOOKUP($C95,[1]Data!$D$8:$U$258,8,FALSE)),"")</f>
        <v>1</v>
      </c>
      <c r="G95" t="b">
        <f>'Multiple Burdens Map Data'!F92=Datachecking!I95</f>
        <v>1</v>
      </c>
      <c r="H95">
        <f>VLOOKUP(C95,[1]Data!$D$8:$U$258,18,FALSE)</f>
        <v>0</v>
      </c>
      <c r="I95" t="s">
        <v>515</v>
      </c>
    </row>
    <row r="96" spans="2:9" hidden="1" outlineLevel="1" x14ac:dyDescent="0.35">
      <c r="B96" t="s">
        <v>184</v>
      </c>
      <c r="C96" t="s">
        <v>185</v>
      </c>
      <c r="D96" t="b">
        <f>'Multiple Burdens Map Data'!C93=IFERROR(IF(VLOOKUP($C96,[1]Data!$D$8:$U$258,6,FALSE)=0,"",VLOOKUP($C96,[1]Data!$D$8:$U$258,6,FALSE)),"")</f>
        <v>1</v>
      </c>
      <c r="E96" t="b">
        <f>'Multiple Burdens Map Data'!D93=IFERROR(IF(VLOOKUP($C96,[1]Data!$D$8:$U$258,7,FALSE)=0,"",VLOOKUP($C96,[1]Data!$D$8:$U$258,7,FALSE)),"")</f>
        <v>1</v>
      </c>
      <c r="F96" t="b">
        <f>'Multiple Burdens Map Data'!E93=IFERROR(IF(VLOOKUP($C96,[1]Data!$D$8:$U$258,8,FALSE)=0,"",VLOOKUP($C96,[1]Data!$D$8:$U$258,8,FALSE)),"")</f>
        <v>1</v>
      </c>
      <c r="G96" t="b">
        <f>'Multiple Burdens Map Data'!F93=Datachecking!I96</f>
        <v>1</v>
      </c>
      <c r="H96">
        <f>VLOOKUP(C96,[1]Data!$D$8:$U$258,18,FALSE)</f>
        <v>0</v>
      </c>
      <c r="I96" t="s">
        <v>515</v>
      </c>
    </row>
    <row r="97" spans="2:9" hidden="1" outlineLevel="1" x14ac:dyDescent="0.35">
      <c r="B97" t="s">
        <v>186</v>
      </c>
      <c r="C97" t="s">
        <v>187</v>
      </c>
      <c r="D97" t="b">
        <f>'Multiple Burdens Map Data'!C94=IFERROR(IF(VLOOKUP($C97,[1]Data!$D$8:$U$258,6,FALSE)=0,"",VLOOKUP($C97,[1]Data!$D$8:$U$258,6,FALSE)),"")</f>
        <v>1</v>
      </c>
      <c r="E97" t="b">
        <f>'Multiple Burdens Map Data'!D94=IFERROR(IF(VLOOKUP($C97,[1]Data!$D$8:$U$258,7,FALSE)=0,"",VLOOKUP($C97,[1]Data!$D$8:$U$258,7,FALSE)),"")</f>
        <v>1</v>
      </c>
      <c r="F97" t="b">
        <f>'Multiple Burdens Map Data'!E94=IFERROR(IF(VLOOKUP($C97,[1]Data!$D$8:$U$258,8,FALSE)=0,"",VLOOKUP($C97,[1]Data!$D$8:$U$258,8,FALSE)),"")</f>
        <v>1</v>
      </c>
      <c r="G97" t="b">
        <f>'Multiple Burdens Map Data'!F94=Datachecking!I97</f>
        <v>1</v>
      </c>
      <c r="H97">
        <f>VLOOKUP(C97,[1]Data!$D$8:$U$258,18,FALSE)</f>
        <v>0</v>
      </c>
      <c r="I97" t="s">
        <v>515</v>
      </c>
    </row>
    <row r="98" spans="2:9" hidden="1" outlineLevel="1" x14ac:dyDescent="0.35">
      <c r="B98" t="s">
        <v>188</v>
      </c>
      <c r="C98" t="s">
        <v>189</v>
      </c>
      <c r="D98" t="b">
        <f>'Multiple Burdens Map Data'!C95=IFERROR(IF(VLOOKUP($C98,[1]Data!$D$8:$U$258,6,FALSE)=0,"",VLOOKUP($C98,[1]Data!$D$8:$U$258,6,FALSE)),"")</f>
        <v>1</v>
      </c>
      <c r="E98" t="b">
        <f>'Multiple Burdens Map Data'!D95=IFERROR(IF(VLOOKUP($C98,[1]Data!$D$8:$U$258,7,FALSE)=0,"",VLOOKUP($C98,[1]Data!$D$8:$U$258,7,FALSE)),"")</f>
        <v>1</v>
      </c>
      <c r="F98" t="b">
        <f>'Multiple Burdens Map Data'!E95=IFERROR(IF(VLOOKUP($C98,[1]Data!$D$8:$U$258,8,FALSE)=0,"",VLOOKUP($C98,[1]Data!$D$8:$U$258,8,FALSE)),"")</f>
        <v>1</v>
      </c>
      <c r="G98" t="b">
        <f>'Multiple Burdens Map Data'!F95=Datachecking!I98</f>
        <v>1</v>
      </c>
      <c r="H98">
        <f>VLOOKUP(C98,[1]Data!$D$8:$U$258,18,FALSE)</f>
        <v>0</v>
      </c>
      <c r="I98" t="s">
        <v>515</v>
      </c>
    </row>
    <row r="99" spans="2:9" hidden="1" outlineLevel="1" x14ac:dyDescent="0.35">
      <c r="B99" t="s">
        <v>190</v>
      </c>
      <c r="C99" t="s">
        <v>191</v>
      </c>
      <c r="D99" t="b">
        <f>'Multiple Burdens Map Data'!C96=IFERROR(IF(VLOOKUP($C99,[1]Data!$D$8:$U$258,6,FALSE)=0,"",VLOOKUP($C99,[1]Data!$D$8:$U$258,6,FALSE)),"")</f>
        <v>1</v>
      </c>
      <c r="E99" t="b">
        <f>'Multiple Burdens Map Data'!D96=IFERROR(IF(VLOOKUP($C99,[1]Data!$D$8:$U$258,7,FALSE)=0,"",VLOOKUP($C99,[1]Data!$D$8:$U$258,7,FALSE)),"")</f>
        <v>1</v>
      </c>
      <c r="F99" t="b">
        <f>'Multiple Burdens Map Data'!E96=IFERROR(IF(VLOOKUP($C99,[1]Data!$D$8:$U$258,8,FALSE)=0,"",VLOOKUP($C99,[1]Data!$D$8:$U$258,8,FALSE)),"")</f>
        <v>1</v>
      </c>
      <c r="G99" t="b">
        <f>'Multiple Burdens Map Data'!F96=Datachecking!I99</f>
        <v>1</v>
      </c>
      <c r="H99" t="str">
        <f>VLOOKUP(C99,[1]Data!$D$8:$U$258,18,FALSE)</f>
        <v>AC) Overweight and Stunting</v>
      </c>
      <c r="I99" t="s">
        <v>517</v>
      </c>
    </row>
    <row r="100" spans="2:9" hidden="1" outlineLevel="1" x14ac:dyDescent="0.35">
      <c r="B100" t="s">
        <v>192</v>
      </c>
      <c r="C100" t="s">
        <v>193</v>
      </c>
      <c r="D100" t="b">
        <f>'Multiple Burdens Map Data'!C97=IFERROR(IF(VLOOKUP($C100,[1]Data!$D$8:$U$258,6,FALSE)=0,"",VLOOKUP($C100,[1]Data!$D$8:$U$258,6,FALSE)),"")</f>
        <v>1</v>
      </c>
      <c r="E100" t="b">
        <f>'Multiple Burdens Map Data'!D97=IFERROR(IF(VLOOKUP($C100,[1]Data!$D$8:$U$258,7,FALSE)=0,"",VLOOKUP($C100,[1]Data!$D$8:$U$258,7,FALSE)),"")</f>
        <v>1</v>
      </c>
      <c r="F100" t="b">
        <f>'Multiple Burdens Map Data'!E97=IFERROR(IF(VLOOKUP($C100,[1]Data!$D$8:$U$258,8,FALSE)=0,"",VLOOKUP($C100,[1]Data!$D$8:$U$258,8,FALSE)),"")</f>
        <v>1</v>
      </c>
      <c r="G100" t="b">
        <f>'Multiple Burdens Map Data'!F97=Datachecking!I100</f>
        <v>1</v>
      </c>
      <c r="H100">
        <f>VLOOKUP(C100,[1]Data!$D$8:$U$258,18,FALSE)</f>
        <v>0</v>
      </c>
      <c r="I100" t="s">
        <v>515</v>
      </c>
    </row>
    <row r="101" spans="2:9" hidden="1" outlineLevel="1" x14ac:dyDescent="0.35">
      <c r="B101" t="s">
        <v>194</v>
      </c>
      <c r="C101" t="s">
        <v>195</v>
      </c>
      <c r="D101" t="b">
        <f>'Multiple Burdens Map Data'!C98=IFERROR(IF(VLOOKUP($C101,[1]Data!$D$8:$U$258,6,FALSE)=0,"",VLOOKUP($C101,[1]Data!$D$8:$U$258,6,FALSE)),"")</f>
        <v>1</v>
      </c>
      <c r="E101" t="b">
        <f>'Multiple Burdens Map Data'!D98=IFERROR(IF(VLOOKUP($C101,[1]Data!$D$8:$U$258,7,FALSE)=0,"",VLOOKUP($C101,[1]Data!$D$8:$U$258,7,FALSE)),"")</f>
        <v>1</v>
      </c>
      <c r="F101" t="b">
        <f>'Multiple Burdens Map Data'!E98=IFERROR(IF(VLOOKUP($C101,[1]Data!$D$8:$U$258,8,FALSE)=0,"",VLOOKUP($C101,[1]Data!$D$8:$U$258,8,FALSE)),"")</f>
        <v>1</v>
      </c>
      <c r="G101" t="b">
        <f>'Multiple Burdens Map Data'!F98=Datachecking!I101</f>
        <v>1</v>
      </c>
      <c r="H101" t="str">
        <f>VLOOKUP(C101,[1]Data!$D$8:$U$258,18,FALSE)</f>
        <v>ABC) Triple burden</v>
      </c>
      <c r="I101" t="s">
        <v>519</v>
      </c>
    </row>
    <row r="102" spans="2:9" hidden="1" outlineLevel="1" x14ac:dyDescent="0.35">
      <c r="B102" t="s">
        <v>196</v>
      </c>
      <c r="C102" t="s">
        <v>197</v>
      </c>
      <c r="D102" t="b">
        <f>'Multiple Burdens Map Data'!C99=IFERROR(IF(VLOOKUP($C102,[1]Data!$D$8:$U$258,6,FALSE)=0,"",VLOOKUP($C102,[1]Data!$D$8:$U$258,6,FALSE)),"")</f>
        <v>1</v>
      </c>
      <c r="E102" t="b">
        <f>'Multiple Burdens Map Data'!D99=IFERROR(IF(VLOOKUP($C102,[1]Data!$D$8:$U$258,7,FALSE)=0,"",VLOOKUP($C102,[1]Data!$D$8:$U$258,7,FALSE)),"")</f>
        <v>1</v>
      </c>
      <c r="F102" t="b">
        <f>'Multiple Burdens Map Data'!E99=IFERROR(IF(VLOOKUP($C102,[1]Data!$D$8:$U$258,8,FALSE)=0,"",VLOOKUP($C102,[1]Data!$D$8:$U$258,8,FALSE)),"")</f>
        <v>1</v>
      </c>
      <c r="G102" t="b">
        <f>'Multiple Burdens Map Data'!F99=Datachecking!I102</f>
        <v>1</v>
      </c>
      <c r="H102" t="str">
        <f>VLOOKUP(C102,[1]Data!$D$8:$U$258,18,FALSE)</f>
        <v>ABC) Triple burden</v>
      </c>
      <c r="I102" t="s">
        <v>519</v>
      </c>
    </row>
    <row r="103" spans="2:9" hidden="1" outlineLevel="1" x14ac:dyDescent="0.35">
      <c r="B103" t="s">
        <v>198</v>
      </c>
      <c r="C103" t="s">
        <v>199</v>
      </c>
      <c r="D103" t="b">
        <f>'Multiple Burdens Map Data'!C100=IFERROR(IF(VLOOKUP($C103,[1]Data!$D$8:$U$258,6,FALSE)=0,"",VLOOKUP($C103,[1]Data!$D$8:$U$258,6,FALSE)),"")</f>
        <v>1</v>
      </c>
      <c r="E103" t="b">
        <f>'Multiple Burdens Map Data'!D100=IFERROR(IF(VLOOKUP($C103,[1]Data!$D$8:$U$258,7,FALSE)=0,"",VLOOKUP($C103,[1]Data!$D$8:$U$258,7,FALSE)),"")</f>
        <v>1</v>
      </c>
      <c r="F103" t="b">
        <f>'Multiple Burdens Map Data'!E100=IFERROR(IF(VLOOKUP($C103,[1]Data!$D$8:$U$258,8,FALSE)=0,"",VLOOKUP($C103,[1]Data!$D$8:$U$258,8,FALSE)),"")</f>
        <v>1</v>
      </c>
      <c r="G103" t="b">
        <f>'Multiple Burdens Map Data'!F100=Datachecking!I103</f>
        <v>1</v>
      </c>
      <c r="H103" t="str">
        <f>VLOOKUP(C103,[1]Data!$D$8:$U$258,18,FALSE)</f>
        <v>AB) Overweight and Anaemia</v>
      </c>
      <c r="I103" t="s">
        <v>516</v>
      </c>
    </row>
    <row r="104" spans="2:9" hidden="1" outlineLevel="1" x14ac:dyDescent="0.35">
      <c r="B104" t="s">
        <v>200</v>
      </c>
      <c r="C104" t="s">
        <v>201</v>
      </c>
      <c r="D104" t="b">
        <f>'Multiple Burdens Map Data'!C101=IFERROR(IF(VLOOKUP($C104,[1]Data!$D$8:$U$258,6,FALSE)=0,"",VLOOKUP($C104,[1]Data!$D$8:$U$258,6,FALSE)),"")</f>
        <v>1</v>
      </c>
      <c r="E104" t="b">
        <f>'Multiple Burdens Map Data'!D101=IFERROR(IF(VLOOKUP($C104,[1]Data!$D$8:$U$258,7,FALSE)=0,"",VLOOKUP($C104,[1]Data!$D$8:$U$258,7,FALSE)),"")</f>
        <v>1</v>
      </c>
      <c r="F104" t="b">
        <f>'Multiple Burdens Map Data'!E101=IFERROR(IF(VLOOKUP($C104,[1]Data!$D$8:$U$258,8,FALSE)=0,"",VLOOKUP($C104,[1]Data!$D$8:$U$258,8,FALSE)),"")</f>
        <v>1</v>
      </c>
      <c r="G104" t="b">
        <f>'Multiple Burdens Map Data'!F101=Datachecking!I104</f>
        <v>1</v>
      </c>
      <c r="H104" t="str">
        <f>VLOOKUP(C104,[1]Data!$D$8:$U$258,18,FALSE)</f>
        <v>ABC) Triple burden</v>
      </c>
      <c r="I104" t="s">
        <v>519</v>
      </c>
    </row>
    <row r="105" spans="2:9" hidden="1" outlineLevel="1" x14ac:dyDescent="0.35">
      <c r="B105" t="s">
        <v>202</v>
      </c>
      <c r="C105" t="s">
        <v>203</v>
      </c>
      <c r="D105" t="b">
        <f>'Multiple Burdens Map Data'!C102=IFERROR(IF(VLOOKUP($C105,[1]Data!$D$8:$U$258,6,FALSE)=0,"",VLOOKUP($C105,[1]Data!$D$8:$U$258,6,FALSE)),"")</f>
        <v>1</v>
      </c>
      <c r="E105" t="b">
        <f>'Multiple Burdens Map Data'!D102=IFERROR(IF(VLOOKUP($C105,[1]Data!$D$8:$U$258,7,FALSE)=0,"",VLOOKUP($C105,[1]Data!$D$8:$U$258,7,FALSE)),"")</f>
        <v>1</v>
      </c>
      <c r="F105" t="b">
        <f>'Multiple Burdens Map Data'!E102=IFERROR(IF(VLOOKUP($C105,[1]Data!$D$8:$U$258,8,FALSE)=0,"",VLOOKUP($C105,[1]Data!$D$8:$U$258,8,FALSE)),"")</f>
        <v>1</v>
      </c>
      <c r="G105" t="b">
        <f>'Multiple Burdens Map Data'!F102=Datachecking!I105</f>
        <v>1</v>
      </c>
      <c r="H105">
        <f>VLOOKUP(C105,[1]Data!$D$8:$U$258,18,FALSE)</f>
        <v>0</v>
      </c>
      <c r="I105" t="s">
        <v>515</v>
      </c>
    </row>
    <row r="106" spans="2:9" hidden="1" outlineLevel="1" x14ac:dyDescent="0.35">
      <c r="B106" t="s">
        <v>204</v>
      </c>
      <c r="C106" t="s">
        <v>205</v>
      </c>
      <c r="D106" t="b">
        <f>'Multiple Burdens Map Data'!C103=IFERROR(IF(VLOOKUP($C106,[1]Data!$D$8:$U$258,6,FALSE)=0,"",VLOOKUP($C106,[1]Data!$D$8:$U$258,6,FALSE)),"")</f>
        <v>1</v>
      </c>
      <c r="E106" t="b">
        <f>'Multiple Burdens Map Data'!D103=IFERROR(IF(VLOOKUP($C106,[1]Data!$D$8:$U$258,7,FALSE)=0,"",VLOOKUP($C106,[1]Data!$D$8:$U$258,7,FALSE)),"")</f>
        <v>1</v>
      </c>
      <c r="F106" t="b">
        <f>'Multiple Burdens Map Data'!E103=IFERROR(IF(VLOOKUP($C106,[1]Data!$D$8:$U$258,8,FALSE)=0,"",VLOOKUP($C106,[1]Data!$D$8:$U$258,8,FALSE)),"")</f>
        <v>1</v>
      </c>
      <c r="G106" t="b">
        <f>'Multiple Burdens Map Data'!F103=Datachecking!I106</f>
        <v>1</v>
      </c>
      <c r="H106">
        <f>VLOOKUP(C106,[1]Data!$D$8:$U$258,18,FALSE)</f>
        <v>0</v>
      </c>
      <c r="I106" t="s">
        <v>515</v>
      </c>
    </row>
    <row r="107" spans="2:9" hidden="1" outlineLevel="1" x14ac:dyDescent="0.35">
      <c r="B107" t="s">
        <v>206</v>
      </c>
      <c r="C107" t="s">
        <v>207</v>
      </c>
      <c r="D107" t="b">
        <f>'Multiple Burdens Map Data'!C104=IFERROR(IF(VLOOKUP($C107,[1]Data!$D$8:$U$258,6,FALSE)=0,"",VLOOKUP($C107,[1]Data!$D$8:$U$258,6,FALSE)),"")</f>
        <v>1</v>
      </c>
      <c r="E107" t="b">
        <f>'Multiple Burdens Map Data'!D104=IFERROR(IF(VLOOKUP($C107,[1]Data!$D$8:$U$258,7,FALSE)=0,"",VLOOKUP($C107,[1]Data!$D$8:$U$258,7,FALSE)),"")</f>
        <v>1</v>
      </c>
      <c r="F107" t="b">
        <f>'Multiple Burdens Map Data'!E104=IFERROR(IF(VLOOKUP($C107,[1]Data!$D$8:$U$258,8,FALSE)=0,"",VLOOKUP($C107,[1]Data!$D$8:$U$258,8,FALSE)),"")</f>
        <v>1</v>
      </c>
      <c r="G107" t="b">
        <f>'Multiple Burdens Map Data'!F104=Datachecking!I107</f>
        <v>1</v>
      </c>
      <c r="H107" t="str">
        <f>VLOOKUP(C107,[1]Data!$D$8:$U$258,18,FALSE)</f>
        <v>AC) Overweight and Stunting</v>
      </c>
      <c r="I107" t="s">
        <v>517</v>
      </c>
    </row>
    <row r="108" spans="2:9" hidden="1" outlineLevel="1" x14ac:dyDescent="0.35">
      <c r="B108" t="s">
        <v>208</v>
      </c>
      <c r="C108" t="s">
        <v>209</v>
      </c>
      <c r="D108" t="b">
        <f>'Multiple Burdens Map Data'!C105=IFERROR(IF(VLOOKUP($C108,[1]Data!$D$8:$U$258,6,FALSE)=0,"",VLOOKUP($C108,[1]Data!$D$8:$U$258,6,FALSE)),"")</f>
        <v>1</v>
      </c>
      <c r="E108" t="b">
        <f>'Multiple Burdens Map Data'!D105=IFERROR(IF(VLOOKUP($C108,[1]Data!$D$8:$U$258,7,FALSE)=0,"",VLOOKUP($C108,[1]Data!$D$8:$U$258,7,FALSE)),"")</f>
        <v>1</v>
      </c>
      <c r="F108" t="b">
        <f>'Multiple Burdens Map Data'!E105=IFERROR(IF(VLOOKUP($C108,[1]Data!$D$8:$U$258,8,FALSE)=0,"",VLOOKUP($C108,[1]Data!$D$8:$U$258,8,FALSE)),"")</f>
        <v>1</v>
      </c>
      <c r="G108" t="b">
        <f>'Multiple Burdens Map Data'!F105=Datachecking!I108</f>
        <v>1</v>
      </c>
      <c r="H108">
        <f>VLOOKUP(C108,[1]Data!$D$8:$U$258,18,FALSE)</f>
        <v>0</v>
      </c>
      <c r="I108" t="s">
        <v>515</v>
      </c>
    </row>
    <row r="109" spans="2:9" hidden="1" outlineLevel="1" x14ac:dyDescent="0.35">
      <c r="B109" t="s">
        <v>210</v>
      </c>
      <c r="C109" t="s">
        <v>211</v>
      </c>
      <c r="D109" t="b">
        <f>'Multiple Burdens Map Data'!C106=IFERROR(IF(VLOOKUP($C109,[1]Data!$D$8:$U$258,6,FALSE)=0,"",VLOOKUP($C109,[1]Data!$D$8:$U$258,6,FALSE)),"")</f>
        <v>1</v>
      </c>
      <c r="E109" t="b">
        <f>'Multiple Burdens Map Data'!D106=IFERROR(IF(VLOOKUP($C109,[1]Data!$D$8:$U$258,7,FALSE)=0,"",VLOOKUP($C109,[1]Data!$D$8:$U$258,7,FALSE)),"")</f>
        <v>1</v>
      </c>
      <c r="F109" t="b">
        <f>'Multiple Burdens Map Data'!E106=IFERROR(IF(VLOOKUP($C109,[1]Data!$D$8:$U$258,8,FALSE)=0,"",VLOOKUP($C109,[1]Data!$D$8:$U$258,8,FALSE)),"")</f>
        <v>1</v>
      </c>
      <c r="G109" t="b">
        <f>'Multiple Burdens Map Data'!F106=Datachecking!I109</f>
        <v>1</v>
      </c>
      <c r="H109">
        <f>VLOOKUP(C109,[1]Data!$D$8:$U$258,18,FALSE)</f>
        <v>0</v>
      </c>
      <c r="I109" t="s">
        <v>515</v>
      </c>
    </row>
    <row r="110" spans="2:9" hidden="1" outlineLevel="1" x14ac:dyDescent="0.35">
      <c r="B110" t="s">
        <v>212</v>
      </c>
      <c r="C110" t="s">
        <v>213</v>
      </c>
      <c r="D110" t="b">
        <f>'Multiple Burdens Map Data'!C107=IFERROR(IF(VLOOKUP($C110,[1]Data!$D$8:$U$258,6,FALSE)=0,"",VLOOKUP($C110,[1]Data!$D$8:$U$258,6,FALSE)),"")</f>
        <v>1</v>
      </c>
      <c r="E110" t="b">
        <f>'Multiple Burdens Map Data'!D107=IFERROR(IF(VLOOKUP($C110,[1]Data!$D$8:$U$258,7,FALSE)=0,"",VLOOKUP($C110,[1]Data!$D$8:$U$258,7,FALSE)),"")</f>
        <v>1</v>
      </c>
      <c r="F110" t="b">
        <f>'Multiple Burdens Map Data'!E107=IFERROR(IF(VLOOKUP($C110,[1]Data!$D$8:$U$258,8,FALSE)=0,"",VLOOKUP($C110,[1]Data!$D$8:$U$258,8,FALSE)),"")</f>
        <v>1</v>
      </c>
      <c r="G110" t="b">
        <f>'Multiple Burdens Map Data'!F107=Datachecking!I110</f>
        <v>1</v>
      </c>
      <c r="H110" t="str">
        <f>VLOOKUP(C110,[1]Data!$D$8:$U$258,18,FALSE)</f>
        <v>BC) Anaemia and Stunting</v>
      </c>
      <c r="I110" t="s">
        <v>518</v>
      </c>
    </row>
    <row r="111" spans="2:9" hidden="1" outlineLevel="1" x14ac:dyDescent="0.35">
      <c r="B111" t="s">
        <v>214</v>
      </c>
      <c r="C111" t="s">
        <v>215</v>
      </c>
      <c r="D111" t="b">
        <f>'Multiple Burdens Map Data'!C108=IFERROR(IF(VLOOKUP($C111,[1]Data!$D$8:$U$258,6,FALSE)=0,"",VLOOKUP($C111,[1]Data!$D$8:$U$258,6,FALSE)),"")</f>
        <v>1</v>
      </c>
      <c r="E111" t="b">
        <f>'Multiple Burdens Map Data'!D108=IFERROR(IF(VLOOKUP($C111,[1]Data!$D$8:$U$258,7,FALSE)=0,"",VLOOKUP($C111,[1]Data!$D$8:$U$258,7,FALSE)),"")</f>
        <v>1</v>
      </c>
      <c r="F111" t="b">
        <f>'Multiple Burdens Map Data'!E108=IFERROR(IF(VLOOKUP($C111,[1]Data!$D$8:$U$258,8,FALSE)=0,"",VLOOKUP($C111,[1]Data!$D$8:$U$258,8,FALSE)),"")</f>
        <v>1</v>
      </c>
      <c r="G111" t="b">
        <f>'Multiple Burdens Map Data'!F108=Datachecking!I111</f>
        <v>1</v>
      </c>
      <c r="H111" t="str">
        <f>VLOOKUP(C111,[1]Data!$D$8:$U$258,18,FALSE)</f>
        <v>BC) Anaemia and Stunting</v>
      </c>
      <c r="I111" t="s">
        <v>518</v>
      </c>
    </row>
    <row r="112" spans="2:9" hidden="1" outlineLevel="1" x14ac:dyDescent="0.35">
      <c r="B112" t="s">
        <v>216</v>
      </c>
      <c r="C112" t="s">
        <v>217</v>
      </c>
      <c r="D112" t="b">
        <f>'Multiple Burdens Map Data'!C109=IFERROR(IF(VLOOKUP($C112,[1]Data!$D$8:$U$258,6,FALSE)=0,"",VLOOKUP($C112,[1]Data!$D$8:$U$258,6,FALSE)),"")</f>
        <v>1</v>
      </c>
      <c r="E112" t="b">
        <f>'Multiple Burdens Map Data'!D109=IFERROR(IF(VLOOKUP($C112,[1]Data!$D$8:$U$258,7,FALSE)=0,"",VLOOKUP($C112,[1]Data!$D$8:$U$258,7,FALSE)),"")</f>
        <v>1</v>
      </c>
      <c r="F112" t="b">
        <f>'Multiple Burdens Map Data'!E109=IFERROR(IF(VLOOKUP($C112,[1]Data!$D$8:$U$258,8,FALSE)=0,"",VLOOKUP($C112,[1]Data!$D$8:$U$258,8,FALSE)),"")</f>
        <v>1</v>
      </c>
      <c r="G112" t="b">
        <f>'Multiple Burdens Map Data'!F109=Datachecking!I112</f>
        <v>1</v>
      </c>
      <c r="H112" t="str">
        <f>VLOOKUP(C112,[1]Data!$D$8:$U$258,18,FALSE)</f>
        <v>AB) Overweight and Anaemia</v>
      </c>
      <c r="I112" t="s">
        <v>516</v>
      </c>
    </row>
    <row r="113" spans="2:9" hidden="1" outlineLevel="1" x14ac:dyDescent="0.35">
      <c r="B113" t="s">
        <v>218</v>
      </c>
      <c r="C113" t="s">
        <v>219</v>
      </c>
      <c r="D113" t="b">
        <f>'Multiple Burdens Map Data'!C110=IFERROR(IF(VLOOKUP($C113,[1]Data!$D$8:$U$258,6,FALSE)=0,"",VLOOKUP($C113,[1]Data!$D$8:$U$258,6,FALSE)),"")</f>
        <v>1</v>
      </c>
      <c r="E113" t="b">
        <f>'Multiple Burdens Map Data'!D110=IFERROR(IF(VLOOKUP($C113,[1]Data!$D$8:$U$258,7,FALSE)=0,"",VLOOKUP($C113,[1]Data!$D$8:$U$258,7,FALSE)),"")</f>
        <v>1</v>
      </c>
      <c r="F113" t="b">
        <f>'Multiple Burdens Map Data'!E110=IFERROR(IF(VLOOKUP($C113,[1]Data!$D$8:$U$258,8,FALSE)=0,"",VLOOKUP($C113,[1]Data!$D$8:$U$258,8,FALSE)),"")</f>
        <v>1</v>
      </c>
      <c r="G113" t="b">
        <f>'Multiple Burdens Map Data'!F110=Datachecking!I113</f>
        <v>1</v>
      </c>
      <c r="H113" t="str">
        <f>VLOOKUP(C113,[1]Data!$D$8:$U$258,18,FALSE)</f>
        <v>ABC) Triple burden</v>
      </c>
      <c r="I113" t="s">
        <v>519</v>
      </c>
    </row>
    <row r="114" spans="2:9" hidden="1" outlineLevel="1" x14ac:dyDescent="0.35">
      <c r="B114" t="s">
        <v>220</v>
      </c>
      <c r="C114" t="s">
        <v>221</v>
      </c>
      <c r="D114" t="b">
        <f>'Multiple Burdens Map Data'!C111=IFERROR(IF(VLOOKUP($C114,[1]Data!$D$8:$U$258,6,FALSE)=0,"",VLOOKUP($C114,[1]Data!$D$8:$U$258,6,FALSE)),"")</f>
        <v>1</v>
      </c>
      <c r="E114" t="b">
        <f>'Multiple Burdens Map Data'!D111=IFERROR(IF(VLOOKUP($C114,[1]Data!$D$8:$U$258,7,FALSE)=0,"",VLOOKUP($C114,[1]Data!$D$8:$U$258,7,FALSE)),"")</f>
        <v>1</v>
      </c>
      <c r="F114" t="b">
        <f>'Multiple Burdens Map Data'!E111=IFERROR(IF(VLOOKUP($C114,[1]Data!$D$8:$U$258,8,FALSE)=0,"",VLOOKUP($C114,[1]Data!$D$8:$U$258,8,FALSE)),"")</f>
        <v>1</v>
      </c>
      <c r="G114" t="b">
        <f>'Multiple Burdens Map Data'!F111=Datachecking!I114</f>
        <v>1</v>
      </c>
      <c r="H114">
        <f>VLOOKUP(C114,[1]Data!$D$8:$U$258,18,FALSE)</f>
        <v>0</v>
      </c>
      <c r="I114" t="s">
        <v>515</v>
      </c>
    </row>
    <row r="115" spans="2:9" hidden="1" outlineLevel="1" x14ac:dyDescent="0.35">
      <c r="B115" t="s">
        <v>222</v>
      </c>
      <c r="C115" t="s">
        <v>223</v>
      </c>
      <c r="D115" t="b">
        <f>'Multiple Burdens Map Data'!C112=IFERROR(IF(VLOOKUP($C115,[1]Data!$D$8:$U$258,6,FALSE)=0,"",VLOOKUP($C115,[1]Data!$D$8:$U$258,6,FALSE)),"")</f>
        <v>1</v>
      </c>
      <c r="E115" t="b">
        <f>'Multiple Burdens Map Data'!D112=IFERROR(IF(VLOOKUP($C115,[1]Data!$D$8:$U$258,7,FALSE)=0,"",VLOOKUP($C115,[1]Data!$D$8:$U$258,7,FALSE)),"")</f>
        <v>1</v>
      </c>
      <c r="F115" t="b">
        <f>'Multiple Burdens Map Data'!E112=IFERROR(IF(VLOOKUP($C115,[1]Data!$D$8:$U$258,8,FALSE)=0,"",VLOOKUP($C115,[1]Data!$D$8:$U$258,8,FALSE)),"")</f>
        <v>1</v>
      </c>
      <c r="G115" t="b">
        <f>'Multiple Burdens Map Data'!F112=Datachecking!I115</f>
        <v>1</v>
      </c>
      <c r="H115">
        <f>VLOOKUP(C115,[1]Data!$D$8:$U$258,18,FALSE)</f>
        <v>0</v>
      </c>
      <c r="I115" t="s">
        <v>515</v>
      </c>
    </row>
    <row r="116" spans="2:9" hidden="1" outlineLevel="1" x14ac:dyDescent="0.35">
      <c r="B116" t="s">
        <v>224</v>
      </c>
      <c r="C116" t="s">
        <v>225</v>
      </c>
      <c r="D116" t="b">
        <f>'Multiple Burdens Map Data'!C113=IFERROR(IF(VLOOKUP($C116,[1]Data!$D$8:$U$258,6,FALSE)=0,"",VLOOKUP($C116,[1]Data!$D$8:$U$258,6,FALSE)),"")</f>
        <v>1</v>
      </c>
      <c r="E116" t="b">
        <f>'Multiple Burdens Map Data'!D113=IFERROR(IF(VLOOKUP($C116,[1]Data!$D$8:$U$258,7,FALSE)=0,"",VLOOKUP($C116,[1]Data!$D$8:$U$258,7,FALSE)),"")</f>
        <v>1</v>
      </c>
      <c r="F116" t="b">
        <f>'Multiple Burdens Map Data'!E113=IFERROR(IF(VLOOKUP($C116,[1]Data!$D$8:$U$258,8,FALSE)=0,"",VLOOKUP($C116,[1]Data!$D$8:$U$258,8,FALSE)),"")</f>
        <v>1</v>
      </c>
      <c r="G116" t="b">
        <f>'Multiple Burdens Map Data'!F113=Datachecking!I116</f>
        <v>1</v>
      </c>
      <c r="H116">
        <f>VLOOKUP(C116,[1]Data!$D$8:$U$258,18,FALSE)</f>
        <v>0</v>
      </c>
      <c r="I116" t="s">
        <v>515</v>
      </c>
    </row>
    <row r="117" spans="2:9" hidden="1" outlineLevel="1" x14ac:dyDescent="0.35">
      <c r="B117" t="s">
        <v>226</v>
      </c>
      <c r="C117" t="s">
        <v>227</v>
      </c>
      <c r="D117" t="b">
        <f>'Multiple Burdens Map Data'!C114=IFERROR(IF(VLOOKUP($C117,[1]Data!$D$8:$U$258,6,FALSE)=0,"",VLOOKUP($C117,[1]Data!$D$8:$U$258,6,FALSE)),"")</f>
        <v>1</v>
      </c>
      <c r="E117" t="b">
        <f>'Multiple Burdens Map Data'!D114=IFERROR(IF(VLOOKUP($C117,[1]Data!$D$8:$U$258,7,FALSE)=0,"",VLOOKUP($C117,[1]Data!$D$8:$U$258,7,FALSE)),"")</f>
        <v>1</v>
      </c>
      <c r="F117" t="b">
        <f>'Multiple Burdens Map Data'!E114=IFERROR(IF(VLOOKUP($C117,[1]Data!$D$8:$U$258,8,FALSE)=0,"",VLOOKUP($C117,[1]Data!$D$8:$U$258,8,FALSE)),"")</f>
        <v>1</v>
      </c>
      <c r="G117" t="b">
        <f>'Multiple Burdens Map Data'!F114=Datachecking!I117</f>
        <v>1</v>
      </c>
      <c r="H117">
        <f>VLOOKUP(C117,[1]Data!$D$8:$U$258,18,FALSE)</f>
        <v>0</v>
      </c>
      <c r="I117" t="s">
        <v>515</v>
      </c>
    </row>
    <row r="118" spans="2:9" hidden="1" outlineLevel="1" x14ac:dyDescent="0.35">
      <c r="B118" t="s">
        <v>228</v>
      </c>
      <c r="C118" t="s">
        <v>229</v>
      </c>
      <c r="D118" t="b">
        <f>'Multiple Burdens Map Data'!C115=IFERROR(IF(VLOOKUP($C118,[1]Data!$D$8:$U$258,6,FALSE)=0,"",VLOOKUP($C118,[1]Data!$D$8:$U$258,6,FALSE)),"")</f>
        <v>1</v>
      </c>
      <c r="E118" t="b">
        <f>'Multiple Burdens Map Data'!D115=IFERROR(IF(VLOOKUP($C118,[1]Data!$D$8:$U$258,7,FALSE)=0,"",VLOOKUP($C118,[1]Data!$D$8:$U$258,7,FALSE)),"")</f>
        <v>1</v>
      </c>
      <c r="F118" t="b">
        <f>'Multiple Burdens Map Data'!E115=IFERROR(IF(VLOOKUP($C118,[1]Data!$D$8:$U$258,8,FALSE)=0,"",VLOOKUP($C118,[1]Data!$D$8:$U$258,8,FALSE)),"")</f>
        <v>1</v>
      </c>
      <c r="G118" t="b">
        <f>'Multiple Burdens Map Data'!F115=Datachecking!I118</f>
        <v>1</v>
      </c>
      <c r="H118" t="str">
        <f>VLOOKUP(C118,[1]Data!$D$8:$U$258,18,FALSE)</f>
        <v>AB) Overweight and Anaemia</v>
      </c>
      <c r="I118" t="s">
        <v>516</v>
      </c>
    </row>
    <row r="119" spans="2:9" hidden="1" outlineLevel="1" x14ac:dyDescent="0.35">
      <c r="B119" t="s">
        <v>230</v>
      </c>
      <c r="C119" t="s">
        <v>231</v>
      </c>
      <c r="D119" t="b">
        <f>'Multiple Burdens Map Data'!C116=IFERROR(IF(VLOOKUP($C119,[1]Data!$D$8:$U$258,6,FALSE)=0,"",VLOOKUP($C119,[1]Data!$D$8:$U$258,6,FALSE)),"")</f>
        <v>1</v>
      </c>
      <c r="E119" t="b">
        <f>'Multiple Burdens Map Data'!D116=IFERROR(IF(VLOOKUP($C119,[1]Data!$D$8:$U$258,7,FALSE)=0,"",VLOOKUP($C119,[1]Data!$D$8:$U$258,7,FALSE)),"")</f>
        <v>1</v>
      </c>
      <c r="F119" t="b">
        <f>'Multiple Burdens Map Data'!E116=IFERROR(IF(VLOOKUP($C119,[1]Data!$D$8:$U$258,8,FALSE)=0,"",VLOOKUP($C119,[1]Data!$D$8:$U$258,8,FALSE)),"")</f>
        <v>1</v>
      </c>
      <c r="G119" t="b">
        <f>'Multiple Burdens Map Data'!F116=Datachecking!I119</f>
        <v>1</v>
      </c>
      <c r="H119" t="str">
        <f>VLOOKUP(C119,[1]Data!$D$8:$U$258,18,FALSE)</f>
        <v>B) Anaemia only</v>
      </c>
      <c r="I119" t="s">
        <v>507</v>
      </c>
    </row>
    <row r="120" spans="2:9" hidden="1" outlineLevel="1" x14ac:dyDescent="0.35">
      <c r="B120" t="s">
        <v>232</v>
      </c>
      <c r="C120" t="s">
        <v>233</v>
      </c>
      <c r="D120" t="b">
        <f>'Multiple Burdens Map Data'!C117=IFERROR(IF(VLOOKUP($C120,[1]Data!$D$8:$U$258,6,FALSE)=0,"",VLOOKUP($C120,[1]Data!$D$8:$U$258,6,FALSE)),"")</f>
        <v>1</v>
      </c>
      <c r="E120" t="b">
        <f>'Multiple Burdens Map Data'!D117=IFERROR(IF(VLOOKUP($C120,[1]Data!$D$8:$U$258,7,FALSE)=0,"",VLOOKUP($C120,[1]Data!$D$8:$U$258,7,FALSE)),"")</f>
        <v>1</v>
      </c>
      <c r="F120" t="b">
        <f>'Multiple Burdens Map Data'!E117=IFERROR(IF(VLOOKUP($C120,[1]Data!$D$8:$U$258,8,FALSE)=0,"",VLOOKUP($C120,[1]Data!$D$8:$U$258,8,FALSE)),"")</f>
        <v>1</v>
      </c>
      <c r="G120" t="b">
        <f>'Multiple Burdens Map Data'!F117=Datachecking!I120</f>
        <v>1</v>
      </c>
      <c r="H120">
        <f>VLOOKUP(C120,[1]Data!$D$8:$U$258,18,FALSE)</f>
        <v>0</v>
      </c>
      <c r="I120" t="s">
        <v>515</v>
      </c>
    </row>
    <row r="121" spans="2:9" hidden="1" outlineLevel="1" x14ac:dyDescent="0.35">
      <c r="B121" t="s">
        <v>234</v>
      </c>
      <c r="C121" t="s">
        <v>235</v>
      </c>
      <c r="D121" t="b">
        <f>'Multiple Burdens Map Data'!C118=IFERROR(IF(VLOOKUP($C121,[1]Data!$D$8:$U$258,6,FALSE)=0,"",VLOOKUP($C121,[1]Data!$D$8:$U$258,6,FALSE)),"")</f>
        <v>1</v>
      </c>
      <c r="E121" t="b">
        <f>'Multiple Burdens Map Data'!D118=IFERROR(IF(VLOOKUP($C121,[1]Data!$D$8:$U$258,7,FALSE)=0,"",VLOOKUP($C121,[1]Data!$D$8:$U$258,7,FALSE)),"")</f>
        <v>1</v>
      </c>
      <c r="F121" t="b">
        <f>'Multiple Burdens Map Data'!E118=IFERROR(IF(VLOOKUP($C121,[1]Data!$D$8:$U$258,8,FALSE)=0,"",VLOOKUP($C121,[1]Data!$D$8:$U$258,8,FALSE)),"")</f>
        <v>1</v>
      </c>
      <c r="G121" t="b">
        <f>'Multiple Burdens Map Data'!F118=Datachecking!I121</f>
        <v>1</v>
      </c>
      <c r="H121" t="str">
        <f>VLOOKUP(C121,[1]Data!$D$8:$U$258,18,FALSE)</f>
        <v>AB) Overweight and Anaemia</v>
      </c>
      <c r="I121" t="s">
        <v>516</v>
      </c>
    </row>
    <row r="122" spans="2:9" hidden="1" outlineLevel="1" x14ac:dyDescent="0.35">
      <c r="B122" t="s">
        <v>236</v>
      </c>
      <c r="C122" t="s">
        <v>237</v>
      </c>
      <c r="D122" t="b">
        <f>'Multiple Burdens Map Data'!C119=IFERROR(IF(VLOOKUP($C122,[1]Data!$D$8:$U$258,6,FALSE)=0,"",VLOOKUP($C122,[1]Data!$D$8:$U$258,6,FALSE)),"")</f>
        <v>1</v>
      </c>
      <c r="E122" t="b">
        <f>'Multiple Burdens Map Data'!D119=IFERROR(IF(VLOOKUP($C122,[1]Data!$D$8:$U$258,7,FALSE)=0,"",VLOOKUP($C122,[1]Data!$D$8:$U$258,7,FALSE)),"")</f>
        <v>1</v>
      </c>
      <c r="F122" t="b">
        <f>'Multiple Burdens Map Data'!E119=IFERROR(IF(VLOOKUP($C122,[1]Data!$D$8:$U$258,8,FALSE)=0,"",VLOOKUP($C122,[1]Data!$D$8:$U$258,8,FALSE)),"")</f>
        <v>1</v>
      </c>
      <c r="G122" t="b">
        <f>'Multiple Burdens Map Data'!F119=Datachecking!I122</f>
        <v>1</v>
      </c>
      <c r="H122" t="str">
        <f>VLOOKUP(C122,[1]Data!$D$8:$U$258,18,FALSE)</f>
        <v>AB) Overweight and Anaemia</v>
      </c>
      <c r="I122" t="s">
        <v>516</v>
      </c>
    </row>
    <row r="123" spans="2:9" hidden="1" outlineLevel="1" x14ac:dyDescent="0.35">
      <c r="B123" t="s">
        <v>238</v>
      </c>
      <c r="C123" t="s">
        <v>239</v>
      </c>
      <c r="D123" t="b">
        <f>'Multiple Burdens Map Data'!C120=IFERROR(IF(VLOOKUP($C123,[1]Data!$D$8:$U$258,6,FALSE)=0,"",VLOOKUP($C123,[1]Data!$D$8:$U$258,6,FALSE)),"")</f>
        <v>1</v>
      </c>
      <c r="E123" t="b">
        <f>'Multiple Burdens Map Data'!D120=IFERROR(IF(VLOOKUP($C123,[1]Data!$D$8:$U$258,7,FALSE)=0,"",VLOOKUP($C123,[1]Data!$D$8:$U$258,7,FALSE)),"")</f>
        <v>1</v>
      </c>
      <c r="F123" t="b">
        <f>'Multiple Burdens Map Data'!E120=IFERROR(IF(VLOOKUP($C123,[1]Data!$D$8:$U$258,8,FALSE)=0,"",VLOOKUP($C123,[1]Data!$D$8:$U$258,8,FALSE)),"")</f>
        <v>1</v>
      </c>
      <c r="G123" t="b">
        <f>'Multiple Burdens Map Data'!F120=Datachecking!I123</f>
        <v>1</v>
      </c>
      <c r="H123" t="str">
        <f>VLOOKUP(C123,[1]Data!$D$8:$U$258,18,FALSE)</f>
        <v>ABC) Triple burden</v>
      </c>
      <c r="I123" t="s">
        <v>519</v>
      </c>
    </row>
    <row r="124" spans="2:9" hidden="1" outlineLevel="1" x14ac:dyDescent="0.35">
      <c r="B124" t="s">
        <v>240</v>
      </c>
      <c r="C124" t="s">
        <v>241</v>
      </c>
      <c r="D124" t="b">
        <f>'Multiple Burdens Map Data'!C121=IFERROR(IF(VLOOKUP($C124,[1]Data!$D$8:$U$258,6,FALSE)=0,"",VLOOKUP($C124,[1]Data!$D$8:$U$258,6,FALSE)),"")</f>
        <v>1</v>
      </c>
      <c r="E124" t="b">
        <f>'Multiple Burdens Map Data'!D121=IFERROR(IF(VLOOKUP($C124,[1]Data!$D$8:$U$258,7,FALSE)=0,"",VLOOKUP($C124,[1]Data!$D$8:$U$258,7,FALSE)),"")</f>
        <v>1</v>
      </c>
      <c r="F124" t="b">
        <f>'Multiple Burdens Map Data'!E121=IFERROR(IF(VLOOKUP($C124,[1]Data!$D$8:$U$258,8,FALSE)=0,"",VLOOKUP($C124,[1]Data!$D$8:$U$258,8,FALSE)),"")</f>
        <v>1</v>
      </c>
      <c r="G124" t="b">
        <f>'Multiple Burdens Map Data'!F121=Datachecking!I124</f>
        <v>1</v>
      </c>
      <c r="H124">
        <f>VLOOKUP(C124,[1]Data!$D$8:$U$258,18,FALSE)</f>
        <v>0</v>
      </c>
      <c r="I124" t="s">
        <v>515</v>
      </c>
    </row>
    <row r="125" spans="2:9" hidden="1" outlineLevel="1" x14ac:dyDescent="0.35">
      <c r="B125" t="s">
        <v>242</v>
      </c>
      <c r="C125" t="s">
        <v>243</v>
      </c>
      <c r="D125" t="b">
        <f>'Multiple Burdens Map Data'!C122=IFERROR(IF(VLOOKUP($C125,[1]Data!$D$8:$U$258,6,FALSE)=0,"",VLOOKUP($C125,[1]Data!$D$8:$U$258,6,FALSE)),"")</f>
        <v>1</v>
      </c>
      <c r="E125" t="b">
        <f>'Multiple Burdens Map Data'!D122=IFERROR(IF(VLOOKUP($C125,[1]Data!$D$8:$U$258,7,FALSE)=0,"",VLOOKUP($C125,[1]Data!$D$8:$U$258,7,FALSE)),"")</f>
        <v>1</v>
      </c>
      <c r="F125" t="b">
        <f>'Multiple Burdens Map Data'!E122=IFERROR(IF(VLOOKUP($C125,[1]Data!$D$8:$U$258,8,FALSE)=0,"",VLOOKUP($C125,[1]Data!$D$8:$U$258,8,FALSE)),"")</f>
        <v>1</v>
      </c>
      <c r="G125" t="b">
        <f>'Multiple Burdens Map Data'!F122=Datachecking!I125</f>
        <v>1</v>
      </c>
      <c r="H125" t="str">
        <f>VLOOKUP(C125,[1]Data!$D$8:$U$258,18,FALSE)</f>
        <v>AB) Overweight and Anaemia</v>
      </c>
      <c r="I125" t="s">
        <v>516</v>
      </c>
    </row>
    <row r="126" spans="2:9" hidden="1" outlineLevel="1" x14ac:dyDescent="0.35">
      <c r="B126" t="s">
        <v>244</v>
      </c>
      <c r="C126" t="s">
        <v>245</v>
      </c>
      <c r="D126" t="b">
        <f>'Multiple Burdens Map Data'!C123=IFERROR(IF(VLOOKUP($C126,[1]Data!$D$8:$U$258,6,FALSE)=0,"",VLOOKUP($C126,[1]Data!$D$8:$U$258,6,FALSE)),"")</f>
        <v>1</v>
      </c>
      <c r="E126" t="b">
        <f>'Multiple Burdens Map Data'!D123=IFERROR(IF(VLOOKUP($C126,[1]Data!$D$8:$U$258,7,FALSE)=0,"",VLOOKUP($C126,[1]Data!$D$8:$U$258,7,FALSE)),"")</f>
        <v>1</v>
      </c>
      <c r="F126" t="b">
        <f>'Multiple Burdens Map Data'!E123=IFERROR(IF(VLOOKUP($C126,[1]Data!$D$8:$U$258,8,FALSE)=0,"",VLOOKUP($C126,[1]Data!$D$8:$U$258,8,FALSE)),"")</f>
        <v>1</v>
      </c>
      <c r="G126" t="b">
        <f>'Multiple Burdens Map Data'!F123=Datachecking!I126</f>
        <v>1</v>
      </c>
      <c r="H126" t="str">
        <f>VLOOKUP(C126,[1]Data!$D$8:$U$258,18,FALSE)</f>
        <v>AB) Overweight and Anaemia</v>
      </c>
      <c r="I126" t="s">
        <v>516</v>
      </c>
    </row>
    <row r="127" spans="2:9" hidden="1" outlineLevel="1" x14ac:dyDescent="0.35">
      <c r="B127" t="s">
        <v>246</v>
      </c>
      <c r="C127" t="s">
        <v>247</v>
      </c>
      <c r="D127" t="b">
        <f>'Multiple Burdens Map Data'!C124=IFERROR(IF(VLOOKUP($C127,[1]Data!$D$8:$U$258,6,FALSE)=0,"",VLOOKUP($C127,[1]Data!$D$8:$U$258,6,FALSE)),"")</f>
        <v>1</v>
      </c>
      <c r="E127" t="b">
        <f>'Multiple Burdens Map Data'!D124=IFERROR(IF(VLOOKUP($C127,[1]Data!$D$8:$U$258,7,FALSE)=0,"",VLOOKUP($C127,[1]Data!$D$8:$U$258,7,FALSE)),"")</f>
        <v>1</v>
      </c>
      <c r="F127" t="b">
        <f>'Multiple Burdens Map Data'!E124=IFERROR(IF(VLOOKUP($C127,[1]Data!$D$8:$U$258,8,FALSE)=0,"",VLOOKUP($C127,[1]Data!$D$8:$U$258,8,FALSE)),"")</f>
        <v>1</v>
      </c>
      <c r="G127" t="b">
        <f>'Multiple Burdens Map Data'!F124=Datachecking!I127</f>
        <v>1</v>
      </c>
      <c r="H127" t="str">
        <f>VLOOKUP(C127,[1]Data!$D$8:$U$258,18,FALSE)</f>
        <v>BC) Anaemia and Stunting</v>
      </c>
      <c r="I127" t="s">
        <v>518</v>
      </c>
    </row>
    <row r="128" spans="2:9" hidden="1" outlineLevel="1" x14ac:dyDescent="0.35">
      <c r="B128" t="s">
        <v>248</v>
      </c>
      <c r="C128" t="s">
        <v>249</v>
      </c>
      <c r="D128" t="b">
        <f>'Multiple Burdens Map Data'!C125=IFERROR(IF(VLOOKUP($C128,[1]Data!$D$8:$U$258,6,FALSE)=0,"",VLOOKUP($C128,[1]Data!$D$8:$U$258,6,FALSE)),"")</f>
        <v>1</v>
      </c>
      <c r="E128" t="b">
        <f>'Multiple Burdens Map Data'!D125=IFERROR(IF(VLOOKUP($C128,[1]Data!$D$8:$U$258,7,FALSE)=0,"",VLOOKUP($C128,[1]Data!$D$8:$U$258,7,FALSE)),"")</f>
        <v>1</v>
      </c>
      <c r="F128" t="b">
        <f>'Multiple Burdens Map Data'!E125=IFERROR(IF(VLOOKUP($C128,[1]Data!$D$8:$U$258,8,FALSE)=0,"",VLOOKUP($C128,[1]Data!$D$8:$U$258,8,FALSE)),"")</f>
        <v>1</v>
      </c>
      <c r="G128" t="b">
        <f>'Multiple Burdens Map Data'!F125=Datachecking!I128</f>
        <v>1</v>
      </c>
      <c r="H128">
        <f>VLOOKUP(C128,[1]Data!$D$8:$U$258,18,FALSE)</f>
        <v>0</v>
      </c>
      <c r="I128" t="s">
        <v>515</v>
      </c>
    </row>
    <row r="129" spans="2:9" hidden="1" outlineLevel="1" x14ac:dyDescent="0.35">
      <c r="B129" t="s">
        <v>250</v>
      </c>
      <c r="C129" t="s">
        <v>251</v>
      </c>
      <c r="D129" t="b">
        <f>'Multiple Burdens Map Data'!C126=IFERROR(IF(VLOOKUP($C129,[1]Data!$D$8:$U$258,6,FALSE)=0,"",VLOOKUP($C129,[1]Data!$D$8:$U$258,6,FALSE)),"")</f>
        <v>1</v>
      </c>
      <c r="E129" t="b">
        <f>'Multiple Burdens Map Data'!D126=IFERROR(IF(VLOOKUP($C129,[1]Data!$D$8:$U$258,7,FALSE)=0,"",VLOOKUP($C129,[1]Data!$D$8:$U$258,7,FALSE)),"")</f>
        <v>1</v>
      </c>
      <c r="F129" t="b">
        <f>'Multiple Burdens Map Data'!E126=IFERROR(IF(VLOOKUP($C129,[1]Data!$D$8:$U$258,8,FALSE)=0,"",VLOOKUP($C129,[1]Data!$D$8:$U$258,8,FALSE)),"")</f>
        <v>1</v>
      </c>
      <c r="G129" t="b">
        <f>'Multiple Burdens Map Data'!F126=Datachecking!I129</f>
        <v>1</v>
      </c>
      <c r="H129" t="str">
        <f>VLOOKUP(C129,[1]Data!$D$8:$U$258,18,FALSE)</f>
        <v>AB) Overweight and Anaemia</v>
      </c>
      <c r="I129" t="s">
        <v>516</v>
      </c>
    </row>
    <row r="130" spans="2:9" hidden="1" outlineLevel="1" x14ac:dyDescent="0.35">
      <c r="B130" t="s">
        <v>252</v>
      </c>
      <c r="C130" t="s">
        <v>253</v>
      </c>
      <c r="D130" t="b">
        <f>'Multiple Burdens Map Data'!C127=IFERROR(IF(VLOOKUP($C130,[1]Data!$D$8:$U$258,6,FALSE)=0,"",VLOOKUP($C130,[1]Data!$D$8:$U$258,6,FALSE)),"")</f>
        <v>1</v>
      </c>
      <c r="E130" t="b">
        <f>'Multiple Burdens Map Data'!D127=IFERROR(IF(VLOOKUP($C130,[1]Data!$D$8:$U$258,7,FALSE)=0,"",VLOOKUP($C130,[1]Data!$D$8:$U$258,7,FALSE)),"")</f>
        <v>1</v>
      </c>
      <c r="F130" t="b">
        <f>'Multiple Burdens Map Data'!E127=IFERROR(IF(VLOOKUP($C130,[1]Data!$D$8:$U$258,8,FALSE)=0,"",VLOOKUP($C130,[1]Data!$D$8:$U$258,8,FALSE)),"")</f>
        <v>1</v>
      </c>
      <c r="G130" t="b">
        <f>'Multiple Burdens Map Data'!F127=Datachecking!I130</f>
        <v>1</v>
      </c>
      <c r="H130" t="str">
        <f>VLOOKUP(C130,[1]Data!$D$8:$U$258,18,FALSE)</f>
        <v>ABC) Triple burden</v>
      </c>
      <c r="I130" t="s">
        <v>519</v>
      </c>
    </row>
    <row r="131" spans="2:9" hidden="1" outlineLevel="1" x14ac:dyDescent="0.35">
      <c r="B131" t="s">
        <v>254</v>
      </c>
      <c r="C131" t="s">
        <v>255</v>
      </c>
      <c r="D131" t="b">
        <f>'Multiple Burdens Map Data'!C128=IFERROR(IF(VLOOKUP($C131,[1]Data!$D$8:$U$258,6,FALSE)=0,"",VLOOKUP($C131,[1]Data!$D$8:$U$258,6,FALSE)),"")</f>
        <v>1</v>
      </c>
      <c r="E131" t="b">
        <f>'Multiple Burdens Map Data'!D128=IFERROR(IF(VLOOKUP($C131,[1]Data!$D$8:$U$258,7,FALSE)=0,"",VLOOKUP($C131,[1]Data!$D$8:$U$258,7,FALSE)),"")</f>
        <v>1</v>
      </c>
      <c r="F131" t="b">
        <f>'Multiple Burdens Map Data'!E128=IFERROR(IF(VLOOKUP($C131,[1]Data!$D$8:$U$258,8,FALSE)=0,"",VLOOKUP($C131,[1]Data!$D$8:$U$258,8,FALSE)),"")</f>
        <v>1</v>
      </c>
      <c r="G131" t="b">
        <f>'Multiple Burdens Map Data'!F128=Datachecking!I131</f>
        <v>1</v>
      </c>
      <c r="H131" t="str">
        <f>VLOOKUP(C131,[1]Data!$D$8:$U$258,18,FALSE)</f>
        <v>ABC) Triple burden</v>
      </c>
      <c r="I131" t="s">
        <v>519</v>
      </c>
    </row>
    <row r="132" spans="2:9" hidden="1" outlineLevel="1" x14ac:dyDescent="0.35">
      <c r="B132" t="s">
        <v>256</v>
      </c>
      <c r="C132" t="s">
        <v>257</v>
      </c>
      <c r="D132" t="b">
        <f>'Multiple Burdens Map Data'!C129=IFERROR(IF(VLOOKUP($C132,[1]Data!$D$8:$U$258,6,FALSE)=0,"",VLOOKUP($C132,[1]Data!$D$8:$U$258,6,FALSE)),"")</f>
        <v>1</v>
      </c>
      <c r="E132" t="b">
        <f>'Multiple Burdens Map Data'!D129=IFERROR(IF(VLOOKUP($C132,[1]Data!$D$8:$U$258,7,FALSE)=0,"",VLOOKUP($C132,[1]Data!$D$8:$U$258,7,FALSE)),"")</f>
        <v>1</v>
      </c>
      <c r="F132" t="b">
        <f>'Multiple Burdens Map Data'!E129=IFERROR(IF(VLOOKUP($C132,[1]Data!$D$8:$U$258,8,FALSE)=0,"",VLOOKUP($C132,[1]Data!$D$8:$U$258,8,FALSE)),"")</f>
        <v>1</v>
      </c>
      <c r="G132" t="b">
        <f>'Multiple Burdens Map Data'!F129=Datachecking!I132</f>
        <v>1</v>
      </c>
      <c r="H132" t="str">
        <f>VLOOKUP(C132,[1]Data!$D$8:$U$258,18,FALSE)</f>
        <v>ABC) Triple burden</v>
      </c>
      <c r="I132" t="s">
        <v>519</v>
      </c>
    </row>
    <row r="133" spans="2:9" hidden="1" outlineLevel="1" x14ac:dyDescent="0.35">
      <c r="B133" t="s">
        <v>258</v>
      </c>
      <c r="C133" t="s">
        <v>259</v>
      </c>
      <c r="D133" t="b">
        <f>'Multiple Burdens Map Data'!C130=IFERROR(IF(VLOOKUP($C133,[1]Data!$D$8:$U$258,6,FALSE)=0,"",VLOOKUP($C133,[1]Data!$D$8:$U$258,6,FALSE)),"")</f>
        <v>1</v>
      </c>
      <c r="E133" t="b">
        <f>'Multiple Burdens Map Data'!D130=IFERROR(IF(VLOOKUP($C133,[1]Data!$D$8:$U$258,7,FALSE)=0,"",VLOOKUP($C133,[1]Data!$D$8:$U$258,7,FALSE)),"")</f>
        <v>1</v>
      </c>
      <c r="F133" t="b">
        <f>'Multiple Burdens Map Data'!E130=IFERROR(IF(VLOOKUP($C133,[1]Data!$D$8:$U$258,8,FALSE)=0,"",VLOOKUP($C133,[1]Data!$D$8:$U$258,8,FALSE)),"")</f>
        <v>1</v>
      </c>
      <c r="G133" t="b">
        <f>'Multiple Burdens Map Data'!F130=Datachecking!I133</f>
        <v>1</v>
      </c>
      <c r="H133">
        <f>VLOOKUP(C133,[1]Data!$D$8:$U$258,18,FALSE)</f>
        <v>0</v>
      </c>
      <c r="I133" t="s">
        <v>515</v>
      </c>
    </row>
    <row r="134" spans="2:9" hidden="1" outlineLevel="1" x14ac:dyDescent="0.35">
      <c r="B134" t="s">
        <v>260</v>
      </c>
      <c r="C134" t="s">
        <v>261</v>
      </c>
      <c r="D134" t="b">
        <f>'Multiple Burdens Map Data'!C131=IFERROR(IF(VLOOKUP($C134,[1]Data!$D$8:$U$258,6,FALSE)=0,"",VLOOKUP($C134,[1]Data!$D$8:$U$258,6,FALSE)),"")</f>
        <v>1</v>
      </c>
      <c r="E134" t="b">
        <f>'Multiple Burdens Map Data'!D131=IFERROR(IF(VLOOKUP($C134,[1]Data!$D$8:$U$258,7,FALSE)=0,"",VLOOKUP($C134,[1]Data!$D$8:$U$258,7,FALSE)),"")</f>
        <v>1</v>
      </c>
      <c r="F134" t="b">
        <f>'Multiple Burdens Map Data'!E131=IFERROR(IF(VLOOKUP($C134,[1]Data!$D$8:$U$258,8,FALSE)=0,"",VLOOKUP($C134,[1]Data!$D$8:$U$258,8,FALSE)),"")</f>
        <v>1</v>
      </c>
      <c r="G134" t="b">
        <f>'Multiple Burdens Map Data'!F131=Datachecking!I134</f>
        <v>1</v>
      </c>
      <c r="H134">
        <f>VLOOKUP(C134,[1]Data!$D$8:$U$258,18,FALSE)</f>
        <v>0</v>
      </c>
      <c r="I134" t="s">
        <v>515</v>
      </c>
    </row>
    <row r="135" spans="2:9" hidden="1" outlineLevel="1" x14ac:dyDescent="0.35">
      <c r="B135" t="s">
        <v>262</v>
      </c>
      <c r="C135" t="s">
        <v>263</v>
      </c>
      <c r="D135" t="b">
        <f>'Multiple Burdens Map Data'!C132=IFERROR(IF(VLOOKUP($C135,[1]Data!$D$8:$U$258,6,FALSE)=0,"",VLOOKUP($C135,[1]Data!$D$8:$U$258,6,FALSE)),"")</f>
        <v>1</v>
      </c>
      <c r="E135" t="b">
        <f>'Multiple Burdens Map Data'!D132=IFERROR(IF(VLOOKUP($C135,[1]Data!$D$8:$U$258,7,FALSE)=0,"",VLOOKUP($C135,[1]Data!$D$8:$U$258,7,FALSE)),"")</f>
        <v>1</v>
      </c>
      <c r="F135" t="b">
        <f>'Multiple Burdens Map Data'!E132=IFERROR(IF(VLOOKUP($C135,[1]Data!$D$8:$U$258,8,FALSE)=0,"",VLOOKUP($C135,[1]Data!$D$8:$U$258,8,FALSE)),"")</f>
        <v>1</v>
      </c>
      <c r="G135" t="b">
        <f>'Multiple Burdens Map Data'!F132=Datachecking!I135</f>
        <v>1</v>
      </c>
      <c r="H135">
        <f>VLOOKUP(C135,[1]Data!$D$8:$U$258,18,FALSE)</f>
        <v>0</v>
      </c>
      <c r="I135" t="s">
        <v>515</v>
      </c>
    </row>
    <row r="136" spans="2:9" hidden="1" outlineLevel="1" x14ac:dyDescent="0.35">
      <c r="B136" t="s">
        <v>264</v>
      </c>
      <c r="C136" t="s">
        <v>265</v>
      </c>
      <c r="D136" t="b">
        <f>'Multiple Burdens Map Data'!C133=IFERROR(IF(VLOOKUP($C136,[1]Data!$D$8:$U$258,6,FALSE)=0,"",VLOOKUP($C136,[1]Data!$D$8:$U$258,6,FALSE)),"")</f>
        <v>1</v>
      </c>
      <c r="E136" t="b">
        <f>'Multiple Burdens Map Data'!D133=IFERROR(IF(VLOOKUP($C136,[1]Data!$D$8:$U$258,7,FALSE)=0,"",VLOOKUP($C136,[1]Data!$D$8:$U$258,7,FALSE)),"")</f>
        <v>1</v>
      </c>
      <c r="F136" t="b">
        <f>'Multiple Burdens Map Data'!E133=IFERROR(IF(VLOOKUP($C136,[1]Data!$D$8:$U$258,8,FALSE)=0,"",VLOOKUP($C136,[1]Data!$D$8:$U$258,8,FALSE)),"")</f>
        <v>1</v>
      </c>
      <c r="G136" t="b">
        <f>'Multiple Burdens Map Data'!F133=Datachecking!I136</f>
        <v>1</v>
      </c>
      <c r="H136" t="str">
        <f>VLOOKUP(C136,[1]Data!$D$8:$U$258,18,FALSE)</f>
        <v>BC) Anaemia and Stunting</v>
      </c>
      <c r="I136" t="s">
        <v>518</v>
      </c>
    </row>
    <row r="137" spans="2:9" hidden="1" outlineLevel="1" x14ac:dyDescent="0.35">
      <c r="B137" t="s">
        <v>266</v>
      </c>
      <c r="C137" t="s">
        <v>267</v>
      </c>
      <c r="D137" t="b">
        <f>'Multiple Burdens Map Data'!C134=IFERROR(IF(VLOOKUP($C137,[1]Data!$D$8:$U$258,6,FALSE)=0,"",VLOOKUP($C137,[1]Data!$D$8:$U$258,6,FALSE)),"")</f>
        <v>1</v>
      </c>
      <c r="E137" t="b">
        <f>'Multiple Burdens Map Data'!D134=IFERROR(IF(VLOOKUP($C137,[1]Data!$D$8:$U$258,7,FALSE)=0,"",VLOOKUP($C137,[1]Data!$D$8:$U$258,7,FALSE)),"")</f>
        <v>1</v>
      </c>
      <c r="F137" t="b">
        <f>'Multiple Burdens Map Data'!E134=IFERROR(IF(VLOOKUP($C137,[1]Data!$D$8:$U$258,8,FALSE)=0,"",VLOOKUP($C137,[1]Data!$D$8:$U$258,8,FALSE)),"")</f>
        <v>1</v>
      </c>
      <c r="G137" t="b">
        <f>'Multiple Burdens Map Data'!F134=Datachecking!I137</f>
        <v>1</v>
      </c>
      <c r="H137" t="str">
        <f>VLOOKUP(C137,[1]Data!$D$8:$U$258,18,FALSE)</f>
        <v>BC) Anaemia and Stunting</v>
      </c>
      <c r="I137" t="s">
        <v>518</v>
      </c>
    </row>
    <row r="138" spans="2:9" hidden="1" outlineLevel="1" x14ac:dyDescent="0.35">
      <c r="B138" t="s">
        <v>268</v>
      </c>
      <c r="C138" t="s">
        <v>269</v>
      </c>
      <c r="D138" t="b">
        <f>'Multiple Burdens Map Data'!C135=IFERROR(IF(VLOOKUP($C138,[1]Data!$D$8:$U$258,6,FALSE)=0,"",VLOOKUP($C138,[1]Data!$D$8:$U$258,6,FALSE)),"")</f>
        <v>1</v>
      </c>
      <c r="E138" t="b">
        <f>'Multiple Burdens Map Data'!D135=IFERROR(IF(VLOOKUP($C138,[1]Data!$D$8:$U$258,7,FALSE)=0,"",VLOOKUP($C138,[1]Data!$D$8:$U$258,7,FALSE)),"")</f>
        <v>1</v>
      </c>
      <c r="F138" t="b">
        <f>'Multiple Burdens Map Data'!E135=IFERROR(IF(VLOOKUP($C138,[1]Data!$D$8:$U$258,8,FALSE)=0,"",VLOOKUP($C138,[1]Data!$D$8:$U$258,8,FALSE)),"")</f>
        <v>1</v>
      </c>
      <c r="G138" t="b">
        <f>'Multiple Burdens Map Data'!F135=Datachecking!I138</f>
        <v>1</v>
      </c>
      <c r="H138" t="str">
        <f>VLOOKUP(C138,[1]Data!$D$8:$U$258,18,FALSE)</f>
        <v>ABC) Triple burden</v>
      </c>
      <c r="I138" t="s">
        <v>519</v>
      </c>
    </row>
    <row r="139" spans="2:9" hidden="1" outlineLevel="1" x14ac:dyDescent="0.35">
      <c r="B139" t="s">
        <v>270</v>
      </c>
      <c r="C139" t="s">
        <v>271</v>
      </c>
      <c r="D139" t="b">
        <f>'Multiple Burdens Map Data'!C136=IFERROR(IF(VLOOKUP($C139,[1]Data!$D$8:$U$258,6,FALSE)=0,"",VLOOKUP($C139,[1]Data!$D$8:$U$258,6,FALSE)),"")</f>
        <v>1</v>
      </c>
      <c r="E139" t="b">
        <f>'Multiple Burdens Map Data'!D136=IFERROR(IF(VLOOKUP($C139,[1]Data!$D$8:$U$258,7,FALSE)=0,"",VLOOKUP($C139,[1]Data!$D$8:$U$258,7,FALSE)),"")</f>
        <v>1</v>
      </c>
      <c r="F139" t="b">
        <f>'Multiple Burdens Map Data'!E136=IFERROR(IF(VLOOKUP($C139,[1]Data!$D$8:$U$258,8,FALSE)=0,"",VLOOKUP($C139,[1]Data!$D$8:$U$258,8,FALSE)),"")</f>
        <v>1</v>
      </c>
      <c r="G139" t="b">
        <f>'Multiple Burdens Map Data'!F136=Datachecking!I139</f>
        <v>1</v>
      </c>
      <c r="H139" t="str">
        <f>VLOOKUP(C139,[1]Data!$D$8:$U$258,18,FALSE)</f>
        <v>ABC) Triple burden</v>
      </c>
      <c r="I139" t="s">
        <v>519</v>
      </c>
    </row>
    <row r="140" spans="2:9" hidden="1" outlineLevel="1" x14ac:dyDescent="0.35">
      <c r="B140" t="s">
        <v>272</v>
      </c>
      <c r="C140" t="s">
        <v>273</v>
      </c>
      <c r="D140" t="b">
        <f>'Multiple Burdens Map Data'!C137=IFERROR(IF(VLOOKUP($C140,[1]Data!$D$8:$U$258,6,FALSE)=0,"",VLOOKUP($C140,[1]Data!$D$8:$U$258,6,FALSE)),"")</f>
        <v>1</v>
      </c>
      <c r="E140" t="b">
        <f>'Multiple Burdens Map Data'!D137=IFERROR(IF(VLOOKUP($C140,[1]Data!$D$8:$U$258,7,FALSE)=0,"",VLOOKUP($C140,[1]Data!$D$8:$U$258,7,FALSE)),"")</f>
        <v>1</v>
      </c>
      <c r="F140" t="b">
        <f>'Multiple Burdens Map Data'!E137=IFERROR(IF(VLOOKUP($C140,[1]Data!$D$8:$U$258,8,FALSE)=0,"",VLOOKUP($C140,[1]Data!$D$8:$U$258,8,FALSE)),"")</f>
        <v>1</v>
      </c>
      <c r="G140" t="b">
        <f>'Multiple Burdens Map Data'!F137=Datachecking!I140</f>
        <v>1</v>
      </c>
      <c r="H140" t="str">
        <f>VLOOKUP(C140,[1]Data!$D$8:$U$258,18,FALSE)</f>
        <v>ABC) Triple burden</v>
      </c>
      <c r="I140" t="s">
        <v>519</v>
      </c>
    </row>
    <row r="141" spans="2:9" hidden="1" outlineLevel="1" x14ac:dyDescent="0.35">
      <c r="B141" t="s">
        <v>274</v>
      </c>
      <c r="C141" t="s">
        <v>275</v>
      </c>
      <c r="D141" t="b">
        <f>'Multiple Burdens Map Data'!C138=IFERROR(IF(VLOOKUP($C141,[1]Data!$D$8:$U$258,6,FALSE)=0,"",VLOOKUP($C141,[1]Data!$D$8:$U$258,6,FALSE)),"")</f>
        <v>1</v>
      </c>
      <c r="E141" t="b">
        <f>'Multiple Burdens Map Data'!D138=IFERROR(IF(VLOOKUP($C141,[1]Data!$D$8:$U$258,7,FALSE)=0,"",VLOOKUP($C141,[1]Data!$D$8:$U$258,7,FALSE)),"")</f>
        <v>1</v>
      </c>
      <c r="F141" t="b">
        <f>'Multiple Burdens Map Data'!E138=IFERROR(IF(VLOOKUP($C141,[1]Data!$D$8:$U$258,8,FALSE)=0,"",VLOOKUP($C141,[1]Data!$D$8:$U$258,8,FALSE)),"")</f>
        <v>1</v>
      </c>
      <c r="G141" t="b">
        <f>'Multiple Burdens Map Data'!F138=Datachecking!I141</f>
        <v>1</v>
      </c>
      <c r="H141">
        <f>VLOOKUP(C141,[1]Data!$D$8:$U$258,18,FALSE)</f>
        <v>0</v>
      </c>
      <c r="I141" t="s">
        <v>515</v>
      </c>
    </row>
    <row r="142" spans="2:9" hidden="1" outlineLevel="1" x14ac:dyDescent="0.35">
      <c r="B142" t="s">
        <v>276</v>
      </c>
      <c r="C142" t="s">
        <v>277</v>
      </c>
      <c r="D142" t="b">
        <f>'Multiple Burdens Map Data'!C139=IFERROR(IF(VLOOKUP($C142,[1]Data!$D$8:$U$258,6,FALSE)=0,"",VLOOKUP($C142,[1]Data!$D$8:$U$258,6,FALSE)),"")</f>
        <v>1</v>
      </c>
      <c r="E142" t="b">
        <f>'Multiple Burdens Map Data'!D139=IFERROR(IF(VLOOKUP($C142,[1]Data!$D$8:$U$258,7,FALSE)=0,"",VLOOKUP($C142,[1]Data!$D$8:$U$258,7,FALSE)),"")</f>
        <v>1</v>
      </c>
      <c r="F142" t="b">
        <f>'Multiple Burdens Map Data'!E139=IFERROR(IF(VLOOKUP($C142,[1]Data!$D$8:$U$258,8,FALSE)=0,"",VLOOKUP($C142,[1]Data!$D$8:$U$258,8,FALSE)),"")</f>
        <v>1</v>
      </c>
      <c r="G142" t="b">
        <f>'Multiple Burdens Map Data'!F139=Datachecking!I142</f>
        <v>1</v>
      </c>
      <c r="H142">
        <f>VLOOKUP(C142,[1]Data!$D$8:$U$258,18,FALSE)</f>
        <v>0</v>
      </c>
      <c r="I142" t="s">
        <v>515</v>
      </c>
    </row>
    <row r="143" spans="2:9" hidden="1" outlineLevel="1" x14ac:dyDescent="0.35">
      <c r="B143" t="s">
        <v>278</v>
      </c>
      <c r="C143" t="s">
        <v>279</v>
      </c>
      <c r="D143" t="b">
        <f>'Multiple Burdens Map Data'!C140=IFERROR(IF(VLOOKUP($C143,[1]Data!$D$8:$U$258,6,FALSE)=0,"",VLOOKUP($C143,[1]Data!$D$8:$U$258,6,FALSE)),"")</f>
        <v>1</v>
      </c>
      <c r="E143" t="b">
        <f>'Multiple Burdens Map Data'!D140=IFERROR(IF(VLOOKUP($C143,[1]Data!$D$8:$U$258,7,FALSE)=0,"",VLOOKUP($C143,[1]Data!$D$8:$U$258,7,FALSE)),"")</f>
        <v>1</v>
      </c>
      <c r="F143" t="b">
        <f>'Multiple Burdens Map Data'!E140=IFERROR(IF(VLOOKUP($C143,[1]Data!$D$8:$U$258,8,FALSE)=0,"",VLOOKUP($C143,[1]Data!$D$8:$U$258,8,FALSE)),"")</f>
        <v>1</v>
      </c>
      <c r="G143" t="b">
        <f>'Multiple Burdens Map Data'!F140=Datachecking!I143</f>
        <v>1</v>
      </c>
      <c r="H143">
        <f>VLOOKUP(C143,[1]Data!$D$8:$U$258,18,FALSE)</f>
        <v>0</v>
      </c>
      <c r="I143" t="s">
        <v>515</v>
      </c>
    </row>
    <row r="144" spans="2:9" hidden="1" outlineLevel="1" x14ac:dyDescent="0.35">
      <c r="B144" t="s">
        <v>280</v>
      </c>
      <c r="C144" t="s">
        <v>281</v>
      </c>
      <c r="D144" t="b">
        <f>'Multiple Burdens Map Data'!C141=IFERROR(IF(VLOOKUP($C144,[1]Data!$D$8:$U$258,6,FALSE)=0,"",VLOOKUP($C144,[1]Data!$D$8:$U$258,6,FALSE)),"")</f>
        <v>1</v>
      </c>
      <c r="E144" t="b">
        <f>'Multiple Burdens Map Data'!D141=IFERROR(IF(VLOOKUP($C144,[1]Data!$D$8:$U$258,7,FALSE)=0,"",VLOOKUP($C144,[1]Data!$D$8:$U$258,7,FALSE)),"")</f>
        <v>1</v>
      </c>
      <c r="F144" t="b">
        <f>'Multiple Burdens Map Data'!E141=IFERROR(IF(VLOOKUP($C144,[1]Data!$D$8:$U$258,8,FALSE)=0,"",VLOOKUP($C144,[1]Data!$D$8:$U$258,8,FALSE)),"")</f>
        <v>1</v>
      </c>
      <c r="G144" t="b">
        <f>'Multiple Burdens Map Data'!F141=Datachecking!I144</f>
        <v>1</v>
      </c>
      <c r="H144" t="str">
        <f>VLOOKUP(C144,[1]Data!$D$8:$U$258,18,FALSE)</f>
        <v>ABC) Triple burden</v>
      </c>
      <c r="I144" t="s">
        <v>519</v>
      </c>
    </row>
    <row r="145" spans="2:9" hidden="1" outlineLevel="1" x14ac:dyDescent="0.35">
      <c r="B145" t="s">
        <v>282</v>
      </c>
      <c r="C145" t="s">
        <v>283</v>
      </c>
      <c r="D145" t="b">
        <f>'Multiple Burdens Map Data'!C142=IFERROR(IF(VLOOKUP($C145,[1]Data!$D$8:$U$258,6,FALSE)=0,"",VLOOKUP($C145,[1]Data!$D$8:$U$258,6,FALSE)),"")</f>
        <v>1</v>
      </c>
      <c r="E145" t="b">
        <f>'Multiple Burdens Map Data'!D142=IFERROR(IF(VLOOKUP($C145,[1]Data!$D$8:$U$258,7,FALSE)=0,"",VLOOKUP($C145,[1]Data!$D$8:$U$258,7,FALSE)),"")</f>
        <v>1</v>
      </c>
      <c r="F145" t="b">
        <f>'Multiple Burdens Map Data'!E142=IFERROR(IF(VLOOKUP($C145,[1]Data!$D$8:$U$258,8,FALSE)=0,"",VLOOKUP($C145,[1]Data!$D$8:$U$258,8,FALSE)),"")</f>
        <v>1</v>
      </c>
      <c r="G145" t="b">
        <f>'Multiple Burdens Map Data'!F142=Datachecking!I145</f>
        <v>1</v>
      </c>
      <c r="H145">
        <f>VLOOKUP(C145,[1]Data!$D$8:$U$258,18,FALSE)</f>
        <v>0</v>
      </c>
      <c r="I145" t="s">
        <v>515</v>
      </c>
    </row>
    <row r="146" spans="2:9" hidden="1" outlineLevel="1" x14ac:dyDescent="0.35">
      <c r="B146" t="s">
        <v>284</v>
      </c>
      <c r="C146" t="s">
        <v>285</v>
      </c>
      <c r="D146" t="b">
        <f>'Multiple Burdens Map Data'!C143=IFERROR(IF(VLOOKUP($C146,[1]Data!$D$8:$U$258,6,FALSE)=0,"",VLOOKUP($C146,[1]Data!$D$8:$U$258,6,FALSE)),"")</f>
        <v>1</v>
      </c>
      <c r="E146" t="b">
        <f>'Multiple Burdens Map Data'!D143=IFERROR(IF(VLOOKUP($C146,[1]Data!$D$8:$U$258,7,FALSE)=0,"",VLOOKUP($C146,[1]Data!$D$8:$U$258,7,FALSE)),"")</f>
        <v>1</v>
      </c>
      <c r="F146" t="b">
        <f>'Multiple Burdens Map Data'!E143=IFERROR(IF(VLOOKUP($C146,[1]Data!$D$8:$U$258,8,FALSE)=0,"",VLOOKUP($C146,[1]Data!$D$8:$U$258,8,FALSE)),"")</f>
        <v>1</v>
      </c>
      <c r="G146" t="b">
        <f>'Multiple Burdens Map Data'!F143=Datachecking!I146</f>
        <v>1</v>
      </c>
      <c r="H146">
        <f>VLOOKUP(C146,[1]Data!$D$8:$U$258,18,FALSE)</f>
        <v>0</v>
      </c>
      <c r="I146" t="s">
        <v>515</v>
      </c>
    </row>
    <row r="147" spans="2:9" hidden="1" outlineLevel="1" x14ac:dyDescent="0.35">
      <c r="B147" t="s">
        <v>286</v>
      </c>
      <c r="C147" t="s">
        <v>287</v>
      </c>
      <c r="D147" t="b">
        <f>'Multiple Burdens Map Data'!C144=IFERROR(IF(VLOOKUP($C147,[1]Data!$D$8:$U$258,6,FALSE)=0,"",VLOOKUP($C147,[1]Data!$D$8:$U$258,6,FALSE)),"")</f>
        <v>1</v>
      </c>
      <c r="E147" t="b">
        <f>'Multiple Burdens Map Data'!D144=IFERROR(IF(VLOOKUP($C147,[1]Data!$D$8:$U$258,7,FALSE)=0,"",VLOOKUP($C147,[1]Data!$D$8:$U$258,7,FALSE)),"")</f>
        <v>1</v>
      </c>
      <c r="F147" t="b">
        <f>'Multiple Burdens Map Data'!E144=IFERROR(IF(VLOOKUP($C147,[1]Data!$D$8:$U$258,8,FALSE)=0,"",VLOOKUP($C147,[1]Data!$D$8:$U$258,8,FALSE)),"")</f>
        <v>1</v>
      </c>
      <c r="G147" t="b">
        <f>'Multiple Burdens Map Data'!F144=Datachecking!I147</f>
        <v>1</v>
      </c>
      <c r="H147" t="str">
        <f>VLOOKUP(C147,[1]Data!$D$8:$U$258,18,FALSE)</f>
        <v>A) Overweight only</v>
      </c>
      <c r="I147" t="s">
        <v>506</v>
      </c>
    </row>
    <row r="148" spans="2:9" hidden="1" outlineLevel="1" x14ac:dyDescent="0.35">
      <c r="B148" t="s">
        <v>288</v>
      </c>
      <c r="C148" t="s">
        <v>289</v>
      </c>
      <c r="D148" t="b">
        <f>'Multiple Burdens Map Data'!C145=IFERROR(IF(VLOOKUP($C148,[1]Data!$D$8:$U$258,6,FALSE)=0,"",VLOOKUP($C148,[1]Data!$D$8:$U$258,6,FALSE)),"")</f>
        <v>1</v>
      </c>
      <c r="E148" t="b">
        <f>'Multiple Burdens Map Data'!D145=IFERROR(IF(VLOOKUP($C148,[1]Data!$D$8:$U$258,7,FALSE)=0,"",VLOOKUP($C148,[1]Data!$D$8:$U$258,7,FALSE)),"")</f>
        <v>1</v>
      </c>
      <c r="F148" t="b">
        <f>'Multiple Burdens Map Data'!E145=IFERROR(IF(VLOOKUP($C148,[1]Data!$D$8:$U$258,8,FALSE)=0,"",VLOOKUP($C148,[1]Data!$D$8:$U$258,8,FALSE)),"")</f>
        <v>1</v>
      </c>
      <c r="G148" t="b">
        <f>'Multiple Burdens Map Data'!F145=Datachecking!I148</f>
        <v>1</v>
      </c>
      <c r="H148">
        <f>VLOOKUP(C148,[1]Data!$D$8:$U$258,18,FALSE)</f>
        <v>0</v>
      </c>
      <c r="I148" t="s">
        <v>515</v>
      </c>
    </row>
    <row r="149" spans="2:9" hidden="1" outlineLevel="1" x14ac:dyDescent="0.35">
      <c r="B149" t="s">
        <v>290</v>
      </c>
      <c r="C149" t="s">
        <v>291</v>
      </c>
      <c r="D149" t="b">
        <f>'Multiple Burdens Map Data'!C146=IFERROR(IF(VLOOKUP($C149,[1]Data!$D$8:$U$258,6,FALSE)=0,"",VLOOKUP($C149,[1]Data!$D$8:$U$258,6,FALSE)),"")</f>
        <v>1</v>
      </c>
      <c r="E149" t="b">
        <f>'Multiple Burdens Map Data'!D146=IFERROR(IF(VLOOKUP($C149,[1]Data!$D$8:$U$258,7,FALSE)=0,"",VLOOKUP($C149,[1]Data!$D$8:$U$258,7,FALSE)),"")</f>
        <v>1</v>
      </c>
      <c r="F149" t="b">
        <f>'Multiple Burdens Map Data'!E146=IFERROR(IF(VLOOKUP($C149,[1]Data!$D$8:$U$258,8,FALSE)=0,"",VLOOKUP($C149,[1]Data!$D$8:$U$258,8,FALSE)),"")</f>
        <v>1</v>
      </c>
      <c r="G149" t="b">
        <f>'Multiple Burdens Map Data'!F146=Datachecking!I149</f>
        <v>1</v>
      </c>
      <c r="H149">
        <f>VLOOKUP(C149,[1]Data!$D$8:$U$258,18,FALSE)</f>
        <v>0</v>
      </c>
      <c r="I149" t="s">
        <v>515</v>
      </c>
    </row>
    <row r="150" spans="2:9" hidden="1" outlineLevel="1" x14ac:dyDescent="0.35">
      <c r="B150" t="s">
        <v>292</v>
      </c>
      <c r="C150" t="s">
        <v>293</v>
      </c>
      <c r="D150" t="b">
        <f>'Multiple Burdens Map Data'!C147=IFERROR(IF(VLOOKUP($C150,[1]Data!$D$8:$U$258,6,FALSE)=0,"",VLOOKUP($C150,[1]Data!$D$8:$U$258,6,FALSE)),"")</f>
        <v>1</v>
      </c>
      <c r="E150" t="b">
        <f>'Multiple Burdens Map Data'!D147=IFERROR(IF(VLOOKUP($C150,[1]Data!$D$8:$U$258,7,FALSE)=0,"",VLOOKUP($C150,[1]Data!$D$8:$U$258,7,FALSE)),"")</f>
        <v>1</v>
      </c>
      <c r="F150" t="b">
        <f>'Multiple Burdens Map Data'!E147=IFERROR(IF(VLOOKUP($C150,[1]Data!$D$8:$U$258,8,FALSE)=0,"",VLOOKUP($C150,[1]Data!$D$8:$U$258,8,FALSE)),"")</f>
        <v>1</v>
      </c>
      <c r="G150" t="b">
        <f>'Multiple Burdens Map Data'!F147=Datachecking!I150</f>
        <v>1</v>
      </c>
      <c r="H150" t="str">
        <f>VLOOKUP(C150,[1]Data!$D$8:$U$258,18,FALSE)</f>
        <v>A) Overweight only</v>
      </c>
      <c r="I150" t="s">
        <v>506</v>
      </c>
    </row>
    <row r="151" spans="2:9" hidden="1" outlineLevel="1" x14ac:dyDescent="0.35">
      <c r="B151" t="s">
        <v>294</v>
      </c>
      <c r="C151" t="s">
        <v>295</v>
      </c>
      <c r="D151" t="b">
        <f>'Multiple Burdens Map Data'!C148=IFERROR(IF(VLOOKUP($C151,[1]Data!$D$8:$U$258,6,FALSE)=0,"",VLOOKUP($C151,[1]Data!$D$8:$U$258,6,FALSE)),"")</f>
        <v>1</v>
      </c>
      <c r="E151" t="b">
        <f>'Multiple Burdens Map Data'!D148=IFERROR(IF(VLOOKUP($C151,[1]Data!$D$8:$U$258,7,FALSE)=0,"",VLOOKUP($C151,[1]Data!$D$8:$U$258,7,FALSE)),"")</f>
        <v>1</v>
      </c>
      <c r="F151" t="b">
        <f>'Multiple Burdens Map Data'!E148=IFERROR(IF(VLOOKUP($C151,[1]Data!$D$8:$U$258,8,FALSE)=0,"",VLOOKUP($C151,[1]Data!$D$8:$U$258,8,FALSE)),"")</f>
        <v>1</v>
      </c>
      <c r="G151" t="b">
        <f>'Multiple Burdens Map Data'!F148=Datachecking!I151</f>
        <v>1</v>
      </c>
      <c r="H151" t="str">
        <f>VLOOKUP(C151,[1]Data!$D$8:$U$258,18,FALSE)</f>
        <v>AB) Overweight and Anaemia</v>
      </c>
      <c r="I151" t="s">
        <v>516</v>
      </c>
    </row>
    <row r="152" spans="2:9" hidden="1" outlineLevel="1" x14ac:dyDescent="0.35">
      <c r="B152" t="s">
        <v>296</v>
      </c>
      <c r="C152" t="s">
        <v>297</v>
      </c>
      <c r="D152" t="b">
        <f>'Multiple Burdens Map Data'!C149=IFERROR(IF(VLOOKUP($C152,[1]Data!$D$8:$U$258,6,FALSE)=0,"",VLOOKUP($C152,[1]Data!$D$8:$U$258,6,FALSE)),"")</f>
        <v>1</v>
      </c>
      <c r="E152" t="b">
        <f>'Multiple Burdens Map Data'!D149=IFERROR(IF(VLOOKUP($C152,[1]Data!$D$8:$U$258,7,FALSE)=0,"",VLOOKUP($C152,[1]Data!$D$8:$U$258,7,FALSE)),"")</f>
        <v>1</v>
      </c>
      <c r="F152" t="b">
        <f>'Multiple Burdens Map Data'!E149=IFERROR(IF(VLOOKUP($C152,[1]Data!$D$8:$U$258,8,FALSE)=0,"",VLOOKUP($C152,[1]Data!$D$8:$U$258,8,FALSE)),"")</f>
        <v>1</v>
      </c>
      <c r="G152" t="b">
        <f>'Multiple Burdens Map Data'!F149=Datachecking!I152</f>
        <v>1</v>
      </c>
      <c r="H152">
        <f>VLOOKUP(C152,[1]Data!$D$8:$U$258,18,FALSE)</f>
        <v>0</v>
      </c>
      <c r="I152" t="s">
        <v>515</v>
      </c>
    </row>
    <row r="153" spans="2:9" hidden="1" outlineLevel="1" x14ac:dyDescent="0.35">
      <c r="B153" t="s">
        <v>298</v>
      </c>
      <c r="C153" t="s">
        <v>299</v>
      </c>
      <c r="D153" t="b">
        <f>'Multiple Burdens Map Data'!C150=IFERROR(IF(VLOOKUP($C153,[1]Data!$D$8:$U$258,6,FALSE)=0,"",VLOOKUP($C153,[1]Data!$D$8:$U$258,6,FALSE)),"")</f>
        <v>1</v>
      </c>
      <c r="E153" t="b">
        <f>'Multiple Burdens Map Data'!D150=IFERROR(IF(VLOOKUP($C153,[1]Data!$D$8:$U$258,7,FALSE)=0,"",VLOOKUP($C153,[1]Data!$D$8:$U$258,7,FALSE)),"")</f>
        <v>1</v>
      </c>
      <c r="F153" t="b">
        <f>'Multiple Burdens Map Data'!E150=IFERROR(IF(VLOOKUP($C153,[1]Data!$D$8:$U$258,8,FALSE)=0,"",VLOOKUP($C153,[1]Data!$D$8:$U$258,8,FALSE)),"")</f>
        <v>1</v>
      </c>
      <c r="G153" t="b">
        <f>'Multiple Burdens Map Data'!F150=Datachecking!I153</f>
        <v>1</v>
      </c>
      <c r="H153" t="str">
        <f>VLOOKUP(C153,[1]Data!$D$8:$U$258,18,FALSE)</f>
        <v>AB) Overweight and Anaemia</v>
      </c>
      <c r="I153" t="s">
        <v>516</v>
      </c>
    </row>
    <row r="154" spans="2:9" hidden="1" outlineLevel="1" x14ac:dyDescent="0.35">
      <c r="B154" t="s">
        <v>300</v>
      </c>
      <c r="C154" t="s">
        <v>301</v>
      </c>
      <c r="D154" t="b">
        <f>'Multiple Burdens Map Data'!C151=IFERROR(IF(VLOOKUP($C154,[1]Data!$D$8:$U$258,6,FALSE)=0,"",VLOOKUP($C154,[1]Data!$D$8:$U$258,6,FALSE)),"")</f>
        <v>1</v>
      </c>
      <c r="E154" t="b">
        <f>'Multiple Burdens Map Data'!D151=IFERROR(IF(VLOOKUP($C154,[1]Data!$D$8:$U$258,7,FALSE)=0,"",VLOOKUP($C154,[1]Data!$D$8:$U$258,7,FALSE)),"")</f>
        <v>1</v>
      </c>
      <c r="F154" t="b">
        <f>'Multiple Burdens Map Data'!E151=IFERROR(IF(VLOOKUP($C154,[1]Data!$D$8:$U$258,8,FALSE)=0,"",VLOOKUP($C154,[1]Data!$D$8:$U$258,8,FALSE)),"")</f>
        <v>1</v>
      </c>
      <c r="G154" t="b">
        <f>'Multiple Burdens Map Data'!F151=Datachecking!I154</f>
        <v>1</v>
      </c>
      <c r="H154" t="str">
        <f>VLOOKUP(C154,[1]Data!$D$8:$U$258,18,FALSE)</f>
        <v>BC) Anaemia and Stunting</v>
      </c>
      <c r="I154" t="s">
        <v>518</v>
      </c>
    </row>
    <row r="155" spans="2:9" hidden="1" outlineLevel="1" x14ac:dyDescent="0.35">
      <c r="B155" t="s">
        <v>302</v>
      </c>
      <c r="C155" t="s">
        <v>303</v>
      </c>
      <c r="D155" t="b">
        <f>'Multiple Burdens Map Data'!C152=IFERROR(IF(VLOOKUP($C155,[1]Data!$D$8:$U$258,6,FALSE)=0,"",VLOOKUP($C155,[1]Data!$D$8:$U$258,6,FALSE)),"")</f>
        <v>1</v>
      </c>
      <c r="E155" t="b">
        <f>'Multiple Burdens Map Data'!D152=IFERROR(IF(VLOOKUP($C155,[1]Data!$D$8:$U$258,7,FALSE)=0,"",VLOOKUP($C155,[1]Data!$D$8:$U$258,7,FALSE)),"")</f>
        <v>1</v>
      </c>
      <c r="F155" t="b">
        <f>'Multiple Burdens Map Data'!E152=IFERROR(IF(VLOOKUP($C155,[1]Data!$D$8:$U$258,8,FALSE)=0,"",VLOOKUP($C155,[1]Data!$D$8:$U$258,8,FALSE)),"")</f>
        <v>1</v>
      </c>
      <c r="G155" t="b">
        <f>'Multiple Burdens Map Data'!F152=Datachecking!I155</f>
        <v>1</v>
      </c>
      <c r="H155" t="str">
        <f>VLOOKUP(C155,[1]Data!$D$8:$U$258,18,FALSE)</f>
        <v>BC) Anaemia and Stunting</v>
      </c>
      <c r="I155" t="s">
        <v>518</v>
      </c>
    </row>
    <row r="156" spans="2:9" hidden="1" outlineLevel="1" x14ac:dyDescent="0.35">
      <c r="B156" t="s">
        <v>304</v>
      </c>
      <c r="C156" t="s">
        <v>305</v>
      </c>
      <c r="D156" t="b">
        <f>'Multiple Burdens Map Data'!C153=IFERROR(IF(VLOOKUP($C156,[1]Data!$D$8:$U$258,6,FALSE)=0,"",VLOOKUP($C156,[1]Data!$D$8:$U$258,6,FALSE)),"")</f>
        <v>1</v>
      </c>
      <c r="E156" t="b">
        <f>'Multiple Burdens Map Data'!D153=IFERROR(IF(VLOOKUP($C156,[1]Data!$D$8:$U$258,7,FALSE)=0,"",VLOOKUP($C156,[1]Data!$D$8:$U$258,7,FALSE)),"")</f>
        <v>1</v>
      </c>
      <c r="F156" t="b">
        <f>'Multiple Burdens Map Data'!E153=IFERROR(IF(VLOOKUP($C156,[1]Data!$D$8:$U$258,8,FALSE)=0,"",VLOOKUP($C156,[1]Data!$D$8:$U$258,8,FALSE)),"")</f>
        <v>1</v>
      </c>
      <c r="G156" t="b">
        <f>'Multiple Burdens Map Data'!F153=Datachecking!I156</f>
        <v>1</v>
      </c>
      <c r="H156" t="str">
        <f>VLOOKUP(C156,[1]Data!$D$8:$U$258,18,FALSE)</f>
        <v>ABC) Triple burden</v>
      </c>
      <c r="I156" t="s">
        <v>519</v>
      </c>
    </row>
    <row r="157" spans="2:9" hidden="1" outlineLevel="1" x14ac:dyDescent="0.35">
      <c r="B157" t="s">
        <v>306</v>
      </c>
      <c r="C157" t="s">
        <v>307</v>
      </c>
      <c r="D157" t="b">
        <f>'Multiple Burdens Map Data'!C154=IFERROR(IF(VLOOKUP($C157,[1]Data!$D$8:$U$258,6,FALSE)=0,"",VLOOKUP($C157,[1]Data!$D$8:$U$258,6,FALSE)),"")</f>
        <v>1</v>
      </c>
      <c r="E157" t="b">
        <f>'Multiple Burdens Map Data'!D154=IFERROR(IF(VLOOKUP($C157,[1]Data!$D$8:$U$258,7,FALSE)=0,"",VLOOKUP($C157,[1]Data!$D$8:$U$258,7,FALSE)),"")</f>
        <v>1</v>
      </c>
      <c r="F157" t="b">
        <f>'Multiple Burdens Map Data'!E154=IFERROR(IF(VLOOKUP($C157,[1]Data!$D$8:$U$258,8,FALSE)=0,"",VLOOKUP($C157,[1]Data!$D$8:$U$258,8,FALSE)),"")</f>
        <v>1</v>
      </c>
      <c r="G157" t="b">
        <f>'Multiple Burdens Map Data'!F154=Datachecking!I157</f>
        <v>1</v>
      </c>
      <c r="H157">
        <f>VLOOKUP(C157,[1]Data!$D$8:$U$258,18,FALSE)</f>
        <v>0</v>
      </c>
      <c r="I157" t="s">
        <v>515</v>
      </c>
    </row>
    <row r="158" spans="2:9" hidden="1" outlineLevel="1" x14ac:dyDescent="0.35">
      <c r="B158" t="s">
        <v>308</v>
      </c>
      <c r="C158" t="s">
        <v>309</v>
      </c>
      <c r="D158" t="b">
        <f>'Multiple Burdens Map Data'!C155=IFERROR(IF(VLOOKUP($C158,[1]Data!$D$8:$U$258,6,FALSE)=0,"",VLOOKUP($C158,[1]Data!$D$8:$U$258,6,FALSE)),"")</f>
        <v>1</v>
      </c>
      <c r="E158" t="b">
        <f>'Multiple Burdens Map Data'!D155=IFERROR(IF(VLOOKUP($C158,[1]Data!$D$8:$U$258,7,FALSE)=0,"",VLOOKUP($C158,[1]Data!$D$8:$U$258,7,FALSE)),"")</f>
        <v>1</v>
      </c>
      <c r="F158" t="b">
        <f>'Multiple Burdens Map Data'!E155=IFERROR(IF(VLOOKUP($C158,[1]Data!$D$8:$U$258,8,FALSE)=0,"",VLOOKUP($C158,[1]Data!$D$8:$U$258,8,FALSE)),"")</f>
        <v>1</v>
      </c>
      <c r="G158" t="b">
        <f>'Multiple Burdens Map Data'!F155=Datachecking!I158</f>
        <v>1</v>
      </c>
      <c r="H158" t="str">
        <f>VLOOKUP(C158,[1]Data!$D$8:$U$258,18,FALSE)</f>
        <v>BC) Anaemia and Stunting</v>
      </c>
      <c r="I158" t="s">
        <v>518</v>
      </c>
    </row>
    <row r="159" spans="2:9" hidden="1" outlineLevel="1" x14ac:dyDescent="0.35">
      <c r="B159" t="s">
        <v>310</v>
      </c>
      <c r="C159" t="s">
        <v>311</v>
      </c>
      <c r="D159" t="b">
        <f>'Multiple Burdens Map Data'!C156=IFERROR(IF(VLOOKUP($C159,[1]Data!$D$8:$U$258,6,FALSE)=0,"",VLOOKUP($C159,[1]Data!$D$8:$U$258,6,FALSE)),"")</f>
        <v>1</v>
      </c>
      <c r="E159" t="b">
        <f>'Multiple Burdens Map Data'!D156=IFERROR(IF(VLOOKUP($C159,[1]Data!$D$8:$U$258,7,FALSE)=0,"",VLOOKUP($C159,[1]Data!$D$8:$U$258,7,FALSE)),"")</f>
        <v>1</v>
      </c>
      <c r="F159" t="b">
        <f>'Multiple Burdens Map Data'!E156=IFERROR(IF(VLOOKUP($C159,[1]Data!$D$8:$U$258,8,FALSE)=0,"",VLOOKUP($C159,[1]Data!$D$8:$U$258,8,FALSE)),"")</f>
        <v>1</v>
      </c>
      <c r="G159" t="b">
        <f>'Multiple Burdens Map Data'!F156=Datachecking!I159</f>
        <v>1</v>
      </c>
      <c r="H159">
        <f>VLOOKUP(C159,[1]Data!$D$8:$U$258,18,FALSE)</f>
        <v>0</v>
      </c>
      <c r="I159" t="s">
        <v>515</v>
      </c>
    </row>
    <row r="160" spans="2:9" hidden="1" outlineLevel="1" x14ac:dyDescent="0.35">
      <c r="B160" t="s">
        <v>312</v>
      </c>
      <c r="C160" t="s">
        <v>313</v>
      </c>
      <c r="D160" t="b">
        <f>'Multiple Burdens Map Data'!C157=IFERROR(IF(VLOOKUP($C160,[1]Data!$D$8:$U$258,6,FALSE)=0,"",VLOOKUP($C160,[1]Data!$D$8:$U$258,6,FALSE)),"")</f>
        <v>1</v>
      </c>
      <c r="E160" t="b">
        <f>'Multiple Burdens Map Data'!D157=IFERROR(IF(VLOOKUP($C160,[1]Data!$D$8:$U$258,7,FALSE)=0,"",VLOOKUP($C160,[1]Data!$D$8:$U$258,7,FALSE)),"")</f>
        <v>1</v>
      </c>
      <c r="F160" t="b">
        <f>'Multiple Burdens Map Data'!E157=IFERROR(IF(VLOOKUP($C160,[1]Data!$D$8:$U$258,8,FALSE)=0,"",VLOOKUP($C160,[1]Data!$D$8:$U$258,8,FALSE)),"")</f>
        <v>1</v>
      </c>
      <c r="G160" t="b">
        <f>'Multiple Burdens Map Data'!F157=Datachecking!I160</f>
        <v>1</v>
      </c>
      <c r="H160">
        <f>VLOOKUP(C160,[1]Data!$D$8:$U$258,18,FALSE)</f>
        <v>0</v>
      </c>
      <c r="I160" t="s">
        <v>515</v>
      </c>
    </row>
    <row r="161" spans="2:9" hidden="1" outlineLevel="1" x14ac:dyDescent="0.35">
      <c r="B161" t="s">
        <v>314</v>
      </c>
      <c r="C161" t="s">
        <v>315</v>
      </c>
      <c r="D161" t="b">
        <f>'Multiple Burdens Map Data'!C158=IFERROR(IF(VLOOKUP($C161,[1]Data!$D$8:$U$258,6,FALSE)=0,"",VLOOKUP($C161,[1]Data!$D$8:$U$258,6,FALSE)),"")</f>
        <v>1</v>
      </c>
      <c r="E161" t="b">
        <f>'Multiple Burdens Map Data'!D158=IFERROR(IF(VLOOKUP($C161,[1]Data!$D$8:$U$258,7,FALSE)=0,"",VLOOKUP($C161,[1]Data!$D$8:$U$258,7,FALSE)),"")</f>
        <v>1</v>
      </c>
      <c r="F161" t="b">
        <f>'Multiple Burdens Map Data'!E158=IFERROR(IF(VLOOKUP($C161,[1]Data!$D$8:$U$258,8,FALSE)=0,"",VLOOKUP($C161,[1]Data!$D$8:$U$258,8,FALSE)),"")</f>
        <v>1</v>
      </c>
      <c r="G161" t="b">
        <f>'Multiple Burdens Map Data'!F158=Datachecking!I161</f>
        <v>1</v>
      </c>
      <c r="H161">
        <f>VLOOKUP(C161,[1]Data!$D$8:$U$258,18,FALSE)</f>
        <v>0</v>
      </c>
      <c r="I161" t="s">
        <v>515</v>
      </c>
    </row>
    <row r="162" spans="2:9" hidden="1" outlineLevel="1" x14ac:dyDescent="0.35">
      <c r="B162" t="s">
        <v>316</v>
      </c>
      <c r="C162" t="s">
        <v>317</v>
      </c>
      <c r="D162" t="b">
        <f>'Multiple Burdens Map Data'!C159=IFERROR(IF(VLOOKUP($C162,[1]Data!$D$8:$U$258,6,FALSE)=0,"",VLOOKUP($C162,[1]Data!$D$8:$U$258,6,FALSE)),"")</f>
        <v>1</v>
      </c>
      <c r="E162" t="b">
        <f>'Multiple Burdens Map Data'!D159=IFERROR(IF(VLOOKUP($C162,[1]Data!$D$8:$U$258,7,FALSE)=0,"",VLOOKUP($C162,[1]Data!$D$8:$U$258,7,FALSE)),"")</f>
        <v>1</v>
      </c>
      <c r="F162" t="b">
        <f>'Multiple Burdens Map Data'!E159=IFERROR(IF(VLOOKUP($C162,[1]Data!$D$8:$U$258,8,FALSE)=0,"",VLOOKUP($C162,[1]Data!$D$8:$U$258,8,FALSE)),"")</f>
        <v>1</v>
      </c>
      <c r="G162" t="b">
        <f>'Multiple Burdens Map Data'!F159=Datachecking!I162</f>
        <v>1</v>
      </c>
      <c r="H162" t="str">
        <f>VLOOKUP(C162,[1]Data!$D$8:$U$258,18,FALSE)</f>
        <v>A) Overweight only</v>
      </c>
      <c r="I162" t="s">
        <v>506</v>
      </c>
    </row>
    <row r="163" spans="2:9" hidden="1" outlineLevel="1" x14ac:dyDescent="0.35">
      <c r="B163" t="s">
        <v>318</v>
      </c>
      <c r="C163" t="s">
        <v>319</v>
      </c>
      <c r="D163" t="b">
        <f>'Multiple Burdens Map Data'!C160=IFERROR(IF(VLOOKUP($C163,[1]Data!$D$8:$U$258,6,FALSE)=0,"",VLOOKUP($C163,[1]Data!$D$8:$U$258,6,FALSE)),"")</f>
        <v>1</v>
      </c>
      <c r="E163" t="b">
        <f>'Multiple Burdens Map Data'!D160=IFERROR(IF(VLOOKUP($C163,[1]Data!$D$8:$U$258,7,FALSE)=0,"",VLOOKUP($C163,[1]Data!$D$8:$U$258,7,FALSE)),"")</f>
        <v>1</v>
      </c>
      <c r="F163" t="b">
        <f>'Multiple Burdens Map Data'!E160=IFERROR(IF(VLOOKUP($C163,[1]Data!$D$8:$U$258,8,FALSE)=0,"",VLOOKUP($C163,[1]Data!$D$8:$U$258,8,FALSE)),"")</f>
        <v>1</v>
      </c>
      <c r="G163" t="b">
        <f>'Multiple Burdens Map Data'!F160=Datachecking!I163</f>
        <v>1</v>
      </c>
      <c r="H163" t="str">
        <f>VLOOKUP(C163,[1]Data!$D$8:$U$258,18,FALSE)</f>
        <v>BC) Anaemia and Stunting</v>
      </c>
      <c r="I163" t="s">
        <v>518</v>
      </c>
    </row>
    <row r="164" spans="2:9" hidden="1" outlineLevel="1" x14ac:dyDescent="0.35">
      <c r="B164" t="s">
        <v>320</v>
      </c>
      <c r="C164" t="s">
        <v>321</v>
      </c>
      <c r="D164" t="b">
        <f>'Multiple Burdens Map Data'!C161=IFERROR(IF(VLOOKUP($C164,[1]Data!$D$8:$U$258,6,FALSE)=0,"",VLOOKUP($C164,[1]Data!$D$8:$U$258,6,FALSE)),"")</f>
        <v>1</v>
      </c>
      <c r="E164" t="b">
        <f>'Multiple Burdens Map Data'!D161=IFERROR(IF(VLOOKUP($C164,[1]Data!$D$8:$U$258,7,FALSE)=0,"",VLOOKUP($C164,[1]Data!$D$8:$U$258,7,FALSE)),"")</f>
        <v>1</v>
      </c>
      <c r="F164" t="b">
        <f>'Multiple Burdens Map Data'!E161=IFERROR(IF(VLOOKUP($C164,[1]Data!$D$8:$U$258,8,FALSE)=0,"",VLOOKUP($C164,[1]Data!$D$8:$U$258,8,FALSE)),"")</f>
        <v>1</v>
      </c>
      <c r="G164" t="b">
        <f>'Multiple Burdens Map Data'!F161=Datachecking!I164</f>
        <v>1</v>
      </c>
      <c r="H164" t="str">
        <f>VLOOKUP(C164,[1]Data!$D$8:$U$258,18,FALSE)</f>
        <v>ABC) Triple burden</v>
      </c>
      <c r="I164" t="s">
        <v>519</v>
      </c>
    </row>
    <row r="165" spans="2:9" hidden="1" outlineLevel="1" x14ac:dyDescent="0.35">
      <c r="B165" t="s">
        <v>322</v>
      </c>
      <c r="C165" t="s">
        <v>323</v>
      </c>
      <c r="D165" t="b">
        <f>'Multiple Burdens Map Data'!C162=IFERROR(IF(VLOOKUP($C165,[1]Data!$D$8:$U$258,6,FALSE)=0,"",VLOOKUP($C165,[1]Data!$D$8:$U$258,6,FALSE)),"")</f>
        <v>1</v>
      </c>
      <c r="E165" t="b">
        <f>'Multiple Burdens Map Data'!D162=IFERROR(IF(VLOOKUP($C165,[1]Data!$D$8:$U$258,7,FALSE)=0,"",VLOOKUP($C165,[1]Data!$D$8:$U$258,7,FALSE)),"")</f>
        <v>1</v>
      </c>
      <c r="F165" t="b">
        <f>'Multiple Burdens Map Data'!E162=IFERROR(IF(VLOOKUP($C165,[1]Data!$D$8:$U$258,8,FALSE)=0,"",VLOOKUP($C165,[1]Data!$D$8:$U$258,8,FALSE)),"")</f>
        <v>1</v>
      </c>
      <c r="G165" t="b">
        <f>'Multiple Burdens Map Data'!F162=Datachecking!I165</f>
        <v>1</v>
      </c>
      <c r="H165">
        <f>VLOOKUP(C165,[1]Data!$D$8:$U$258,18,FALSE)</f>
        <v>0</v>
      </c>
      <c r="I165" t="s">
        <v>515</v>
      </c>
    </row>
    <row r="166" spans="2:9" hidden="1" outlineLevel="1" x14ac:dyDescent="0.35">
      <c r="B166" t="s">
        <v>324</v>
      </c>
      <c r="C166" t="s">
        <v>325</v>
      </c>
      <c r="D166" t="b">
        <f>'Multiple Burdens Map Data'!C163=IFERROR(IF(VLOOKUP($C166,[1]Data!$D$8:$U$258,6,FALSE)=0,"",VLOOKUP($C166,[1]Data!$D$8:$U$258,6,FALSE)),"")</f>
        <v>1</v>
      </c>
      <c r="E166" t="b">
        <f>'Multiple Burdens Map Data'!D163=IFERROR(IF(VLOOKUP($C166,[1]Data!$D$8:$U$258,7,FALSE)=0,"",VLOOKUP($C166,[1]Data!$D$8:$U$258,7,FALSE)),"")</f>
        <v>1</v>
      </c>
      <c r="F166" t="b">
        <f>'Multiple Burdens Map Data'!E163=IFERROR(IF(VLOOKUP($C166,[1]Data!$D$8:$U$258,8,FALSE)=0,"",VLOOKUP($C166,[1]Data!$D$8:$U$258,8,FALSE)),"")</f>
        <v>1</v>
      </c>
      <c r="G166" t="b">
        <f>'Multiple Burdens Map Data'!F163=Datachecking!I166</f>
        <v>1</v>
      </c>
      <c r="H166">
        <f>VLOOKUP(C166,[1]Data!$D$8:$U$258,18,FALSE)</f>
        <v>0</v>
      </c>
      <c r="I166" t="s">
        <v>515</v>
      </c>
    </row>
    <row r="167" spans="2:9" hidden="1" outlineLevel="1" x14ac:dyDescent="0.35">
      <c r="B167" t="s">
        <v>326</v>
      </c>
      <c r="C167" t="s">
        <v>327</v>
      </c>
      <c r="D167" t="b">
        <f>'Multiple Burdens Map Data'!C164=IFERROR(IF(VLOOKUP($C167,[1]Data!$D$8:$U$258,6,FALSE)=0,"",VLOOKUP($C167,[1]Data!$D$8:$U$258,6,FALSE)),"")</f>
        <v>1</v>
      </c>
      <c r="E167" t="b">
        <f>'Multiple Burdens Map Data'!D164=IFERROR(IF(VLOOKUP($C167,[1]Data!$D$8:$U$258,7,FALSE)=0,"",VLOOKUP($C167,[1]Data!$D$8:$U$258,7,FALSE)),"")</f>
        <v>1</v>
      </c>
      <c r="F167" t="b">
        <f>'Multiple Burdens Map Data'!E164=IFERROR(IF(VLOOKUP($C167,[1]Data!$D$8:$U$258,8,FALSE)=0,"",VLOOKUP($C167,[1]Data!$D$8:$U$258,8,FALSE)),"")</f>
        <v>1</v>
      </c>
      <c r="G167" t="b">
        <f>'Multiple Burdens Map Data'!F164=Datachecking!I167</f>
        <v>1</v>
      </c>
      <c r="H167">
        <f>VLOOKUP(C167,[1]Data!$D$8:$U$258,18,FALSE)</f>
        <v>0</v>
      </c>
      <c r="I167" t="s">
        <v>515</v>
      </c>
    </row>
    <row r="168" spans="2:9" hidden="1" outlineLevel="1" x14ac:dyDescent="0.35">
      <c r="B168" t="s">
        <v>328</v>
      </c>
      <c r="C168" t="s">
        <v>329</v>
      </c>
      <c r="D168" t="b">
        <f>'Multiple Burdens Map Data'!C165=IFERROR(IF(VLOOKUP($C168,[1]Data!$D$8:$U$258,6,FALSE)=0,"",VLOOKUP($C168,[1]Data!$D$8:$U$258,6,FALSE)),"")</f>
        <v>1</v>
      </c>
      <c r="E168" t="b">
        <f>'Multiple Burdens Map Data'!D165=IFERROR(IF(VLOOKUP($C168,[1]Data!$D$8:$U$258,7,FALSE)=0,"",VLOOKUP($C168,[1]Data!$D$8:$U$258,7,FALSE)),"")</f>
        <v>1</v>
      </c>
      <c r="F168" t="b">
        <f>'Multiple Burdens Map Data'!E165=IFERROR(IF(VLOOKUP($C168,[1]Data!$D$8:$U$258,8,FALSE)=0,"",VLOOKUP($C168,[1]Data!$D$8:$U$258,8,FALSE)),"")</f>
        <v>1</v>
      </c>
      <c r="G168" t="b">
        <f>'Multiple Burdens Map Data'!F165=Datachecking!I168</f>
        <v>1</v>
      </c>
      <c r="H168">
        <f>VLOOKUP(C168,[1]Data!$D$8:$U$258,18,FALSE)</f>
        <v>0</v>
      </c>
      <c r="I168" t="s">
        <v>515</v>
      </c>
    </row>
    <row r="169" spans="2:9" hidden="1" outlineLevel="1" x14ac:dyDescent="0.35">
      <c r="B169" t="s">
        <v>330</v>
      </c>
      <c r="C169" t="s">
        <v>331</v>
      </c>
      <c r="D169" t="b">
        <f>'Multiple Burdens Map Data'!C166=IFERROR(IF(VLOOKUP($C169,[1]Data!$D$8:$U$258,6,FALSE)=0,"",VLOOKUP($C169,[1]Data!$D$8:$U$258,6,FALSE)),"")</f>
        <v>1</v>
      </c>
      <c r="E169" t="b">
        <f>'Multiple Burdens Map Data'!D166=IFERROR(IF(VLOOKUP($C169,[1]Data!$D$8:$U$258,7,FALSE)=0,"",VLOOKUP($C169,[1]Data!$D$8:$U$258,7,FALSE)),"")</f>
        <v>1</v>
      </c>
      <c r="F169" t="b">
        <f>'Multiple Burdens Map Data'!E166=IFERROR(IF(VLOOKUP($C169,[1]Data!$D$8:$U$258,8,FALSE)=0,"",VLOOKUP($C169,[1]Data!$D$8:$U$258,8,FALSE)),"")</f>
        <v>1</v>
      </c>
      <c r="G169" t="b">
        <f>'Multiple Burdens Map Data'!F166=Datachecking!I169</f>
        <v>1</v>
      </c>
      <c r="H169" t="str">
        <f>VLOOKUP(C169,[1]Data!$D$8:$U$258,18,FALSE)</f>
        <v>AB) Overweight and Anaemia</v>
      </c>
      <c r="I169" t="s">
        <v>516</v>
      </c>
    </row>
    <row r="170" spans="2:9" hidden="1" outlineLevel="1" x14ac:dyDescent="0.35">
      <c r="B170" t="s">
        <v>332</v>
      </c>
      <c r="C170" t="s">
        <v>333</v>
      </c>
      <c r="D170" t="b">
        <f>'Multiple Burdens Map Data'!C167=IFERROR(IF(VLOOKUP($C170,[1]Data!$D$8:$U$258,6,FALSE)=0,"",VLOOKUP($C170,[1]Data!$D$8:$U$258,6,FALSE)),"")</f>
        <v>1</v>
      </c>
      <c r="E170" t="b">
        <f>'Multiple Burdens Map Data'!D167=IFERROR(IF(VLOOKUP($C170,[1]Data!$D$8:$U$258,7,FALSE)=0,"",VLOOKUP($C170,[1]Data!$D$8:$U$258,7,FALSE)),"")</f>
        <v>1</v>
      </c>
      <c r="F170" t="b">
        <f>'Multiple Burdens Map Data'!E167=IFERROR(IF(VLOOKUP($C170,[1]Data!$D$8:$U$258,8,FALSE)=0,"",VLOOKUP($C170,[1]Data!$D$8:$U$258,8,FALSE)),"")</f>
        <v>1</v>
      </c>
      <c r="G170" t="b">
        <f>'Multiple Burdens Map Data'!F167=Datachecking!I170</f>
        <v>1</v>
      </c>
      <c r="H170" t="str">
        <f>VLOOKUP(C170,[1]Data!$D$8:$U$258,18,FALSE)</f>
        <v>BC) Anaemia and Stunting</v>
      </c>
      <c r="I170" t="s">
        <v>518</v>
      </c>
    </row>
    <row r="171" spans="2:9" hidden="1" outlineLevel="1" x14ac:dyDescent="0.35">
      <c r="B171" t="s">
        <v>334</v>
      </c>
      <c r="C171" t="s">
        <v>335</v>
      </c>
      <c r="D171" t="b">
        <f>'Multiple Burdens Map Data'!C168=IFERROR(IF(VLOOKUP($C171,[1]Data!$D$8:$U$258,6,FALSE)=0,"",VLOOKUP($C171,[1]Data!$D$8:$U$258,6,FALSE)),"")</f>
        <v>1</v>
      </c>
      <c r="E171" t="b">
        <f>'Multiple Burdens Map Data'!D168=IFERROR(IF(VLOOKUP($C171,[1]Data!$D$8:$U$258,7,FALSE)=0,"",VLOOKUP($C171,[1]Data!$D$8:$U$258,7,FALSE)),"")</f>
        <v>1</v>
      </c>
      <c r="F171" t="b">
        <f>'Multiple Burdens Map Data'!E168=IFERROR(IF(VLOOKUP($C171,[1]Data!$D$8:$U$258,8,FALSE)=0,"",VLOOKUP($C171,[1]Data!$D$8:$U$258,8,FALSE)),"")</f>
        <v>1</v>
      </c>
      <c r="G171" t="b">
        <f>'Multiple Burdens Map Data'!F168=Datachecking!I171</f>
        <v>1</v>
      </c>
      <c r="H171">
        <f>VLOOKUP(C171,[1]Data!$D$8:$U$258,18,FALSE)</f>
        <v>0</v>
      </c>
      <c r="I171" t="s">
        <v>515</v>
      </c>
    </row>
    <row r="172" spans="2:9" hidden="1" outlineLevel="1" x14ac:dyDescent="0.35">
      <c r="B172" t="s">
        <v>336</v>
      </c>
      <c r="C172" t="s">
        <v>337</v>
      </c>
      <c r="D172" t="b">
        <f>'Multiple Burdens Map Data'!C169=IFERROR(IF(VLOOKUP($C172,[1]Data!$D$8:$U$258,6,FALSE)=0,"",VLOOKUP($C172,[1]Data!$D$8:$U$258,6,FALSE)),"")</f>
        <v>1</v>
      </c>
      <c r="E172" t="b">
        <f>'Multiple Burdens Map Data'!D169=IFERROR(IF(VLOOKUP($C172,[1]Data!$D$8:$U$258,7,FALSE)=0,"",VLOOKUP($C172,[1]Data!$D$8:$U$258,7,FALSE)),"")</f>
        <v>1</v>
      </c>
      <c r="F172" t="b">
        <f>'Multiple Burdens Map Data'!E169=IFERROR(IF(VLOOKUP($C172,[1]Data!$D$8:$U$258,8,FALSE)=0,"",VLOOKUP($C172,[1]Data!$D$8:$U$258,8,FALSE)),"")</f>
        <v>1</v>
      </c>
      <c r="G172" t="b">
        <f>'Multiple Burdens Map Data'!F169=Datachecking!I172</f>
        <v>1</v>
      </c>
      <c r="H172" t="str">
        <f>VLOOKUP(C172,[1]Data!$D$8:$U$258,18,FALSE)</f>
        <v>AB) Overweight and Anaemia</v>
      </c>
      <c r="I172" t="s">
        <v>516</v>
      </c>
    </row>
    <row r="173" spans="2:9" hidden="1" outlineLevel="1" x14ac:dyDescent="0.35">
      <c r="B173" t="s">
        <v>338</v>
      </c>
      <c r="C173" t="s">
        <v>339</v>
      </c>
      <c r="D173" t="b">
        <f>'Multiple Burdens Map Data'!C170=IFERROR(IF(VLOOKUP($C173,[1]Data!$D$8:$U$258,6,FALSE)=0,"",VLOOKUP($C173,[1]Data!$D$8:$U$258,6,FALSE)),"")</f>
        <v>1</v>
      </c>
      <c r="E173" t="b">
        <f>'Multiple Burdens Map Data'!D170=IFERROR(IF(VLOOKUP($C173,[1]Data!$D$8:$U$258,7,FALSE)=0,"",VLOOKUP($C173,[1]Data!$D$8:$U$258,7,FALSE)),"")</f>
        <v>1</v>
      </c>
      <c r="F173" t="b">
        <f>'Multiple Burdens Map Data'!E170=IFERROR(IF(VLOOKUP($C173,[1]Data!$D$8:$U$258,8,FALSE)=0,"",VLOOKUP($C173,[1]Data!$D$8:$U$258,8,FALSE)),"")</f>
        <v>1</v>
      </c>
      <c r="G173" t="b">
        <f>'Multiple Burdens Map Data'!F170=Datachecking!I173</f>
        <v>1</v>
      </c>
      <c r="H173" t="str">
        <f>VLOOKUP(C173,[1]Data!$D$8:$U$258,18,FALSE)</f>
        <v>ABC) Triple burden</v>
      </c>
      <c r="I173" t="s">
        <v>519</v>
      </c>
    </row>
    <row r="174" spans="2:9" hidden="1" outlineLevel="1" x14ac:dyDescent="0.35">
      <c r="B174" t="s">
        <v>340</v>
      </c>
      <c r="C174" t="s">
        <v>341</v>
      </c>
      <c r="D174" t="b">
        <f>'Multiple Burdens Map Data'!C171=IFERROR(IF(VLOOKUP($C174,[1]Data!$D$8:$U$258,6,FALSE)=0,"",VLOOKUP($C174,[1]Data!$D$8:$U$258,6,FALSE)),"")</f>
        <v>1</v>
      </c>
      <c r="E174" t="b">
        <f>'Multiple Burdens Map Data'!D171=IFERROR(IF(VLOOKUP($C174,[1]Data!$D$8:$U$258,7,FALSE)=0,"",VLOOKUP($C174,[1]Data!$D$8:$U$258,7,FALSE)),"")</f>
        <v>1</v>
      </c>
      <c r="F174" t="b">
        <f>'Multiple Burdens Map Data'!E171=IFERROR(IF(VLOOKUP($C174,[1]Data!$D$8:$U$258,8,FALSE)=0,"",VLOOKUP($C174,[1]Data!$D$8:$U$258,8,FALSE)),"")</f>
        <v>1</v>
      </c>
      <c r="G174" t="b">
        <f>'Multiple Burdens Map Data'!F171=Datachecking!I174</f>
        <v>1</v>
      </c>
      <c r="H174" t="str">
        <f>VLOOKUP(C174,[1]Data!$D$8:$U$258,18,FALSE)</f>
        <v>AB) Overweight and Anaemia</v>
      </c>
      <c r="I174" t="s">
        <v>516</v>
      </c>
    </row>
    <row r="175" spans="2:9" hidden="1" outlineLevel="1" x14ac:dyDescent="0.35">
      <c r="B175" t="s">
        <v>342</v>
      </c>
      <c r="C175" t="s">
        <v>343</v>
      </c>
      <c r="D175" t="b">
        <f>'Multiple Burdens Map Data'!C172=IFERROR(IF(VLOOKUP($C175,[1]Data!$D$8:$U$258,6,FALSE)=0,"",VLOOKUP($C175,[1]Data!$D$8:$U$258,6,FALSE)),"")</f>
        <v>1</v>
      </c>
      <c r="E175" t="b">
        <f>'Multiple Burdens Map Data'!D172=IFERROR(IF(VLOOKUP($C175,[1]Data!$D$8:$U$258,7,FALSE)=0,"",VLOOKUP($C175,[1]Data!$D$8:$U$258,7,FALSE)),"")</f>
        <v>1</v>
      </c>
      <c r="F175" t="b">
        <f>'Multiple Burdens Map Data'!E172=IFERROR(IF(VLOOKUP($C175,[1]Data!$D$8:$U$258,8,FALSE)=0,"",VLOOKUP($C175,[1]Data!$D$8:$U$258,8,FALSE)),"")</f>
        <v>1</v>
      </c>
      <c r="G175" t="b">
        <f>'Multiple Burdens Map Data'!F172=Datachecking!I175</f>
        <v>1</v>
      </c>
      <c r="H175" t="str">
        <f>VLOOKUP(C175,[1]Data!$D$8:$U$258,18,FALSE)</f>
        <v>A) Overweight only</v>
      </c>
      <c r="I175" t="s">
        <v>506</v>
      </c>
    </row>
    <row r="176" spans="2:9" hidden="1" outlineLevel="1" x14ac:dyDescent="0.35">
      <c r="B176" t="s">
        <v>344</v>
      </c>
      <c r="C176" t="s">
        <v>345</v>
      </c>
      <c r="D176" t="b">
        <f>'Multiple Burdens Map Data'!C173=IFERROR(IF(VLOOKUP($C176,[1]Data!$D$8:$U$258,6,FALSE)=0,"",VLOOKUP($C176,[1]Data!$D$8:$U$258,6,FALSE)),"")</f>
        <v>1</v>
      </c>
      <c r="E176" t="b">
        <f>'Multiple Burdens Map Data'!D173=IFERROR(IF(VLOOKUP($C176,[1]Data!$D$8:$U$258,7,FALSE)=0,"",VLOOKUP($C176,[1]Data!$D$8:$U$258,7,FALSE)),"")</f>
        <v>1</v>
      </c>
      <c r="F176" t="b">
        <f>'Multiple Burdens Map Data'!E173=IFERROR(IF(VLOOKUP($C176,[1]Data!$D$8:$U$258,8,FALSE)=0,"",VLOOKUP($C176,[1]Data!$D$8:$U$258,8,FALSE)),"")</f>
        <v>1</v>
      </c>
      <c r="G176" t="b">
        <f>'Multiple Burdens Map Data'!F173=Datachecking!I176</f>
        <v>1</v>
      </c>
      <c r="H176" t="str">
        <f>VLOOKUP(C176,[1]Data!$D$8:$U$258,18,FALSE)</f>
        <v>C) Stunting only</v>
      </c>
      <c r="I176" t="s">
        <v>508</v>
      </c>
    </row>
    <row r="177" spans="2:9" hidden="1" outlineLevel="1" x14ac:dyDescent="0.35">
      <c r="B177" t="s">
        <v>346</v>
      </c>
      <c r="C177" t="s">
        <v>347</v>
      </c>
      <c r="D177" t="b">
        <f>'Multiple Burdens Map Data'!C174=IFERROR(IF(VLOOKUP($C177,[1]Data!$D$8:$U$258,6,FALSE)=0,"",VLOOKUP($C177,[1]Data!$D$8:$U$258,6,FALSE)),"")</f>
        <v>1</v>
      </c>
      <c r="E177" t="b">
        <f>'Multiple Burdens Map Data'!D174=IFERROR(IF(VLOOKUP($C177,[1]Data!$D$8:$U$258,7,FALSE)=0,"",VLOOKUP($C177,[1]Data!$D$8:$U$258,7,FALSE)),"")</f>
        <v>1</v>
      </c>
      <c r="F177" t="b">
        <f>'Multiple Burdens Map Data'!E174=IFERROR(IF(VLOOKUP($C177,[1]Data!$D$8:$U$258,8,FALSE)=0,"",VLOOKUP($C177,[1]Data!$D$8:$U$258,8,FALSE)),"")</f>
        <v>1</v>
      </c>
      <c r="G177" t="b">
        <f>'Multiple Burdens Map Data'!F174=Datachecking!I177</f>
        <v>1</v>
      </c>
      <c r="H177">
        <f>VLOOKUP(C177,[1]Data!$D$8:$U$258,18,FALSE)</f>
        <v>0</v>
      </c>
      <c r="I177" t="s">
        <v>515</v>
      </c>
    </row>
    <row r="178" spans="2:9" hidden="1" outlineLevel="1" x14ac:dyDescent="0.35">
      <c r="B178" t="s">
        <v>348</v>
      </c>
      <c r="C178" t="s">
        <v>349</v>
      </c>
      <c r="D178" t="b">
        <f>'Multiple Burdens Map Data'!C175=IFERROR(IF(VLOOKUP($C178,[1]Data!$D$8:$U$258,6,FALSE)=0,"",VLOOKUP($C178,[1]Data!$D$8:$U$258,6,FALSE)),"")</f>
        <v>1</v>
      </c>
      <c r="E178" t="b">
        <f>'Multiple Burdens Map Data'!D175=IFERROR(IF(VLOOKUP($C178,[1]Data!$D$8:$U$258,7,FALSE)=0,"",VLOOKUP($C178,[1]Data!$D$8:$U$258,7,FALSE)),"")</f>
        <v>1</v>
      </c>
      <c r="F178" t="b">
        <f>'Multiple Burdens Map Data'!E175=IFERROR(IF(VLOOKUP($C178,[1]Data!$D$8:$U$258,8,FALSE)=0,"",VLOOKUP($C178,[1]Data!$D$8:$U$258,8,FALSE)),"")</f>
        <v>1</v>
      </c>
      <c r="G178" t="b">
        <f>'Multiple Burdens Map Data'!F175=Datachecking!I178</f>
        <v>1</v>
      </c>
      <c r="H178">
        <f>VLOOKUP(C178,[1]Data!$D$8:$U$258,18,FALSE)</f>
        <v>0</v>
      </c>
      <c r="I178" t="s">
        <v>515</v>
      </c>
    </row>
    <row r="179" spans="2:9" hidden="1" outlineLevel="1" x14ac:dyDescent="0.35">
      <c r="B179" t="s">
        <v>350</v>
      </c>
      <c r="C179" t="s">
        <v>351</v>
      </c>
      <c r="D179" t="b">
        <f>'Multiple Burdens Map Data'!C176=IFERROR(IF(VLOOKUP($C179,[1]Data!$D$8:$U$258,6,FALSE)=0,"",VLOOKUP($C179,[1]Data!$D$8:$U$258,6,FALSE)),"")</f>
        <v>1</v>
      </c>
      <c r="E179" t="b">
        <f>'Multiple Burdens Map Data'!D176=IFERROR(IF(VLOOKUP($C179,[1]Data!$D$8:$U$258,7,FALSE)=0,"",VLOOKUP($C179,[1]Data!$D$8:$U$258,7,FALSE)),"")</f>
        <v>1</v>
      </c>
      <c r="F179" t="b">
        <f>'Multiple Burdens Map Data'!E176=IFERROR(IF(VLOOKUP($C179,[1]Data!$D$8:$U$258,8,FALSE)=0,"",VLOOKUP($C179,[1]Data!$D$8:$U$258,8,FALSE)),"")</f>
        <v>1</v>
      </c>
      <c r="G179" t="b">
        <f>'Multiple Burdens Map Data'!F176=Datachecking!I179</f>
        <v>1</v>
      </c>
      <c r="H179">
        <f>VLOOKUP(C179,[1]Data!$D$8:$U$258,18,FALSE)</f>
        <v>0</v>
      </c>
      <c r="I179" t="s">
        <v>515</v>
      </c>
    </row>
    <row r="180" spans="2:9" hidden="1" outlineLevel="1" x14ac:dyDescent="0.35">
      <c r="B180" t="s">
        <v>352</v>
      </c>
      <c r="C180" t="s">
        <v>353</v>
      </c>
      <c r="D180" t="b">
        <f>'Multiple Burdens Map Data'!C177=IFERROR(IF(VLOOKUP($C180,[1]Data!$D$8:$U$258,6,FALSE)=0,"",VLOOKUP($C180,[1]Data!$D$8:$U$258,6,FALSE)),"")</f>
        <v>1</v>
      </c>
      <c r="E180" t="b">
        <f>'Multiple Burdens Map Data'!D177=IFERROR(IF(VLOOKUP($C180,[1]Data!$D$8:$U$258,7,FALSE)=0,"",VLOOKUP($C180,[1]Data!$D$8:$U$258,7,FALSE)),"")</f>
        <v>1</v>
      </c>
      <c r="F180" t="b">
        <f>'Multiple Burdens Map Data'!E177=IFERROR(IF(VLOOKUP($C180,[1]Data!$D$8:$U$258,8,FALSE)=0,"",VLOOKUP($C180,[1]Data!$D$8:$U$258,8,FALSE)),"")</f>
        <v>1</v>
      </c>
      <c r="G180" t="b">
        <f>'Multiple Burdens Map Data'!F177=Datachecking!I180</f>
        <v>1</v>
      </c>
      <c r="H180">
        <f>VLOOKUP(C180,[1]Data!$D$8:$U$258,18,FALSE)</f>
        <v>0</v>
      </c>
      <c r="I180" t="s">
        <v>515</v>
      </c>
    </row>
    <row r="181" spans="2:9" hidden="1" outlineLevel="1" x14ac:dyDescent="0.35">
      <c r="B181" t="s">
        <v>354</v>
      </c>
      <c r="C181" t="s">
        <v>355</v>
      </c>
      <c r="D181" t="b">
        <f>'Multiple Burdens Map Data'!C178=IFERROR(IF(VLOOKUP($C181,[1]Data!$D$8:$U$258,6,FALSE)=0,"",VLOOKUP($C181,[1]Data!$D$8:$U$258,6,FALSE)),"")</f>
        <v>1</v>
      </c>
      <c r="E181" t="b">
        <f>'Multiple Burdens Map Data'!D178=IFERROR(IF(VLOOKUP($C181,[1]Data!$D$8:$U$258,7,FALSE)=0,"",VLOOKUP($C181,[1]Data!$D$8:$U$258,7,FALSE)),"")</f>
        <v>1</v>
      </c>
      <c r="F181" t="b">
        <f>'Multiple Burdens Map Data'!E178=IFERROR(IF(VLOOKUP($C181,[1]Data!$D$8:$U$258,8,FALSE)=0,"",VLOOKUP($C181,[1]Data!$D$8:$U$258,8,FALSE)),"")</f>
        <v>1</v>
      </c>
      <c r="G181" t="b">
        <f>'Multiple Burdens Map Data'!F178=Datachecking!I181</f>
        <v>1</v>
      </c>
      <c r="H181">
        <f>VLOOKUP(C181,[1]Data!$D$8:$U$258,18,FALSE)</f>
        <v>0</v>
      </c>
      <c r="I181" t="s">
        <v>515</v>
      </c>
    </row>
    <row r="182" spans="2:9" hidden="1" outlineLevel="1" x14ac:dyDescent="0.35">
      <c r="B182" t="s">
        <v>356</v>
      </c>
      <c r="C182" t="s">
        <v>357</v>
      </c>
      <c r="D182" t="b">
        <f>'Multiple Burdens Map Data'!C179=IFERROR(IF(VLOOKUP($C182,[1]Data!$D$8:$U$258,6,FALSE)=0,"",VLOOKUP($C182,[1]Data!$D$8:$U$258,6,FALSE)),"")</f>
        <v>1</v>
      </c>
      <c r="E182" t="b">
        <f>'Multiple Burdens Map Data'!D179=IFERROR(IF(VLOOKUP($C182,[1]Data!$D$8:$U$258,7,FALSE)=0,"",VLOOKUP($C182,[1]Data!$D$8:$U$258,7,FALSE)),"")</f>
        <v>1</v>
      </c>
      <c r="F182" t="b">
        <f>'Multiple Burdens Map Data'!E179=IFERROR(IF(VLOOKUP($C182,[1]Data!$D$8:$U$258,8,FALSE)=0,"",VLOOKUP($C182,[1]Data!$D$8:$U$258,8,FALSE)),"")</f>
        <v>1</v>
      </c>
      <c r="G182" t="b">
        <f>'Multiple Burdens Map Data'!F179=Datachecking!I182</f>
        <v>1</v>
      </c>
      <c r="H182" t="str">
        <f>VLOOKUP(C182,[1]Data!$D$8:$U$258,18,FALSE)</f>
        <v>B) Anaemia only</v>
      </c>
      <c r="I182" t="s">
        <v>507</v>
      </c>
    </row>
    <row r="183" spans="2:9" hidden="1" outlineLevel="1" x14ac:dyDescent="0.35">
      <c r="B183" t="s">
        <v>358</v>
      </c>
      <c r="C183" t="s">
        <v>359</v>
      </c>
      <c r="D183" t="b">
        <f>'Multiple Burdens Map Data'!C180=IFERROR(IF(VLOOKUP($C183,[1]Data!$D$8:$U$258,6,FALSE)=0,"",VLOOKUP($C183,[1]Data!$D$8:$U$258,6,FALSE)),"")</f>
        <v>1</v>
      </c>
      <c r="E183" t="b">
        <f>'Multiple Burdens Map Data'!D180=IFERROR(IF(VLOOKUP($C183,[1]Data!$D$8:$U$258,7,FALSE)=0,"",VLOOKUP($C183,[1]Data!$D$8:$U$258,7,FALSE)),"")</f>
        <v>1</v>
      </c>
      <c r="F183" t="b">
        <f>'Multiple Burdens Map Data'!E180=IFERROR(IF(VLOOKUP($C183,[1]Data!$D$8:$U$258,8,FALSE)=0,"",VLOOKUP($C183,[1]Data!$D$8:$U$258,8,FALSE)),"")</f>
        <v>1</v>
      </c>
      <c r="G183" t="b">
        <f>'Multiple Burdens Map Data'!F180=Datachecking!I183</f>
        <v>1</v>
      </c>
      <c r="H183" t="str">
        <f>VLOOKUP(C183,[1]Data!$D$8:$U$258,18,FALSE)</f>
        <v>AB) Overweight and Anaemia</v>
      </c>
      <c r="I183" t="s">
        <v>516</v>
      </c>
    </row>
    <row r="184" spans="2:9" hidden="1" outlineLevel="1" x14ac:dyDescent="0.35">
      <c r="B184" t="s">
        <v>360</v>
      </c>
      <c r="C184" t="s">
        <v>361</v>
      </c>
      <c r="D184" t="b">
        <f>'Multiple Burdens Map Data'!C181=IFERROR(IF(VLOOKUP($C184,[1]Data!$D$8:$U$258,6,FALSE)=0,"",VLOOKUP($C184,[1]Data!$D$8:$U$258,6,FALSE)),"")</f>
        <v>1</v>
      </c>
      <c r="E184" t="b">
        <f>'Multiple Burdens Map Data'!D181=IFERROR(IF(VLOOKUP($C184,[1]Data!$D$8:$U$258,7,FALSE)=0,"",VLOOKUP($C184,[1]Data!$D$8:$U$258,7,FALSE)),"")</f>
        <v>1</v>
      </c>
      <c r="F184" t="b">
        <f>'Multiple Burdens Map Data'!E181=IFERROR(IF(VLOOKUP($C184,[1]Data!$D$8:$U$258,8,FALSE)=0,"",VLOOKUP($C184,[1]Data!$D$8:$U$258,8,FALSE)),"")</f>
        <v>1</v>
      </c>
      <c r="G184" t="b">
        <f>'Multiple Burdens Map Data'!F181=Datachecking!I184</f>
        <v>1</v>
      </c>
      <c r="H184">
        <f>VLOOKUP(C184,[1]Data!$D$8:$U$258,18,FALSE)</f>
        <v>0</v>
      </c>
      <c r="I184" t="s">
        <v>515</v>
      </c>
    </row>
    <row r="185" spans="2:9" hidden="1" outlineLevel="1" x14ac:dyDescent="0.35">
      <c r="B185" t="s">
        <v>362</v>
      </c>
      <c r="C185" t="s">
        <v>363</v>
      </c>
      <c r="D185" t="b">
        <f>'Multiple Burdens Map Data'!C182=IFERROR(IF(VLOOKUP($C185,[1]Data!$D$8:$U$258,6,FALSE)=0,"",VLOOKUP($C185,[1]Data!$D$8:$U$258,6,FALSE)),"")</f>
        <v>1</v>
      </c>
      <c r="E185" t="b">
        <f>'Multiple Burdens Map Data'!D182=IFERROR(IF(VLOOKUP($C185,[1]Data!$D$8:$U$258,7,FALSE)=0,"",VLOOKUP($C185,[1]Data!$D$8:$U$258,7,FALSE)),"")</f>
        <v>1</v>
      </c>
      <c r="F185" t="b">
        <f>'Multiple Burdens Map Data'!E182=IFERROR(IF(VLOOKUP($C185,[1]Data!$D$8:$U$258,8,FALSE)=0,"",VLOOKUP($C185,[1]Data!$D$8:$U$258,8,FALSE)),"")</f>
        <v>1</v>
      </c>
      <c r="G185" t="b">
        <f>'Multiple Burdens Map Data'!F182=Datachecking!I185</f>
        <v>1</v>
      </c>
      <c r="H185" t="str">
        <f>VLOOKUP(C185,[1]Data!$D$8:$U$258,18,FALSE)</f>
        <v>AB) Overweight and Anaemia</v>
      </c>
      <c r="I185" t="s">
        <v>516</v>
      </c>
    </row>
    <row r="186" spans="2:9" hidden="1" outlineLevel="1" x14ac:dyDescent="0.35">
      <c r="B186" t="s">
        <v>364</v>
      </c>
      <c r="C186" t="s">
        <v>365</v>
      </c>
      <c r="D186" t="b">
        <f>'Multiple Burdens Map Data'!C183=IFERROR(IF(VLOOKUP($C186,[1]Data!$D$8:$U$258,6,FALSE)=0,"",VLOOKUP($C186,[1]Data!$D$8:$U$258,6,FALSE)),"")</f>
        <v>1</v>
      </c>
      <c r="E186" t="b">
        <f>'Multiple Burdens Map Data'!D183=IFERROR(IF(VLOOKUP($C186,[1]Data!$D$8:$U$258,7,FALSE)=0,"",VLOOKUP($C186,[1]Data!$D$8:$U$258,7,FALSE)),"")</f>
        <v>1</v>
      </c>
      <c r="F186" t="b">
        <f>'Multiple Burdens Map Data'!E183=IFERROR(IF(VLOOKUP($C186,[1]Data!$D$8:$U$258,8,FALSE)=0,"",VLOOKUP($C186,[1]Data!$D$8:$U$258,8,FALSE)),"")</f>
        <v>1</v>
      </c>
      <c r="G186" t="b">
        <f>'Multiple Burdens Map Data'!F183=Datachecking!I186</f>
        <v>1</v>
      </c>
      <c r="H186">
        <f>VLOOKUP(C186,[1]Data!$D$8:$U$258,18,FALSE)</f>
        <v>0</v>
      </c>
      <c r="I186" t="s">
        <v>515</v>
      </c>
    </row>
    <row r="187" spans="2:9" hidden="1" outlineLevel="1" x14ac:dyDescent="0.35">
      <c r="B187" t="s">
        <v>366</v>
      </c>
      <c r="C187" t="s">
        <v>367</v>
      </c>
      <c r="D187" t="b">
        <f>'Multiple Burdens Map Data'!C184=IFERROR(IF(VLOOKUP($C187,[1]Data!$D$8:$U$258,6,FALSE)=0,"",VLOOKUP($C187,[1]Data!$D$8:$U$258,6,FALSE)),"")</f>
        <v>1</v>
      </c>
      <c r="E187" t="b">
        <f>'Multiple Burdens Map Data'!D184=IFERROR(IF(VLOOKUP($C187,[1]Data!$D$8:$U$258,7,FALSE)=0,"",VLOOKUP($C187,[1]Data!$D$8:$U$258,7,FALSE)),"")</f>
        <v>1</v>
      </c>
      <c r="F187" t="b">
        <f>'Multiple Burdens Map Data'!E184=IFERROR(IF(VLOOKUP($C187,[1]Data!$D$8:$U$258,8,FALSE)=0,"",VLOOKUP($C187,[1]Data!$D$8:$U$258,8,FALSE)),"")</f>
        <v>1</v>
      </c>
      <c r="G187" t="b">
        <f>'Multiple Burdens Map Data'!F184=Datachecking!I187</f>
        <v>1</v>
      </c>
      <c r="H187" t="str">
        <f>VLOOKUP(C187,[1]Data!$D$8:$U$258,18,FALSE)</f>
        <v>BC) Anaemia and Stunting</v>
      </c>
      <c r="I187" t="s">
        <v>518</v>
      </c>
    </row>
    <row r="188" spans="2:9" hidden="1" outlineLevel="1" x14ac:dyDescent="0.35">
      <c r="B188" t="s">
        <v>368</v>
      </c>
      <c r="C188" t="s">
        <v>369</v>
      </c>
      <c r="D188" t="b">
        <f>'Multiple Burdens Map Data'!C185=IFERROR(IF(VLOOKUP($C188,[1]Data!$D$8:$U$258,6,FALSE)=0,"",VLOOKUP($C188,[1]Data!$D$8:$U$258,6,FALSE)),"")</f>
        <v>1</v>
      </c>
      <c r="E188" t="b">
        <f>'Multiple Burdens Map Data'!D185=IFERROR(IF(VLOOKUP($C188,[1]Data!$D$8:$U$258,7,FALSE)=0,"",VLOOKUP($C188,[1]Data!$D$8:$U$258,7,FALSE)),"")</f>
        <v>1</v>
      </c>
      <c r="F188" t="b">
        <f>'Multiple Burdens Map Data'!E185=IFERROR(IF(VLOOKUP($C188,[1]Data!$D$8:$U$258,8,FALSE)=0,"",VLOOKUP($C188,[1]Data!$D$8:$U$258,8,FALSE)),"")</f>
        <v>1</v>
      </c>
      <c r="G188" t="b">
        <f>'Multiple Burdens Map Data'!F185=Datachecking!I188</f>
        <v>1</v>
      </c>
      <c r="H188">
        <f>VLOOKUP(C188,[1]Data!$D$8:$U$258,18,FALSE)</f>
        <v>0</v>
      </c>
      <c r="I188" t="s">
        <v>515</v>
      </c>
    </row>
    <row r="189" spans="2:9" hidden="1" outlineLevel="1" x14ac:dyDescent="0.35">
      <c r="B189" t="s">
        <v>370</v>
      </c>
      <c r="C189" t="s">
        <v>371</v>
      </c>
      <c r="D189" t="b">
        <f>'Multiple Burdens Map Data'!C186=IFERROR(IF(VLOOKUP($C189,[1]Data!$D$8:$U$258,6,FALSE)=0,"",VLOOKUP($C189,[1]Data!$D$8:$U$258,6,FALSE)),"")</f>
        <v>1</v>
      </c>
      <c r="E189" t="b">
        <f>'Multiple Burdens Map Data'!D186=IFERROR(IF(VLOOKUP($C189,[1]Data!$D$8:$U$258,7,FALSE)=0,"",VLOOKUP($C189,[1]Data!$D$8:$U$258,7,FALSE)),"")</f>
        <v>1</v>
      </c>
      <c r="F189" t="b">
        <f>'Multiple Burdens Map Data'!E186=IFERROR(IF(VLOOKUP($C189,[1]Data!$D$8:$U$258,8,FALSE)=0,"",VLOOKUP($C189,[1]Data!$D$8:$U$258,8,FALSE)),"")</f>
        <v>1</v>
      </c>
      <c r="G189" t="b">
        <f>'Multiple Burdens Map Data'!F186=Datachecking!I189</f>
        <v>1</v>
      </c>
      <c r="H189">
        <f>VLOOKUP(C189,[1]Data!$D$8:$U$258,18,FALSE)</f>
        <v>0</v>
      </c>
      <c r="I189" t="s">
        <v>515</v>
      </c>
    </row>
    <row r="190" spans="2:9" hidden="1" outlineLevel="1" x14ac:dyDescent="0.35">
      <c r="B190" t="s">
        <v>372</v>
      </c>
      <c r="C190" t="s">
        <v>373</v>
      </c>
      <c r="D190" t="b">
        <f>'Multiple Burdens Map Data'!C187=IFERROR(IF(VLOOKUP($C190,[1]Data!$D$8:$U$258,6,FALSE)=0,"",VLOOKUP($C190,[1]Data!$D$8:$U$258,6,FALSE)),"")</f>
        <v>1</v>
      </c>
      <c r="E190" t="b">
        <f>'Multiple Burdens Map Data'!D187=IFERROR(IF(VLOOKUP($C190,[1]Data!$D$8:$U$258,7,FALSE)=0,"",VLOOKUP($C190,[1]Data!$D$8:$U$258,7,FALSE)),"")</f>
        <v>1</v>
      </c>
      <c r="F190" t="b">
        <f>'Multiple Burdens Map Data'!E187=IFERROR(IF(VLOOKUP($C190,[1]Data!$D$8:$U$258,8,FALSE)=0,"",VLOOKUP($C190,[1]Data!$D$8:$U$258,8,FALSE)),"")</f>
        <v>1</v>
      </c>
      <c r="G190" t="b">
        <f>'Multiple Burdens Map Data'!F187=Datachecking!I190</f>
        <v>1</v>
      </c>
      <c r="H190">
        <f>VLOOKUP(C190,[1]Data!$D$8:$U$258,18,FALSE)</f>
        <v>0</v>
      </c>
      <c r="I190" t="s">
        <v>515</v>
      </c>
    </row>
    <row r="191" spans="2:9" hidden="1" outlineLevel="1" x14ac:dyDescent="0.35">
      <c r="B191" t="s">
        <v>374</v>
      </c>
      <c r="C191" t="s">
        <v>375</v>
      </c>
      <c r="D191" t="b">
        <f>'Multiple Burdens Map Data'!C188=IFERROR(IF(VLOOKUP($C191,[1]Data!$D$8:$U$258,6,FALSE)=0,"",VLOOKUP($C191,[1]Data!$D$8:$U$258,6,FALSE)),"")</f>
        <v>1</v>
      </c>
      <c r="E191" t="b">
        <f>'Multiple Burdens Map Data'!D188=IFERROR(IF(VLOOKUP($C191,[1]Data!$D$8:$U$258,7,FALSE)=0,"",VLOOKUP($C191,[1]Data!$D$8:$U$258,7,FALSE)),"")</f>
        <v>1</v>
      </c>
      <c r="F191" t="b">
        <f>'Multiple Burdens Map Data'!E188=IFERROR(IF(VLOOKUP($C191,[1]Data!$D$8:$U$258,8,FALSE)=0,"",VLOOKUP($C191,[1]Data!$D$8:$U$258,8,FALSE)),"")</f>
        <v>1</v>
      </c>
      <c r="G191" t="b">
        <f>'Multiple Burdens Map Data'!F188=Datachecking!I191</f>
        <v>1</v>
      </c>
      <c r="H191" t="str">
        <f>VLOOKUP(C191,[1]Data!$D$8:$U$258,18,FALSE)</f>
        <v>AB) Overweight and Anaemia</v>
      </c>
      <c r="I191" t="s">
        <v>516</v>
      </c>
    </row>
    <row r="192" spans="2:9" hidden="1" outlineLevel="1" x14ac:dyDescent="0.35">
      <c r="B192" t="s">
        <v>376</v>
      </c>
      <c r="C192" t="s">
        <v>377</v>
      </c>
      <c r="D192" t="b">
        <f>'Multiple Burdens Map Data'!C189=IFERROR(IF(VLOOKUP($C192,[1]Data!$D$8:$U$258,6,FALSE)=0,"",VLOOKUP($C192,[1]Data!$D$8:$U$258,6,FALSE)),"")</f>
        <v>1</v>
      </c>
      <c r="E192" t="b">
        <f>'Multiple Burdens Map Data'!D189=IFERROR(IF(VLOOKUP($C192,[1]Data!$D$8:$U$258,7,FALSE)=0,"",VLOOKUP($C192,[1]Data!$D$8:$U$258,7,FALSE)),"")</f>
        <v>1</v>
      </c>
      <c r="F192" t="b">
        <f>'Multiple Burdens Map Data'!E189=IFERROR(IF(VLOOKUP($C192,[1]Data!$D$8:$U$258,8,FALSE)=0,"",VLOOKUP($C192,[1]Data!$D$8:$U$258,8,FALSE)),"")</f>
        <v>1</v>
      </c>
      <c r="G192" t="b">
        <f>'Multiple Burdens Map Data'!F189=Datachecking!I192</f>
        <v>1</v>
      </c>
      <c r="H192">
        <f>VLOOKUP(C192,[1]Data!$D$8:$U$258,18,FALSE)</f>
        <v>0</v>
      </c>
      <c r="I192" t="s">
        <v>515</v>
      </c>
    </row>
    <row r="193" spans="2:9" hidden="1" outlineLevel="1" x14ac:dyDescent="0.35">
      <c r="B193" t="s">
        <v>378</v>
      </c>
      <c r="C193" t="s">
        <v>379</v>
      </c>
      <c r="D193" t="b">
        <f>'Multiple Burdens Map Data'!C190=IFERROR(IF(VLOOKUP($C193,[1]Data!$D$8:$U$258,6,FALSE)=0,"",VLOOKUP($C193,[1]Data!$D$8:$U$258,6,FALSE)),"")</f>
        <v>1</v>
      </c>
      <c r="E193" t="b">
        <f>'Multiple Burdens Map Data'!D190=IFERROR(IF(VLOOKUP($C193,[1]Data!$D$8:$U$258,7,FALSE)=0,"",VLOOKUP($C193,[1]Data!$D$8:$U$258,7,FALSE)),"")</f>
        <v>1</v>
      </c>
      <c r="F193" t="b">
        <f>'Multiple Burdens Map Data'!E190=IFERROR(IF(VLOOKUP($C193,[1]Data!$D$8:$U$258,8,FALSE)=0,"",VLOOKUP($C193,[1]Data!$D$8:$U$258,8,FALSE)),"")</f>
        <v>1</v>
      </c>
      <c r="G193" t="b">
        <f>'Multiple Burdens Map Data'!F190=Datachecking!I193</f>
        <v>1</v>
      </c>
      <c r="H193">
        <f>VLOOKUP(C193,[1]Data!$D$8:$U$258,18,FALSE)</f>
        <v>0</v>
      </c>
      <c r="I193" t="s">
        <v>515</v>
      </c>
    </row>
    <row r="194" spans="2:9" hidden="1" outlineLevel="1" x14ac:dyDescent="0.35">
      <c r="B194" t="s">
        <v>380</v>
      </c>
      <c r="C194" t="s">
        <v>381</v>
      </c>
      <c r="D194" t="b">
        <f>'Multiple Burdens Map Data'!C191=IFERROR(IF(VLOOKUP($C194,[1]Data!$D$8:$U$258,6,FALSE)=0,"",VLOOKUP($C194,[1]Data!$D$8:$U$258,6,FALSE)),"")</f>
        <v>1</v>
      </c>
      <c r="E194" t="b">
        <f>'Multiple Burdens Map Data'!D191=IFERROR(IF(VLOOKUP($C194,[1]Data!$D$8:$U$258,7,FALSE)=0,"",VLOOKUP($C194,[1]Data!$D$8:$U$258,7,FALSE)),"")</f>
        <v>1</v>
      </c>
      <c r="F194" t="b">
        <f>'Multiple Burdens Map Data'!E191=IFERROR(IF(VLOOKUP($C194,[1]Data!$D$8:$U$258,8,FALSE)=0,"",VLOOKUP($C194,[1]Data!$D$8:$U$258,8,FALSE)),"")</f>
        <v>1</v>
      </c>
      <c r="G194" t="b">
        <f>'Multiple Burdens Map Data'!F191=Datachecking!I194</f>
        <v>1</v>
      </c>
      <c r="H194">
        <f>VLOOKUP(C194,[1]Data!$D$8:$U$258,18,FALSE)</f>
        <v>0</v>
      </c>
      <c r="I194" t="s">
        <v>515</v>
      </c>
    </row>
    <row r="195" spans="2:9" hidden="1" outlineLevel="1" x14ac:dyDescent="0.35">
      <c r="B195" t="s">
        <v>382</v>
      </c>
      <c r="C195" t="s">
        <v>383</v>
      </c>
      <c r="D195" t="b">
        <f>'Multiple Burdens Map Data'!C192=IFERROR(IF(VLOOKUP($C195,[1]Data!$D$8:$U$258,6,FALSE)=0,"",VLOOKUP($C195,[1]Data!$D$8:$U$258,6,FALSE)),"")</f>
        <v>1</v>
      </c>
      <c r="E195" t="b">
        <f>'Multiple Burdens Map Data'!D192=IFERROR(IF(VLOOKUP($C195,[1]Data!$D$8:$U$258,7,FALSE)=0,"",VLOOKUP($C195,[1]Data!$D$8:$U$258,7,FALSE)),"")</f>
        <v>1</v>
      </c>
      <c r="F195" t="b">
        <f>'Multiple Burdens Map Data'!E192=IFERROR(IF(VLOOKUP($C195,[1]Data!$D$8:$U$258,8,FALSE)=0,"",VLOOKUP($C195,[1]Data!$D$8:$U$258,8,FALSE)),"")</f>
        <v>1</v>
      </c>
      <c r="G195" t="b">
        <f>'Multiple Burdens Map Data'!F192=Datachecking!I195</f>
        <v>1</v>
      </c>
      <c r="H195" t="str">
        <f>VLOOKUP(C195,[1]Data!$D$8:$U$258,18,FALSE)</f>
        <v>AB) Overweight and Anaemia</v>
      </c>
      <c r="I195" t="s">
        <v>516</v>
      </c>
    </row>
    <row r="196" spans="2:9" hidden="1" outlineLevel="1" x14ac:dyDescent="0.35">
      <c r="B196" t="s">
        <v>384</v>
      </c>
      <c r="C196" t="s">
        <v>385</v>
      </c>
      <c r="D196" t="b">
        <f>'Multiple Burdens Map Data'!C193=IFERROR(IF(VLOOKUP($C196,[1]Data!$D$8:$U$258,6,FALSE)=0,"",VLOOKUP($C196,[1]Data!$D$8:$U$258,6,FALSE)),"")</f>
        <v>1</v>
      </c>
      <c r="E196" t="b">
        <f>'Multiple Burdens Map Data'!D193=IFERROR(IF(VLOOKUP($C196,[1]Data!$D$8:$U$258,7,FALSE)=0,"",VLOOKUP($C196,[1]Data!$D$8:$U$258,7,FALSE)),"")</f>
        <v>1</v>
      </c>
      <c r="F196" t="b">
        <f>'Multiple Burdens Map Data'!E193=IFERROR(IF(VLOOKUP($C196,[1]Data!$D$8:$U$258,8,FALSE)=0,"",VLOOKUP($C196,[1]Data!$D$8:$U$258,8,FALSE)),"")</f>
        <v>1</v>
      </c>
      <c r="G196" t="b">
        <f>'Multiple Burdens Map Data'!F193=Datachecking!I196</f>
        <v>1</v>
      </c>
      <c r="H196">
        <f>VLOOKUP(C196,[1]Data!$D$8:$U$258,18,FALSE)</f>
        <v>0</v>
      </c>
      <c r="I196" t="s">
        <v>515</v>
      </c>
    </row>
    <row r="197" spans="2:9" hidden="1" outlineLevel="1" x14ac:dyDescent="0.35">
      <c r="B197" t="s">
        <v>386</v>
      </c>
      <c r="C197" t="s">
        <v>387</v>
      </c>
      <c r="D197" t="b">
        <f>'Multiple Burdens Map Data'!C194=IFERROR(IF(VLOOKUP($C197,[1]Data!$D$8:$U$258,6,FALSE)=0,"",VLOOKUP($C197,[1]Data!$D$8:$U$258,6,FALSE)),"")</f>
        <v>1</v>
      </c>
      <c r="E197" t="b">
        <f>'Multiple Burdens Map Data'!D194=IFERROR(IF(VLOOKUP($C197,[1]Data!$D$8:$U$258,7,FALSE)=0,"",VLOOKUP($C197,[1]Data!$D$8:$U$258,7,FALSE)),"")</f>
        <v>1</v>
      </c>
      <c r="F197" t="b">
        <f>'Multiple Burdens Map Data'!E194=IFERROR(IF(VLOOKUP($C197,[1]Data!$D$8:$U$258,8,FALSE)=0,"",VLOOKUP($C197,[1]Data!$D$8:$U$258,8,FALSE)),"")</f>
        <v>1</v>
      </c>
      <c r="G197" t="b">
        <f>'Multiple Burdens Map Data'!F194=Datachecking!I197</f>
        <v>1</v>
      </c>
      <c r="H197" t="str">
        <f>VLOOKUP(C197,[1]Data!$D$8:$U$258,18,FALSE)</f>
        <v>AB) Overweight and Anaemia</v>
      </c>
      <c r="I197" t="s">
        <v>516</v>
      </c>
    </row>
    <row r="198" spans="2:9" hidden="1" outlineLevel="1" x14ac:dyDescent="0.35">
      <c r="B198" t="s">
        <v>388</v>
      </c>
      <c r="D198" t="b">
        <f>'Multiple Burdens Map Data'!C195=IFERROR(IF(VLOOKUP($C198,[1]Data!$D$8:$U$258,6,FALSE)=0,"",VLOOKUP($C198,[1]Data!$D$8:$U$258,6,FALSE)),"")</f>
        <v>1</v>
      </c>
      <c r="E198" t="b">
        <f>'Multiple Burdens Map Data'!D195=IFERROR(IF(VLOOKUP($C198,[1]Data!$D$8:$U$258,7,FALSE)=0,"",VLOOKUP($C198,[1]Data!$D$8:$U$258,7,FALSE)),"")</f>
        <v>1</v>
      </c>
      <c r="F198" t="b">
        <f>'Multiple Burdens Map Data'!E195=IFERROR(IF(VLOOKUP($C198,[1]Data!$D$8:$U$258,8,FALSE)=0,"",VLOOKUP($C198,[1]Data!$D$8:$U$258,8,FALSE)),"")</f>
        <v>1</v>
      </c>
      <c r="G198" t="b">
        <f>'Multiple Burdens Map Data'!F195=Datachecking!I198</f>
        <v>1</v>
      </c>
    </row>
    <row r="199" spans="2:9" hidden="1" outlineLevel="1" x14ac:dyDescent="0.35">
      <c r="B199" t="s">
        <v>389</v>
      </c>
      <c r="C199" t="s">
        <v>390</v>
      </c>
      <c r="D199" t="b">
        <f>'Multiple Burdens Map Data'!C196=IFERROR(IF(VLOOKUP($C199,[1]Data!$D$8:$U$258,6,FALSE)=0,"",VLOOKUP($C199,[1]Data!$D$8:$U$258,6,FALSE)),"")</f>
        <v>1</v>
      </c>
      <c r="E199" t="b">
        <f>'Multiple Burdens Map Data'!D196=IFERROR(IF(VLOOKUP($C199,[1]Data!$D$8:$U$258,7,FALSE)=0,"",VLOOKUP($C199,[1]Data!$D$8:$U$258,7,FALSE)),"")</f>
        <v>1</v>
      </c>
      <c r="F199" t="b">
        <f>'Multiple Burdens Map Data'!E196=IFERROR(IF(VLOOKUP($C199,[1]Data!$D$8:$U$258,8,FALSE)=0,"",VLOOKUP($C199,[1]Data!$D$8:$U$258,8,FALSE)),"")</f>
        <v>1</v>
      </c>
      <c r="G199" t="b">
        <f>'Multiple Burdens Map Data'!F196=Datachecking!I199</f>
        <v>1</v>
      </c>
      <c r="H199" t="str">
        <f>VLOOKUP(C199,[1]Data!$D$8:$U$258,18,FALSE)</f>
        <v>AB) Overweight and Anaemia</v>
      </c>
      <c r="I199" t="s">
        <v>516</v>
      </c>
    </row>
    <row r="200" spans="2:9" hidden="1" outlineLevel="1" x14ac:dyDescent="0.35">
      <c r="B200" t="s">
        <v>391</v>
      </c>
      <c r="C200" t="s">
        <v>392</v>
      </c>
      <c r="D200" t="b">
        <f>'Multiple Burdens Map Data'!C197=IFERROR(IF(VLOOKUP($C200,[1]Data!$D$8:$U$258,6,FALSE)=0,"",VLOOKUP($C200,[1]Data!$D$8:$U$258,6,FALSE)),"")</f>
        <v>1</v>
      </c>
      <c r="E200" t="b">
        <f>'Multiple Burdens Map Data'!D197=IFERROR(IF(VLOOKUP($C200,[1]Data!$D$8:$U$258,7,FALSE)=0,"",VLOOKUP($C200,[1]Data!$D$8:$U$258,7,FALSE)),"")</f>
        <v>1</v>
      </c>
      <c r="F200" t="b">
        <f>'Multiple Burdens Map Data'!E197=IFERROR(IF(VLOOKUP($C200,[1]Data!$D$8:$U$258,8,FALSE)=0,"",VLOOKUP($C200,[1]Data!$D$8:$U$258,8,FALSE)),"")</f>
        <v>1</v>
      </c>
      <c r="G200" t="b">
        <f>'Multiple Burdens Map Data'!F197=Datachecking!I200</f>
        <v>1</v>
      </c>
      <c r="H200" t="str">
        <f>VLOOKUP(C200,[1]Data!$D$8:$U$258,18,FALSE)</f>
        <v>AB) Overweight and Anaemia</v>
      </c>
      <c r="I200" t="s">
        <v>516</v>
      </c>
    </row>
    <row r="201" spans="2:9" hidden="1" outlineLevel="1" x14ac:dyDescent="0.35">
      <c r="B201" t="s">
        <v>393</v>
      </c>
      <c r="C201" t="s">
        <v>394</v>
      </c>
      <c r="D201" t="b">
        <f>'Multiple Burdens Map Data'!C198=IFERROR(IF(VLOOKUP($C201,[1]Data!$D$8:$U$258,6,FALSE)=0,"",VLOOKUP($C201,[1]Data!$D$8:$U$258,6,FALSE)),"")</f>
        <v>1</v>
      </c>
      <c r="E201" t="b">
        <f>'Multiple Burdens Map Data'!D198=IFERROR(IF(VLOOKUP($C201,[1]Data!$D$8:$U$258,7,FALSE)=0,"",VLOOKUP($C201,[1]Data!$D$8:$U$258,7,FALSE)),"")</f>
        <v>1</v>
      </c>
      <c r="F201" t="b">
        <f>'Multiple Burdens Map Data'!E198=IFERROR(IF(VLOOKUP($C201,[1]Data!$D$8:$U$258,8,FALSE)=0,"",VLOOKUP($C201,[1]Data!$D$8:$U$258,8,FALSE)),"")</f>
        <v>1</v>
      </c>
      <c r="G201" t="b">
        <f>'Multiple Burdens Map Data'!F198=Datachecking!I201</f>
        <v>1</v>
      </c>
      <c r="H201" t="str">
        <f>VLOOKUP(C201,[1]Data!$D$8:$U$258,18,FALSE)</f>
        <v>AB) Overweight and Anaemia</v>
      </c>
      <c r="I201" t="s">
        <v>516</v>
      </c>
    </row>
    <row r="202" spans="2:9" hidden="1" outlineLevel="1" x14ac:dyDescent="0.35">
      <c r="B202" t="s">
        <v>395</v>
      </c>
      <c r="C202" t="s">
        <v>396</v>
      </c>
      <c r="D202" t="b">
        <f>'Multiple Burdens Map Data'!C199=IFERROR(IF(VLOOKUP($C202,[1]Data!$D$8:$U$258,6,FALSE)=0,"",VLOOKUP($C202,[1]Data!$D$8:$U$258,6,FALSE)),"")</f>
        <v>1</v>
      </c>
      <c r="E202" t="b">
        <f>'Multiple Burdens Map Data'!D199=IFERROR(IF(VLOOKUP($C202,[1]Data!$D$8:$U$258,7,FALSE)=0,"",VLOOKUP($C202,[1]Data!$D$8:$U$258,7,FALSE)),"")</f>
        <v>1</v>
      </c>
      <c r="F202" t="b">
        <f>'Multiple Burdens Map Data'!E199=IFERROR(IF(VLOOKUP($C202,[1]Data!$D$8:$U$258,8,FALSE)=0,"",VLOOKUP($C202,[1]Data!$D$8:$U$258,8,FALSE)),"")</f>
        <v>1</v>
      </c>
      <c r="G202" t="b">
        <f>'Multiple Burdens Map Data'!F199=Datachecking!I202</f>
        <v>1</v>
      </c>
      <c r="H202" t="str">
        <f>VLOOKUP(C202,[1]Data!$D$8:$U$258,18,FALSE)</f>
        <v>AB) Overweight and Anaemia</v>
      </c>
      <c r="I202" t="s">
        <v>516</v>
      </c>
    </row>
    <row r="203" spans="2:9" hidden="1" outlineLevel="1" x14ac:dyDescent="0.35">
      <c r="B203" t="s">
        <v>397</v>
      </c>
      <c r="C203" t="s">
        <v>398</v>
      </c>
      <c r="D203" t="b">
        <f>'Multiple Burdens Map Data'!C200=IFERROR(IF(VLOOKUP($C203,[1]Data!$D$8:$U$258,6,FALSE)=0,"",VLOOKUP($C203,[1]Data!$D$8:$U$258,6,FALSE)),"")</f>
        <v>1</v>
      </c>
      <c r="E203" t="b">
        <f>'Multiple Burdens Map Data'!D200=IFERROR(IF(VLOOKUP($C203,[1]Data!$D$8:$U$258,7,FALSE)=0,"",VLOOKUP($C203,[1]Data!$D$8:$U$258,7,FALSE)),"")</f>
        <v>1</v>
      </c>
      <c r="F203" t="b">
        <f>'Multiple Burdens Map Data'!E200=IFERROR(IF(VLOOKUP($C203,[1]Data!$D$8:$U$258,8,FALSE)=0,"",VLOOKUP($C203,[1]Data!$D$8:$U$258,8,FALSE)),"")</f>
        <v>1</v>
      </c>
      <c r="G203" t="b">
        <f>'Multiple Burdens Map Data'!F200=Datachecking!I203</f>
        <v>1</v>
      </c>
      <c r="H203" t="str">
        <f>VLOOKUP(C203,[1]Data!$D$8:$U$258,18,FALSE)</f>
        <v>ABC) Triple burden</v>
      </c>
      <c r="I203" t="s">
        <v>519</v>
      </c>
    </row>
    <row r="204" spans="2:9" hidden="1" outlineLevel="1" x14ac:dyDescent="0.35">
      <c r="B204" t="s">
        <v>399</v>
      </c>
      <c r="C204" t="s">
        <v>400</v>
      </c>
      <c r="D204" t="b">
        <f>'Multiple Burdens Map Data'!C201=IFERROR(IF(VLOOKUP($C204,[1]Data!$D$8:$U$258,6,FALSE)=0,"",VLOOKUP($C204,[1]Data!$D$8:$U$258,6,FALSE)),"")</f>
        <v>1</v>
      </c>
      <c r="E204" t="b">
        <f>'Multiple Burdens Map Data'!D201=IFERROR(IF(VLOOKUP($C204,[1]Data!$D$8:$U$258,7,FALSE)=0,"",VLOOKUP($C204,[1]Data!$D$8:$U$258,7,FALSE)),"")</f>
        <v>1</v>
      </c>
      <c r="F204" t="b">
        <f>'Multiple Burdens Map Data'!E201=IFERROR(IF(VLOOKUP($C204,[1]Data!$D$8:$U$258,8,FALSE)=0,"",VLOOKUP($C204,[1]Data!$D$8:$U$258,8,FALSE)),"")</f>
        <v>1</v>
      </c>
      <c r="G204" t="b">
        <f>'Multiple Burdens Map Data'!F201=Datachecking!I204</f>
        <v>1</v>
      </c>
      <c r="H204" t="str">
        <f>VLOOKUP(C204,[1]Data!$D$8:$U$258,18,FALSE)</f>
        <v>B) Anaemia only</v>
      </c>
      <c r="I204" t="s">
        <v>507</v>
      </c>
    </row>
    <row r="205" spans="2:9" hidden="1" outlineLevel="1" x14ac:dyDescent="0.35">
      <c r="B205" t="s">
        <v>401</v>
      </c>
      <c r="C205" t="s">
        <v>402</v>
      </c>
      <c r="D205" t="b">
        <f>'Multiple Burdens Map Data'!C202=IFERROR(IF(VLOOKUP($C205,[1]Data!$D$8:$U$258,6,FALSE)=0,"",VLOOKUP($C205,[1]Data!$D$8:$U$258,6,FALSE)),"")</f>
        <v>1</v>
      </c>
      <c r="E205" t="b">
        <f>'Multiple Burdens Map Data'!D202=IFERROR(IF(VLOOKUP($C205,[1]Data!$D$8:$U$258,7,FALSE)=0,"",VLOOKUP($C205,[1]Data!$D$8:$U$258,7,FALSE)),"")</f>
        <v>1</v>
      </c>
      <c r="F205" t="b">
        <f>'Multiple Burdens Map Data'!E202=IFERROR(IF(VLOOKUP($C205,[1]Data!$D$8:$U$258,8,FALSE)=0,"",VLOOKUP($C205,[1]Data!$D$8:$U$258,8,FALSE)),"")</f>
        <v>1</v>
      </c>
      <c r="G205" t="b">
        <f>'Multiple Burdens Map Data'!F202=Datachecking!I205</f>
        <v>1</v>
      </c>
      <c r="H205">
        <f>VLOOKUP(C205,[1]Data!$D$8:$U$258,18,FALSE)</f>
        <v>0</v>
      </c>
      <c r="I205" t="s">
        <v>515</v>
      </c>
    </row>
    <row r="206" spans="2:9" hidden="1" outlineLevel="1" x14ac:dyDescent="0.35">
      <c r="B206" t="s">
        <v>403</v>
      </c>
      <c r="C206" t="s">
        <v>404</v>
      </c>
      <c r="D206" t="b">
        <f>'Multiple Burdens Map Data'!C203=IFERROR(IF(VLOOKUP($C206,[1]Data!$D$8:$U$258,6,FALSE)=0,"",VLOOKUP($C206,[1]Data!$D$8:$U$258,6,FALSE)),"")</f>
        <v>1</v>
      </c>
      <c r="E206" t="b">
        <f>'Multiple Burdens Map Data'!D203=IFERROR(IF(VLOOKUP($C206,[1]Data!$D$8:$U$258,7,FALSE)=0,"",VLOOKUP($C206,[1]Data!$D$8:$U$258,7,FALSE)),"")</f>
        <v>1</v>
      </c>
      <c r="F206" t="b">
        <f>'Multiple Burdens Map Data'!E203=IFERROR(IF(VLOOKUP($C206,[1]Data!$D$8:$U$258,8,FALSE)=0,"",VLOOKUP($C206,[1]Data!$D$8:$U$258,8,FALSE)),"")</f>
        <v>1</v>
      </c>
      <c r="G206" t="b">
        <f>'Multiple Burdens Map Data'!F203=Datachecking!I206</f>
        <v>1</v>
      </c>
      <c r="H206">
        <f>VLOOKUP(C206,[1]Data!$D$8:$U$258,18,FALSE)</f>
        <v>0</v>
      </c>
      <c r="I206" t="s">
        <v>515</v>
      </c>
    </row>
    <row r="207" spans="2:9" hidden="1" outlineLevel="1" x14ac:dyDescent="0.35">
      <c r="B207" t="s">
        <v>405</v>
      </c>
      <c r="C207" t="s">
        <v>406</v>
      </c>
      <c r="D207" t="b">
        <f>'Multiple Burdens Map Data'!C204=IFERROR(IF(VLOOKUP($C207,[1]Data!$D$8:$U$258,6,FALSE)=0,"",VLOOKUP($C207,[1]Data!$D$8:$U$258,6,FALSE)),"")</f>
        <v>1</v>
      </c>
      <c r="E207" t="b">
        <f>'Multiple Burdens Map Data'!D204=IFERROR(IF(VLOOKUP($C207,[1]Data!$D$8:$U$258,7,FALSE)=0,"",VLOOKUP($C207,[1]Data!$D$8:$U$258,7,FALSE)),"")</f>
        <v>1</v>
      </c>
      <c r="F207" t="b">
        <f>'Multiple Burdens Map Data'!E204=IFERROR(IF(VLOOKUP($C207,[1]Data!$D$8:$U$258,8,FALSE)=0,"",VLOOKUP($C207,[1]Data!$D$8:$U$258,8,FALSE)),"")</f>
        <v>1</v>
      </c>
      <c r="G207" t="b">
        <f>'Multiple Burdens Map Data'!F204=Datachecking!I207</f>
        <v>1</v>
      </c>
      <c r="H207">
        <f>VLOOKUP(C207,[1]Data!$D$8:$U$258,18,FALSE)</f>
        <v>0</v>
      </c>
      <c r="I207" t="s">
        <v>515</v>
      </c>
    </row>
    <row r="208" spans="2:9" hidden="1" outlineLevel="1" x14ac:dyDescent="0.35">
      <c r="B208" t="s">
        <v>407</v>
      </c>
      <c r="C208" t="s">
        <v>408</v>
      </c>
      <c r="D208" t="b">
        <f>'Multiple Burdens Map Data'!C205=IFERROR(IF(VLOOKUP($C208,[1]Data!$D$8:$U$258,6,FALSE)=0,"",VLOOKUP($C208,[1]Data!$D$8:$U$258,6,FALSE)),"")</f>
        <v>1</v>
      </c>
      <c r="E208" t="b">
        <f>'Multiple Burdens Map Data'!D205=IFERROR(IF(VLOOKUP($C208,[1]Data!$D$8:$U$258,7,FALSE)=0,"",VLOOKUP($C208,[1]Data!$D$8:$U$258,7,FALSE)),"")</f>
        <v>1</v>
      </c>
      <c r="F208" t="b">
        <f>'Multiple Burdens Map Data'!E205=IFERROR(IF(VLOOKUP($C208,[1]Data!$D$8:$U$258,8,FALSE)=0,"",VLOOKUP($C208,[1]Data!$D$8:$U$258,8,FALSE)),"")</f>
        <v>1</v>
      </c>
      <c r="G208" t="b">
        <f>'Multiple Burdens Map Data'!F205=Datachecking!I208</f>
        <v>1</v>
      </c>
      <c r="H208" t="str">
        <f>VLOOKUP(C208,[1]Data!$D$8:$U$258,18,FALSE)</f>
        <v>ABC) Triple burden</v>
      </c>
      <c r="I208" t="s">
        <v>519</v>
      </c>
    </row>
    <row r="209" spans="2:9" hidden="1" outlineLevel="1" x14ac:dyDescent="0.35">
      <c r="B209" t="s">
        <v>409</v>
      </c>
      <c r="C209" t="s">
        <v>410</v>
      </c>
      <c r="D209" t="b">
        <f>'Multiple Burdens Map Data'!C206=IFERROR(IF(VLOOKUP($C209,[1]Data!$D$8:$U$258,6,FALSE)=0,"",VLOOKUP($C209,[1]Data!$D$8:$U$258,6,FALSE)),"")</f>
        <v>1</v>
      </c>
      <c r="E209" t="b">
        <f>'Multiple Burdens Map Data'!D206=IFERROR(IF(VLOOKUP($C209,[1]Data!$D$8:$U$258,7,FALSE)=0,"",VLOOKUP($C209,[1]Data!$D$8:$U$258,7,FALSE)),"")</f>
        <v>1</v>
      </c>
      <c r="F209" t="b">
        <f>'Multiple Burdens Map Data'!E206=IFERROR(IF(VLOOKUP($C209,[1]Data!$D$8:$U$258,8,FALSE)=0,"",VLOOKUP($C209,[1]Data!$D$8:$U$258,8,FALSE)),"")</f>
        <v>1</v>
      </c>
      <c r="G209" t="b">
        <f>'Multiple Burdens Map Data'!F206=Datachecking!I209</f>
        <v>1</v>
      </c>
      <c r="H209" t="str">
        <f>VLOOKUP(C209,[1]Data!$D$8:$U$258,18,FALSE)</f>
        <v>ABC) Triple burden</v>
      </c>
      <c r="I209" t="s">
        <v>519</v>
      </c>
    </row>
    <row r="210" spans="2:9" hidden="1" outlineLevel="1" x14ac:dyDescent="0.35">
      <c r="B210" t="s">
        <v>411</v>
      </c>
      <c r="C210" t="s">
        <v>412</v>
      </c>
      <c r="D210" t="b">
        <f>'Multiple Burdens Map Data'!C207=IFERROR(IF(VLOOKUP($C210,[1]Data!$D$8:$U$258,6,FALSE)=0,"",VLOOKUP($C210,[1]Data!$D$8:$U$258,6,FALSE)),"")</f>
        <v>1</v>
      </c>
      <c r="E210" t="b">
        <f>'Multiple Burdens Map Data'!D207=IFERROR(IF(VLOOKUP($C210,[1]Data!$D$8:$U$258,7,FALSE)=0,"",VLOOKUP($C210,[1]Data!$D$8:$U$258,7,FALSE)),"")</f>
        <v>1</v>
      </c>
      <c r="F210" t="b">
        <f>'Multiple Burdens Map Data'!E207=IFERROR(IF(VLOOKUP($C210,[1]Data!$D$8:$U$258,8,FALSE)=0,"",VLOOKUP($C210,[1]Data!$D$8:$U$258,8,FALSE)),"")</f>
        <v>1</v>
      </c>
      <c r="G210" t="b">
        <f>'Multiple Burdens Map Data'!F207=Datachecking!I210</f>
        <v>1</v>
      </c>
      <c r="H210" t="str">
        <f>VLOOKUP(C210,[1]Data!$D$8:$U$258,18,FALSE)</f>
        <v>ABC) Triple burden</v>
      </c>
      <c r="I210" t="s">
        <v>519</v>
      </c>
    </row>
    <row r="211" spans="2:9" hidden="1" outlineLevel="1" x14ac:dyDescent="0.35">
      <c r="B211" t="s">
        <v>413</v>
      </c>
      <c r="C211" t="s">
        <v>414</v>
      </c>
      <c r="D211" t="b">
        <f>'Multiple Burdens Map Data'!C208=IFERROR(IF(VLOOKUP($C211,[1]Data!$D$8:$U$258,6,FALSE)=0,"",VLOOKUP($C211,[1]Data!$D$8:$U$258,6,FALSE)),"")</f>
        <v>1</v>
      </c>
      <c r="E211" t="b">
        <f>'Multiple Burdens Map Data'!D208=IFERROR(IF(VLOOKUP($C211,[1]Data!$D$8:$U$258,7,FALSE)=0,"",VLOOKUP($C211,[1]Data!$D$8:$U$258,7,FALSE)),"")</f>
        <v>1</v>
      </c>
      <c r="F211" t="b">
        <f>'Multiple Burdens Map Data'!E208=IFERROR(IF(VLOOKUP($C211,[1]Data!$D$8:$U$258,8,FALSE)=0,"",VLOOKUP($C211,[1]Data!$D$8:$U$258,8,FALSE)),"")</f>
        <v>1</v>
      </c>
      <c r="G211" t="b">
        <f>'Multiple Burdens Map Data'!F208=Datachecking!I211</f>
        <v>1</v>
      </c>
      <c r="H211">
        <f>VLOOKUP(C211,[1]Data!$D$8:$U$258,18,FALSE)</f>
        <v>0</v>
      </c>
      <c r="I211" t="s">
        <v>515</v>
      </c>
    </row>
    <row r="212" spans="2:9" hidden="1" outlineLevel="1" x14ac:dyDescent="0.35">
      <c r="B212" t="s">
        <v>415</v>
      </c>
      <c r="C212" t="s">
        <v>416</v>
      </c>
      <c r="D212" t="b">
        <f>'Multiple Burdens Map Data'!C209=IFERROR(IF(VLOOKUP($C212,[1]Data!$D$8:$U$258,6,FALSE)=0,"",VLOOKUP($C212,[1]Data!$D$8:$U$258,6,FALSE)),"")</f>
        <v>1</v>
      </c>
      <c r="E212" t="b">
        <f>'Multiple Burdens Map Data'!D209=IFERROR(IF(VLOOKUP($C212,[1]Data!$D$8:$U$258,7,FALSE)=0,"",VLOOKUP($C212,[1]Data!$D$8:$U$258,7,FALSE)),"")</f>
        <v>1</v>
      </c>
      <c r="F212" t="b">
        <f>'Multiple Burdens Map Data'!E209=IFERROR(IF(VLOOKUP($C212,[1]Data!$D$8:$U$258,8,FALSE)=0,"",VLOOKUP($C212,[1]Data!$D$8:$U$258,8,FALSE)),"")</f>
        <v>1</v>
      </c>
      <c r="G212" t="b">
        <f>'Multiple Burdens Map Data'!F209=Datachecking!I212</f>
        <v>1</v>
      </c>
      <c r="H212">
        <f>VLOOKUP(C212,[1]Data!$D$8:$U$258,18,FALSE)</f>
        <v>0</v>
      </c>
      <c r="I212" t="s">
        <v>515</v>
      </c>
    </row>
    <row r="213" spans="2:9" hidden="1" outlineLevel="1" x14ac:dyDescent="0.35">
      <c r="B213" t="s">
        <v>417</v>
      </c>
      <c r="C213" t="s">
        <v>418</v>
      </c>
      <c r="D213" t="b">
        <f>'Multiple Burdens Map Data'!C210=IFERROR(IF(VLOOKUP($C213,[1]Data!$D$8:$U$258,6,FALSE)=0,"",VLOOKUP($C213,[1]Data!$D$8:$U$258,6,FALSE)),"")</f>
        <v>1</v>
      </c>
      <c r="E213" t="b">
        <f>'Multiple Burdens Map Data'!D210=IFERROR(IF(VLOOKUP($C213,[1]Data!$D$8:$U$258,7,FALSE)=0,"",VLOOKUP($C213,[1]Data!$D$8:$U$258,7,FALSE)),"")</f>
        <v>1</v>
      </c>
      <c r="F213" t="b">
        <f>'Multiple Burdens Map Data'!E210=IFERROR(IF(VLOOKUP($C213,[1]Data!$D$8:$U$258,8,FALSE)=0,"",VLOOKUP($C213,[1]Data!$D$8:$U$258,8,FALSE)),"")</f>
        <v>1</v>
      </c>
      <c r="G213" t="b">
        <f>'Multiple Burdens Map Data'!F210=Datachecking!I213</f>
        <v>1</v>
      </c>
      <c r="H213">
        <f>VLOOKUP(C213,[1]Data!$D$8:$U$258,18,FALSE)</f>
        <v>0</v>
      </c>
      <c r="I213" t="s">
        <v>515</v>
      </c>
    </row>
    <row r="214" spans="2:9" hidden="1" outlineLevel="1" x14ac:dyDescent="0.35">
      <c r="B214" t="s">
        <v>419</v>
      </c>
      <c r="C214" t="s">
        <v>420</v>
      </c>
      <c r="D214" t="b">
        <f>'Multiple Burdens Map Data'!C211=IFERROR(IF(VLOOKUP($C214,[1]Data!$D$8:$U$258,6,FALSE)=0,"",VLOOKUP($C214,[1]Data!$D$8:$U$258,6,FALSE)),"")</f>
        <v>1</v>
      </c>
      <c r="E214" t="b">
        <f>'Multiple Burdens Map Data'!D211=IFERROR(IF(VLOOKUP($C214,[1]Data!$D$8:$U$258,7,FALSE)=0,"",VLOOKUP($C214,[1]Data!$D$8:$U$258,7,FALSE)),"")</f>
        <v>1</v>
      </c>
      <c r="F214" t="b">
        <f>'Multiple Burdens Map Data'!E211=IFERROR(IF(VLOOKUP($C214,[1]Data!$D$8:$U$258,8,FALSE)=0,"",VLOOKUP($C214,[1]Data!$D$8:$U$258,8,FALSE)),"")</f>
        <v>1</v>
      </c>
      <c r="G214" t="b">
        <f>'Multiple Burdens Map Data'!F211=Datachecking!I214</f>
        <v>1</v>
      </c>
      <c r="H214" t="str">
        <f>VLOOKUP(C214,[1]Data!$D$8:$U$258,18,FALSE)</f>
        <v>B) Anaemia only</v>
      </c>
      <c r="I214" t="s">
        <v>507</v>
      </c>
    </row>
    <row r="215" spans="2:9" hidden="1" outlineLevel="1" x14ac:dyDescent="0.35">
      <c r="B215" t="s">
        <v>421</v>
      </c>
      <c r="C215" t="s">
        <v>422</v>
      </c>
      <c r="D215" t="b">
        <f>'Multiple Burdens Map Data'!C212=IFERROR(IF(VLOOKUP($C215,[1]Data!$D$8:$U$258,6,FALSE)=0,"",VLOOKUP($C215,[1]Data!$D$8:$U$258,6,FALSE)),"")</f>
        <v>1</v>
      </c>
      <c r="E215" t="b">
        <f>'Multiple Burdens Map Data'!D212=IFERROR(IF(VLOOKUP($C215,[1]Data!$D$8:$U$258,7,FALSE)=0,"",VLOOKUP($C215,[1]Data!$D$8:$U$258,7,FALSE)),"")</f>
        <v>1</v>
      </c>
      <c r="F215" t="b">
        <f>'Multiple Burdens Map Data'!E212=IFERROR(IF(VLOOKUP($C215,[1]Data!$D$8:$U$258,8,FALSE)=0,"",VLOOKUP($C215,[1]Data!$D$8:$U$258,8,FALSE)),"")</f>
        <v>1</v>
      </c>
      <c r="G215" t="b">
        <f>'Multiple Burdens Map Data'!F212=Datachecking!I215</f>
        <v>1</v>
      </c>
      <c r="H215" t="str">
        <f>VLOOKUP(C215,[1]Data!$D$8:$U$258,18,FALSE)</f>
        <v>AB) Overweight and Anaemia</v>
      </c>
      <c r="I215" t="s">
        <v>516</v>
      </c>
    </row>
    <row r="216" spans="2:9" hidden="1" outlineLevel="1" x14ac:dyDescent="0.35">
      <c r="B216" t="s">
        <v>423</v>
      </c>
      <c r="C216" t="s">
        <v>424</v>
      </c>
      <c r="D216" t="b">
        <f>'Multiple Burdens Map Data'!C213=IFERROR(IF(VLOOKUP($C216,[1]Data!$D$8:$U$258,6,FALSE)=0,"",VLOOKUP($C216,[1]Data!$D$8:$U$258,6,FALSE)),"")</f>
        <v>1</v>
      </c>
      <c r="E216" t="b">
        <f>'Multiple Burdens Map Data'!D213=IFERROR(IF(VLOOKUP($C216,[1]Data!$D$8:$U$258,7,FALSE)=0,"",VLOOKUP($C216,[1]Data!$D$8:$U$258,7,FALSE)),"")</f>
        <v>1</v>
      </c>
      <c r="F216" t="b">
        <f>'Multiple Burdens Map Data'!E213=IFERROR(IF(VLOOKUP($C216,[1]Data!$D$8:$U$258,8,FALSE)=0,"",VLOOKUP($C216,[1]Data!$D$8:$U$258,8,FALSE)),"")</f>
        <v>1</v>
      </c>
      <c r="G216" t="b">
        <f>'Multiple Burdens Map Data'!F213=Datachecking!I216</f>
        <v>1</v>
      </c>
      <c r="H216" t="str">
        <f>VLOOKUP(C216,[1]Data!$D$8:$U$258,18,FALSE)</f>
        <v>ABC) Triple burden</v>
      </c>
      <c r="I216" t="s">
        <v>519</v>
      </c>
    </row>
    <row r="217" spans="2:9" hidden="1" outlineLevel="1" x14ac:dyDescent="0.35">
      <c r="B217" t="s">
        <v>425</v>
      </c>
      <c r="C217" t="s">
        <v>426</v>
      </c>
      <c r="D217" t="b">
        <f>'Multiple Burdens Map Data'!C214=IFERROR(IF(VLOOKUP($C217,[1]Data!$D$8:$U$258,6,FALSE)=0,"",VLOOKUP($C217,[1]Data!$D$8:$U$258,6,FALSE)),"")</f>
        <v>1</v>
      </c>
      <c r="E217" t="b">
        <f>'Multiple Burdens Map Data'!D214=IFERROR(IF(VLOOKUP($C217,[1]Data!$D$8:$U$258,7,FALSE)=0,"",VLOOKUP($C217,[1]Data!$D$8:$U$258,7,FALSE)),"")</f>
        <v>1</v>
      </c>
      <c r="F217" t="b">
        <f>'Multiple Burdens Map Data'!E214=IFERROR(IF(VLOOKUP($C217,[1]Data!$D$8:$U$258,8,FALSE)=0,"",VLOOKUP($C217,[1]Data!$D$8:$U$258,8,FALSE)),"")</f>
        <v>1</v>
      </c>
      <c r="G217" t="b">
        <f>'Multiple Burdens Map Data'!F214=Datachecking!I217</f>
        <v>1</v>
      </c>
      <c r="H217" t="str">
        <f>VLOOKUP(C217,[1]Data!$D$8:$U$258,18,FALSE)</f>
        <v>AB) Overweight and Anaemia</v>
      </c>
      <c r="I217" t="s">
        <v>516</v>
      </c>
    </row>
    <row r="218" spans="2:9" hidden="1" outlineLevel="1" x14ac:dyDescent="0.35">
      <c r="B218" t="s">
        <v>427</v>
      </c>
      <c r="C218" t="s">
        <v>428</v>
      </c>
      <c r="D218" t="b">
        <f>'Multiple Burdens Map Data'!C215=IFERROR(IF(VLOOKUP($C218,[1]Data!$D$8:$U$258,6,FALSE)=0,"",VLOOKUP($C218,[1]Data!$D$8:$U$258,6,FALSE)),"")</f>
        <v>1</v>
      </c>
      <c r="E218" t="b">
        <f>'Multiple Burdens Map Data'!D215=IFERROR(IF(VLOOKUP($C218,[1]Data!$D$8:$U$258,7,FALSE)=0,"",VLOOKUP($C218,[1]Data!$D$8:$U$258,7,FALSE)),"")</f>
        <v>1</v>
      </c>
      <c r="F218" t="b">
        <f>'Multiple Burdens Map Data'!E215=IFERROR(IF(VLOOKUP($C218,[1]Data!$D$8:$U$258,8,FALSE)=0,"",VLOOKUP($C218,[1]Data!$D$8:$U$258,8,FALSE)),"")</f>
        <v>1</v>
      </c>
      <c r="G218" t="b">
        <f>'Multiple Burdens Map Data'!F215=Datachecking!I218</f>
        <v>1</v>
      </c>
      <c r="H218">
        <f>VLOOKUP(C218,[1]Data!$D$8:$U$258,18,FALSE)</f>
        <v>0</v>
      </c>
      <c r="I218" t="s">
        <v>515</v>
      </c>
    </row>
    <row r="219" spans="2:9" hidden="1" outlineLevel="1" x14ac:dyDescent="0.35">
      <c r="B219" t="s">
        <v>429</v>
      </c>
      <c r="C219" t="s">
        <v>430</v>
      </c>
      <c r="D219" t="b">
        <f>'Multiple Burdens Map Data'!C216=IFERROR(IF(VLOOKUP($C219,[1]Data!$D$8:$U$258,6,FALSE)=0,"",VLOOKUP($C219,[1]Data!$D$8:$U$258,6,FALSE)),"")</f>
        <v>1</v>
      </c>
      <c r="E219" t="b">
        <f>'Multiple Burdens Map Data'!D216=IFERROR(IF(VLOOKUP($C219,[1]Data!$D$8:$U$258,7,FALSE)=0,"",VLOOKUP($C219,[1]Data!$D$8:$U$258,7,FALSE)),"")</f>
        <v>1</v>
      </c>
      <c r="F219" t="b">
        <f>'Multiple Burdens Map Data'!E216=IFERROR(IF(VLOOKUP($C219,[1]Data!$D$8:$U$258,8,FALSE)=0,"",VLOOKUP($C219,[1]Data!$D$8:$U$258,8,FALSE)),"")</f>
        <v>1</v>
      </c>
      <c r="G219" t="b">
        <f>'Multiple Burdens Map Data'!F216=Datachecking!I219</f>
        <v>1</v>
      </c>
      <c r="H219" t="str">
        <f>VLOOKUP(C219,[1]Data!$D$8:$U$258,18,FALSE)</f>
        <v>ABC) Triple burden</v>
      </c>
      <c r="I219" t="s">
        <v>519</v>
      </c>
    </row>
    <row r="220" spans="2:9" hidden="1" outlineLevel="1" x14ac:dyDescent="0.35">
      <c r="B220" t="s">
        <v>431</v>
      </c>
      <c r="C220" t="s">
        <v>432</v>
      </c>
      <c r="D220" t="b">
        <f>'Multiple Burdens Map Data'!C217=IFERROR(IF(VLOOKUP($C220,[1]Data!$D$8:$U$258,6,FALSE)=0,"",VLOOKUP($C220,[1]Data!$D$8:$U$258,6,FALSE)),"")</f>
        <v>1</v>
      </c>
      <c r="E220" t="b">
        <f>'Multiple Burdens Map Data'!D217=IFERROR(IF(VLOOKUP($C220,[1]Data!$D$8:$U$258,7,FALSE)=0,"",VLOOKUP($C220,[1]Data!$D$8:$U$258,7,FALSE)),"")</f>
        <v>1</v>
      </c>
      <c r="F220" t="b">
        <f>'Multiple Burdens Map Data'!E217=IFERROR(IF(VLOOKUP($C220,[1]Data!$D$8:$U$258,8,FALSE)=0,"",VLOOKUP($C220,[1]Data!$D$8:$U$258,8,FALSE)),"")</f>
        <v>1</v>
      </c>
      <c r="G220" t="b">
        <f>'Multiple Burdens Map Data'!F217=Datachecking!I220</f>
        <v>1</v>
      </c>
      <c r="H220">
        <f>VLOOKUP(C220,[1]Data!$D$8:$U$258,18,FALSE)</f>
        <v>0</v>
      </c>
      <c r="I220" t="s">
        <v>515</v>
      </c>
    </row>
    <row r="221" spans="2:9" hidden="1" outlineLevel="1" x14ac:dyDescent="0.35">
      <c r="B221" t="s">
        <v>433</v>
      </c>
      <c r="C221" t="s">
        <v>434</v>
      </c>
      <c r="D221" t="b">
        <f>'Multiple Burdens Map Data'!C218=IFERROR(IF(VLOOKUP($C221,[1]Data!$D$8:$U$258,6,FALSE)=0,"",VLOOKUP($C221,[1]Data!$D$8:$U$258,6,FALSE)),"")</f>
        <v>1</v>
      </c>
      <c r="E221" t="b">
        <f>'Multiple Burdens Map Data'!D218=IFERROR(IF(VLOOKUP($C221,[1]Data!$D$8:$U$258,7,FALSE)=0,"",VLOOKUP($C221,[1]Data!$D$8:$U$258,7,FALSE)),"")</f>
        <v>1</v>
      </c>
      <c r="F221" t="b">
        <f>'Multiple Burdens Map Data'!E218=IFERROR(IF(VLOOKUP($C221,[1]Data!$D$8:$U$258,8,FALSE)=0,"",VLOOKUP($C221,[1]Data!$D$8:$U$258,8,FALSE)),"")</f>
        <v>1</v>
      </c>
      <c r="G221" t="b">
        <f>'Multiple Burdens Map Data'!F218=Datachecking!I221</f>
        <v>1</v>
      </c>
      <c r="H221">
        <f>VLOOKUP(C221,[1]Data!$D$8:$U$258,18,FALSE)</f>
        <v>0</v>
      </c>
      <c r="I221" t="s">
        <v>515</v>
      </c>
    </row>
    <row r="222" spans="2:9" hidden="1" outlineLevel="1" x14ac:dyDescent="0.35">
      <c r="B222" t="s">
        <v>435</v>
      </c>
      <c r="C222" t="s">
        <v>436</v>
      </c>
      <c r="D222" t="b">
        <f>'Multiple Burdens Map Data'!C219=IFERROR(IF(VLOOKUP($C222,[1]Data!$D$8:$U$258,6,FALSE)=0,"",VLOOKUP($C222,[1]Data!$D$8:$U$258,6,FALSE)),"")</f>
        <v>1</v>
      </c>
      <c r="E222" t="b">
        <f>'Multiple Burdens Map Data'!D219=IFERROR(IF(VLOOKUP($C222,[1]Data!$D$8:$U$258,7,FALSE)=0,"",VLOOKUP($C222,[1]Data!$D$8:$U$258,7,FALSE)),"")</f>
        <v>1</v>
      </c>
      <c r="F222" t="b">
        <f>'Multiple Burdens Map Data'!E219=IFERROR(IF(VLOOKUP($C222,[1]Data!$D$8:$U$258,8,FALSE)=0,"",VLOOKUP($C222,[1]Data!$D$8:$U$258,8,FALSE)),"")</f>
        <v>1</v>
      </c>
      <c r="G222" t="b">
        <f>'Multiple Burdens Map Data'!F219=Datachecking!I222</f>
        <v>1</v>
      </c>
      <c r="H222" t="str">
        <f>VLOOKUP(C222,[1]Data!$D$8:$U$258,18,FALSE)</f>
        <v>ABC) Triple burden</v>
      </c>
      <c r="I222" t="s">
        <v>519</v>
      </c>
    </row>
    <row r="223" spans="2:9" hidden="1" outlineLevel="1" x14ac:dyDescent="0.35">
      <c r="B223" t="s">
        <v>437</v>
      </c>
      <c r="C223" t="s">
        <v>438</v>
      </c>
      <c r="D223" t="b">
        <f>'Multiple Burdens Map Data'!C220=IFERROR(IF(VLOOKUP($C223,[1]Data!$D$8:$U$258,6,FALSE)=0,"",VLOOKUP($C223,[1]Data!$D$8:$U$258,6,FALSE)),"")</f>
        <v>1</v>
      </c>
      <c r="E223" t="b">
        <f>'Multiple Burdens Map Data'!D220=IFERROR(IF(VLOOKUP($C223,[1]Data!$D$8:$U$258,7,FALSE)=0,"",VLOOKUP($C223,[1]Data!$D$8:$U$258,7,FALSE)),"")</f>
        <v>1</v>
      </c>
      <c r="F223" t="b">
        <f>'Multiple Burdens Map Data'!E220=IFERROR(IF(VLOOKUP($C223,[1]Data!$D$8:$U$258,8,FALSE)=0,"",VLOOKUP($C223,[1]Data!$D$8:$U$258,8,FALSE)),"")</f>
        <v>1</v>
      </c>
      <c r="G223" t="b">
        <f>'Multiple Burdens Map Data'!F220=Datachecking!I223</f>
        <v>1</v>
      </c>
      <c r="H223" t="str">
        <f>VLOOKUP(C223,[1]Data!$D$8:$U$258,18,FALSE)</f>
        <v>ABC) Triple burden</v>
      </c>
      <c r="I223" t="s">
        <v>519</v>
      </c>
    </row>
    <row r="224" spans="2:9" hidden="1" outlineLevel="1" x14ac:dyDescent="0.35">
      <c r="B224" t="s">
        <v>439</v>
      </c>
      <c r="C224" t="s">
        <v>440</v>
      </c>
      <c r="D224" t="b">
        <f>'Multiple Burdens Map Data'!C221=IFERROR(IF(VLOOKUP($C224,[1]Data!$D$8:$U$258,6,FALSE)=0,"",VLOOKUP($C224,[1]Data!$D$8:$U$258,6,FALSE)),"")</f>
        <v>1</v>
      </c>
      <c r="E224" t="b">
        <f>'Multiple Burdens Map Data'!D221=IFERROR(IF(VLOOKUP($C224,[1]Data!$D$8:$U$258,7,FALSE)=0,"",VLOOKUP($C224,[1]Data!$D$8:$U$258,7,FALSE)),"")</f>
        <v>1</v>
      </c>
      <c r="F224" t="b">
        <f>'Multiple Burdens Map Data'!E221=IFERROR(IF(VLOOKUP($C224,[1]Data!$D$8:$U$258,8,FALSE)=0,"",VLOOKUP($C224,[1]Data!$D$8:$U$258,8,FALSE)),"")</f>
        <v>1</v>
      </c>
      <c r="G224" t="b">
        <f>'Multiple Burdens Map Data'!F221=Datachecking!I224</f>
        <v>1</v>
      </c>
      <c r="H224" t="str">
        <f>VLOOKUP(C224,[1]Data!$D$8:$U$258,18,FALSE)</f>
        <v>AB) Overweight and Anaemia</v>
      </c>
      <c r="I224" t="s">
        <v>516</v>
      </c>
    </row>
    <row r="225" spans="2:9" hidden="1" outlineLevel="1" x14ac:dyDescent="0.35">
      <c r="B225" t="s">
        <v>441</v>
      </c>
      <c r="C225" t="s">
        <v>442</v>
      </c>
      <c r="D225" t="b">
        <f>'Multiple Burdens Map Data'!C222=IFERROR(IF(VLOOKUP($C225,[1]Data!$D$8:$U$258,6,FALSE)=0,"",VLOOKUP($C225,[1]Data!$D$8:$U$258,6,FALSE)),"")</f>
        <v>1</v>
      </c>
      <c r="E225" t="b">
        <f>'Multiple Burdens Map Data'!D222=IFERROR(IF(VLOOKUP($C225,[1]Data!$D$8:$U$258,7,FALSE)=0,"",VLOOKUP($C225,[1]Data!$D$8:$U$258,7,FALSE)),"")</f>
        <v>1</v>
      </c>
      <c r="F225" t="b">
        <f>'Multiple Burdens Map Data'!E222=IFERROR(IF(VLOOKUP($C225,[1]Data!$D$8:$U$258,8,FALSE)=0,"",VLOOKUP($C225,[1]Data!$D$8:$U$258,8,FALSE)),"")</f>
        <v>1</v>
      </c>
      <c r="G225" t="b">
        <f>'Multiple Burdens Map Data'!F222=Datachecking!I225</f>
        <v>1</v>
      </c>
      <c r="H225" t="str">
        <f>VLOOKUP(C225,[1]Data!$D$8:$U$258,18,FALSE)</f>
        <v>AB) Overweight and Anaemia</v>
      </c>
      <c r="I225" t="s">
        <v>516</v>
      </c>
    </row>
    <row r="226" spans="2:9" hidden="1" outlineLevel="1" x14ac:dyDescent="0.35">
      <c r="B226" t="s">
        <v>443</v>
      </c>
      <c r="C226" t="s">
        <v>444</v>
      </c>
      <c r="D226" t="b">
        <f>'Multiple Burdens Map Data'!C223=IFERROR(IF(VLOOKUP($C226,[1]Data!$D$8:$U$258,6,FALSE)=0,"",VLOOKUP($C226,[1]Data!$D$8:$U$258,6,FALSE)),"")</f>
        <v>1</v>
      </c>
      <c r="E226" t="b">
        <f>'Multiple Burdens Map Data'!D223=IFERROR(IF(VLOOKUP($C226,[1]Data!$D$8:$U$258,7,FALSE)=0,"",VLOOKUP($C226,[1]Data!$D$8:$U$258,7,FALSE)),"")</f>
        <v>1</v>
      </c>
      <c r="F226" t="b">
        <f>'Multiple Burdens Map Data'!E223=IFERROR(IF(VLOOKUP($C226,[1]Data!$D$8:$U$258,8,FALSE)=0,"",VLOOKUP($C226,[1]Data!$D$8:$U$258,8,FALSE)),"")</f>
        <v>1</v>
      </c>
      <c r="G226" t="b">
        <f>'Multiple Burdens Map Data'!F223=Datachecking!I226</f>
        <v>1</v>
      </c>
      <c r="H226" t="str">
        <f>VLOOKUP(C226,[1]Data!$D$8:$U$258,18,FALSE)</f>
        <v>BC) Anaemia and Stunting</v>
      </c>
      <c r="I226" t="s">
        <v>518</v>
      </c>
    </row>
    <row r="227" spans="2:9" hidden="1" outlineLevel="1" x14ac:dyDescent="0.35">
      <c r="B227" t="s">
        <v>445</v>
      </c>
      <c r="C227" t="s">
        <v>446</v>
      </c>
      <c r="D227" t="b">
        <f>'Multiple Burdens Map Data'!C224=IFERROR(IF(VLOOKUP($C227,[1]Data!$D$8:$U$258,6,FALSE)=0,"",VLOOKUP($C227,[1]Data!$D$8:$U$258,6,FALSE)),"")</f>
        <v>1</v>
      </c>
      <c r="E227" t="b">
        <f>'Multiple Burdens Map Data'!D224=IFERROR(IF(VLOOKUP($C227,[1]Data!$D$8:$U$258,7,FALSE)=0,"",VLOOKUP($C227,[1]Data!$D$8:$U$258,7,FALSE)),"")</f>
        <v>1</v>
      </c>
      <c r="F227" t="b">
        <f>'Multiple Burdens Map Data'!E224=IFERROR(IF(VLOOKUP($C227,[1]Data!$D$8:$U$258,8,FALSE)=0,"",VLOOKUP($C227,[1]Data!$D$8:$U$258,8,FALSE)),"")</f>
        <v>1</v>
      </c>
      <c r="G227" t="b">
        <f>'Multiple Burdens Map Data'!F224=Datachecking!I227</f>
        <v>1</v>
      </c>
      <c r="H227" t="str">
        <f>VLOOKUP(C227,[1]Data!$D$8:$U$258,18,FALSE)</f>
        <v>ABC) Triple burden</v>
      </c>
      <c r="I227" t="s">
        <v>519</v>
      </c>
    </row>
    <row r="228" spans="2:9" hidden="1" outlineLevel="1" x14ac:dyDescent="0.35">
      <c r="B228" t="s">
        <v>447</v>
      </c>
      <c r="C228" t="s">
        <v>448</v>
      </c>
      <c r="D228" t="b">
        <f>'Multiple Burdens Map Data'!C225=IFERROR(IF(VLOOKUP($C228,[1]Data!$D$8:$U$258,6,FALSE)=0,"",VLOOKUP($C228,[1]Data!$D$8:$U$258,6,FALSE)),"")</f>
        <v>1</v>
      </c>
      <c r="E228" t="b">
        <f>'Multiple Burdens Map Data'!D225=IFERROR(IF(VLOOKUP($C228,[1]Data!$D$8:$U$258,7,FALSE)=0,"",VLOOKUP($C228,[1]Data!$D$8:$U$258,7,FALSE)),"")</f>
        <v>1</v>
      </c>
      <c r="F228" t="b">
        <f>'Multiple Burdens Map Data'!E225=IFERROR(IF(VLOOKUP($C228,[1]Data!$D$8:$U$258,8,FALSE)=0,"",VLOOKUP($C228,[1]Data!$D$8:$U$258,8,FALSE)),"")</f>
        <v>1</v>
      </c>
      <c r="G228" t="b">
        <f>'Multiple Burdens Map Data'!F225=Datachecking!I228</f>
        <v>1</v>
      </c>
      <c r="H228">
        <f>VLOOKUP(C228,[1]Data!$D$8:$U$258,18,FALSE)</f>
        <v>0</v>
      </c>
      <c r="I228" t="s">
        <v>515</v>
      </c>
    </row>
    <row r="229" spans="2:9" hidden="1" outlineLevel="1" x14ac:dyDescent="0.35">
      <c r="B229" t="s">
        <v>449</v>
      </c>
      <c r="C229" t="s">
        <v>450</v>
      </c>
      <c r="D229" t="b">
        <f>'Multiple Burdens Map Data'!C226=IFERROR(IF(VLOOKUP($C229,[1]Data!$D$8:$U$258,6,FALSE)=0,"",VLOOKUP($C229,[1]Data!$D$8:$U$258,6,FALSE)),"")</f>
        <v>1</v>
      </c>
      <c r="E229" t="b">
        <f>'Multiple Burdens Map Data'!D226=IFERROR(IF(VLOOKUP($C229,[1]Data!$D$8:$U$258,7,FALSE)=0,"",VLOOKUP($C229,[1]Data!$D$8:$U$258,7,FALSE)),"")</f>
        <v>1</v>
      </c>
      <c r="F229" t="b">
        <f>'Multiple Burdens Map Data'!E226=IFERROR(IF(VLOOKUP($C229,[1]Data!$D$8:$U$258,8,FALSE)=0,"",VLOOKUP($C229,[1]Data!$D$8:$U$258,8,FALSE)),"")</f>
        <v>1</v>
      </c>
      <c r="G229" t="b">
        <f>'Multiple Burdens Map Data'!F226=Datachecking!I229</f>
        <v>1</v>
      </c>
      <c r="H229" t="str">
        <f>VLOOKUP(C229,[1]Data!$D$8:$U$258,18,FALSE)</f>
        <v>AB) Overweight and Anaemia</v>
      </c>
      <c r="I229" t="s">
        <v>516</v>
      </c>
    </row>
    <row r="230" spans="2:9" hidden="1" outlineLevel="1" x14ac:dyDescent="0.35">
      <c r="B230" t="s">
        <v>451</v>
      </c>
      <c r="C230" t="s">
        <v>452</v>
      </c>
      <c r="D230" t="b">
        <f>'Multiple Burdens Map Data'!C227=IFERROR(IF(VLOOKUP($C230,[1]Data!$D$8:$U$258,6,FALSE)=0,"",VLOOKUP($C230,[1]Data!$D$8:$U$258,6,FALSE)),"")</f>
        <v>1</v>
      </c>
      <c r="E230" t="b">
        <f>'Multiple Burdens Map Data'!D227=IFERROR(IF(VLOOKUP($C230,[1]Data!$D$8:$U$258,7,FALSE)=0,"",VLOOKUP($C230,[1]Data!$D$8:$U$258,7,FALSE)),"")</f>
        <v>1</v>
      </c>
      <c r="F230" t="b">
        <f>'Multiple Burdens Map Data'!E227=IFERROR(IF(VLOOKUP($C230,[1]Data!$D$8:$U$258,8,FALSE)=0,"",VLOOKUP($C230,[1]Data!$D$8:$U$258,8,FALSE)),"")</f>
        <v>1</v>
      </c>
      <c r="G230" t="b">
        <f>'Multiple Burdens Map Data'!F227=Datachecking!I230</f>
        <v>1</v>
      </c>
      <c r="H230" t="str">
        <f>VLOOKUP(C230,[1]Data!$D$8:$U$258,18,FALSE)</f>
        <v>AB) Overweight and Anaemia</v>
      </c>
      <c r="I230" t="s">
        <v>516</v>
      </c>
    </row>
    <row r="231" spans="2:9" hidden="1" outlineLevel="1" x14ac:dyDescent="0.35">
      <c r="B231" t="s">
        <v>453</v>
      </c>
      <c r="C231" t="s">
        <v>454</v>
      </c>
      <c r="D231" t="b">
        <f>'Multiple Burdens Map Data'!C228=IFERROR(IF(VLOOKUP($C231,[1]Data!$D$8:$U$258,6,FALSE)=0,"",VLOOKUP($C231,[1]Data!$D$8:$U$258,6,FALSE)),"")</f>
        <v>1</v>
      </c>
      <c r="E231" t="b">
        <f>'Multiple Burdens Map Data'!D228=IFERROR(IF(VLOOKUP($C231,[1]Data!$D$8:$U$258,7,FALSE)=0,"",VLOOKUP($C231,[1]Data!$D$8:$U$258,7,FALSE)),"")</f>
        <v>1</v>
      </c>
      <c r="F231" t="b">
        <f>'Multiple Burdens Map Data'!E228=IFERROR(IF(VLOOKUP($C231,[1]Data!$D$8:$U$258,8,FALSE)=0,"",VLOOKUP($C231,[1]Data!$D$8:$U$258,8,FALSE)),"")</f>
        <v>1</v>
      </c>
      <c r="G231" t="b">
        <f>'Multiple Burdens Map Data'!F228=Datachecking!I231</f>
        <v>1</v>
      </c>
      <c r="H231" t="str">
        <f>VLOOKUP(C231,[1]Data!$D$8:$U$258,18,FALSE)</f>
        <v>AB) Overweight and Anaemia</v>
      </c>
      <c r="I231" t="s">
        <v>516</v>
      </c>
    </row>
    <row r="232" spans="2:9" hidden="1" outlineLevel="1" x14ac:dyDescent="0.35">
      <c r="B232" t="s">
        <v>455</v>
      </c>
      <c r="C232" t="s">
        <v>456</v>
      </c>
      <c r="D232" t="b">
        <f>'Multiple Burdens Map Data'!C229=IFERROR(IF(VLOOKUP($C232,[1]Data!$D$8:$U$258,6,FALSE)=0,"",VLOOKUP($C232,[1]Data!$D$8:$U$258,6,FALSE)),"")</f>
        <v>1</v>
      </c>
      <c r="E232" t="b">
        <f>'Multiple Burdens Map Data'!D229=IFERROR(IF(VLOOKUP($C232,[1]Data!$D$8:$U$258,7,FALSE)=0,"",VLOOKUP($C232,[1]Data!$D$8:$U$258,7,FALSE)),"")</f>
        <v>1</v>
      </c>
      <c r="F232" t="b">
        <f>'Multiple Burdens Map Data'!E229=IFERROR(IF(VLOOKUP($C232,[1]Data!$D$8:$U$258,8,FALSE)=0,"",VLOOKUP($C232,[1]Data!$D$8:$U$258,8,FALSE)),"")</f>
        <v>1</v>
      </c>
      <c r="G232" t="b">
        <f>'Multiple Burdens Map Data'!F229=Datachecking!I232</f>
        <v>1</v>
      </c>
      <c r="H232" t="str">
        <f>VLOOKUP(C232,[1]Data!$D$8:$U$258,18,FALSE)</f>
        <v>AB) Overweight and Anaemia</v>
      </c>
      <c r="I232" t="s">
        <v>516</v>
      </c>
    </row>
    <row r="233" spans="2:9" hidden="1" outlineLevel="1" x14ac:dyDescent="0.35">
      <c r="B233" t="s">
        <v>457</v>
      </c>
      <c r="C233" t="s">
        <v>458</v>
      </c>
      <c r="D233" t="b">
        <f>'Multiple Burdens Map Data'!C230=IFERROR(IF(VLOOKUP($C233,[1]Data!$D$8:$U$258,6,FALSE)=0,"",VLOOKUP($C233,[1]Data!$D$8:$U$258,6,FALSE)),"")</f>
        <v>1</v>
      </c>
      <c r="E233" t="b">
        <f>'Multiple Burdens Map Data'!D230=IFERROR(IF(VLOOKUP($C233,[1]Data!$D$8:$U$258,7,FALSE)=0,"",VLOOKUP($C233,[1]Data!$D$8:$U$258,7,FALSE)),"")</f>
        <v>1</v>
      </c>
      <c r="F233" t="b">
        <f>'Multiple Burdens Map Data'!E230=IFERROR(IF(VLOOKUP($C233,[1]Data!$D$8:$U$258,8,FALSE)=0,"",VLOOKUP($C233,[1]Data!$D$8:$U$258,8,FALSE)),"")</f>
        <v>1</v>
      </c>
      <c r="G233" t="b">
        <f>'Multiple Burdens Map Data'!F230=Datachecking!I233</f>
        <v>1</v>
      </c>
      <c r="H233" t="str">
        <f>VLOOKUP(C233,[1]Data!$D$8:$U$258,18,FALSE)</f>
        <v>AB) Overweight and Anaemia</v>
      </c>
      <c r="I233" t="s">
        <v>516</v>
      </c>
    </row>
    <row r="234" spans="2:9" hidden="1" outlineLevel="1" x14ac:dyDescent="0.35">
      <c r="B234" t="s">
        <v>459</v>
      </c>
      <c r="C234" t="s">
        <v>460</v>
      </c>
      <c r="D234" t="b">
        <f>'Multiple Burdens Map Data'!C231=IFERROR(IF(VLOOKUP($C234,[1]Data!$D$8:$U$258,6,FALSE)=0,"",VLOOKUP($C234,[1]Data!$D$8:$U$258,6,FALSE)),"")</f>
        <v>1</v>
      </c>
      <c r="E234" t="b">
        <f>'Multiple Burdens Map Data'!D231=IFERROR(IF(VLOOKUP($C234,[1]Data!$D$8:$U$258,7,FALSE)=0,"",VLOOKUP($C234,[1]Data!$D$8:$U$258,7,FALSE)),"")</f>
        <v>1</v>
      </c>
      <c r="F234" t="b">
        <f>'Multiple Burdens Map Data'!E231=IFERROR(IF(VLOOKUP($C234,[1]Data!$D$8:$U$258,8,FALSE)=0,"",VLOOKUP($C234,[1]Data!$D$8:$U$258,8,FALSE)),"")</f>
        <v>1</v>
      </c>
      <c r="G234" t="b">
        <f>'Multiple Burdens Map Data'!F231=Datachecking!I234</f>
        <v>1</v>
      </c>
      <c r="H234">
        <f>VLOOKUP(C234,[1]Data!$D$8:$U$258,18,FALSE)</f>
        <v>0</v>
      </c>
      <c r="I234" t="s">
        <v>515</v>
      </c>
    </row>
    <row r="235" spans="2:9" hidden="1" outlineLevel="1" x14ac:dyDescent="0.35">
      <c r="B235" t="s">
        <v>461</v>
      </c>
      <c r="C235" t="s">
        <v>462</v>
      </c>
      <c r="D235" t="b">
        <f>'Multiple Burdens Map Data'!C232=IFERROR(IF(VLOOKUP($C235,[1]Data!$D$8:$U$258,6,FALSE)=0,"",VLOOKUP($C235,[1]Data!$D$8:$U$258,6,FALSE)),"")</f>
        <v>1</v>
      </c>
      <c r="E235" t="b">
        <f>'Multiple Burdens Map Data'!D232=IFERROR(IF(VLOOKUP($C235,[1]Data!$D$8:$U$258,7,FALSE)=0,"",VLOOKUP($C235,[1]Data!$D$8:$U$258,7,FALSE)),"")</f>
        <v>1</v>
      </c>
      <c r="F235" t="b">
        <f>'Multiple Burdens Map Data'!E232=IFERROR(IF(VLOOKUP($C235,[1]Data!$D$8:$U$258,8,FALSE)=0,"",VLOOKUP($C235,[1]Data!$D$8:$U$258,8,FALSE)),"")</f>
        <v>1</v>
      </c>
      <c r="G235" t="b">
        <f>'Multiple Burdens Map Data'!F232=Datachecking!I235</f>
        <v>1</v>
      </c>
      <c r="H235">
        <f>VLOOKUP(C235,[1]Data!$D$8:$U$258,18,FALSE)</f>
        <v>0</v>
      </c>
      <c r="I235" t="s">
        <v>515</v>
      </c>
    </row>
    <row r="236" spans="2:9" hidden="1" outlineLevel="1" x14ac:dyDescent="0.35">
      <c r="B236" t="s">
        <v>463</v>
      </c>
      <c r="C236" t="s">
        <v>464</v>
      </c>
      <c r="D236" t="b">
        <f>'Multiple Burdens Map Data'!C233=IFERROR(IF(VLOOKUP($C236,[1]Data!$D$8:$U$258,6,FALSE)=0,"",VLOOKUP($C236,[1]Data!$D$8:$U$258,6,FALSE)),"")</f>
        <v>1</v>
      </c>
      <c r="E236" t="b">
        <f>'Multiple Burdens Map Data'!D233=IFERROR(IF(VLOOKUP($C236,[1]Data!$D$8:$U$258,7,FALSE)=0,"",VLOOKUP($C236,[1]Data!$D$8:$U$258,7,FALSE)),"")</f>
        <v>1</v>
      </c>
      <c r="F236" t="b">
        <f>'Multiple Burdens Map Data'!E233=IFERROR(IF(VLOOKUP($C236,[1]Data!$D$8:$U$258,8,FALSE)=0,"",VLOOKUP($C236,[1]Data!$D$8:$U$258,8,FALSE)),"")</f>
        <v>1</v>
      </c>
      <c r="G236" t="b">
        <f>'Multiple Burdens Map Data'!F233=Datachecking!I236</f>
        <v>1</v>
      </c>
      <c r="H236" t="str">
        <f>VLOOKUP(C236,[1]Data!$D$8:$U$258,18,FALSE)</f>
        <v>BC) Anaemia and Stunting</v>
      </c>
      <c r="I236" t="s">
        <v>518</v>
      </c>
    </row>
    <row r="237" spans="2:9" hidden="1" outlineLevel="1" x14ac:dyDescent="0.35">
      <c r="B237" t="s">
        <v>465</v>
      </c>
      <c r="C237" t="s">
        <v>466</v>
      </c>
      <c r="D237" t="b">
        <f>'Multiple Burdens Map Data'!C234=IFERROR(IF(VLOOKUP($C237,[1]Data!$D$8:$U$258,6,FALSE)=0,"",VLOOKUP($C237,[1]Data!$D$8:$U$258,6,FALSE)),"")</f>
        <v>1</v>
      </c>
      <c r="E237" t="b">
        <f>'Multiple Burdens Map Data'!D234=IFERROR(IF(VLOOKUP($C237,[1]Data!$D$8:$U$258,7,FALSE)=0,"",VLOOKUP($C237,[1]Data!$D$8:$U$258,7,FALSE)),"")</f>
        <v>1</v>
      </c>
      <c r="F237" t="b">
        <f>'Multiple Burdens Map Data'!E234=IFERROR(IF(VLOOKUP($C237,[1]Data!$D$8:$U$258,8,FALSE)=0,"",VLOOKUP($C237,[1]Data!$D$8:$U$258,8,FALSE)),"")</f>
        <v>1</v>
      </c>
      <c r="G237" t="b">
        <f>'Multiple Burdens Map Data'!F234=Datachecking!I237</f>
        <v>1</v>
      </c>
      <c r="H237" t="str">
        <f>VLOOKUP(C237,[1]Data!$D$8:$U$258,18,FALSE)</f>
        <v>AB) Overweight and Anaemia</v>
      </c>
      <c r="I237" t="s">
        <v>516</v>
      </c>
    </row>
    <row r="238" spans="2:9" hidden="1" outlineLevel="1" x14ac:dyDescent="0.35">
      <c r="B238" t="s">
        <v>467</v>
      </c>
      <c r="C238" t="s">
        <v>468</v>
      </c>
      <c r="D238" t="b">
        <f>'Multiple Burdens Map Data'!C235=IFERROR(IF(VLOOKUP($C238,[1]Data!$D$8:$U$258,6,FALSE)=0,"",VLOOKUP($C238,[1]Data!$D$8:$U$258,6,FALSE)),"")</f>
        <v>1</v>
      </c>
      <c r="E238" t="b">
        <f>'Multiple Burdens Map Data'!D235=IFERROR(IF(VLOOKUP($C238,[1]Data!$D$8:$U$258,7,FALSE)=0,"",VLOOKUP($C238,[1]Data!$D$8:$U$258,7,FALSE)),"")</f>
        <v>1</v>
      </c>
      <c r="F238" t="b">
        <f>'Multiple Burdens Map Data'!E235=IFERROR(IF(VLOOKUP($C238,[1]Data!$D$8:$U$258,8,FALSE)=0,"",VLOOKUP($C238,[1]Data!$D$8:$U$258,8,FALSE)),"")</f>
        <v>1</v>
      </c>
      <c r="G238" t="b">
        <f>'Multiple Burdens Map Data'!F235=Datachecking!I238</f>
        <v>1</v>
      </c>
      <c r="H238">
        <f>VLOOKUP(C238,[1]Data!$D$8:$U$258,18,FALSE)</f>
        <v>0</v>
      </c>
      <c r="I238" t="s">
        <v>515</v>
      </c>
    </row>
    <row r="239" spans="2:9" hidden="1" outlineLevel="1" x14ac:dyDescent="0.35">
      <c r="B239" t="s">
        <v>469</v>
      </c>
      <c r="C239" t="s">
        <v>470</v>
      </c>
      <c r="D239" t="b">
        <f>'Multiple Burdens Map Data'!C236=IFERROR(IF(VLOOKUP($C239,[1]Data!$D$8:$U$258,6,FALSE)=0,"",VLOOKUP($C239,[1]Data!$D$8:$U$258,6,FALSE)),"")</f>
        <v>1</v>
      </c>
      <c r="E239" t="b">
        <f>'Multiple Burdens Map Data'!D236=IFERROR(IF(VLOOKUP($C239,[1]Data!$D$8:$U$258,7,FALSE)=0,"",VLOOKUP($C239,[1]Data!$D$8:$U$258,7,FALSE)),"")</f>
        <v>1</v>
      </c>
      <c r="F239" t="b">
        <f>'Multiple Burdens Map Data'!E236=IFERROR(IF(VLOOKUP($C239,[1]Data!$D$8:$U$258,8,FALSE)=0,"",VLOOKUP($C239,[1]Data!$D$8:$U$258,8,FALSE)),"")</f>
        <v>1</v>
      </c>
      <c r="G239" t="b">
        <f>'Multiple Burdens Map Data'!F236=Datachecking!I239</f>
        <v>1</v>
      </c>
      <c r="H239">
        <f>VLOOKUP(C239,[1]Data!$D$8:$U$258,18,FALSE)</f>
        <v>0</v>
      </c>
      <c r="I239" t="s">
        <v>515</v>
      </c>
    </row>
    <row r="240" spans="2:9" hidden="1" outlineLevel="1" x14ac:dyDescent="0.35">
      <c r="B240" t="s">
        <v>471</v>
      </c>
      <c r="C240" t="s">
        <v>472</v>
      </c>
      <c r="D240" t="b">
        <f>'Multiple Burdens Map Data'!C237=IFERROR(IF(VLOOKUP($C240,[1]Data!$D$8:$U$258,6,FALSE)=0,"",VLOOKUP($C240,[1]Data!$D$8:$U$258,6,FALSE)),"")</f>
        <v>1</v>
      </c>
      <c r="E240" t="b">
        <f>'Multiple Burdens Map Data'!D237=IFERROR(IF(VLOOKUP($C240,[1]Data!$D$8:$U$258,7,FALSE)=0,"",VLOOKUP($C240,[1]Data!$D$8:$U$258,7,FALSE)),"")</f>
        <v>1</v>
      </c>
      <c r="F240" t="b">
        <f>'Multiple Burdens Map Data'!E237=IFERROR(IF(VLOOKUP($C240,[1]Data!$D$8:$U$258,8,FALSE)=0,"",VLOOKUP($C240,[1]Data!$D$8:$U$258,8,FALSE)),"")</f>
        <v>1</v>
      </c>
      <c r="G240" t="b">
        <f>'Multiple Burdens Map Data'!F237=Datachecking!I240</f>
        <v>1</v>
      </c>
      <c r="H240" t="str">
        <f>VLOOKUP(C240,[1]Data!$D$8:$U$258,18,FALSE)</f>
        <v>ABC) Triple burden</v>
      </c>
      <c r="I240" t="s">
        <v>519</v>
      </c>
    </row>
    <row r="241" spans="1:9" hidden="1" outlineLevel="1" x14ac:dyDescent="0.35">
      <c r="B241" t="s">
        <v>473</v>
      </c>
      <c r="C241" t="s">
        <v>474</v>
      </c>
      <c r="D241" t="b">
        <f>'Multiple Burdens Map Data'!C238=IFERROR(IF(VLOOKUP($C241,[1]Data!$D$8:$U$258,6,FALSE)=0,"",VLOOKUP($C241,[1]Data!$D$8:$U$258,6,FALSE)),"")</f>
        <v>1</v>
      </c>
      <c r="E241" t="b">
        <f>'Multiple Burdens Map Data'!D238=IFERROR(IF(VLOOKUP($C241,[1]Data!$D$8:$U$258,7,FALSE)=0,"",VLOOKUP($C241,[1]Data!$D$8:$U$258,7,FALSE)),"")</f>
        <v>1</v>
      </c>
      <c r="F241" t="b">
        <f>'Multiple Burdens Map Data'!E238=IFERROR(IF(VLOOKUP($C241,[1]Data!$D$8:$U$258,8,FALSE)=0,"",VLOOKUP($C241,[1]Data!$D$8:$U$258,8,FALSE)),"")</f>
        <v>1</v>
      </c>
      <c r="G241" t="b">
        <f>'Multiple Burdens Map Data'!F238=Datachecking!I241</f>
        <v>1</v>
      </c>
      <c r="H241">
        <f>VLOOKUP(C241,[1]Data!$D$8:$U$258,18,FALSE)</f>
        <v>0</v>
      </c>
      <c r="I241" t="s">
        <v>515</v>
      </c>
    </row>
    <row r="242" spans="1:9" hidden="1" outlineLevel="1" x14ac:dyDescent="0.35">
      <c r="B242" t="s">
        <v>475</v>
      </c>
      <c r="C242" t="s">
        <v>476</v>
      </c>
      <c r="D242" t="b">
        <f>'Multiple Burdens Map Data'!C239=IFERROR(IF(VLOOKUP($C242,[1]Data!$D$8:$U$258,6,FALSE)=0,"",VLOOKUP($C242,[1]Data!$D$8:$U$258,6,FALSE)),"")</f>
        <v>1</v>
      </c>
      <c r="E242" t="b">
        <f>'Multiple Burdens Map Data'!D239=IFERROR(IF(VLOOKUP($C242,[1]Data!$D$8:$U$258,7,FALSE)=0,"",VLOOKUP($C242,[1]Data!$D$8:$U$258,7,FALSE)),"")</f>
        <v>1</v>
      </c>
      <c r="F242" t="b">
        <f>'Multiple Burdens Map Data'!E239=IFERROR(IF(VLOOKUP($C242,[1]Data!$D$8:$U$258,8,FALSE)=0,"",VLOOKUP($C242,[1]Data!$D$8:$U$258,8,FALSE)),"")</f>
        <v>1</v>
      </c>
      <c r="G242" t="b">
        <f>'Multiple Burdens Map Data'!F239=Datachecking!I242</f>
        <v>1</v>
      </c>
      <c r="H242" t="str">
        <f>VLOOKUP(C242,[1]Data!$D$8:$U$258,18,FALSE)</f>
        <v>A) Overweight only</v>
      </c>
      <c r="I242" t="s">
        <v>506</v>
      </c>
    </row>
    <row r="243" spans="1:9" hidden="1" outlineLevel="1" x14ac:dyDescent="0.35">
      <c r="B243" t="s">
        <v>477</v>
      </c>
      <c r="C243" t="s">
        <v>478</v>
      </c>
      <c r="D243" t="b">
        <f>'Multiple Burdens Map Data'!C240=IFERROR(IF(VLOOKUP($C243,[1]Data!$D$8:$U$258,6,FALSE)=0,"",VLOOKUP($C243,[1]Data!$D$8:$U$258,6,FALSE)),"")</f>
        <v>1</v>
      </c>
      <c r="E243" t="b">
        <f>'Multiple Burdens Map Data'!D240=IFERROR(IF(VLOOKUP($C243,[1]Data!$D$8:$U$258,7,FALSE)=0,"",VLOOKUP($C243,[1]Data!$D$8:$U$258,7,FALSE)),"")</f>
        <v>1</v>
      </c>
      <c r="F243" t="b">
        <f>'Multiple Burdens Map Data'!E240=IFERROR(IF(VLOOKUP($C243,[1]Data!$D$8:$U$258,8,FALSE)=0,"",VLOOKUP($C243,[1]Data!$D$8:$U$258,8,FALSE)),"")</f>
        <v>1</v>
      </c>
      <c r="G243" t="b">
        <f>'Multiple Burdens Map Data'!F240=Datachecking!I243</f>
        <v>1</v>
      </c>
      <c r="H243">
        <f>VLOOKUP(C243,[1]Data!$D$8:$U$258,18,FALSE)</f>
        <v>0</v>
      </c>
      <c r="I243" t="s">
        <v>515</v>
      </c>
    </row>
    <row r="244" spans="1:9" hidden="1" outlineLevel="1" x14ac:dyDescent="0.35">
      <c r="B244" t="s">
        <v>479</v>
      </c>
      <c r="C244" t="s">
        <v>480</v>
      </c>
      <c r="D244" t="b">
        <f>'Multiple Burdens Map Data'!C241=IFERROR(IF(VLOOKUP($C244,[1]Data!$D$8:$U$258,6,FALSE)=0,"",VLOOKUP($C244,[1]Data!$D$8:$U$258,6,FALSE)),"")</f>
        <v>1</v>
      </c>
      <c r="E244" t="b">
        <f>'Multiple Burdens Map Data'!D241=IFERROR(IF(VLOOKUP($C244,[1]Data!$D$8:$U$258,7,FALSE)=0,"",VLOOKUP($C244,[1]Data!$D$8:$U$258,7,FALSE)),"")</f>
        <v>1</v>
      </c>
      <c r="F244" t="b">
        <f>'Multiple Burdens Map Data'!E241=IFERROR(IF(VLOOKUP($C244,[1]Data!$D$8:$U$258,8,FALSE)=0,"",VLOOKUP($C244,[1]Data!$D$8:$U$258,8,FALSE)),"")</f>
        <v>1</v>
      </c>
      <c r="G244" t="b">
        <f>'Multiple Burdens Map Data'!F241=Datachecking!I244</f>
        <v>1</v>
      </c>
      <c r="H244" t="str">
        <f>VLOOKUP(C244,[1]Data!$D$8:$U$258,18,FALSE)</f>
        <v>AB) Overweight and Anaemia</v>
      </c>
      <c r="I244" t="s">
        <v>516</v>
      </c>
    </row>
    <row r="245" spans="1:9" hidden="1" outlineLevel="1" x14ac:dyDescent="0.35">
      <c r="B245" t="s">
        <v>481</v>
      </c>
      <c r="C245" t="s">
        <v>482</v>
      </c>
      <c r="D245" t="b">
        <f>'Multiple Burdens Map Data'!C242=IFERROR(IF(VLOOKUP($C245,[1]Data!$D$8:$U$258,6,FALSE)=0,"",VLOOKUP($C245,[1]Data!$D$8:$U$258,6,FALSE)),"")</f>
        <v>1</v>
      </c>
      <c r="E245" t="b">
        <f>'Multiple Burdens Map Data'!D242=IFERROR(IF(VLOOKUP($C245,[1]Data!$D$8:$U$258,7,FALSE)=0,"",VLOOKUP($C245,[1]Data!$D$8:$U$258,7,FALSE)),"")</f>
        <v>1</v>
      </c>
      <c r="F245" t="b">
        <f>'Multiple Burdens Map Data'!E242=IFERROR(IF(VLOOKUP($C245,[1]Data!$D$8:$U$258,8,FALSE)=0,"",VLOOKUP($C245,[1]Data!$D$8:$U$258,8,FALSE)),"")</f>
        <v>1</v>
      </c>
      <c r="G245" t="b">
        <f>'Multiple Burdens Map Data'!F242=Datachecking!I245</f>
        <v>1</v>
      </c>
      <c r="H245" t="str">
        <f>VLOOKUP(C245,[1]Data!$D$8:$U$258,18,FALSE)</f>
        <v>AB) Overweight and Anaemia</v>
      </c>
      <c r="I245" t="s">
        <v>516</v>
      </c>
    </row>
    <row r="246" spans="1:9" hidden="1" outlineLevel="1" x14ac:dyDescent="0.35">
      <c r="B246" t="s">
        <v>483</v>
      </c>
      <c r="C246" t="s">
        <v>484</v>
      </c>
      <c r="D246" t="b">
        <f>'Multiple Burdens Map Data'!C243=IFERROR(IF(VLOOKUP($C246,[1]Data!$D$8:$U$258,6,FALSE)=0,"",VLOOKUP($C246,[1]Data!$D$8:$U$258,6,FALSE)),"")</f>
        <v>1</v>
      </c>
      <c r="E246" t="b">
        <f>'Multiple Burdens Map Data'!D243=IFERROR(IF(VLOOKUP($C246,[1]Data!$D$8:$U$258,7,FALSE)=0,"",VLOOKUP($C246,[1]Data!$D$8:$U$258,7,FALSE)),"")</f>
        <v>1</v>
      </c>
      <c r="F246" t="b">
        <f>'Multiple Burdens Map Data'!E243=IFERROR(IF(VLOOKUP($C246,[1]Data!$D$8:$U$258,8,FALSE)=0,"",VLOOKUP($C246,[1]Data!$D$8:$U$258,8,FALSE)),"")</f>
        <v>1</v>
      </c>
      <c r="G246" t="b">
        <f>'Multiple Burdens Map Data'!F243=Datachecking!I246</f>
        <v>1</v>
      </c>
      <c r="H246" t="str">
        <f>VLOOKUP(C246,[1]Data!$D$8:$U$258,18,FALSE)</f>
        <v>ABC) Triple burden</v>
      </c>
      <c r="I246" t="s">
        <v>519</v>
      </c>
    </row>
    <row r="247" spans="1:9" hidden="1" outlineLevel="1" x14ac:dyDescent="0.35">
      <c r="B247" t="s">
        <v>485</v>
      </c>
      <c r="C247" t="s">
        <v>486</v>
      </c>
      <c r="D247" t="b">
        <f>'Multiple Burdens Map Data'!C244=IFERROR(IF(VLOOKUP($C247,[1]Data!$D$8:$U$258,6,FALSE)=0,"",VLOOKUP($C247,[1]Data!$D$8:$U$258,6,FALSE)),"")</f>
        <v>1</v>
      </c>
      <c r="E247" t="b">
        <f>'Multiple Burdens Map Data'!D244=IFERROR(IF(VLOOKUP($C247,[1]Data!$D$8:$U$258,7,FALSE)=0,"",VLOOKUP($C247,[1]Data!$D$8:$U$258,7,FALSE)),"")</f>
        <v>1</v>
      </c>
      <c r="F247" t="b">
        <f>'Multiple Burdens Map Data'!E244=IFERROR(IF(VLOOKUP($C247,[1]Data!$D$8:$U$258,8,FALSE)=0,"",VLOOKUP($C247,[1]Data!$D$8:$U$258,8,FALSE)),"")</f>
        <v>1</v>
      </c>
      <c r="G247" t="b">
        <f>'Multiple Burdens Map Data'!F244=Datachecking!I247</f>
        <v>1</v>
      </c>
      <c r="H247" t="str">
        <f>VLOOKUP(C247,[1]Data!$D$8:$U$258,18,FALSE)</f>
        <v>AB) Overweight and Anaemia</v>
      </c>
      <c r="I247" t="s">
        <v>516</v>
      </c>
    </row>
    <row r="248" spans="1:9" hidden="1" outlineLevel="1" x14ac:dyDescent="0.35">
      <c r="B248" t="s">
        <v>487</v>
      </c>
      <c r="C248" t="s">
        <v>488</v>
      </c>
      <c r="D248" t="b">
        <f>'Multiple Burdens Map Data'!C245=IFERROR(IF(VLOOKUP($C248,[1]Data!$D$8:$U$258,6,FALSE)=0,"",VLOOKUP($C248,[1]Data!$D$8:$U$258,6,FALSE)),"")</f>
        <v>1</v>
      </c>
      <c r="E248" t="b">
        <f>'Multiple Burdens Map Data'!D245=IFERROR(IF(VLOOKUP($C248,[1]Data!$D$8:$U$258,7,FALSE)=0,"",VLOOKUP($C248,[1]Data!$D$8:$U$258,7,FALSE)),"")</f>
        <v>1</v>
      </c>
      <c r="F248" t="b">
        <f>'Multiple Burdens Map Data'!E245=IFERROR(IF(VLOOKUP($C248,[1]Data!$D$8:$U$258,8,FALSE)=0,"",VLOOKUP($C248,[1]Data!$D$8:$U$258,8,FALSE)),"")</f>
        <v>1</v>
      </c>
      <c r="G248" t="b">
        <f>'Multiple Burdens Map Data'!F245=Datachecking!I248</f>
        <v>1</v>
      </c>
      <c r="H248" t="str">
        <f>VLOOKUP(C248,[1]Data!$D$8:$U$258,18,FALSE)</f>
        <v>BC) Anaemia and Stunting</v>
      </c>
      <c r="I248" t="s">
        <v>518</v>
      </c>
    </row>
    <row r="249" spans="1:9" hidden="1" outlineLevel="1" x14ac:dyDescent="0.35">
      <c r="B249" t="s">
        <v>489</v>
      </c>
      <c r="C249" t="s">
        <v>490</v>
      </c>
      <c r="D249" t="b">
        <f>'Multiple Burdens Map Data'!C246=IFERROR(IF(VLOOKUP($C249,[1]Data!$D$8:$U$258,6,FALSE)=0,"",VLOOKUP($C249,[1]Data!$D$8:$U$258,6,FALSE)),"")</f>
        <v>1</v>
      </c>
      <c r="E249" t="b">
        <f>'Multiple Burdens Map Data'!D246=IFERROR(IF(VLOOKUP($C249,[1]Data!$D$8:$U$258,7,FALSE)=0,"",VLOOKUP($C249,[1]Data!$D$8:$U$258,7,FALSE)),"")</f>
        <v>1</v>
      </c>
      <c r="F249" t="b">
        <f>'Multiple Burdens Map Data'!E246=IFERROR(IF(VLOOKUP($C249,[1]Data!$D$8:$U$258,8,FALSE)=0,"",VLOOKUP($C249,[1]Data!$D$8:$U$258,8,FALSE)),"")</f>
        <v>1</v>
      </c>
      <c r="G249" t="b">
        <f>'Multiple Burdens Map Data'!F246=Datachecking!I249</f>
        <v>1</v>
      </c>
      <c r="H249">
        <f>VLOOKUP(C249,[1]Data!$D$8:$U$258,18,FALSE)</f>
        <v>0</v>
      </c>
      <c r="I249" t="s">
        <v>515</v>
      </c>
    </row>
    <row r="250" spans="1:9" hidden="1" outlineLevel="1" x14ac:dyDescent="0.35">
      <c r="B250" t="s">
        <v>491</v>
      </c>
      <c r="C250" t="s">
        <v>492</v>
      </c>
      <c r="D250" t="b">
        <f>'Multiple Burdens Map Data'!C247=IFERROR(IF(VLOOKUP($C250,[1]Data!$D$8:$U$258,6,FALSE)=0,"",VLOOKUP($C250,[1]Data!$D$8:$U$258,6,FALSE)),"")</f>
        <v>1</v>
      </c>
      <c r="E250" t="b">
        <f>'Multiple Burdens Map Data'!D247=IFERROR(IF(VLOOKUP($C250,[1]Data!$D$8:$U$258,7,FALSE)=0,"",VLOOKUP($C250,[1]Data!$D$8:$U$258,7,FALSE)),"")</f>
        <v>1</v>
      </c>
      <c r="F250" t="b">
        <f>'Multiple Burdens Map Data'!E247=IFERROR(IF(VLOOKUP($C250,[1]Data!$D$8:$U$258,8,FALSE)=0,"",VLOOKUP($C250,[1]Data!$D$8:$U$258,8,FALSE)),"")</f>
        <v>1</v>
      </c>
      <c r="G250" t="b">
        <f>'Multiple Burdens Map Data'!F247=Datachecking!I250</f>
        <v>1</v>
      </c>
      <c r="H250">
        <f>VLOOKUP(C250,[1]Data!$D$8:$U$258,18,FALSE)</f>
        <v>0</v>
      </c>
      <c r="I250" t="s">
        <v>515</v>
      </c>
    </row>
    <row r="251" spans="1:9" hidden="1" outlineLevel="1" x14ac:dyDescent="0.35">
      <c r="B251" t="s">
        <v>493</v>
      </c>
      <c r="C251" t="s">
        <v>494</v>
      </c>
      <c r="D251" t="b">
        <f>'Multiple Burdens Map Data'!C248=IFERROR(IF(VLOOKUP($C251,[1]Data!$D$8:$U$258,6,FALSE)=0,"",VLOOKUP($C251,[1]Data!$D$8:$U$258,6,FALSE)),"")</f>
        <v>1</v>
      </c>
      <c r="E251" t="b">
        <f>'Multiple Burdens Map Data'!D248=IFERROR(IF(VLOOKUP($C251,[1]Data!$D$8:$U$258,7,FALSE)=0,"",VLOOKUP($C251,[1]Data!$D$8:$U$258,7,FALSE)),"")</f>
        <v>1</v>
      </c>
      <c r="F251" t="b">
        <f>'Multiple Burdens Map Data'!E248=IFERROR(IF(VLOOKUP($C251,[1]Data!$D$8:$U$258,8,FALSE)=0,"",VLOOKUP($C251,[1]Data!$D$8:$U$258,8,FALSE)),"")</f>
        <v>1</v>
      </c>
      <c r="G251" t="b">
        <f>'Multiple Burdens Map Data'!F248=Datachecking!I251</f>
        <v>1</v>
      </c>
      <c r="H251" t="str">
        <f>VLOOKUP(C251,[1]Data!$D$8:$U$258,18,FALSE)</f>
        <v>ABC) Triple burden</v>
      </c>
      <c r="I251" t="s">
        <v>519</v>
      </c>
    </row>
    <row r="252" spans="1:9" hidden="1" outlineLevel="1" x14ac:dyDescent="0.35">
      <c r="B252" t="s">
        <v>495</v>
      </c>
      <c r="C252" t="s">
        <v>496</v>
      </c>
      <c r="D252" t="b">
        <f>'Multiple Burdens Map Data'!C249=IFERROR(IF(VLOOKUP($C252,[1]Data!$D$8:$U$258,6,FALSE)=0,"",VLOOKUP($C252,[1]Data!$D$8:$U$258,6,FALSE)),"")</f>
        <v>1</v>
      </c>
      <c r="E252" t="b">
        <f>'Multiple Burdens Map Data'!D249=IFERROR(IF(VLOOKUP($C252,[1]Data!$D$8:$U$258,7,FALSE)=0,"",VLOOKUP($C252,[1]Data!$D$8:$U$258,7,FALSE)),"")</f>
        <v>1</v>
      </c>
      <c r="F252" t="b">
        <f>'Multiple Burdens Map Data'!E249=IFERROR(IF(VLOOKUP($C252,[1]Data!$D$8:$U$258,8,FALSE)=0,"",VLOOKUP($C252,[1]Data!$D$8:$U$258,8,FALSE)),"")</f>
        <v>1</v>
      </c>
      <c r="G252" t="b">
        <f>'Multiple Burdens Map Data'!F249=Datachecking!I252</f>
        <v>1</v>
      </c>
      <c r="H252" t="str">
        <f>VLOOKUP(C252,[1]Data!$D$8:$U$258,18,FALSE)</f>
        <v>ABC) Triple burden</v>
      </c>
      <c r="I252" t="s">
        <v>519</v>
      </c>
    </row>
    <row r="253" spans="1:9" hidden="1" outlineLevel="1" x14ac:dyDescent="0.35">
      <c r="B253" t="s">
        <v>497</v>
      </c>
      <c r="C253" t="s">
        <v>498</v>
      </c>
      <c r="D253" t="b">
        <f>'Multiple Burdens Map Data'!C250=IFERROR(IF(VLOOKUP($C253,[1]Data!$D$8:$U$258,6,FALSE)=0,"",VLOOKUP($C253,[1]Data!$D$8:$U$258,6,FALSE)),"")</f>
        <v>1</v>
      </c>
      <c r="E253" t="b">
        <f>'Multiple Burdens Map Data'!D250=IFERROR(IF(VLOOKUP($C253,[1]Data!$D$8:$U$258,7,FALSE)=0,"",VLOOKUP($C253,[1]Data!$D$8:$U$258,7,FALSE)),"")</f>
        <v>1</v>
      </c>
      <c r="F253" t="b">
        <f>'Multiple Burdens Map Data'!E250=IFERROR(IF(VLOOKUP($C253,[1]Data!$D$8:$U$258,8,FALSE)=0,"",VLOOKUP($C253,[1]Data!$D$8:$U$258,8,FALSE)),"")</f>
        <v>1</v>
      </c>
      <c r="G253" t="b">
        <f>'Multiple Burdens Map Data'!F250=Datachecking!I253</f>
        <v>1</v>
      </c>
      <c r="H253" t="str">
        <f>VLOOKUP(C253,[1]Data!$D$8:$U$258,18,FALSE)</f>
        <v>ABC) Triple burden</v>
      </c>
      <c r="I253" t="s">
        <v>519</v>
      </c>
    </row>
    <row r="254" spans="1:9" hidden="1" outlineLevel="1" x14ac:dyDescent="0.35">
      <c r="B254" t="s">
        <v>499</v>
      </c>
      <c r="C254" t="s">
        <v>500</v>
      </c>
      <c r="D254" t="b">
        <f>'Multiple Burdens Map Data'!C251=IFERROR(IF(VLOOKUP($C254,[1]Data!$D$8:$U$258,6,FALSE)=0,"",VLOOKUP($C254,[1]Data!$D$8:$U$258,6,FALSE)),"")</f>
        <v>1</v>
      </c>
      <c r="E254" t="b">
        <f>'Multiple Burdens Map Data'!D251=IFERROR(IF(VLOOKUP($C254,[1]Data!$D$8:$U$258,7,FALSE)=0,"",VLOOKUP($C254,[1]Data!$D$8:$U$258,7,FALSE)),"")</f>
        <v>1</v>
      </c>
      <c r="F254" t="b">
        <f>'Multiple Burdens Map Data'!E251=IFERROR(IF(VLOOKUP($C254,[1]Data!$D$8:$U$258,8,FALSE)=0,"",VLOOKUP($C254,[1]Data!$D$8:$U$258,8,FALSE)),"")</f>
        <v>1</v>
      </c>
      <c r="G254" t="b">
        <f>'Multiple Burdens Map Data'!F251=Datachecking!I254</f>
        <v>1</v>
      </c>
      <c r="H254">
        <f>VLOOKUP(C254,[1]Data!$D$8:$U$258,18,FALSE)</f>
        <v>0</v>
      </c>
      <c r="I254" t="s">
        <v>515</v>
      </c>
    </row>
    <row r="255" spans="1:9" hidden="1" outlineLevel="1" x14ac:dyDescent="0.35">
      <c r="A255" s="38" t="s">
        <v>514</v>
      </c>
      <c r="B255" s="38"/>
    </row>
    <row r="256" spans="1:9" hidden="1" outlineLevel="1" x14ac:dyDescent="0.35">
      <c r="A256" s="38"/>
      <c r="B256" s="38"/>
    </row>
    <row r="257" spans="1:3" ht="33" customHeight="1" collapsed="1" x14ac:dyDescent="0.35">
      <c r="A257" s="38"/>
      <c r="B257" s="38"/>
      <c r="C257" s="36" t="b">
        <f>A2</f>
        <v>1</v>
      </c>
    </row>
    <row r="259" spans="1:3" x14ac:dyDescent="0.35">
      <c r="A259" s="17" t="s">
        <v>520</v>
      </c>
    </row>
    <row r="260" spans="1:3" x14ac:dyDescent="0.35">
      <c r="A260" t="b">
        <f t="array" ref="A260">IF(COUNTIF(B262:M265,"FALSE")=0,TRUE,FALSE)</f>
        <v>1</v>
      </c>
    </row>
    <row r="263" spans="1:3" x14ac:dyDescent="0.35">
      <c r="B263" t="s">
        <v>522</v>
      </c>
    </row>
    <row r="266" spans="1:3" hidden="1" outlineLevel="1" x14ac:dyDescent="0.35">
      <c r="A266" s="17" t="s">
        <v>521</v>
      </c>
    </row>
    <row r="267" spans="1:3" hidden="1" outlineLevel="1" x14ac:dyDescent="0.35">
      <c r="A267" t="b">
        <f>IF(COUNTIF(C270:C410,"FALSE")=0,TRUE,FALSE)</f>
        <v>1</v>
      </c>
    </row>
    <row r="268" spans="1:3" ht="15" hidden="1" outlineLevel="1" thickBot="1" x14ac:dyDescent="0.4"/>
    <row r="269" spans="1:3" ht="15" hidden="1" outlineLevel="1" thickBot="1" x14ac:dyDescent="0.4">
      <c r="A269" s="20"/>
      <c r="B269" s="25" t="s">
        <v>1</v>
      </c>
      <c r="C269" s="26" t="s">
        <v>505</v>
      </c>
    </row>
    <row r="270" spans="1:3" hidden="1" outlineLevel="1" x14ac:dyDescent="0.35">
      <c r="A270" s="20"/>
      <c r="B270" s="10" t="s">
        <v>3</v>
      </c>
      <c r="C270" s="20" t="b">
        <f>Design!D6=VLOOKUP(Datachecking!B270,'Multiple Burdens Map Data'!$B$1:$F$250,5,FALSE)</f>
        <v>1</v>
      </c>
    </row>
    <row r="271" spans="1:3" hidden="1" outlineLevel="1" x14ac:dyDescent="0.35">
      <c r="A271" s="20"/>
      <c r="B271" s="10" t="s">
        <v>7</v>
      </c>
      <c r="C271" s="20" t="b">
        <f>Design!D7=VLOOKUP(Datachecking!B271,'Multiple Burdens Map Data'!$B$1:$F$250,5,FALSE)</f>
        <v>1</v>
      </c>
    </row>
    <row r="272" spans="1:3" hidden="1" outlineLevel="1" x14ac:dyDescent="0.35">
      <c r="A272" s="20"/>
      <c r="B272" s="10" t="s">
        <v>9</v>
      </c>
      <c r="C272" s="20" t="b">
        <f>Design!D8=VLOOKUP(Datachecking!B272,'Multiple Burdens Map Data'!$B$1:$F$250,5,FALSE)</f>
        <v>1</v>
      </c>
    </row>
    <row r="273" spans="1:3" hidden="1" outlineLevel="1" x14ac:dyDescent="0.35">
      <c r="A273" s="20"/>
      <c r="B273" s="10" t="s">
        <v>15</v>
      </c>
      <c r="C273" s="20" t="b">
        <f>Design!D9=VLOOKUP(Datachecking!B273,'Multiple Burdens Map Data'!$B$1:$F$250,5,FALSE)</f>
        <v>1</v>
      </c>
    </row>
    <row r="274" spans="1:3" hidden="1" outlineLevel="1" x14ac:dyDescent="0.35">
      <c r="A274" s="20"/>
      <c r="B274" s="10" t="s">
        <v>23</v>
      </c>
      <c r="C274" s="20" t="b">
        <f>Design!D10=VLOOKUP(Datachecking!B274,'Multiple Burdens Map Data'!$B$1:$F$250,5,FALSE)</f>
        <v>1</v>
      </c>
    </row>
    <row r="275" spans="1:3" hidden="1" outlineLevel="1" x14ac:dyDescent="0.35">
      <c r="A275" s="20"/>
      <c r="B275" s="10" t="s">
        <v>25</v>
      </c>
      <c r="C275" s="20" t="b">
        <f>Design!D11=VLOOKUP(Datachecking!B275,'Multiple Burdens Map Data'!$B$1:$F$250,5,FALSE)</f>
        <v>1</v>
      </c>
    </row>
    <row r="276" spans="1:3" hidden="1" outlineLevel="1" x14ac:dyDescent="0.35">
      <c r="A276" s="20"/>
      <c r="B276" s="10" t="s">
        <v>29</v>
      </c>
      <c r="C276" s="20" t="b">
        <f>Design!D12=VLOOKUP(Datachecking!B276,'Multiple Burdens Map Data'!$B$1:$F$250,5,FALSE)</f>
        <v>1</v>
      </c>
    </row>
    <row r="277" spans="1:3" hidden="1" outlineLevel="1" x14ac:dyDescent="0.35">
      <c r="A277" s="20"/>
      <c r="B277" s="10" t="s">
        <v>33</v>
      </c>
      <c r="C277" s="20" t="b">
        <f>Design!D13=VLOOKUP(Datachecking!B277,'Multiple Burdens Map Data'!$B$1:$F$250,5,FALSE)</f>
        <v>1</v>
      </c>
    </row>
    <row r="278" spans="1:3" hidden="1" outlineLevel="1" x14ac:dyDescent="0.35">
      <c r="A278" s="20"/>
      <c r="B278" s="10" t="s">
        <v>39</v>
      </c>
      <c r="C278" s="20" t="b">
        <f>Design!D14=VLOOKUP(Datachecking!B278,'Multiple Burdens Map Data'!$B$1:$F$250,5,FALSE)</f>
        <v>1</v>
      </c>
    </row>
    <row r="279" spans="1:3" hidden="1" outlineLevel="1" x14ac:dyDescent="0.35">
      <c r="A279" s="20"/>
      <c r="B279" s="10" t="s">
        <v>41</v>
      </c>
      <c r="C279" s="20" t="b">
        <f>Design!D15=VLOOKUP(Datachecking!B279,'Multiple Burdens Map Data'!$B$1:$F$250,5,FALSE)</f>
        <v>1</v>
      </c>
    </row>
    <row r="280" spans="1:3" hidden="1" outlineLevel="1" x14ac:dyDescent="0.35">
      <c r="A280" s="20"/>
      <c r="B280" s="10" t="s">
        <v>43</v>
      </c>
      <c r="C280" s="20" t="b">
        <f>Design!D16=VLOOKUP(Datachecking!B280,'Multiple Burdens Map Data'!$B$1:$F$250,5,FALSE)</f>
        <v>1</v>
      </c>
    </row>
    <row r="281" spans="1:3" hidden="1" outlineLevel="1" x14ac:dyDescent="0.35">
      <c r="A281" s="20"/>
      <c r="B281" s="10" t="s">
        <v>47</v>
      </c>
      <c r="C281" s="20" t="b">
        <f>Design!D17=VLOOKUP(Datachecking!B281,'Multiple Burdens Map Data'!$B$1:$F$250,5,FALSE)</f>
        <v>1</v>
      </c>
    </row>
    <row r="282" spans="1:3" hidden="1" outlineLevel="1" x14ac:dyDescent="0.35">
      <c r="A282" s="20"/>
      <c r="B282" s="10" t="s">
        <v>49</v>
      </c>
      <c r="C282" s="20" t="b">
        <f>Design!D18=VLOOKUP(Datachecking!B282,'Multiple Burdens Map Data'!$B$1:$F$250,5,FALSE)</f>
        <v>1</v>
      </c>
    </row>
    <row r="283" spans="1:3" hidden="1" outlineLevel="1" x14ac:dyDescent="0.35">
      <c r="A283" s="20"/>
      <c r="B283" s="10" t="s">
        <v>53</v>
      </c>
      <c r="C283" s="20" t="b">
        <f>Design!D19=VLOOKUP(Datachecking!B283,'Multiple Burdens Map Data'!$B$1:$F$250,5,FALSE)</f>
        <v>1</v>
      </c>
    </row>
    <row r="284" spans="1:3" hidden="1" outlineLevel="1" x14ac:dyDescent="0.35">
      <c r="A284" s="20"/>
      <c r="B284" s="10" t="s">
        <v>55</v>
      </c>
      <c r="C284" s="20" t="b">
        <f>Design!D20=VLOOKUP(Datachecking!B284,'Multiple Burdens Map Data'!$B$1:$F$250,5,FALSE)</f>
        <v>1</v>
      </c>
    </row>
    <row r="285" spans="1:3" hidden="1" outlineLevel="1" x14ac:dyDescent="0.35">
      <c r="A285" s="20"/>
      <c r="B285" s="10" t="s">
        <v>59</v>
      </c>
      <c r="C285" s="20" t="b">
        <f>Design!D21=VLOOKUP(Datachecking!B285,'Multiple Burdens Map Data'!$B$1:$F$250,5,FALSE)</f>
        <v>1</v>
      </c>
    </row>
    <row r="286" spans="1:3" hidden="1" outlineLevel="1" x14ac:dyDescent="0.35">
      <c r="A286" s="20"/>
      <c r="B286" s="10" t="s">
        <v>61</v>
      </c>
      <c r="C286" s="20" t="b">
        <f>Design!D22=VLOOKUP(Datachecking!B286,'Multiple Burdens Map Data'!$B$1:$F$250,5,FALSE)</f>
        <v>1</v>
      </c>
    </row>
    <row r="287" spans="1:3" hidden="1" outlineLevel="1" x14ac:dyDescent="0.35">
      <c r="A287" s="20"/>
      <c r="B287" s="10" t="s">
        <v>65</v>
      </c>
      <c r="C287" s="20" t="b">
        <f>Design!D23=VLOOKUP(Datachecking!B287,'Multiple Burdens Map Data'!$B$1:$F$250,5,FALSE)</f>
        <v>1</v>
      </c>
    </row>
    <row r="288" spans="1:3" hidden="1" outlineLevel="1" x14ac:dyDescent="0.35">
      <c r="A288" s="20"/>
      <c r="B288" s="10" t="s">
        <v>71</v>
      </c>
      <c r="C288" s="20" t="b">
        <f>Design!D24=VLOOKUP(Datachecking!B288,'Multiple Burdens Map Data'!$B$1:$F$250,5,FALSE)</f>
        <v>1</v>
      </c>
    </row>
    <row r="289" spans="1:3" hidden="1" outlineLevel="1" x14ac:dyDescent="0.35">
      <c r="A289" s="20"/>
      <c r="B289" s="10" t="s">
        <v>73</v>
      </c>
      <c r="C289" s="20" t="b">
        <f>Design!D25=VLOOKUP(Datachecking!B289,'Multiple Burdens Map Data'!$B$1:$F$250,5,FALSE)</f>
        <v>1</v>
      </c>
    </row>
    <row r="290" spans="1:3" hidden="1" outlineLevel="1" x14ac:dyDescent="0.35">
      <c r="A290" s="20"/>
      <c r="B290" s="10" t="s">
        <v>75</v>
      </c>
      <c r="C290" s="20" t="b">
        <f>Design!D26=VLOOKUP(Datachecking!B290,'Multiple Burdens Map Data'!$B$1:$F$250,5,FALSE)</f>
        <v>1</v>
      </c>
    </row>
    <row r="291" spans="1:3" hidden="1" outlineLevel="1" x14ac:dyDescent="0.35">
      <c r="A291" s="20"/>
      <c r="B291" s="10" t="s">
        <v>77</v>
      </c>
      <c r="C291" s="20" t="b">
        <f>Design!D27=VLOOKUP(Datachecking!B291,'Multiple Burdens Map Data'!$B$1:$F$250,5,FALSE)</f>
        <v>1</v>
      </c>
    </row>
    <row r="292" spans="1:3" hidden="1" outlineLevel="1" x14ac:dyDescent="0.35">
      <c r="A292" s="20"/>
      <c r="B292" s="10" t="s">
        <v>81</v>
      </c>
      <c r="C292" s="20" t="b">
        <f>Design!D28=VLOOKUP(Datachecking!B292,'Multiple Burdens Map Data'!$B$1:$F$250,5,FALSE)</f>
        <v>1</v>
      </c>
    </row>
    <row r="293" spans="1:3" hidden="1" outlineLevel="1" x14ac:dyDescent="0.35">
      <c r="A293" s="20"/>
      <c r="B293" s="10" t="s">
        <v>83</v>
      </c>
      <c r="C293" s="20" t="b">
        <f>Design!D29=VLOOKUP(Datachecking!B293,'Multiple Burdens Map Data'!$B$1:$F$250,5,FALSE)</f>
        <v>1</v>
      </c>
    </row>
    <row r="294" spans="1:3" hidden="1" outlineLevel="1" x14ac:dyDescent="0.35">
      <c r="A294" s="20"/>
      <c r="B294" s="10" t="s">
        <v>89</v>
      </c>
      <c r="C294" s="20" t="b">
        <f>Design!D30=VLOOKUP(Datachecking!B294,'Multiple Burdens Map Data'!$B$1:$F$250,5,FALSE)</f>
        <v>1</v>
      </c>
    </row>
    <row r="295" spans="1:3" hidden="1" outlineLevel="1" x14ac:dyDescent="0.35">
      <c r="A295" s="20"/>
      <c r="B295" s="10" t="s">
        <v>91</v>
      </c>
      <c r="C295" s="20" t="b">
        <f>Design!D31=VLOOKUP(Datachecking!B295,'Multiple Burdens Map Data'!$B$1:$F$250,5,FALSE)</f>
        <v>1</v>
      </c>
    </row>
    <row r="296" spans="1:3" hidden="1" outlineLevel="1" x14ac:dyDescent="0.35">
      <c r="A296" s="20"/>
      <c r="B296" s="10" t="s">
        <v>93</v>
      </c>
      <c r="C296" s="20" t="b">
        <f>Design!D32=VLOOKUP(Datachecking!B296,'Multiple Burdens Map Data'!$B$1:$F$250,5,FALSE)</f>
        <v>1</v>
      </c>
    </row>
    <row r="297" spans="1:3" hidden="1" outlineLevel="1" x14ac:dyDescent="0.35">
      <c r="A297" s="20"/>
      <c r="B297" s="10" t="s">
        <v>95</v>
      </c>
      <c r="C297" s="20" t="b">
        <f>Design!D33=VLOOKUP(Datachecking!B297,'Multiple Burdens Map Data'!$B$1:$F$250,5,FALSE)</f>
        <v>1</v>
      </c>
    </row>
    <row r="298" spans="1:3" hidden="1" outlineLevel="1" x14ac:dyDescent="0.35">
      <c r="A298" s="20"/>
      <c r="B298" s="10" t="s">
        <v>105</v>
      </c>
      <c r="C298" s="20" t="b">
        <f>Design!D34=VLOOKUP(Datachecking!B298,'Multiple Burdens Map Data'!$B$1:$F$250,5,FALSE)</f>
        <v>1</v>
      </c>
    </row>
    <row r="299" spans="1:3" hidden="1" outlineLevel="1" x14ac:dyDescent="0.35">
      <c r="A299" s="20"/>
      <c r="B299" s="10" t="s">
        <v>107</v>
      </c>
      <c r="C299" s="20" t="b">
        <f>Design!D35=VLOOKUP(Datachecking!B299,'Multiple Burdens Map Data'!$B$1:$F$250,5,FALSE)</f>
        <v>1</v>
      </c>
    </row>
    <row r="300" spans="1:3" hidden="1" outlineLevel="1" x14ac:dyDescent="0.35">
      <c r="A300" s="20"/>
      <c r="B300" s="10" t="s">
        <v>109</v>
      </c>
      <c r="C300" s="20" t="b">
        <f>Design!D36=VLOOKUP(Datachecking!B300,'Multiple Burdens Map Data'!$B$1:$F$250,5,FALSE)</f>
        <v>1</v>
      </c>
    </row>
    <row r="301" spans="1:3" hidden="1" outlineLevel="1" x14ac:dyDescent="0.35">
      <c r="A301" s="20"/>
      <c r="B301" s="10" t="s">
        <v>113</v>
      </c>
      <c r="C301" s="20" t="b">
        <f>Design!D37=VLOOKUP(Datachecking!B301,'Multiple Burdens Map Data'!$B$1:$F$250,5,FALSE)</f>
        <v>1</v>
      </c>
    </row>
    <row r="302" spans="1:3" hidden="1" outlineLevel="1" x14ac:dyDescent="0.35">
      <c r="A302" s="20"/>
      <c r="B302" s="10" t="s">
        <v>115</v>
      </c>
      <c r="C302" s="20" t="b">
        <f>Design!D38=VLOOKUP(Datachecking!B302,'Multiple Burdens Map Data'!$B$1:$F$250,5,FALSE)</f>
        <v>1</v>
      </c>
    </row>
    <row r="303" spans="1:3" hidden="1" outlineLevel="1" x14ac:dyDescent="0.35">
      <c r="A303" s="20"/>
      <c r="B303" s="10" t="s">
        <v>119</v>
      </c>
      <c r="C303" s="20" t="b">
        <f>Design!D39=VLOOKUP(Datachecking!B303,'Multiple Burdens Map Data'!$B$1:$F$250,5,FALSE)</f>
        <v>1</v>
      </c>
    </row>
    <row r="304" spans="1:3" hidden="1" outlineLevel="1" x14ac:dyDescent="0.35">
      <c r="A304" s="20"/>
      <c r="B304" s="10" t="s">
        <v>125</v>
      </c>
      <c r="C304" s="20" t="b">
        <f>Design!D40=VLOOKUP(Datachecking!B304,'Multiple Burdens Map Data'!$B$1:$F$250,5,FALSE)</f>
        <v>1</v>
      </c>
    </row>
    <row r="305" spans="1:3" hidden="1" outlineLevel="1" x14ac:dyDescent="0.35">
      <c r="A305" s="20"/>
      <c r="B305" s="10" t="s">
        <v>127</v>
      </c>
      <c r="C305" s="20" t="b">
        <f>Design!D41=VLOOKUP(Datachecking!B305,'Multiple Burdens Map Data'!$B$1:$F$250,5,FALSE)</f>
        <v>1</v>
      </c>
    </row>
    <row r="306" spans="1:3" hidden="1" outlineLevel="1" x14ac:dyDescent="0.35">
      <c r="A306" s="20"/>
      <c r="B306" s="10" t="s">
        <v>129</v>
      </c>
      <c r="C306" s="20" t="b">
        <f>Design!D42=VLOOKUP(Datachecking!B306,'Multiple Burdens Map Data'!$B$1:$F$250,5,FALSE)</f>
        <v>1</v>
      </c>
    </row>
    <row r="307" spans="1:3" hidden="1" outlineLevel="1" x14ac:dyDescent="0.35">
      <c r="A307" s="20"/>
      <c r="B307" s="10" t="s">
        <v>133</v>
      </c>
      <c r="C307" s="20" t="b">
        <f>Design!D43=VLOOKUP(Datachecking!B307,'Multiple Burdens Map Data'!$B$1:$F$250,5,FALSE)</f>
        <v>1</v>
      </c>
    </row>
    <row r="308" spans="1:3" hidden="1" outlineLevel="1" x14ac:dyDescent="0.35">
      <c r="A308" s="20"/>
      <c r="B308" s="10" t="s">
        <v>137</v>
      </c>
      <c r="C308" s="20" t="b">
        <f>Design!D44=VLOOKUP(Datachecking!B308,'Multiple Burdens Map Data'!$B$1:$F$250,5,FALSE)</f>
        <v>1</v>
      </c>
    </row>
    <row r="309" spans="1:3" hidden="1" outlineLevel="1" x14ac:dyDescent="0.35">
      <c r="A309" s="20"/>
      <c r="B309" s="10" t="s">
        <v>139</v>
      </c>
      <c r="C309" s="20" t="b">
        <f>Design!D45=VLOOKUP(Datachecking!B309,'Multiple Burdens Map Data'!$B$1:$F$250,5,FALSE)</f>
        <v>1</v>
      </c>
    </row>
    <row r="310" spans="1:3" hidden="1" outlineLevel="1" x14ac:dyDescent="0.35">
      <c r="A310" s="20"/>
      <c r="B310" s="10" t="s">
        <v>141</v>
      </c>
      <c r="C310" s="20" t="b">
        <f>Design!D46=VLOOKUP(Datachecking!B310,'Multiple Burdens Map Data'!$B$1:$F$250,5,FALSE)</f>
        <v>1</v>
      </c>
    </row>
    <row r="311" spans="1:3" hidden="1" outlineLevel="1" x14ac:dyDescent="0.35">
      <c r="A311" s="20"/>
      <c r="B311" s="10" t="s">
        <v>143</v>
      </c>
      <c r="C311" s="20" t="b">
        <f>Design!D47=VLOOKUP(Datachecking!B311,'Multiple Burdens Map Data'!$B$1:$F$250,5,FALSE)</f>
        <v>1</v>
      </c>
    </row>
    <row r="312" spans="1:3" hidden="1" outlineLevel="1" x14ac:dyDescent="0.35">
      <c r="A312" s="20"/>
      <c r="B312" s="10" t="s">
        <v>145</v>
      </c>
      <c r="C312" s="20" t="b">
        <f>Design!D48=VLOOKUP(Datachecking!B312,'Multiple Burdens Map Data'!$B$1:$F$250,5,FALSE)</f>
        <v>1</v>
      </c>
    </row>
    <row r="313" spans="1:3" hidden="1" outlineLevel="1" x14ac:dyDescent="0.35">
      <c r="A313" s="20"/>
      <c r="B313" s="10" t="s">
        <v>147</v>
      </c>
      <c r="C313" s="20" t="b">
        <f>Design!D49=VLOOKUP(Datachecking!B313,'Multiple Burdens Map Data'!$B$1:$F$250,5,FALSE)</f>
        <v>1</v>
      </c>
    </row>
    <row r="314" spans="1:3" hidden="1" outlineLevel="1" x14ac:dyDescent="0.35">
      <c r="A314" s="20"/>
      <c r="B314" s="10" t="s">
        <v>151</v>
      </c>
      <c r="C314" s="20" t="b">
        <f>Design!D50=VLOOKUP(Datachecking!B314,'Multiple Burdens Map Data'!$B$1:$F$250,5,FALSE)</f>
        <v>1</v>
      </c>
    </row>
    <row r="315" spans="1:3" hidden="1" outlineLevel="1" x14ac:dyDescent="0.35">
      <c r="A315" s="20"/>
      <c r="B315" s="10" t="s">
        <v>157</v>
      </c>
      <c r="C315" s="20" t="b">
        <f>Design!D51=VLOOKUP(Datachecking!B315,'Multiple Burdens Map Data'!$B$1:$F$250,5,FALSE)</f>
        <v>1</v>
      </c>
    </row>
    <row r="316" spans="1:3" hidden="1" outlineLevel="1" x14ac:dyDescent="0.35">
      <c r="A316" s="20"/>
      <c r="B316" s="10" t="s">
        <v>169</v>
      </c>
      <c r="C316" s="20" t="b">
        <f>Design!D52=VLOOKUP(Datachecking!B316,'Multiple Burdens Map Data'!$B$1:$F$250,5,FALSE)</f>
        <v>1</v>
      </c>
    </row>
    <row r="317" spans="1:3" hidden="1" outlineLevel="1" x14ac:dyDescent="0.35">
      <c r="A317" s="20"/>
      <c r="B317" s="10" t="s">
        <v>171</v>
      </c>
      <c r="C317" s="20" t="b">
        <f>Design!D53=VLOOKUP(Datachecking!B317,'Multiple Burdens Map Data'!$B$1:$F$250,5,FALSE)</f>
        <v>1</v>
      </c>
    </row>
    <row r="318" spans="1:3" hidden="1" outlineLevel="1" x14ac:dyDescent="0.35">
      <c r="A318" s="20"/>
      <c r="B318" s="10" t="s">
        <v>173</v>
      </c>
      <c r="C318" s="20" t="b">
        <f>Design!D54=VLOOKUP(Datachecking!B318,'Multiple Burdens Map Data'!$B$1:$F$250,5,FALSE)</f>
        <v>1</v>
      </c>
    </row>
    <row r="319" spans="1:3" hidden="1" outlineLevel="1" x14ac:dyDescent="0.35">
      <c r="A319" s="20"/>
      <c r="B319" s="10" t="s">
        <v>175</v>
      </c>
      <c r="C319" s="20" t="b">
        <f>Design!D55=VLOOKUP(Datachecking!B319,'Multiple Burdens Map Data'!$B$1:$F$250,5,FALSE)</f>
        <v>1</v>
      </c>
    </row>
    <row r="320" spans="1:3" hidden="1" outlineLevel="1" x14ac:dyDescent="0.35">
      <c r="A320" s="20"/>
      <c r="B320" s="10" t="s">
        <v>177</v>
      </c>
      <c r="C320" s="20" t="b">
        <f>Design!D56=VLOOKUP(Datachecking!B320,'Multiple Burdens Map Data'!$B$1:$F$250,5,FALSE)</f>
        <v>1</v>
      </c>
    </row>
    <row r="321" spans="1:3" hidden="1" outlineLevel="1" x14ac:dyDescent="0.35">
      <c r="A321" s="20"/>
      <c r="B321" s="10" t="s">
        <v>191</v>
      </c>
      <c r="C321" s="20" t="b">
        <f>Design!D57=VLOOKUP(Datachecking!B321,'Multiple Burdens Map Data'!$B$1:$F$250,5,FALSE)</f>
        <v>1</v>
      </c>
    </row>
    <row r="322" spans="1:3" hidden="1" outlineLevel="1" x14ac:dyDescent="0.35">
      <c r="A322" s="20"/>
      <c r="B322" s="10" t="s">
        <v>195</v>
      </c>
      <c r="C322" s="20" t="b">
        <f>Design!D58=VLOOKUP(Datachecking!B322,'Multiple Burdens Map Data'!$B$1:$F$250,5,FALSE)</f>
        <v>1</v>
      </c>
    </row>
    <row r="323" spans="1:3" hidden="1" outlineLevel="1" x14ac:dyDescent="0.35">
      <c r="A323" s="20"/>
      <c r="B323" s="10" t="s">
        <v>197</v>
      </c>
      <c r="C323" s="20" t="b">
        <f>Design!D59=VLOOKUP(Datachecking!B323,'Multiple Burdens Map Data'!$B$1:$F$250,5,FALSE)</f>
        <v>1</v>
      </c>
    </row>
    <row r="324" spans="1:3" hidden="1" outlineLevel="1" x14ac:dyDescent="0.35">
      <c r="A324" s="20"/>
      <c r="B324" s="10" t="s">
        <v>199</v>
      </c>
      <c r="C324" s="20" t="b">
        <f>Design!D60=VLOOKUP(Datachecking!B324,'Multiple Burdens Map Data'!$B$1:$F$250,5,FALSE)</f>
        <v>1</v>
      </c>
    </row>
    <row r="325" spans="1:3" hidden="1" outlineLevel="1" x14ac:dyDescent="0.35">
      <c r="A325" s="20"/>
      <c r="B325" s="10" t="s">
        <v>201</v>
      </c>
      <c r="C325" s="20" t="b">
        <f>Design!D61=VLOOKUP(Datachecking!B325,'Multiple Burdens Map Data'!$B$1:$F$250,5,FALSE)</f>
        <v>1</v>
      </c>
    </row>
    <row r="326" spans="1:3" hidden="1" outlineLevel="1" x14ac:dyDescent="0.35">
      <c r="A326" s="20"/>
      <c r="B326" s="10" t="s">
        <v>207</v>
      </c>
      <c r="C326" s="20" t="b">
        <f>Design!D62=VLOOKUP(Datachecking!B326,'Multiple Burdens Map Data'!$B$1:$F$250,5,FALSE)</f>
        <v>1</v>
      </c>
    </row>
    <row r="327" spans="1:3" hidden="1" outlineLevel="1" x14ac:dyDescent="0.35">
      <c r="A327" s="20"/>
      <c r="B327" s="10" t="s">
        <v>213</v>
      </c>
      <c r="C327" s="20" t="b">
        <f>Design!D63=VLOOKUP(Datachecking!B327,'Multiple Burdens Map Data'!$B$1:$F$250,5,FALSE)</f>
        <v>1</v>
      </c>
    </row>
    <row r="328" spans="1:3" hidden="1" outlineLevel="1" x14ac:dyDescent="0.35">
      <c r="A328" s="20"/>
      <c r="B328" s="10" t="s">
        <v>215</v>
      </c>
      <c r="C328" s="20" t="b">
        <f>Design!D64=VLOOKUP(Datachecking!B328,'Multiple Burdens Map Data'!$B$1:$F$250,5,FALSE)</f>
        <v>1</v>
      </c>
    </row>
    <row r="329" spans="1:3" hidden="1" outlineLevel="1" x14ac:dyDescent="0.35">
      <c r="A329" s="20"/>
      <c r="B329" s="10" t="s">
        <v>217</v>
      </c>
      <c r="C329" s="20" t="b">
        <f>Design!D65=VLOOKUP(Datachecking!B329,'Multiple Burdens Map Data'!$B$1:$F$250,5,FALSE)</f>
        <v>1</v>
      </c>
    </row>
    <row r="330" spans="1:3" hidden="1" outlineLevel="1" x14ac:dyDescent="0.35">
      <c r="A330" s="20"/>
      <c r="B330" s="10" t="s">
        <v>219</v>
      </c>
      <c r="C330" s="20" t="b">
        <f>Design!D66=VLOOKUP(Datachecking!B330,'Multiple Burdens Map Data'!$B$1:$F$250,5,FALSE)</f>
        <v>1</v>
      </c>
    </row>
    <row r="331" spans="1:3" hidden="1" outlineLevel="1" x14ac:dyDescent="0.35">
      <c r="A331" s="20"/>
      <c r="B331" s="10" t="s">
        <v>229</v>
      </c>
      <c r="C331" s="20" t="b">
        <f>Design!D67=VLOOKUP(Datachecking!B331,'Multiple Burdens Map Data'!$B$1:$F$250,5,FALSE)</f>
        <v>1</v>
      </c>
    </row>
    <row r="332" spans="1:3" hidden="1" outlineLevel="1" x14ac:dyDescent="0.35">
      <c r="A332" s="20"/>
      <c r="B332" s="10" t="s">
        <v>231</v>
      </c>
      <c r="C332" s="20" t="b">
        <f>Design!D68=VLOOKUP(Datachecking!B332,'Multiple Burdens Map Data'!$B$1:$F$250,5,FALSE)</f>
        <v>1</v>
      </c>
    </row>
    <row r="333" spans="1:3" hidden="1" outlineLevel="1" x14ac:dyDescent="0.35">
      <c r="A333" s="20"/>
      <c r="B333" s="10" t="s">
        <v>235</v>
      </c>
      <c r="C333" s="20" t="b">
        <f>Design!D69=VLOOKUP(Datachecking!B333,'Multiple Burdens Map Data'!$B$1:$F$250,5,FALSE)</f>
        <v>1</v>
      </c>
    </row>
    <row r="334" spans="1:3" hidden="1" outlineLevel="1" x14ac:dyDescent="0.35">
      <c r="A334" s="20"/>
      <c r="B334" s="10" t="s">
        <v>237</v>
      </c>
      <c r="C334" s="20" t="b">
        <f>Design!D70=VLOOKUP(Datachecking!B334,'Multiple Burdens Map Data'!$B$1:$F$250,5,FALSE)</f>
        <v>1</v>
      </c>
    </row>
    <row r="335" spans="1:3" hidden="1" outlineLevel="1" x14ac:dyDescent="0.35">
      <c r="A335" s="20"/>
      <c r="B335" s="10" t="s">
        <v>239</v>
      </c>
      <c r="C335" s="20" t="b">
        <f>Design!D71=VLOOKUP(Datachecking!B335,'Multiple Burdens Map Data'!$B$1:$F$250,5,FALSE)</f>
        <v>1</v>
      </c>
    </row>
    <row r="336" spans="1:3" hidden="1" outlineLevel="1" x14ac:dyDescent="0.35">
      <c r="A336" s="20"/>
      <c r="B336" s="10" t="s">
        <v>243</v>
      </c>
      <c r="C336" s="20" t="b">
        <f>Design!D72=VLOOKUP(Datachecking!B336,'Multiple Burdens Map Data'!$B$1:$F$250,5,FALSE)</f>
        <v>1</v>
      </c>
    </row>
    <row r="337" spans="1:3" hidden="1" outlineLevel="1" x14ac:dyDescent="0.35">
      <c r="A337" s="20"/>
      <c r="B337" s="10" t="s">
        <v>245</v>
      </c>
      <c r="C337" s="20" t="b">
        <f>Design!D73=VLOOKUP(Datachecking!B337,'Multiple Burdens Map Data'!$B$1:$F$250,5,FALSE)</f>
        <v>1</v>
      </c>
    </row>
    <row r="338" spans="1:3" hidden="1" outlineLevel="1" x14ac:dyDescent="0.35">
      <c r="A338" s="20"/>
      <c r="B338" s="10" t="s">
        <v>247</v>
      </c>
      <c r="C338" s="20" t="b">
        <f>Design!D74=VLOOKUP(Datachecking!B338,'Multiple Burdens Map Data'!$B$1:$F$250,5,FALSE)</f>
        <v>1</v>
      </c>
    </row>
    <row r="339" spans="1:3" hidden="1" outlineLevel="1" x14ac:dyDescent="0.35">
      <c r="A339" s="20"/>
      <c r="B339" s="10" t="s">
        <v>251</v>
      </c>
      <c r="C339" s="20" t="b">
        <f>Design!D75=VLOOKUP(Datachecking!B339,'Multiple Burdens Map Data'!$B$1:$F$250,5,FALSE)</f>
        <v>1</v>
      </c>
    </row>
    <row r="340" spans="1:3" hidden="1" outlineLevel="1" x14ac:dyDescent="0.35">
      <c r="A340" s="20"/>
      <c r="B340" s="10" t="s">
        <v>253</v>
      </c>
      <c r="C340" s="20" t="b">
        <f>Design!D76=VLOOKUP(Datachecking!B340,'Multiple Burdens Map Data'!$B$1:$F$250,5,FALSE)</f>
        <v>1</v>
      </c>
    </row>
    <row r="341" spans="1:3" hidden="1" outlineLevel="1" x14ac:dyDescent="0.35">
      <c r="A341" s="20"/>
      <c r="B341" s="10" t="s">
        <v>255</v>
      </c>
      <c r="C341" s="20" t="b">
        <f>Design!D77=VLOOKUP(Datachecking!B341,'Multiple Burdens Map Data'!$B$1:$F$250,5,FALSE)</f>
        <v>1</v>
      </c>
    </row>
    <row r="342" spans="1:3" hidden="1" outlineLevel="1" x14ac:dyDescent="0.35">
      <c r="A342" s="20"/>
      <c r="B342" s="10" t="s">
        <v>257</v>
      </c>
      <c r="C342" s="20" t="b">
        <f>Design!D78=VLOOKUP(Datachecking!B342,'Multiple Burdens Map Data'!$B$1:$F$250,5,FALSE)</f>
        <v>1</v>
      </c>
    </row>
    <row r="343" spans="1:3" hidden="1" outlineLevel="1" x14ac:dyDescent="0.35">
      <c r="A343" s="20"/>
      <c r="B343" s="10" t="s">
        <v>265</v>
      </c>
      <c r="C343" s="20" t="b">
        <f>Design!D79=VLOOKUP(Datachecking!B343,'Multiple Burdens Map Data'!$B$1:$F$250,5,FALSE)</f>
        <v>1</v>
      </c>
    </row>
    <row r="344" spans="1:3" hidden="1" outlineLevel="1" x14ac:dyDescent="0.35">
      <c r="A344" s="20"/>
      <c r="B344" s="10" t="s">
        <v>267</v>
      </c>
      <c r="C344" s="20" t="b">
        <f>Design!D80=VLOOKUP(Datachecking!B344,'Multiple Burdens Map Data'!$B$1:$F$250,5,FALSE)</f>
        <v>1</v>
      </c>
    </row>
    <row r="345" spans="1:3" hidden="1" outlineLevel="1" x14ac:dyDescent="0.35">
      <c r="A345" s="20"/>
      <c r="B345" s="10" t="s">
        <v>269</v>
      </c>
      <c r="C345" s="20" t="b">
        <f>Design!D81=VLOOKUP(Datachecking!B345,'Multiple Burdens Map Data'!$B$1:$F$250,5,FALSE)</f>
        <v>1</v>
      </c>
    </row>
    <row r="346" spans="1:3" hidden="1" outlineLevel="1" x14ac:dyDescent="0.35">
      <c r="A346" s="20"/>
      <c r="B346" s="10" t="s">
        <v>271</v>
      </c>
      <c r="C346" s="20" t="b">
        <f>Design!D82=VLOOKUP(Datachecking!B346,'Multiple Burdens Map Data'!$B$1:$F$250,5,FALSE)</f>
        <v>1</v>
      </c>
    </row>
    <row r="347" spans="1:3" hidden="1" outlineLevel="1" x14ac:dyDescent="0.35">
      <c r="A347" s="20"/>
      <c r="B347" s="10" t="s">
        <v>273</v>
      </c>
      <c r="C347" s="20" t="b">
        <f>Design!D83=VLOOKUP(Datachecking!B347,'Multiple Burdens Map Data'!$B$1:$F$250,5,FALSE)</f>
        <v>1</v>
      </c>
    </row>
    <row r="348" spans="1:3" hidden="1" outlineLevel="1" x14ac:dyDescent="0.35">
      <c r="A348" s="20"/>
      <c r="B348" s="10" t="s">
        <v>281</v>
      </c>
      <c r="C348" s="20" t="b">
        <f>Design!D84=VLOOKUP(Datachecking!B348,'Multiple Burdens Map Data'!$B$1:$F$250,5,FALSE)</f>
        <v>1</v>
      </c>
    </row>
    <row r="349" spans="1:3" hidden="1" outlineLevel="1" x14ac:dyDescent="0.35">
      <c r="A349" s="20"/>
      <c r="B349" s="10" t="s">
        <v>287</v>
      </c>
      <c r="C349" s="20" t="b">
        <f>Design!D85=VLOOKUP(Datachecking!B349,'Multiple Burdens Map Data'!$B$1:$F$250,5,FALSE)</f>
        <v>1</v>
      </c>
    </row>
    <row r="350" spans="1:3" hidden="1" outlineLevel="1" x14ac:dyDescent="0.35">
      <c r="A350" s="20"/>
      <c r="B350" s="10" t="s">
        <v>293</v>
      </c>
      <c r="C350" s="20" t="b">
        <f>Design!D86=VLOOKUP(Datachecking!B350,'Multiple Burdens Map Data'!$B$1:$F$250,5,FALSE)</f>
        <v>1</v>
      </c>
    </row>
    <row r="351" spans="1:3" hidden="1" outlineLevel="1" x14ac:dyDescent="0.35">
      <c r="A351" s="20"/>
      <c r="B351" s="10" t="s">
        <v>295</v>
      </c>
      <c r="C351" s="20" t="b">
        <f>Design!D87=VLOOKUP(Datachecking!B351,'Multiple Burdens Map Data'!$B$1:$F$250,5,FALSE)</f>
        <v>1</v>
      </c>
    </row>
    <row r="352" spans="1:3" hidden="1" outlineLevel="1" x14ac:dyDescent="0.35">
      <c r="A352" s="20"/>
      <c r="B352" s="10" t="s">
        <v>299</v>
      </c>
      <c r="C352" s="20" t="b">
        <f>Design!D88=VLOOKUP(Datachecking!B352,'Multiple Burdens Map Data'!$B$1:$F$250,5,FALSE)</f>
        <v>1</v>
      </c>
    </row>
    <row r="353" spans="1:3" hidden="1" outlineLevel="1" x14ac:dyDescent="0.35">
      <c r="A353" s="20"/>
      <c r="B353" s="10" t="s">
        <v>301</v>
      </c>
      <c r="C353" s="20" t="b">
        <f>Design!D89=VLOOKUP(Datachecking!B353,'Multiple Burdens Map Data'!$B$1:$F$250,5,FALSE)</f>
        <v>1</v>
      </c>
    </row>
    <row r="354" spans="1:3" hidden="1" outlineLevel="1" x14ac:dyDescent="0.35">
      <c r="A354" s="20"/>
      <c r="B354" s="10" t="s">
        <v>303</v>
      </c>
      <c r="C354" s="20" t="b">
        <f>Design!D90=VLOOKUP(Datachecking!B354,'Multiple Burdens Map Data'!$B$1:$F$250,5,FALSE)</f>
        <v>1</v>
      </c>
    </row>
    <row r="355" spans="1:3" hidden="1" outlineLevel="1" x14ac:dyDescent="0.35">
      <c r="A355" s="20"/>
      <c r="B355" s="10" t="s">
        <v>305</v>
      </c>
      <c r="C355" s="20" t="b">
        <f>Design!D91=VLOOKUP(Datachecking!B355,'Multiple Burdens Map Data'!$B$1:$F$250,5,FALSE)</f>
        <v>1</v>
      </c>
    </row>
    <row r="356" spans="1:3" hidden="1" outlineLevel="1" x14ac:dyDescent="0.35">
      <c r="A356" s="20"/>
      <c r="B356" s="10" t="s">
        <v>309</v>
      </c>
      <c r="C356" s="20" t="b">
        <f>Design!D92=VLOOKUP(Datachecking!B356,'Multiple Burdens Map Data'!$B$1:$F$250,5,FALSE)</f>
        <v>1</v>
      </c>
    </row>
    <row r="357" spans="1:3" hidden="1" outlineLevel="1" x14ac:dyDescent="0.35">
      <c r="A357" s="20"/>
      <c r="B357" s="10" t="s">
        <v>317</v>
      </c>
      <c r="C357" s="20" t="b">
        <f>Design!D93=VLOOKUP(Datachecking!B357,'Multiple Burdens Map Data'!$B$1:$F$250,5,FALSE)</f>
        <v>1</v>
      </c>
    </row>
    <row r="358" spans="1:3" hidden="1" outlineLevel="1" x14ac:dyDescent="0.35">
      <c r="A358" s="20"/>
      <c r="B358" s="10" t="s">
        <v>319</v>
      </c>
      <c r="C358" s="20" t="b">
        <f>Design!D94=VLOOKUP(Datachecking!B358,'Multiple Burdens Map Data'!$B$1:$F$250,5,FALSE)</f>
        <v>1</v>
      </c>
    </row>
    <row r="359" spans="1:3" hidden="1" outlineLevel="1" x14ac:dyDescent="0.35">
      <c r="A359" s="20"/>
      <c r="B359" s="10" t="s">
        <v>321</v>
      </c>
      <c r="C359" s="20" t="b">
        <f>Design!D95=VLOOKUP(Datachecking!B359,'Multiple Burdens Map Data'!$B$1:$F$250,5,FALSE)</f>
        <v>1</v>
      </c>
    </row>
    <row r="360" spans="1:3" hidden="1" outlineLevel="1" x14ac:dyDescent="0.35">
      <c r="A360" s="20"/>
      <c r="B360" s="10" t="s">
        <v>331</v>
      </c>
      <c r="C360" s="20" t="b">
        <f>Design!D96=VLOOKUP(Datachecking!B360,'Multiple Burdens Map Data'!$B$1:$F$250,5,FALSE)</f>
        <v>1</v>
      </c>
    </row>
    <row r="361" spans="1:3" hidden="1" outlineLevel="1" x14ac:dyDescent="0.35">
      <c r="A361" s="20"/>
      <c r="B361" s="10" t="s">
        <v>333</v>
      </c>
      <c r="C361" s="20" t="b">
        <f>Design!D97=VLOOKUP(Datachecking!B361,'Multiple Burdens Map Data'!$B$1:$F$250,5,FALSE)</f>
        <v>1</v>
      </c>
    </row>
    <row r="362" spans="1:3" hidden="1" outlineLevel="1" x14ac:dyDescent="0.35">
      <c r="A362" s="20"/>
      <c r="B362" s="10" t="s">
        <v>337</v>
      </c>
      <c r="C362" s="20" t="b">
        <f>Design!D98=VLOOKUP(Datachecking!B362,'Multiple Burdens Map Data'!$B$1:$F$250,5,FALSE)</f>
        <v>1</v>
      </c>
    </row>
    <row r="363" spans="1:3" hidden="1" outlineLevel="1" x14ac:dyDescent="0.35">
      <c r="A363" s="20"/>
      <c r="B363" s="10" t="s">
        <v>339</v>
      </c>
      <c r="C363" s="20" t="b">
        <f>Design!D99=VLOOKUP(Datachecking!B363,'Multiple Burdens Map Data'!$B$1:$F$250,5,FALSE)</f>
        <v>1</v>
      </c>
    </row>
    <row r="364" spans="1:3" hidden="1" outlineLevel="1" x14ac:dyDescent="0.35">
      <c r="A364" s="20"/>
      <c r="B364" s="10" t="s">
        <v>341</v>
      </c>
      <c r="C364" s="20" t="b">
        <f>Design!D100=VLOOKUP(Datachecking!B364,'Multiple Burdens Map Data'!$B$1:$F$250,5,FALSE)</f>
        <v>1</v>
      </c>
    </row>
    <row r="365" spans="1:3" hidden="1" outlineLevel="1" x14ac:dyDescent="0.35">
      <c r="A365" s="20"/>
      <c r="B365" s="10" t="s">
        <v>343</v>
      </c>
      <c r="C365" s="20" t="b">
        <f>Design!D101=VLOOKUP(Datachecking!B365,'Multiple Burdens Map Data'!$B$1:$F$250,5,FALSE)</f>
        <v>1</v>
      </c>
    </row>
    <row r="366" spans="1:3" hidden="1" outlineLevel="1" x14ac:dyDescent="0.35">
      <c r="A366" s="20"/>
      <c r="B366" s="10" t="s">
        <v>345</v>
      </c>
      <c r="C366" s="20" t="b">
        <f>Design!D102=VLOOKUP(Datachecking!B366,'Multiple Burdens Map Data'!$B$1:$F$250,5,FALSE)</f>
        <v>1</v>
      </c>
    </row>
    <row r="367" spans="1:3" hidden="1" outlineLevel="1" x14ac:dyDescent="0.35">
      <c r="A367" s="20"/>
      <c r="B367" s="10" t="s">
        <v>357</v>
      </c>
      <c r="C367" s="20" t="b">
        <f>Design!D103=VLOOKUP(Datachecking!B367,'Multiple Burdens Map Data'!$B$1:$F$250,5,FALSE)</f>
        <v>1</v>
      </c>
    </row>
    <row r="368" spans="1:3" hidden="1" outlineLevel="1" x14ac:dyDescent="0.35">
      <c r="A368" s="20"/>
      <c r="B368" s="10" t="s">
        <v>359</v>
      </c>
      <c r="C368" s="20" t="b">
        <f>Design!D104=VLOOKUP(Datachecking!B368,'Multiple Burdens Map Data'!$B$1:$F$250,5,FALSE)</f>
        <v>1</v>
      </c>
    </row>
    <row r="369" spans="1:3" hidden="1" outlineLevel="1" x14ac:dyDescent="0.35">
      <c r="A369" s="20"/>
      <c r="B369" s="10" t="s">
        <v>363</v>
      </c>
      <c r="C369" s="20" t="b">
        <f>Design!D105=VLOOKUP(Datachecking!B369,'Multiple Burdens Map Data'!$B$1:$F$250,5,FALSE)</f>
        <v>1</v>
      </c>
    </row>
    <row r="370" spans="1:3" hidden="1" outlineLevel="1" x14ac:dyDescent="0.35">
      <c r="A370" s="20"/>
      <c r="B370" s="10" t="s">
        <v>367</v>
      </c>
      <c r="C370" s="20" t="b">
        <f>Design!D106=VLOOKUP(Datachecking!B370,'Multiple Burdens Map Data'!$B$1:$F$250,5,FALSE)</f>
        <v>1</v>
      </c>
    </row>
    <row r="371" spans="1:3" hidden="1" outlineLevel="1" x14ac:dyDescent="0.35">
      <c r="A371" s="20"/>
      <c r="B371" s="10" t="s">
        <v>375</v>
      </c>
      <c r="C371" s="20" t="b">
        <f>Design!D107=VLOOKUP(Datachecking!B371,'Multiple Burdens Map Data'!$B$1:$F$250,5,FALSE)</f>
        <v>1</v>
      </c>
    </row>
    <row r="372" spans="1:3" hidden="1" outlineLevel="1" x14ac:dyDescent="0.35">
      <c r="A372" s="20"/>
      <c r="B372" s="10" t="s">
        <v>383</v>
      </c>
      <c r="C372" s="20" t="b">
        <f>Design!D108=VLOOKUP(Datachecking!B372,'Multiple Burdens Map Data'!$B$1:$F$250,5,FALSE)</f>
        <v>1</v>
      </c>
    </row>
    <row r="373" spans="1:3" hidden="1" outlineLevel="1" x14ac:dyDescent="0.35">
      <c r="A373" s="20"/>
      <c r="B373" s="10" t="s">
        <v>387</v>
      </c>
      <c r="C373" s="20" t="b">
        <f>Design!D109=VLOOKUP(Datachecking!B373,'Multiple Burdens Map Data'!$B$1:$F$250,5,FALSE)</f>
        <v>1</v>
      </c>
    </row>
    <row r="374" spans="1:3" hidden="1" outlineLevel="1" x14ac:dyDescent="0.35">
      <c r="A374" s="20"/>
      <c r="B374" s="10" t="s">
        <v>390</v>
      </c>
      <c r="C374" s="20" t="b">
        <f>Design!D110=VLOOKUP(Datachecking!B374,'Multiple Burdens Map Data'!$B$1:$F$250,5,FALSE)</f>
        <v>1</v>
      </c>
    </row>
    <row r="375" spans="1:3" hidden="1" outlineLevel="1" x14ac:dyDescent="0.35">
      <c r="A375" s="20"/>
      <c r="B375" s="10" t="s">
        <v>392</v>
      </c>
      <c r="C375" s="20" t="b">
        <f>Design!D111=VLOOKUP(Datachecking!B375,'Multiple Burdens Map Data'!$B$1:$F$250,5,FALSE)</f>
        <v>1</v>
      </c>
    </row>
    <row r="376" spans="1:3" hidden="1" outlineLevel="1" x14ac:dyDescent="0.35">
      <c r="A376" s="20"/>
      <c r="B376" s="10" t="s">
        <v>394</v>
      </c>
      <c r="C376" s="20" t="b">
        <f>Design!D112=VLOOKUP(Datachecking!B376,'Multiple Burdens Map Data'!$B$1:$F$250,5,FALSE)</f>
        <v>1</v>
      </c>
    </row>
    <row r="377" spans="1:3" hidden="1" outlineLevel="1" x14ac:dyDescent="0.35">
      <c r="A377" s="20"/>
      <c r="B377" s="10" t="s">
        <v>396</v>
      </c>
      <c r="C377" s="20" t="b">
        <f>Design!D113=VLOOKUP(Datachecking!B377,'Multiple Burdens Map Data'!$B$1:$F$250,5,FALSE)</f>
        <v>1</v>
      </c>
    </row>
    <row r="378" spans="1:3" hidden="1" outlineLevel="1" x14ac:dyDescent="0.35">
      <c r="A378" s="20"/>
      <c r="B378" s="10" t="s">
        <v>398</v>
      </c>
      <c r="C378" s="20" t="b">
        <f>Design!D114=VLOOKUP(Datachecking!B378,'Multiple Burdens Map Data'!$B$1:$F$250,5,FALSE)</f>
        <v>1</v>
      </c>
    </row>
    <row r="379" spans="1:3" hidden="1" outlineLevel="1" x14ac:dyDescent="0.35">
      <c r="A379" s="20"/>
      <c r="B379" s="10" t="s">
        <v>400</v>
      </c>
      <c r="C379" s="20" t="b">
        <f>Design!D115=VLOOKUP(Datachecking!B379,'Multiple Burdens Map Data'!$B$1:$F$250,5,FALSE)</f>
        <v>1</v>
      </c>
    </row>
    <row r="380" spans="1:3" hidden="1" outlineLevel="1" x14ac:dyDescent="0.35">
      <c r="A380" s="20"/>
      <c r="B380" s="10" t="s">
        <v>408</v>
      </c>
      <c r="C380" s="20" t="b">
        <f>Design!D116=VLOOKUP(Datachecking!B380,'Multiple Burdens Map Data'!$B$1:$F$250,5,FALSE)</f>
        <v>1</v>
      </c>
    </row>
    <row r="381" spans="1:3" hidden="1" outlineLevel="1" x14ac:dyDescent="0.35">
      <c r="A381" s="20"/>
      <c r="B381" s="10" t="s">
        <v>410</v>
      </c>
      <c r="C381" s="20" t="b">
        <f>Design!D117=VLOOKUP(Datachecking!B381,'Multiple Burdens Map Data'!$B$1:$F$250,5,FALSE)</f>
        <v>1</v>
      </c>
    </row>
    <row r="382" spans="1:3" hidden="1" outlineLevel="1" x14ac:dyDescent="0.35">
      <c r="A382" s="20"/>
      <c r="B382" s="10" t="s">
        <v>412</v>
      </c>
      <c r="C382" s="20" t="b">
        <f>Design!D118=VLOOKUP(Datachecking!B382,'Multiple Burdens Map Data'!$B$1:$F$250,5,FALSE)</f>
        <v>1</v>
      </c>
    </row>
    <row r="383" spans="1:3" hidden="1" outlineLevel="1" x14ac:dyDescent="0.35">
      <c r="A383" s="20"/>
      <c r="B383" s="10" t="s">
        <v>420</v>
      </c>
      <c r="C383" s="20" t="b">
        <f>Design!D119=VLOOKUP(Datachecking!B383,'Multiple Burdens Map Data'!$B$1:$F$250,5,FALSE)</f>
        <v>1</v>
      </c>
    </row>
    <row r="384" spans="1:3" hidden="1" outlineLevel="1" x14ac:dyDescent="0.35">
      <c r="A384" s="20"/>
      <c r="B384" s="10" t="s">
        <v>422</v>
      </c>
      <c r="C384" s="20" t="b">
        <f>Design!D120=VLOOKUP(Datachecking!B384,'Multiple Burdens Map Data'!$B$1:$F$250,5,FALSE)</f>
        <v>1</v>
      </c>
    </row>
    <row r="385" spans="1:3" hidden="1" outlineLevel="1" x14ac:dyDescent="0.35">
      <c r="A385" s="20"/>
      <c r="B385" s="10" t="s">
        <v>424</v>
      </c>
      <c r="C385" s="20" t="b">
        <f>Design!D121=VLOOKUP(Datachecking!B385,'Multiple Burdens Map Data'!$B$1:$F$250,5,FALSE)</f>
        <v>1</v>
      </c>
    </row>
    <row r="386" spans="1:3" hidden="1" outlineLevel="1" x14ac:dyDescent="0.35">
      <c r="A386" s="20"/>
      <c r="B386" s="10" t="s">
        <v>426</v>
      </c>
      <c r="C386" s="20" t="b">
        <f>Design!D122=VLOOKUP(Datachecking!B386,'Multiple Burdens Map Data'!$B$1:$F$250,5,FALSE)</f>
        <v>1</v>
      </c>
    </row>
    <row r="387" spans="1:3" hidden="1" outlineLevel="1" x14ac:dyDescent="0.35">
      <c r="A387" s="20"/>
      <c r="B387" s="10" t="s">
        <v>430</v>
      </c>
      <c r="C387" s="20" t="b">
        <f>Design!D123=VLOOKUP(Datachecking!B387,'Multiple Burdens Map Data'!$B$1:$F$250,5,FALSE)</f>
        <v>1</v>
      </c>
    </row>
    <row r="388" spans="1:3" hidden="1" outlineLevel="1" x14ac:dyDescent="0.35">
      <c r="A388" s="20"/>
      <c r="B388" s="10" t="s">
        <v>436</v>
      </c>
      <c r="C388" s="20" t="b">
        <f>Design!D124=VLOOKUP(Datachecking!B388,'Multiple Burdens Map Data'!$B$1:$F$250,5,FALSE)</f>
        <v>1</v>
      </c>
    </row>
    <row r="389" spans="1:3" hidden="1" outlineLevel="1" x14ac:dyDescent="0.35">
      <c r="A389" s="20"/>
      <c r="B389" s="10" t="s">
        <v>438</v>
      </c>
      <c r="C389" s="20" t="b">
        <f>Design!D125=VLOOKUP(Datachecking!B389,'Multiple Burdens Map Data'!$B$1:$F$250,5,FALSE)</f>
        <v>1</v>
      </c>
    </row>
    <row r="390" spans="1:3" hidden="1" outlineLevel="1" x14ac:dyDescent="0.35">
      <c r="A390" s="20"/>
      <c r="B390" s="10" t="s">
        <v>440</v>
      </c>
      <c r="C390" s="20" t="b">
        <f>Design!D126=VLOOKUP(Datachecking!B390,'Multiple Burdens Map Data'!$B$1:$F$250,5,FALSE)</f>
        <v>1</v>
      </c>
    </row>
    <row r="391" spans="1:3" hidden="1" outlineLevel="1" x14ac:dyDescent="0.35">
      <c r="A391" s="20"/>
      <c r="B391" s="10" t="s">
        <v>442</v>
      </c>
      <c r="C391" s="20" t="b">
        <f>Design!D127=VLOOKUP(Datachecking!B391,'Multiple Burdens Map Data'!$B$1:$F$250,5,FALSE)</f>
        <v>1</v>
      </c>
    </row>
    <row r="392" spans="1:3" hidden="1" outlineLevel="1" x14ac:dyDescent="0.35">
      <c r="A392" s="20"/>
      <c r="B392" s="10" t="s">
        <v>444</v>
      </c>
      <c r="C392" s="20" t="b">
        <f>Design!D128=VLOOKUP(Datachecking!B392,'Multiple Burdens Map Data'!$B$1:$F$250,5,FALSE)</f>
        <v>1</v>
      </c>
    </row>
    <row r="393" spans="1:3" hidden="1" outlineLevel="1" x14ac:dyDescent="0.35">
      <c r="A393" s="20"/>
      <c r="B393" s="10" t="s">
        <v>446</v>
      </c>
      <c r="C393" s="20" t="b">
        <f>Design!D129=VLOOKUP(Datachecking!B393,'Multiple Burdens Map Data'!$B$1:$F$250,5,FALSE)</f>
        <v>1</v>
      </c>
    </row>
    <row r="394" spans="1:3" hidden="1" outlineLevel="1" x14ac:dyDescent="0.35">
      <c r="A394" s="20"/>
      <c r="B394" s="10" t="s">
        <v>450</v>
      </c>
      <c r="C394" s="20" t="b">
        <f>Design!D130=VLOOKUP(Datachecking!B394,'Multiple Burdens Map Data'!$B$1:$F$250,5,FALSE)</f>
        <v>1</v>
      </c>
    </row>
    <row r="395" spans="1:3" hidden="1" outlineLevel="1" x14ac:dyDescent="0.35">
      <c r="A395" s="20"/>
      <c r="B395" s="10" t="s">
        <v>452</v>
      </c>
      <c r="C395" s="20" t="b">
        <f>Design!D131=VLOOKUP(Datachecking!B395,'Multiple Burdens Map Data'!$B$1:$F$250,5,FALSE)</f>
        <v>1</v>
      </c>
    </row>
    <row r="396" spans="1:3" hidden="1" outlineLevel="1" x14ac:dyDescent="0.35">
      <c r="A396" s="20"/>
      <c r="B396" s="10" t="s">
        <v>454</v>
      </c>
      <c r="C396" s="20" t="b">
        <f>Design!D132=VLOOKUP(Datachecking!B396,'Multiple Burdens Map Data'!$B$1:$F$250,5,FALSE)</f>
        <v>1</v>
      </c>
    </row>
    <row r="397" spans="1:3" hidden="1" outlineLevel="1" x14ac:dyDescent="0.35">
      <c r="A397" s="20"/>
      <c r="B397" s="10" t="s">
        <v>456</v>
      </c>
      <c r="C397" s="20" t="b">
        <f>Design!D133=VLOOKUP(Datachecking!B397,'Multiple Burdens Map Data'!$B$1:$F$250,5,FALSE)</f>
        <v>1</v>
      </c>
    </row>
    <row r="398" spans="1:3" hidden="1" outlineLevel="1" x14ac:dyDescent="0.35">
      <c r="A398" s="20"/>
      <c r="B398" s="10" t="s">
        <v>458</v>
      </c>
      <c r="C398" s="20" t="b">
        <f>Design!D134=VLOOKUP(Datachecking!B398,'Multiple Burdens Map Data'!$B$1:$F$250,5,FALSE)</f>
        <v>1</v>
      </c>
    </row>
    <row r="399" spans="1:3" hidden="1" outlineLevel="1" x14ac:dyDescent="0.35">
      <c r="A399" s="20"/>
      <c r="B399" s="10" t="s">
        <v>464</v>
      </c>
      <c r="C399" s="20" t="b">
        <f>Design!D135=VLOOKUP(Datachecking!B399,'Multiple Burdens Map Data'!$B$1:$F$250,5,FALSE)</f>
        <v>1</v>
      </c>
    </row>
    <row r="400" spans="1:3" hidden="1" outlineLevel="1" x14ac:dyDescent="0.35">
      <c r="A400" s="20"/>
      <c r="B400" s="10" t="s">
        <v>466</v>
      </c>
      <c r="C400" s="20" t="b">
        <f>Design!D136=VLOOKUP(Datachecking!B400,'Multiple Burdens Map Data'!$B$1:$F$250,5,FALSE)</f>
        <v>1</v>
      </c>
    </row>
    <row r="401" spans="1:3" hidden="1" outlineLevel="1" x14ac:dyDescent="0.35">
      <c r="A401" s="20"/>
      <c r="B401" s="10" t="s">
        <v>472</v>
      </c>
      <c r="C401" s="20" t="b">
        <f>Design!D137=VLOOKUP(Datachecking!B401,'Multiple Burdens Map Data'!$B$1:$F$250,5,FALSE)</f>
        <v>1</v>
      </c>
    </row>
    <row r="402" spans="1:3" hidden="1" outlineLevel="1" x14ac:dyDescent="0.35">
      <c r="A402" s="20"/>
      <c r="B402" s="10" t="s">
        <v>476</v>
      </c>
      <c r="C402" s="20" t="b">
        <f>Design!D138=VLOOKUP(Datachecking!B402,'Multiple Burdens Map Data'!$B$1:$F$250,5,FALSE)</f>
        <v>1</v>
      </c>
    </row>
    <row r="403" spans="1:3" hidden="1" outlineLevel="1" x14ac:dyDescent="0.35">
      <c r="A403" s="20"/>
      <c r="B403" s="10" t="s">
        <v>480</v>
      </c>
      <c r="C403" s="20" t="b">
        <f>Design!D139=VLOOKUP(Datachecking!B403,'Multiple Burdens Map Data'!$B$1:$F$250,5,FALSE)</f>
        <v>1</v>
      </c>
    </row>
    <row r="404" spans="1:3" hidden="1" outlineLevel="1" x14ac:dyDescent="0.35">
      <c r="A404" s="20"/>
      <c r="B404" s="10" t="s">
        <v>482</v>
      </c>
      <c r="C404" s="20" t="b">
        <f>Design!D140=VLOOKUP(Datachecking!B404,'Multiple Burdens Map Data'!$B$1:$F$250,5,FALSE)</f>
        <v>1</v>
      </c>
    </row>
    <row r="405" spans="1:3" hidden="1" outlineLevel="1" x14ac:dyDescent="0.35">
      <c r="A405" s="20"/>
      <c r="B405" s="10" t="s">
        <v>484</v>
      </c>
      <c r="C405" s="20" t="b">
        <f>Design!D141=VLOOKUP(Datachecking!B405,'Multiple Burdens Map Data'!$B$1:$F$250,5,FALSE)</f>
        <v>1</v>
      </c>
    </row>
    <row r="406" spans="1:3" hidden="1" outlineLevel="1" x14ac:dyDescent="0.35">
      <c r="A406" s="20"/>
      <c r="B406" s="10" t="s">
        <v>486</v>
      </c>
      <c r="C406" s="20" t="b">
        <f>Design!D142=VLOOKUP(Datachecking!B406,'Multiple Burdens Map Data'!$B$1:$F$250,5,FALSE)</f>
        <v>1</v>
      </c>
    </row>
    <row r="407" spans="1:3" hidden="1" outlineLevel="1" x14ac:dyDescent="0.35">
      <c r="A407" s="20"/>
      <c r="B407" s="10" t="s">
        <v>488</v>
      </c>
      <c r="C407" s="20" t="b">
        <f>Design!D143=VLOOKUP(Datachecking!B407,'Multiple Burdens Map Data'!$B$1:$F$250,5,FALSE)</f>
        <v>1</v>
      </c>
    </row>
    <row r="408" spans="1:3" hidden="1" outlineLevel="1" x14ac:dyDescent="0.35">
      <c r="A408" s="20"/>
      <c r="B408" s="10" t="s">
        <v>494</v>
      </c>
      <c r="C408" s="20" t="b">
        <f>Design!D144=VLOOKUP(Datachecking!B408,'Multiple Burdens Map Data'!$B$1:$F$250,5,FALSE)</f>
        <v>1</v>
      </c>
    </row>
    <row r="409" spans="1:3" hidden="1" outlineLevel="1" x14ac:dyDescent="0.35">
      <c r="A409" s="20"/>
      <c r="B409" s="10" t="s">
        <v>496</v>
      </c>
      <c r="C409" s="20" t="b">
        <f>Design!D145=VLOOKUP(Datachecking!B409,'Multiple Burdens Map Data'!$B$1:$F$250,5,FALSE)</f>
        <v>1</v>
      </c>
    </row>
    <row r="410" spans="1:3" ht="15" hidden="1" outlineLevel="1" thickBot="1" x14ac:dyDescent="0.4">
      <c r="A410" s="20"/>
      <c r="B410" s="22" t="s">
        <v>498</v>
      </c>
      <c r="C410" s="23" t="b">
        <f>Design!D146=VLOOKUP(Datachecking!B410,'Multiple Burdens Map Data'!$B$1:$F$250,5,FALSE)</f>
        <v>1</v>
      </c>
    </row>
    <row r="411" spans="1:3" hidden="1" outlineLevel="1" x14ac:dyDescent="0.35">
      <c r="A411" s="38" t="s">
        <v>521</v>
      </c>
      <c r="B411" s="38"/>
      <c r="C411" s="34"/>
    </row>
    <row r="412" spans="1:3" hidden="1" outlineLevel="1" x14ac:dyDescent="0.35">
      <c r="A412" s="38"/>
      <c r="B412" s="38"/>
      <c r="C412" s="35"/>
    </row>
    <row r="413" spans="1:3" ht="30.65" customHeight="1" collapsed="1" x14ac:dyDescent="0.35">
      <c r="A413" s="38"/>
      <c r="B413" s="38"/>
      <c r="C413" s="36" t="b">
        <f>A267</f>
        <v>1</v>
      </c>
    </row>
    <row r="416" spans="1:3" x14ac:dyDescent="0.35">
      <c r="A416" s="17" t="s">
        <v>523</v>
      </c>
    </row>
    <row r="417" spans="1:2" x14ac:dyDescent="0.35">
      <c r="A417" t="b">
        <f>IF(COUNTIF(B419:M447,"FALSE")=0,TRUE,FALSE)</f>
        <v>1</v>
      </c>
    </row>
    <row r="419" spans="1:2" x14ac:dyDescent="0.35">
      <c r="B419" t="s">
        <v>524</v>
      </c>
    </row>
    <row r="420" spans="1:2" x14ac:dyDescent="0.35">
      <c r="B420" s="18" t="s">
        <v>525</v>
      </c>
    </row>
  </sheetData>
  <mergeCells count="2">
    <mergeCell ref="A411:B413"/>
    <mergeCell ref="A255:B257"/>
  </mergeCells>
  <conditionalFormatting sqref="A2">
    <cfRule type="containsText" dxfId="15" priority="15" operator="containsText" text="FALSE">
      <formula>NOT(ISERROR(SEARCH("FALSE",A2)))</formula>
    </cfRule>
    <cfRule type="containsText" dxfId="14" priority="16" operator="containsText" text="TRUE">
      <formula>NOT(ISERROR(SEARCH("TRUE",A2)))</formula>
    </cfRule>
  </conditionalFormatting>
  <conditionalFormatting sqref="D5:I254">
    <cfRule type="containsText" dxfId="13" priority="13" operator="containsText" text="FALSE">
      <formula>NOT(ISERROR(SEARCH("FALSE",D5)))</formula>
    </cfRule>
    <cfRule type="containsText" dxfId="12" priority="14" operator="containsText" text="TRUE">
      <formula>NOT(ISERROR(SEARCH("TRUE",D5)))</formula>
    </cfRule>
  </conditionalFormatting>
  <conditionalFormatting sqref="A260">
    <cfRule type="containsText" dxfId="11" priority="11" operator="containsText" text="FALSE">
      <formula>NOT(ISERROR(SEARCH("FALSE",A260)))</formula>
    </cfRule>
    <cfRule type="containsText" dxfId="10" priority="12" operator="containsText" text="TRUE">
      <formula>NOT(ISERROR(SEARCH("TRUE",A260)))</formula>
    </cfRule>
  </conditionalFormatting>
  <conditionalFormatting sqref="A267">
    <cfRule type="containsText" dxfId="9" priority="9" operator="containsText" text="FALSE">
      <formula>NOT(ISERROR(SEARCH("FALSE",A267)))</formula>
    </cfRule>
    <cfRule type="containsText" dxfId="8" priority="10" operator="containsText" text="TRUE">
      <formula>NOT(ISERROR(SEARCH("TRUE",A267)))</formula>
    </cfRule>
  </conditionalFormatting>
  <conditionalFormatting sqref="A417">
    <cfRule type="containsText" dxfId="7" priority="7" operator="containsText" text="FALSE">
      <formula>NOT(ISERROR(SEARCH("FALSE",A417)))</formula>
    </cfRule>
    <cfRule type="containsText" dxfId="6" priority="8" operator="containsText" text="TRUE">
      <formula>NOT(ISERROR(SEARCH("TRUE",A417)))</formula>
    </cfRule>
  </conditionalFormatting>
  <conditionalFormatting sqref="C270:C410">
    <cfRule type="containsText" dxfId="5" priority="5" operator="containsText" text="FALSE">
      <formula>NOT(ISERROR(SEARCH("FALSE",C270)))</formula>
    </cfRule>
    <cfRule type="containsText" dxfId="4" priority="6" operator="containsText" text="TRUE">
      <formula>NOT(ISERROR(SEARCH("TRUE",C270)))</formula>
    </cfRule>
  </conditionalFormatting>
  <conditionalFormatting sqref="C413">
    <cfRule type="containsText" dxfId="3" priority="3" operator="containsText" text="FALSE">
      <formula>NOT(ISERROR(SEARCH("FALSE",C413)))</formula>
    </cfRule>
    <cfRule type="containsText" dxfId="2" priority="4" operator="containsText" text="TRUE">
      <formula>NOT(ISERROR(SEARCH("TRUE",C413)))</formula>
    </cfRule>
  </conditionalFormatting>
  <conditionalFormatting sqref="C257">
    <cfRule type="containsText" dxfId="1" priority="2" operator="containsText" text="TRUE">
      <formula>NOT(ISERROR(SEARCH("TRUE",C257)))</formula>
    </cfRule>
    <cfRule type="containsText" dxfId="0" priority="1" operator="containsText" text="FALSE">
      <formula>NOT(ISERROR(SEARCH("FALSE",C257)))</formula>
    </cfRule>
  </conditionalFormatting>
  <hyperlinks>
    <hyperlink ref="B420" r:id="rId1" xr:uid="{CAE7757D-917D-4084-8003-E83E6C6202D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Design</vt:lpstr>
      <vt:lpstr>Multiple Burdens Map Data</vt:lpstr>
      <vt:lpstr>Datachecking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Beecher</dc:creator>
  <cp:lastModifiedBy>Jordan Beecher</cp:lastModifiedBy>
  <dcterms:created xsi:type="dcterms:W3CDTF">2018-08-01T10:06:41Z</dcterms:created>
  <dcterms:modified xsi:type="dcterms:W3CDTF">2018-10-31T08:17:42Z</dcterms:modified>
</cp:coreProperties>
</file>