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PR-DC01\data\Company Data\Projects\GNR 2018\Project Content\Data\Country profile dataset\Country\"/>
    </mc:Choice>
  </mc:AlternateContent>
  <xr:revisionPtr revIDLastSave="0" documentId="13_ncr:1_{AF93B0BF-521F-4A63-8DE8-AEA261D8C409}" xr6:coauthVersionLast="37" xr6:coauthVersionMax="37" xr10:uidLastSave="{00000000-0000-0000-0000-000000000000}"/>
  <bookViews>
    <workbookView xWindow="0" yWindow="0" windowWidth="19200" windowHeight="7510" xr2:uid="{6629E0EE-C840-4185-9A7F-83A634121D33}"/>
  </bookViews>
  <sheets>
    <sheet name="Data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Data!$A$2:$G$196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F38" i="1" s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F58" i="1" s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F199" i="1"/>
  <c r="E199" i="1"/>
  <c r="D199" i="1"/>
  <c r="C199" i="1"/>
  <c r="A195" i="1"/>
  <c r="A194" i="1"/>
  <c r="A193" i="1"/>
  <c r="F193" i="1" s="1"/>
  <c r="A192" i="1"/>
  <c r="C192" i="1" s="1"/>
  <c r="D192" i="1" s="1"/>
  <c r="A191" i="1"/>
  <c r="A190" i="1"/>
  <c r="A189" i="1"/>
  <c r="A188" i="1"/>
  <c r="C188" i="1" s="1"/>
  <c r="D188" i="1" s="1"/>
  <c r="A187" i="1"/>
  <c r="C187" i="1" s="1"/>
  <c r="D187" i="1" s="1"/>
  <c r="C186" i="1"/>
  <c r="D186" i="1" s="1"/>
  <c r="A186" i="1"/>
  <c r="A185" i="1"/>
  <c r="F185" i="1" s="1"/>
  <c r="A184" i="1"/>
  <c r="C184" i="1" s="1"/>
  <c r="D184" i="1" s="1"/>
  <c r="A183" i="1"/>
  <c r="F183" i="1" s="1"/>
  <c r="A182" i="1"/>
  <c r="A181" i="1"/>
  <c r="C181" i="1" s="1"/>
  <c r="D181" i="1" s="1"/>
  <c r="A180" i="1"/>
  <c r="C180" i="1" s="1"/>
  <c r="D180" i="1" s="1"/>
  <c r="A179" i="1"/>
  <c r="C179" i="1" s="1"/>
  <c r="D179" i="1" s="1"/>
  <c r="A178" i="1"/>
  <c r="A177" i="1"/>
  <c r="D176" i="1"/>
  <c r="A176" i="1"/>
  <c r="C176" i="1" s="1"/>
  <c r="A175" i="1"/>
  <c r="A174" i="1"/>
  <c r="C174" i="1" s="1"/>
  <c r="D174" i="1" s="1"/>
  <c r="A173" i="1"/>
  <c r="C173" i="1" s="1"/>
  <c r="D173" i="1" s="1"/>
  <c r="A172" i="1"/>
  <c r="C172" i="1" s="1"/>
  <c r="D172" i="1" s="1"/>
  <c r="A171" i="1"/>
  <c r="C171" i="1" s="1"/>
  <c r="D171" i="1" s="1"/>
  <c r="A170" i="1"/>
  <c r="A169" i="1"/>
  <c r="A168" i="1"/>
  <c r="C168" i="1" s="1"/>
  <c r="D168" i="1" s="1"/>
  <c r="A167" i="1"/>
  <c r="C166" i="1"/>
  <c r="D166" i="1" s="1"/>
  <c r="A166" i="1"/>
  <c r="A165" i="1"/>
  <c r="F164" i="1"/>
  <c r="A164" i="1"/>
  <c r="C164" i="1" s="1"/>
  <c r="D164" i="1" s="1"/>
  <c r="A163" i="1"/>
  <c r="C163" i="1" s="1"/>
  <c r="D163" i="1" s="1"/>
  <c r="A162" i="1"/>
  <c r="A161" i="1"/>
  <c r="C161" i="1" s="1"/>
  <c r="D161" i="1" s="1"/>
  <c r="A160" i="1"/>
  <c r="F160" i="1" s="1"/>
  <c r="A159" i="1"/>
  <c r="C159" i="1" s="1"/>
  <c r="D159" i="1" s="1"/>
  <c r="A158" i="1"/>
  <c r="A157" i="1"/>
  <c r="A156" i="1"/>
  <c r="C156" i="1" s="1"/>
  <c r="D156" i="1" s="1"/>
  <c r="A155" i="1"/>
  <c r="C155" i="1" s="1"/>
  <c r="D155" i="1" s="1"/>
  <c r="C154" i="1"/>
  <c r="D154" i="1" s="1"/>
  <c r="A154" i="1"/>
  <c r="A153" i="1"/>
  <c r="C153" i="1" s="1"/>
  <c r="D153" i="1" s="1"/>
  <c r="A152" i="1"/>
  <c r="F152" i="1" s="1"/>
  <c r="A151" i="1"/>
  <c r="C151" i="1" s="1"/>
  <c r="D151" i="1" s="1"/>
  <c r="A150" i="1"/>
  <c r="A149" i="1"/>
  <c r="A148" i="1"/>
  <c r="F148" i="1" s="1"/>
  <c r="A147" i="1"/>
  <c r="C147" i="1" s="1"/>
  <c r="D147" i="1" s="1"/>
  <c r="A146" i="1"/>
  <c r="C146" i="1" s="1"/>
  <c r="D146" i="1" s="1"/>
  <c r="C145" i="1"/>
  <c r="D145" i="1" s="1"/>
  <c r="A145" i="1"/>
  <c r="A144" i="1"/>
  <c r="A143" i="1"/>
  <c r="C143" i="1" s="1"/>
  <c r="D143" i="1" s="1"/>
  <c r="A142" i="1"/>
  <c r="A141" i="1"/>
  <c r="C141" i="1" s="1"/>
  <c r="D141" i="1" s="1"/>
  <c r="A140" i="1"/>
  <c r="C140" i="1" s="1"/>
  <c r="D140" i="1" s="1"/>
  <c r="F139" i="1"/>
  <c r="A139" i="1"/>
  <c r="C139" i="1" s="1"/>
  <c r="D139" i="1" s="1"/>
  <c r="C138" i="1"/>
  <c r="D138" i="1" s="1"/>
  <c r="A138" i="1"/>
  <c r="A137" i="1"/>
  <c r="A136" i="1"/>
  <c r="F136" i="1" s="1"/>
  <c r="F135" i="1"/>
  <c r="A135" i="1"/>
  <c r="C135" i="1" s="1"/>
  <c r="D135" i="1" s="1"/>
  <c r="A134" i="1"/>
  <c r="F134" i="1" s="1"/>
  <c r="A133" i="1"/>
  <c r="C133" i="1" s="1"/>
  <c r="D133" i="1" s="1"/>
  <c r="A132" i="1"/>
  <c r="C132" i="1" s="1"/>
  <c r="D132" i="1" s="1"/>
  <c r="A131" i="1"/>
  <c r="C131" i="1" s="1"/>
  <c r="D131" i="1" s="1"/>
  <c r="A130" i="1"/>
  <c r="A129" i="1"/>
  <c r="A128" i="1"/>
  <c r="F127" i="1"/>
  <c r="A127" i="1"/>
  <c r="C127" i="1" s="1"/>
  <c r="D127" i="1" s="1"/>
  <c r="C126" i="1"/>
  <c r="D126" i="1" s="1"/>
  <c r="A126" i="1"/>
  <c r="A125" i="1"/>
  <c r="C125" i="1" s="1"/>
  <c r="D125" i="1" s="1"/>
  <c r="A124" i="1"/>
  <c r="A123" i="1"/>
  <c r="A122" i="1"/>
  <c r="A121" i="1"/>
  <c r="C121" i="1" s="1"/>
  <c r="D121" i="1" s="1"/>
  <c r="A120" i="1"/>
  <c r="A119" i="1"/>
  <c r="C119" i="1" s="1"/>
  <c r="D119" i="1" s="1"/>
  <c r="A118" i="1"/>
  <c r="C118" i="1" s="1"/>
  <c r="D118" i="1" s="1"/>
  <c r="A117" i="1"/>
  <c r="C117" i="1" s="1"/>
  <c r="D117" i="1" s="1"/>
  <c r="A116" i="1"/>
  <c r="A115" i="1"/>
  <c r="A114" i="1"/>
  <c r="D113" i="1"/>
  <c r="A113" i="1"/>
  <c r="C113" i="1" s="1"/>
  <c r="A112" i="1"/>
  <c r="A111" i="1"/>
  <c r="C111" i="1" s="1"/>
  <c r="D111" i="1" s="1"/>
  <c r="A110" i="1"/>
  <c r="C110" i="1" s="1"/>
  <c r="D110" i="1" s="1"/>
  <c r="A109" i="1"/>
  <c r="C109" i="1" s="1"/>
  <c r="D109" i="1" s="1"/>
  <c r="A108" i="1"/>
  <c r="F108" i="1" s="1"/>
  <c r="A107" i="1"/>
  <c r="A106" i="1"/>
  <c r="A105" i="1"/>
  <c r="C105" i="1" s="1"/>
  <c r="D105" i="1" s="1"/>
  <c r="A104" i="1"/>
  <c r="F104" i="1" s="1"/>
  <c r="A103" i="1"/>
  <c r="C103" i="1" s="1"/>
  <c r="D103" i="1" s="1"/>
  <c r="A102" i="1"/>
  <c r="A101" i="1"/>
  <c r="C101" i="1" s="1"/>
  <c r="D101" i="1" s="1"/>
  <c r="A100" i="1"/>
  <c r="C100" i="1" s="1"/>
  <c r="D100" i="1" s="1"/>
  <c r="A99" i="1"/>
  <c r="A98" i="1"/>
  <c r="A97" i="1"/>
  <c r="C97" i="1" s="1"/>
  <c r="D97" i="1" s="1"/>
  <c r="A96" i="1"/>
  <c r="C96" i="1" s="1"/>
  <c r="D96" i="1" s="1"/>
  <c r="A95" i="1"/>
  <c r="F95" i="1" s="1"/>
  <c r="A94" i="1"/>
  <c r="C94" i="1" s="1"/>
  <c r="D94" i="1" s="1"/>
  <c r="A93" i="1"/>
  <c r="C93" i="1" s="1"/>
  <c r="D93" i="1" s="1"/>
  <c r="A92" i="1"/>
  <c r="C92" i="1" s="1"/>
  <c r="D92" i="1" s="1"/>
  <c r="A91" i="1"/>
  <c r="C91" i="1" s="1"/>
  <c r="D91" i="1" s="1"/>
  <c r="A90" i="1"/>
  <c r="C90" i="1" s="1"/>
  <c r="D90" i="1" s="1"/>
  <c r="A89" i="1"/>
  <c r="C89" i="1" s="1"/>
  <c r="D89" i="1" s="1"/>
  <c r="A88" i="1"/>
  <c r="A87" i="1"/>
  <c r="F87" i="1" s="1"/>
  <c r="A86" i="1"/>
  <c r="C86" i="1" s="1"/>
  <c r="D86" i="1" s="1"/>
  <c r="A85" i="1"/>
  <c r="C85" i="1" s="1"/>
  <c r="D85" i="1" s="1"/>
  <c r="C84" i="1"/>
  <c r="D84" i="1" s="1"/>
  <c r="A84" i="1"/>
  <c r="A83" i="1"/>
  <c r="C83" i="1" s="1"/>
  <c r="D83" i="1" s="1"/>
  <c r="A82" i="1"/>
  <c r="C82" i="1" s="1"/>
  <c r="D82" i="1" s="1"/>
  <c r="A81" i="1"/>
  <c r="C81" i="1" s="1"/>
  <c r="D81" i="1" s="1"/>
  <c r="A80" i="1"/>
  <c r="A79" i="1"/>
  <c r="F79" i="1" s="1"/>
  <c r="A78" i="1"/>
  <c r="C78" i="1" s="1"/>
  <c r="D78" i="1" s="1"/>
  <c r="A77" i="1"/>
  <c r="A76" i="1"/>
  <c r="C76" i="1" s="1"/>
  <c r="D76" i="1" s="1"/>
  <c r="F75" i="1"/>
  <c r="A75" i="1"/>
  <c r="C75" i="1" s="1"/>
  <c r="D75" i="1" s="1"/>
  <c r="D74" i="1"/>
  <c r="A74" i="1"/>
  <c r="C74" i="1" s="1"/>
  <c r="A73" i="1"/>
  <c r="C73" i="1" s="1"/>
  <c r="D73" i="1" s="1"/>
  <c r="A72" i="1"/>
  <c r="A71" i="1"/>
  <c r="F71" i="1" s="1"/>
  <c r="D70" i="1"/>
  <c r="A70" i="1"/>
  <c r="C70" i="1" s="1"/>
  <c r="A69" i="1"/>
  <c r="A68" i="1"/>
  <c r="C68" i="1" s="1"/>
  <c r="D68" i="1" s="1"/>
  <c r="A67" i="1"/>
  <c r="F67" i="1" s="1"/>
  <c r="A66" i="1"/>
  <c r="C66" i="1" s="1"/>
  <c r="D66" i="1" s="1"/>
  <c r="A65" i="1"/>
  <c r="C65" i="1" s="1"/>
  <c r="D65" i="1" s="1"/>
  <c r="A64" i="1"/>
  <c r="F63" i="1"/>
  <c r="A63" i="1"/>
  <c r="A62" i="1"/>
  <c r="C62" i="1" s="1"/>
  <c r="D62" i="1" s="1"/>
  <c r="A61" i="1"/>
  <c r="A60" i="1"/>
  <c r="C60" i="1" s="1"/>
  <c r="D60" i="1" s="1"/>
  <c r="A59" i="1"/>
  <c r="F59" i="1" s="1"/>
  <c r="A58" i="1"/>
  <c r="C58" i="1" s="1"/>
  <c r="D58" i="1" s="1"/>
  <c r="A57" i="1"/>
  <c r="C57" i="1" s="1"/>
  <c r="D57" i="1" s="1"/>
  <c r="A56" i="1"/>
  <c r="A55" i="1"/>
  <c r="F55" i="1" s="1"/>
  <c r="A54" i="1"/>
  <c r="C54" i="1" s="1"/>
  <c r="D54" i="1" s="1"/>
  <c r="A53" i="1"/>
  <c r="A52" i="1"/>
  <c r="C52" i="1" s="1"/>
  <c r="D52" i="1" s="1"/>
  <c r="A51" i="1"/>
  <c r="F51" i="1" s="1"/>
  <c r="A50" i="1"/>
  <c r="C50" i="1" s="1"/>
  <c r="D50" i="1" s="1"/>
  <c r="A49" i="1"/>
  <c r="C49" i="1" s="1"/>
  <c r="D49" i="1" s="1"/>
  <c r="A48" i="1"/>
  <c r="A47" i="1"/>
  <c r="F47" i="1" s="1"/>
  <c r="A46" i="1"/>
  <c r="C46" i="1" s="1"/>
  <c r="D46" i="1" s="1"/>
  <c r="A45" i="1"/>
  <c r="A44" i="1"/>
  <c r="C44" i="1" s="1"/>
  <c r="D44" i="1" s="1"/>
  <c r="A43" i="1"/>
  <c r="F43" i="1" s="1"/>
  <c r="A42" i="1"/>
  <c r="C42" i="1" s="1"/>
  <c r="D42" i="1" s="1"/>
  <c r="A41" i="1"/>
  <c r="C41" i="1" s="1"/>
  <c r="D41" i="1" s="1"/>
  <c r="A40" i="1"/>
  <c r="A39" i="1"/>
  <c r="F39" i="1" s="1"/>
  <c r="D38" i="1"/>
  <c r="A38" i="1"/>
  <c r="C38" i="1" s="1"/>
  <c r="A37" i="1"/>
  <c r="A36" i="1"/>
  <c r="C36" i="1" s="1"/>
  <c r="D36" i="1" s="1"/>
  <c r="A35" i="1"/>
  <c r="F35" i="1" s="1"/>
  <c r="A34" i="1"/>
  <c r="C34" i="1" s="1"/>
  <c r="D34" i="1" s="1"/>
  <c r="A33" i="1"/>
  <c r="C33" i="1" s="1"/>
  <c r="D33" i="1" s="1"/>
  <c r="A32" i="1"/>
  <c r="A31" i="1"/>
  <c r="F31" i="1" s="1"/>
  <c r="A30" i="1"/>
  <c r="C30" i="1" s="1"/>
  <c r="D30" i="1" s="1"/>
  <c r="A29" i="1"/>
  <c r="A28" i="1"/>
  <c r="C28" i="1" s="1"/>
  <c r="D28" i="1" s="1"/>
  <c r="A27" i="1"/>
  <c r="F27" i="1" s="1"/>
  <c r="A26" i="1"/>
  <c r="C26" i="1" s="1"/>
  <c r="D26" i="1" s="1"/>
  <c r="A25" i="1"/>
  <c r="A24" i="1"/>
  <c r="F24" i="1" s="1"/>
  <c r="A23" i="1"/>
  <c r="F23" i="1" s="1"/>
  <c r="A22" i="1"/>
  <c r="C22" i="1" s="1"/>
  <c r="D22" i="1" s="1"/>
  <c r="A21" i="1"/>
  <c r="C21" i="1" s="1"/>
  <c r="D21" i="1" s="1"/>
  <c r="A20" i="1"/>
  <c r="F20" i="1" s="1"/>
  <c r="A19" i="1"/>
  <c r="F19" i="1" s="1"/>
  <c r="E18" i="1"/>
  <c r="F18" i="1" s="1"/>
  <c r="D18" i="1"/>
  <c r="G18" i="1" s="1"/>
  <c r="A18" i="1"/>
  <c r="C18" i="1" s="1"/>
  <c r="A17" i="1"/>
  <c r="C17" i="1" s="1"/>
  <c r="D17" i="1" s="1"/>
  <c r="A16" i="1"/>
  <c r="E16" i="1" s="1"/>
  <c r="F16" i="1" s="1"/>
  <c r="A15" i="1"/>
  <c r="E15" i="1" s="1"/>
  <c r="F15" i="1" s="1"/>
  <c r="A14" i="1"/>
  <c r="C14" i="1" s="1"/>
  <c r="D14" i="1" s="1"/>
  <c r="A13" i="1"/>
  <c r="C13" i="1" s="1"/>
  <c r="D13" i="1" s="1"/>
  <c r="A12" i="1"/>
  <c r="E12" i="1" s="1"/>
  <c r="F12" i="1" s="1"/>
  <c r="A11" i="1"/>
  <c r="E11" i="1" s="1"/>
  <c r="F11" i="1" s="1"/>
  <c r="E10" i="1"/>
  <c r="F10" i="1" s="1"/>
  <c r="A10" i="1"/>
  <c r="C10" i="1" s="1"/>
  <c r="D10" i="1" s="1"/>
  <c r="G10" i="1" s="1"/>
  <c r="A9" i="1"/>
  <c r="A8" i="1"/>
  <c r="E8" i="1" s="1"/>
  <c r="F8" i="1" s="1"/>
  <c r="A7" i="1"/>
  <c r="E7" i="1" s="1"/>
  <c r="F7" i="1" s="1"/>
  <c r="A6" i="1"/>
  <c r="C6" i="1" s="1"/>
  <c r="D6" i="1" s="1"/>
  <c r="A5" i="1"/>
  <c r="A4" i="1"/>
  <c r="E4" i="1" s="1"/>
  <c r="F4" i="1" s="1"/>
  <c r="A3" i="1"/>
  <c r="E3" i="1" s="1"/>
  <c r="F98" i="1" l="1"/>
  <c r="F106" i="1"/>
  <c r="F190" i="1"/>
  <c r="F194" i="1"/>
  <c r="F126" i="1"/>
  <c r="G75" i="1"/>
  <c r="F132" i="1"/>
  <c r="C43" i="1"/>
  <c r="D43" i="1" s="1"/>
  <c r="G43" i="1" s="1"/>
  <c r="F109" i="1"/>
  <c r="F131" i="1"/>
  <c r="F140" i="1"/>
  <c r="G140" i="1" s="1"/>
  <c r="F143" i="1"/>
  <c r="C148" i="1"/>
  <c r="D148" i="1" s="1"/>
  <c r="E14" i="1"/>
  <c r="F14" i="1" s="1"/>
  <c r="F54" i="1"/>
  <c r="C59" i="1"/>
  <c r="D59" i="1" s="1"/>
  <c r="G59" i="1" s="1"/>
  <c r="F22" i="1"/>
  <c r="F42" i="1"/>
  <c r="F70" i="1"/>
  <c r="F113" i="1"/>
  <c r="G113" i="1" s="1"/>
  <c r="F155" i="1"/>
  <c r="F168" i="1"/>
  <c r="F184" i="1"/>
  <c r="C51" i="1"/>
  <c r="D51" i="1" s="1"/>
  <c r="G51" i="1" s="1"/>
  <c r="C79" i="1"/>
  <c r="D79" i="1" s="1"/>
  <c r="G79" i="1" s="1"/>
  <c r="G14" i="1"/>
  <c r="G22" i="1"/>
  <c r="F82" i="1"/>
  <c r="F90" i="1"/>
  <c r="F100" i="1"/>
  <c r="G100" i="1" s="1"/>
  <c r="F105" i="1"/>
  <c r="G109" i="1"/>
  <c r="F125" i="1"/>
  <c r="G127" i="1"/>
  <c r="F156" i="1"/>
  <c r="G156" i="1" s="1"/>
  <c r="F159" i="1"/>
  <c r="F163" i="1"/>
  <c r="G163" i="1" s="1"/>
  <c r="F172" i="1"/>
  <c r="F173" i="1"/>
  <c r="G173" i="1" s="1"/>
  <c r="F180" i="1"/>
  <c r="G180" i="1" s="1"/>
  <c r="F181" i="1"/>
  <c r="G181" i="1" s="1"/>
  <c r="F188" i="1"/>
  <c r="G188" i="1" s="1"/>
  <c r="G131" i="1"/>
  <c r="G132" i="1"/>
  <c r="G143" i="1"/>
  <c r="G164" i="1"/>
  <c r="G168" i="1"/>
  <c r="G184" i="1"/>
  <c r="E6" i="1"/>
  <c r="F6" i="1" s="1"/>
  <c r="G6" i="1" s="1"/>
  <c r="C67" i="1"/>
  <c r="D67" i="1" s="1"/>
  <c r="G67" i="1" s="1"/>
  <c r="C87" i="1"/>
  <c r="D87" i="1" s="1"/>
  <c r="G87" i="1" s="1"/>
  <c r="C95" i="1"/>
  <c r="D95" i="1" s="1"/>
  <c r="G95" i="1" s="1"/>
  <c r="F97" i="1"/>
  <c r="G97" i="1" s="1"/>
  <c r="C108" i="1"/>
  <c r="D108" i="1" s="1"/>
  <c r="G108" i="1" s="1"/>
  <c r="G126" i="1"/>
  <c r="C35" i="1"/>
  <c r="D35" i="1" s="1"/>
  <c r="G35" i="1" s="1"/>
  <c r="F26" i="1"/>
  <c r="G26" i="1" s="1"/>
  <c r="F30" i="1"/>
  <c r="F34" i="1"/>
  <c r="F46" i="1"/>
  <c r="F50" i="1"/>
  <c r="F62" i="1"/>
  <c r="F66" i="1"/>
  <c r="F78" i="1"/>
  <c r="G78" i="1" s="1"/>
  <c r="F83" i="1"/>
  <c r="G83" i="1" s="1"/>
  <c r="F86" i="1"/>
  <c r="G86" i="1" s="1"/>
  <c r="F91" i="1"/>
  <c r="G91" i="1" s="1"/>
  <c r="F94" i="1"/>
  <c r="G94" i="1" s="1"/>
  <c r="F101" i="1"/>
  <c r="G101" i="1" s="1"/>
  <c r="G105" i="1"/>
  <c r="F117" i="1"/>
  <c r="F121" i="1"/>
  <c r="G121" i="1" s="1"/>
  <c r="F147" i="1"/>
  <c r="G147" i="1" s="1"/>
  <c r="F151" i="1"/>
  <c r="G151" i="1" s="1"/>
  <c r="G159" i="1"/>
  <c r="G172" i="1"/>
  <c r="F176" i="1"/>
  <c r="F21" i="1"/>
  <c r="G21" i="1" s="1"/>
  <c r="E5" i="1"/>
  <c r="F5" i="1" s="1"/>
  <c r="E9" i="1"/>
  <c r="F9" i="1" s="1"/>
  <c r="F3" i="1"/>
  <c r="C5" i="1"/>
  <c r="D5" i="1" s="1"/>
  <c r="G5" i="1" s="1"/>
  <c r="E13" i="1"/>
  <c r="F13" i="1" s="1"/>
  <c r="G13" i="1" s="1"/>
  <c r="C9" i="1"/>
  <c r="D9" i="1" s="1"/>
  <c r="G9" i="1" s="1"/>
  <c r="E17" i="1"/>
  <c r="F17" i="1" s="1"/>
  <c r="G17" i="1" s="1"/>
  <c r="G30" i="1"/>
  <c r="F114" i="1"/>
  <c r="C116" i="1"/>
  <c r="D116" i="1" s="1"/>
  <c r="G117" i="1"/>
  <c r="C120" i="1"/>
  <c r="D120" i="1" s="1"/>
  <c r="C122" i="1"/>
  <c r="D122" i="1" s="1"/>
  <c r="F123" i="1"/>
  <c r="C123" i="1"/>
  <c r="D123" i="1" s="1"/>
  <c r="F128" i="1"/>
  <c r="C130" i="1"/>
  <c r="D130" i="1" s="1"/>
  <c r="C136" i="1"/>
  <c r="D136" i="1" s="1"/>
  <c r="G136" i="1" s="1"/>
  <c r="F85" i="1"/>
  <c r="G85" i="1" s="1"/>
  <c r="F93" i="1"/>
  <c r="G93" i="1" s="1"/>
  <c r="C98" i="1"/>
  <c r="D98" i="1" s="1"/>
  <c r="G98" i="1" s="1"/>
  <c r="F99" i="1"/>
  <c r="C99" i="1"/>
  <c r="D99" i="1" s="1"/>
  <c r="C102" i="1"/>
  <c r="D102" i="1" s="1"/>
  <c r="F110" i="1"/>
  <c r="G110" i="1" s="1"/>
  <c r="F112" i="1"/>
  <c r="F116" i="1"/>
  <c r="F122" i="1"/>
  <c r="C124" i="1"/>
  <c r="D124" i="1" s="1"/>
  <c r="G125" i="1"/>
  <c r="F130" i="1"/>
  <c r="C25" i="1"/>
  <c r="D25" i="1" s="1"/>
  <c r="C104" i="1"/>
  <c r="D104" i="1" s="1"/>
  <c r="G104" i="1" s="1"/>
  <c r="C106" i="1"/>
  <c r="D106" i="1" s="1"/>
  <c r="G106" i="1" s="1"/>
  <c r="F107" i="1"/>
  <c r="C107" i="1"/>
  <c r="D107" i="1" s="1"/>
  <c r="F118" i="1"/>
  <c r="G118" i="1" s="1"/>
  <c r="F120" i="1"/>
  <c r="F124" i="1"/>
  <c r="F129" i="1"/>
  <c r="C129" i="1"/>
  <c r="D129" i="1" s="1"/>
  <c r="G129" i="1" s="1"/>
  <c r="F32" i="1"/>
  <c r="G38" i="1"/>
  <c r="F40" i="1"/>
  <c r="G46" i="1"/>
  <c r="F48" i="1"/>
  <c r="G54" i="1"/>
  <c r="F56" i="1"/>
  <c r="G62" i="1"/>
  <c r="F64" i="1"/>
  <c r="G70" i="1"/>
  <c r="F72" i="1"/>
  <c r="F80" i="1"/>
  <c r="F88" i="1"/>
  <c r="F102" i="1"/>
  <c r="C4" i="1"/>
  <c r="D4" i="1" s="1"/>
  <c r="G4" i="1" s="1"/>
  <c r="C8" i="1"/>
  <c r="D8" i="1" s="1"/>
  <c r="G8" i="1" s="1"/>
  <c r="C12" i="1"/>
  <c r="D12" i="1" s="1"/>
  <c r="G12" i="1" s="1"/>
  <c r="C16" i="1"/>
  <c r="D16" i="1" s="1"/>
  <c r="G16" i="1" s="1"/>
  <c r="C20" i="1"/>
  <c r="D20" i="1" s="1"/>
  <c r="G20" i="1" s="1"/>
  <c r="C24" i="1"/>
  <c r="D24" i="1" s="1"/>
  <c r="G24" i="1" s="1"/>
  <c r="F28" i="1"/>
  <c r="G28" i="1" s="1"/>
  <c r="F29" i="1"/>
  <c r="F37" i="1"/>
  <c r="F45" i="1"/>
  <c r="F53" i="1"/>
  <c r="F61" i="1"/>
  <c r="F69" i="1"/>
  <c r="F77" i="1"/>
  <c r="C3" i="1"/>
  <c r="C7" i="1"/>
  <c r="D7" i="1" s="1"/>
  <c r="G7" i="1" s="1"/>
  <c r="C11" i="1"/>
  <c r="D11" i="1" s="1"/>
  <c r="G11" i="1" s="1"/>
  <c r="C15" i="1"/>
  <c r="D15" i="1" s="1"/>
  <c r="G15" i="1" s="1"/>
  <c r="C19" i="1"/>
  <c r="D19" i="1" s="1"/>
  <c r="G19" i="1" s="1"/>
  <c r="C23" i="1"/>
  <c r="D23" i="1" s="1"/>
  <c r="G23" i="1" s="1"/>
  <c r="F25" i="1"/>
  <c r="C27" i="1"/>
  <c r="D27" i="1" s="1"/>
  <c r="G27" i="1" s="1"/>
  <c r="C32" i="1"/>
  <c r="D32" i="1" s="1"/>
  <c r="G32" i="1" s="1"/>
  <c r="G34" i="1"/>
  <c r="F36" i="1"/>
  <c r="G36" i="1" s="1"/>
  <c r="C40" i="1"/>
  <c r="D40" i="1" s="1"/>
  <c r="G40" i="1" s="1"/>
  <c r="G42" i="1"/>
  <c r="F44" i="1"/>
  <c r="G44" i="1" s="1"/>
  <c r="C48" i="1"/>
  <c r="D48" i="1" s="1"/>
  <c r="G50" i="1"/>
  <c r="F52" i="1"/>
  <c r="G52" i="1" s="1"/>
  <c r="C56" i="1"/>
  <c r="D56" i="1" s="1"/>
  <c r="G56" i="1" s="1"/>
  <c r="G58" i="1"/>
  <c r="F60" i="1"/>
  <c r="G60" i="1" s="1"/>
  <c r="C64" i="1"/>
  <c r="D64" i="1" s="1"/>
  <c r="G64" i="1" s="1"/>
  <c r="G66" i="1"/>
  <c r="F68" i="1"/>
  <c r="G68" i="1" s="1"/>
  <c r="C72" i="1"/>
  <c r="D72" i="1" s="1"/>
  <c r="G72" i="1" s="1"/>
  <c r="G74" i="1"/>
  <c r="F76" i="1"/>
  <c r="G76" i="1" s="1"/>
  <c r="C80" i="1"/>
  <c r="D80" i="1" s="1"/>
  <c r="G80" i="1" s="1"/>
  <c r="G82" i="1"/>
  <c r="F84" i="1"/>
  <c r="G84" i="1" s="1"/>
  <c r="C88" i="1"/>
  <c r="D88" i="1" s="1"/>
  <c r="G88" i="1" s="1"/>
  <c r="G90" i="1"/>
  <c r="F92" i="1"/>
  <c r="G92" i="1" s="1"/>
  <c r="C29" i="1"/>
  <c r="D29" i="1" s="1"/>
  <c r="G29" i="1" s="1"/>
  <c r="C31" i="1"/>
  <c r="D31" i="1" s="1"/>
  <c r="G31" i="1" s="1"/>
  <c r="F33" i="1"/>
  <c r="G33" i="1" s="1"/>
  <c r="C37" i="1"/>
  <c r="D37" i="1" s="1"/>
  <c r="G37" i="1" s="1"/>
  <c r="C39" i="1"/>
  <c r="D39" i="1" s="1"/>
  <c r="G39" i="1" s="1"/>
  <c r="F41" i="1"/>
  <c r="G41" i="1" s="1"/>
  <c r="C45" i="1"/>
  <c r="D45" i="1" s="1"/>
  <c r="G45" i="1" s="1"/>
  <c r="C47" i="1"/>
  <c r="D47" i="1" s="1"/>
  <c r="G47" i="1" s="1"/>
  <c r="F49" i="1"/>
  <c r="G49" i="1" s="1"/>
  <c r="C53" i="1"/>
  <c r="D53" i="1" s="1"/>
  <c r="G53" i="1" s="1"/>
  <c r="C55" i="1"/>
  <c r="D55" i="1" s="1"/>
  <c r="G55" i="1" s="1"/>
  <c r="F57" i="1"/>
  <c r="G57" i="1" s="1"/>
  <c r="C61" i="1"/>
  <c r="D61" i="1" s="1"/>
  <c r="C63" i="1"/>
  <c r="D63" i="1" s="1"/>
  <c r="G63" i="1" s="1"/>
  <c r="F65" i="1"/>
  <c r="G65" i="1" s="1"/>
  <c r="C69" i="1"/>
  <c r="D69" i="1" s="1"/>
  <c r="G69" i="1" s="1"/>
  <c r="C71" i="1"/>
  <c r="D71" i="1" s="1"/>
  <c r="G71" i="1" s="1"/>
  <c r="F73" i="1"/>
  <c r="G73" i="1" s="1"/>
  <c r="C77" i="1"/>
  <c r="D77" i="1" s="1"/>
  <c r="G77" i="1" s="1"/>
  <c r="F81" i="1"/>
  <c r="G81" i="1" s="1"/>
  <c r="F89" i="1"/>
  <c r="G89" i="1" s="1"/>
  <c r="F96" i="1"/>
  <c r="G96" i="1" s="1"/>
  <c r="C112" i="1"/>
  <c r="D112" i="1" s="1"/>
  <c r="G112" i="1" s="1"/>
  <c r="C114" i="1"/>
  <c r="D114" i="1" s="1"/>
  <c r="G114" i="1" s="1"/>
  <c r="F115" i="1"/>
  <c r="C115" i="1"/>
  <c r="D115" i="1" s="1"/>
  <c r="G115" i="1" s="1"/>
  <c r="C128" i="1"/>
  <c r="D128" i="1" s="1"/>
  <c r="G128" i="1" s="1"/>
  <c r="C134" i="1"/>
  <c r="D134" i="1" s="1"/>
  <c r="G134" i="1" s="1"/>
  <c r="G135" i="1"/>
  <c r="F144" i="1"/>
  <c r="C144" i="1"/>
  <c r="D144" i="1" s="1"/>
  <c r="F103" i="1"/>
  <c r="G103" i="1" s="1"/>
  <c r="F111" i="1"/>
  <c r="G111" i="1" s="1"/>
  <c r="F119" i="1"/>
  <c r="G119" i="1" s="1"/>
  <c r="F137" i="1"/>
  <c r="C137" i="1"/>
  <c r="D137" i="1" s="1"/>
  <c r="C142" i="1"/>
  <c r="D142" i="1" s="1"/>
  <c r="F142" i="1"/>
  <c r="G148" i="1"/>
  <c r="F138" i="1"/>
  <c r="G138" i="1" s="1"/>
  <c r="F146" i="1"/>
  <c r="G146" i="1" s="1"/>
  <c r="C150" i="1"/>
  <c r="D150" i="1" s="1"/>
  <c r="C152" i="1"/>
  <c r="D152" i="1" s="1"/>
  <c r="G152" i="1" s="1"/>
  <c r="F154" i="1"/>
  <c r="G154" i="1" s="1"/>
  <c r="C158" i="1"/>
  <c r="D158" i="1" s="1"/>
  <c r="C160" i="1"/>
  <c r="D160" i="1" s="1"/>
  <c r="G160" i="1" s="1"/>
  <c r="F162" i="1"/>
  <c r="C162" i="1"/>
  <c r="D162" i="1" s="1"/>
  <c r="F165" i="1"/>
  <c r="F167" i="1"/>
  <c r="F145" i="1"/>
  <c r="G145" i="1" s="1"/>
  <c r="C149" i="1"/>
  <c r="D149" i="1" s="1"/>
  <c r="F153" i="1"/>
  <c r="G153" i="1" s="1"/>
  <c r="C157" i="1"/>
  <c r="D157" i="1" s="1"/>
  <c r="F161" i="1"/>
  <c r="G161" i="1" s="1"/>
  <c r="C165" i="1"/>
  <c r="D165" i="1" s="1"/>
  <c r="F150" i="1"/>
  <c r="C167" i="1"/>
  <c r="D167" i="1" s="1"/>
  <c r="F133" i="1"/>
  <c r="G133" i="1" s="1"/>
  <c r="G139" i="1"/>
  <c r="F141" i="1"/>
  <c r="G141" i="1" s="1"/>
  <c r="F149" i="1"/>
  <c r="G155" i="1"/>
  <c r="F157" i="1"/>
  <c r="F169" i="1"/>
  <c r="C169" i="1"/>
  <c r="D169" i="1" s="1"/>
  <c r="C175" i="1"/>
  <c r="D175" i="1" s="1"/>
  <c r="F175" i="1"/>
  <c r="F166" i="1"/>
  <c r="G166" i="1" s="1"/>
  <c r="C170" i="1"/>
  <c r="D170" i="1" s="1"/>
  <c r="F174" i="1"/>
  <c r="G174" i="1" s="1"/>
  <c r="G176" i="1"/>
  <c r="C177" i="1"/>
  <c r="D177" i="1" s="1"/>
  <c r="F178" i="1"/>
  <c r="F182" i="1"/>
  <c r="C182" i="1"/>
  <c r="D182" i="1" s="1"/>
  <c r="C183" i="1"/>
  <c r="D183" i="1" s="1"/>
  <c r="G183" i="1" s="1"/>
  <c r="F171" i="1"/>
  <c r="G171" i="1" s="1"/>
  <c r="F177" i="1"/>
  <c r="C178" i="1"/>
  <c r="D178" i="1" s="1"/>
  <c r="F170" i="1"/>
  <c r="C189" i="1"/>
  <c r="D189" i="1" s="1"/>
  <c r="C191" i="1"/>
  <c r="D191" i="1" s="1"/>
  <c r="F195" i="1"/>
  <c r="F179" i="1"/>
  <c r="G179" i="1" s="1"/>
  <c r="C185" i="1"/>
  <c r="D185" i="1" s="1"/>
  <c r="G185" i="1" s="1"/>
  <c r="F187" i="1"/>
  <c r="G187" i="1" s="1"/>
  <c r="F189" i="1"/>
  <c r="F191" i="1"/>
  <c r="F186" i="1"/>
  <c r="G186" i="1" s="1"/>
  <c r="C195" i="1"/>
  <c r="D195" i="1" s="1"/>
  <c r="C190" i="1"/>
  <c r="D190" i="1" s="1"/>
  <c r="G190" i="1" s="1"/>
  <c r="F192" i="1"/>
  <c r="G192" i="1" s="1"/>
  <c r="C194" i="1"/>
  <c r="D194" i="1" s="1"/>
  <c r="G194" i="1" s="1"/>
  <c r="C193" i="1"/>
  <c r="D193" i="1" s="1"/>
  <c r="G193" i="1" s="1"/>
  <c r="G137" i="1" l="1"/>
  <c r="G169" i="1"/>
  <c r="G99" i="1"/>
  <c r="G178" i="1"/>
  <c r="G107" i="1"/>
  <c r="G195" i="1"/>
  <c r="G170" i="1"/>
  <c r="G175" i="1"/>
  <c r="G167" i="1"/>
  <c r="G48" i="1"/>
  <c r="G177" i="1"/>
  <c r="G182" i="1"/>
  <c r="G142" i="1"/>
  <c r="F158" i="1"/>
  <c r="G25" i="1"/>
  <c r="G124" i="1"/>
  <c r="G102" i="1"/>
  <c r="G123" i="1"/>
  <c r="G122" i="1"/>
  <c r="G116" i="1"/>
  <c r="F202" i="1"/>
  <c r="E202" i="1"/>
  <c r="G150" i="1"/>
  <c r="G120" i="1"/>
  <c r="E201" i="1"/>
  <c r="G191" i="1"/>
  <c r="G165" i="1"/>
  <c r="G149" i="1"/>
  <c r="G162" i="1"/>
  <c r="G130" i="1"/>
  <c r="E200" i="1"/>
  <c r="C200" i="1"/>
  <c r="C201" i="1"/>
  <c r="C202" i="1"/>
  <c r="C203" i="1"/>
  <c r="D3" i="1"/>
  <c r="G189" i="1"/>
  <c r="G157" i="1"/>
  <c r="G144" i="1"/>
  <c r="G61" i="1"/>
  <c r="E203" i="1"/>
  <c r="G158" i="1" l="1"/>
  <c r="F201" i="1"/>
  <c r="F200" i="1"/>
  <c r="F203" i="1"/>
  <c r="E204" i="1"/>
  <c r="D201" i="1"/>
  <c r="D202" i="1"/>
  <c r="D203" i="1"/>
  <c r="D200" i="1"/>
  <c r="G3" i="1"/>
  <c r="C204" i="1"/>
  <c r="F204" i="1" l="1"/>
  <c r="D204" i="1"/>
</calcChain>
</file>

<file path=xl/sharedStrings.xml><?xml version="1.0" encoding="utf-8"?>
<sst xmlns="http://schemas.openxmlformats.org/spreadsheetml/2006/main" count="220" uniqueCount="215">
  <si>
    <t>Model55_18plus_female_obesity_target_probability.xlsx</t>
  </si>
  <si>
    <t>Model55_18plus_male_obesity_target_probability.xlsx</t>
  </si>
  <si>
    <t xml:space="preserve">ISO </t>
  </si>
  <si>
    <t>Country</t>
  </si>
  <si>
    <t xml:space="preserve">Child overweight </t>
  </si>
  <si>
    <t>Child wasting</t>
  </si>
  <si>
    <t>Diabetes, women</t>
  </si>
  <si>
    <t>Child stunting</t>
  </si>
  <si>
    <t xml:space="preserve">Diabetes, men </t>
  </si>
  <si>
    <t>Anaemia</t>
  </si>
  <si>
    <t>Obesity, women</t>
  </si>
  <si>
    <t>Obesity, men</t>
  </si>
  <si>
    <t>Obesity similarity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</si>
  <si>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</si>
  <si>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</si>
  <si>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</si>
  <si>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</si>
  <si>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</si>
  <si>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</si>
  <si>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</si>
  <si>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</si>
  <si>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</si>
  <si>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</si>
  <si>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</si>
  <si>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</si>
  <si>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</si>
  <si>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</si>
  <si>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</si>
  <si>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</si>
  <si>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</si>
  <si>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</si>
  <si>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</si>
  <si>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</si>
  <si>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</si>
  <si>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</si>
  <si>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</si>
  <si>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</si>
  <si>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</si>
  <si>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</si>
  <si>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</si>
  <si>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</si>
  <si>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</si>
  <si>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</si>
  <si>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</si>
  <si>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</si>
  <si>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</si>
  <si>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</si>
  <si>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</si>
  <si>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</si>
  <si>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</si>
  <si>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</si>
  <si>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</si>
  <si>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</si>
  <si>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</si>
  <si>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</si>
  <si>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</si>
  <si>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</si>
  <si>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</si>
  <si>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</si>
  <si>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</si>
  <si>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</si>
  <si>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</si>
  <si>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</si>
  <si>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</si>
  <si>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</si>
  <si>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</si>
  <si>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</si>
  <si>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</si>
  <si>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</si>
  <si>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</si>
  <si>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</si>
  <si>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</si>
  <si>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</si>
  <si>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</si>
  <si>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</si>
  <si>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</si>
  <si>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</si>
  <si>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</si>
  <si>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</si>
  <si>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</si>
  <si>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</si>
  <si>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</si>
  <si>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</si>
  <si>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</si>
  <si>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</si>
  <si>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</si>
  <si>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</si>
  <si>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</si>
  <si>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</si>
  <si>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</si>
  <si>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</si>
  <si>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</si>
  <si>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</si>
  <si>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</si>
  <si>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</si>
  <si>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</si>
  <si>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</si>
  <si>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</si>
  <si>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</si>
  <si>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</si>
  <si>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</si>
  <si>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</si>
  <si>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</si>
  <si>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</si>
  <si>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</si>
  <si>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</si>
  <si>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</si>
  <si>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</si>
  <si>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</si>
  <si>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</si>
  <si>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</si>
  <si>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</si>
  <si>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</si>
  <si>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</si>
  <si>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</si>
  <si>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</si>
  <si>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</si>
  <si>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</si>
  <si>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</si>
  <si>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</si>
  <si>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</si>
  <si>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</si>
  <si>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</si>
  <si>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</si>
  <si>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</si>
  <si>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</si>
  <si>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</si>
  <si>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</si>
  <si>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</si>
  <si>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</si>
  <si>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</si>
  <si>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</si>
  <si>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</si>
  <si>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</si>
  <si>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</si>
  <si>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</si>
  <si>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</si>
  <si>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</si>
  <si>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</si>
  <si>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</si>
  <si>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</si>
  <si>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</si>
  <si>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</si>
  <si>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</si>
  <si>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</si>
  <si>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</si>
  <si>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</si>
  <si>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</si>
  <si>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</si>
  <si>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</si>
  <si>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</si>
  <si>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</si>
  <si>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</si>
  <si>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</si>
  <si>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</si>
  <si>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</si>
  <si>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</si>
  <si>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</si>
  <si>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</si>
  <si>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</si>
  <si>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</si>
  <si>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</si>
  <si>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</si>
  <si>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</si>
  <si>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</si>
  <si>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</si>
  <si>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</si>
  <si>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</si>
  <si>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</si>
  <si>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</si>
  <si>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</si>
  <si>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</si>
  <si>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</si>
  <si>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</si>
  <si>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</si>
  <si>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</si>
  <si>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</si>
  <si>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</si>
  <si>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</si>
  <si>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</si>
  <si>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</si>
  <si>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</si>
  <si>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</si>
  <si>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</si>
  <si>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</si>
  <si>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</si>
  <si>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</si>
  <si>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</si>
  <si>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</si>
  <si>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</si>
  <si>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</si>
  <si>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</si>
  <si>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</si>
  <si>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</si>
  <si>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</si>
  <si>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</si>
  <si>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</si>
  <si>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</si>
  <si>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</si>
  <si>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</si>
  <si>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</si>
  <si>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</si>
  <si>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</si>
  <si>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</si>
  <si>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</si>
  <si>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</si>
  <si>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PSE</t>
  </si>
  <si>
    <t>State of Palestine</t>
  </si>
  <si>
    <t>Off track</t>
  </si>
  <si>
    <t>On course</t>
  </si>
  <si>
    <t>Some progress</t>
  </si>
  <si>
    <t>No progress/worsening</t>
  </si>
  <si>
    <t>No data/insufficient</t>
  </si>
  <si>
    <t>Count</t>
  </si>
  <si>
    <t>Exclusive Breastfeeding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</si>
</sst>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 applyFill="1" applyBorder="1"/>
    <xf numFmtId="0" fontId="0" fillId="2" borderId="0" xfId="0" applyFill="1"/>
    <xf numFmtId="0" fontId="0" fillId="2" borderId="0" xfId="0" applyFont="1" applyFill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  <xf numFmtId="0" fontId="0" fillId="0" borderId="6" xfId="0" applyBorder="1"/>
    <xf numFmtId="0" fontId="0" fillId="3" borderId="1" xfId="0" applyFill="1" applyBorder="1"/>
    <xf numFmtId="0" fontId="1" fillId="3" borderId="4" xfId="0" applyFont="1" applyFill="1" applyBorder="1"/>
    <xf numFmtId="0" fontId="1" fillId="3" borderId="5" xfId="0" applyFont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Data!$B$207:$B$215</c:f>
              <c:strCache>
                <c:ptCount val="9"/>
                <c:pt idx="0">
                  <c:v>Obesity, men</c:v>
                </c:pt>
                <c:pt idx="1">
                  <c:v>Obesity, women</c:v>
                </c:pt>
                <c:pt idx="2">
                  <c:v>Anaemia</c:v>
                </c:pt>
                <c:pt idx="3">
                  <c:v>Diabetes, men </c:v>
                </c:pt>
                <c:pt idx="4">
                  <c:v>Child stunting</c:v>
                </c:pt>
                <c:pt idx="5">
                  <c:v>Diabetes, women</c:v>
                </c:pt>
                <c:pt idx="6">
                  <c:v>Exclusive Breastfeeding</c:v>
                </c:pt>
                <c:pt idx="7">
                  <c:v>Child wasting</c:v>
                </c:pt>
                <c:pt idx="8">
                  <c:v>Child overweight 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56E-41EA-9305-62684D82E5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Data!$B$207:$B$215</c:f>
              <c:strCache>
                <c:ptCount val="9"/>
                <c:pt idx="0">
                  <c:v>Obesity, men</c:v>
                </c:pt>
                <c:pt idx="1">
                  <c:v>Obesity, women</c:v>
                </c:pt>
                <c:pt idx="2">
                  <c:v>Anaemia</c:v>
                </c:pt>
                <c:pt idx="3">
                  <c:v>Diabetes, men </c:v>
                </c:pt>
                <c:pt idx="4">
                  <c:v>Child stunting</c:v>
                </c:pt>
                <c:pt idx="5">
                  <c:v>Diabetes, women</c:v>
                </c:pt>
                <c:pt idx="6">
                  <c:v>Exclusive Breastfeeding</c:v>
                </c:pt>
                <c:pt idx="7">
                  <c:v>Child wasting</c:v>
                </c:pt>
                <c:pt idx="8">
                  <c:v>Child overweight 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656E-41EA-9305-62684D82E5F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Data!$B$207:$B$215</c:f>
              <c:strCache>
                <c:ptCount val="9"/>
                <c:pt idx="0">
                  <c:v>Obesity, men</c:v>
                </c:pt>
                <c:pt idx="1">
                  <c:v>Obesity, women</c:v>
                </c:pt>
                <c:pt idx="2">
                  <c:v>Anaemia</c:v>
                </c:pt>
                <c:pt idx="3">
                  <c:v>Diabetes, men </c:v>
                </c:pt>
                <c:pt idx="4">
                  <c:v>Child stunting</c:v>
                </c:pt>
                <c:pt idx="5">
                  <c:v>Diabetes, women</c:v>
                </c:pt>
                <c:pt idx="6">
                  <c:v>Exclusive Breastfeeding</c:v>
                </c:pt>
                <c:pt idx="7">
                  <c:v>Child wasting</c:v>
                </c:pt>
                <c:pt idx="8">
                  <c:v>Child overweight 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656E-41EA-9305-62684D82E5F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Data!$B$207:$B$215</c:f>
              <c:strCache>
                <c:ptCount val="9"/>
                <c:pt idx="0">
                  <c:v>Obesity, men</c:v>
                </c:pt>
                <c:pt idx="1">
                  <c:v>Obesity, women</c:v>
                </c:pt>
                <c:pt idx="2">
                  <c:v>Anaemia</c:v>
                </c:pt>
                <c:pt idx="3">
                  <c:v>Diabetes, men </c:v>
                </c:pt>
                <c:pt idx="4">
                  <c:v>Child stunting</c:v>
                </c:pt>
                <c:pt idx="5">
                  <c:v>Diabetes, women</c:v>
                </c:pt>
                <c:pt idx="6">
                  <c:v>Exclusive Breastfeeding</c:v>
                </c:pt>
                <c:pt idx="7">
                  <c:v>Child wasting</c:v>
                </c:pt>
                <c:pt idx="8">
                  <c:v>Child overweight 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656E-41EA-9305-62684D82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687576"/>
        <c:axId val="839687904"/>
      </c:barChart>
      <c:catAx>
        <c:axId val="83968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7904"/>
        <c:crosses val="autoZero"/>
        <c:auto val="1"/>
        <c:lblAlgn val="ctr"/>
        <c:lblOffset val="100"/>
        <c:noMultiLvlLbl val="0"/>
      </c:catAx>
      <c:valAx>
        <c:axId val="8396879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3968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1895475</xdr:colOff>
      <xdr:row>216</xdr:row>
      <xdr:rowOff>52386</xdr:rowOff>
    </xdr:from>
    <xdr:to>
      <xdr:col>3</xdr:col>
      <xdr:colOff>590549</xdr:colOff>
      <xdr:row>243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73F7A-574B-4E77-871F-D74864ECA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b\Dropbox\GNR%202018%20Analysis\Chapter%20Analysis\CH2%20-%20Malnutrition%20in%20all%20its%20forms\Other%20stats\OLD_Figure%202.5%20Countries%20on%20Course%20to%20Meet%20Global%20Targets%20on%20Nutr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s\GNR%202018\Project%20Content\Data\2018%20Data\UN%20REGIONS%20M4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s\GNR%202018\Project%20Content\Data\2018%20Data\Nutritional%20Status\Tracking%20assessments\Model55_18plus_female_obesity_target_probabili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s\GNR%202018\Project%20Content\Data\2018%20Data\Nutritional%20Status\Tracking%20assessments\Model55_18plus_male_obesity_target_probabi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Design"/>
      <sheetName val="Data"/>
      <sheetName val="Annex"/>
      <sheetName val="Datacheck"/>
      <sheetName val="2017-18 Comparison"/>
      <sheetName val="2017-18 Comparison Charts"/>
      <sheetName val="Comp Annex"/>
      <sheetName val="Data - No data"/>
      <sheetName val="No data - Data"/>
      <sheetName val="Comp Annex 2"/>
      <sheetName val="MJ check"/>
    </sheetNames>
    <sheetDataSet>
      <sheetData sheetId="0"/>
      <sheetData sheetId="1"/>
      <sheetData sheetId="2">
        <row r="206">
          <cell r="C206" t="str">
            <v>On course</v>
          </cell>
          <cell r="D206" t="str">
            <v>Some progress</v>
          </cell>
          <cell r="E206" t="str">
            <v>No progress/worsening</v>
          </cell>
          <cell r="F206" t="str">
            <v>No data/insufficient</v>
          </cell>
        </row>
        <row r="207">
          <cell r="B207" t="str">
            <v>Obesity, men</v>
          </cell>
          <cell r="C207">
            <v>0</v>
          </cell>
          <cell r="D207">
            <v>0</v>
          </cell>
          <cell r="E207">
            <v>180</v>
          </cell>
          <cell r="F207">
            <v>14</v>
          </cell>
        </row>
        <row r="208">
          <cell r="B208" t="str">
            <v>Obesity, women</v>
          </cell>
          <cell r="C208">
            <v>0</v>
          </cell>
          <cell r="D208">
            <v>0</v>
          </cell>
          <cell r="E208">
            <v>178</v>
          </cell>
          <cell r="F208">
            <v>16</v>
          </cell>
        </row>
        <row r="209">
          <cell r="B209" t="str">
            <v>Anaemia</v>
          </cell>
          <cell r="C209">
            <v>0</v>
          </cell>
          <cell r="D209">
            <v>49</v>
          </cell>
          <cell r="E209">
            <v>138</v>
          </cell>
          <cell r="F209">
            <v>7</v>
          </cell>
        </row>
        <row r="210">
          <cell r="B210" t="str">
            <v xml:space="preserve">Diabetes, men </v>
          </cell>
          <cell r="C210">
            <v>8</v>
          </cell>
          <cell r="D210">
            <v>0</v>
          </cell>
          <cell r="E210">
            <v>182</v>
          </cell>
          <cell r="F210">
            <v>4</v>
          </cell>
        </row>
        <row r="211">
          <cell r="B211" t="str">
            <v>Child stunting</v>
          </cell>
          <cell r="C211">
            <v>24</v>
          </cell>
          <cell r="D211">
            <v>27</v>
          </cell>
          <cell r="E211">
            <v>16</v>
          </cell>
          <cell r="F211">
            <v>127</v>
          </cell>
        </row>
        <row r="212">
          <cell r="B212" t="str">
            <v>Diabetes, women</v>
          </cell>
          <cell r="C212">
            <v>26</v>
          </cell>
          <cell r="D212">
            <v>0</v>
          </cell>
          <cell r="E212">
            <v>164</v>
          </cell>
          <cell r="F212">
            <v>4</v>
          </cell>
        </row>
        <row r="213">
          <cell r="B213" t="str">
            <v>Exclusive Breastfeeding</v>
          </cell>
          <cell r="C213">
            <v>31</v>
          </cell>
          <cell r="D213">
            <v>13</v>
          </cell>
          <cell r="E213">
            <v>20</v>
          </cell>
          <cell r="F213">
            <v>130</v>
          </cell>
        </row>
        <row r="214">
          <cell r="B214" t="str">
            <v>Child wasting</v>
          </cell>
          <cell r="C214">
            <v>37</v>
          </cell>
          <cell r="D214">
            <v>12</v>
          </cell>
          <cell r="E214">
            <v>24</v>
          </cell>
          <cell r="F214">
            <v>121</v>
          </cell>
        </row>
        <row r="215">
          <cell r="B215" t="str">
            <v xml:space="preserve">Child overweight </v>
          </cell>
          <cell r="C215">
            <v>38</v>
          </cell>
          <cell r="D215">
            <v>0</v>
          </cell>
          <cell r="E215">
            <v>23</v>
          </cell>
          <cell r="F215">
            <v>133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Country or Area</v>
          </cell>
          <cell r="B1" t="str">
            <v>ISO-alpha3 Code</v>
          </cell>
        </row>
        <row r="2">
          <cell r="A2" t="str">
            <v>Algeria</v>
          </cell>
          <cell r="B2" t="str">
            <v>DZA</v>
          </cell>
        </row>
        <row r="3">
          <cell r="A3" t="str">
            <v>Egypt</v>
          </cell>
          <cell r="B3" t="str">
            <v>EGY</v>
          </cell>
        </row>
        <row r="4">
          <cell r="A4" t="str">
            <v>Libya</v>
          </cell>
          <cell r="B4" t="str">
            <v>LBY</v>
          </cell>
        </row>
        <row r="5">
          <cell r="A5" t="str">
            <v>Morocco</v>
          </cell>
          <cell r="B5" t="str">
            <v>MAR</v>
          </cell>
        </row>
        <row r="6">
          <cell r="A6" t="str">
            <v>Sudan</v>
          </cell>
          <cell r="B6" t="str">
            <v>SDN</v>
          </cell>
        </row>
        <row r="7">
          <cell r="A7" t="str">
            <v>Tunisia</v>
          </cell>
          <cell r="B7" t="str">
            <v>TUN</v>
          </cell>
        </row>
        <row r="8">
          <cell r="A8" t="str">
            <v>Western Sahara</v>
          </cell>
          <cell r="B8" t="str">
            <v>ESH</v>
          </cell>
        </row>
        <row r="9">
          <cell r="A9" t="str">
            <v>British Indian Ocean Territory</v>
          </cell>
          <cell r="B9" t="str">
            <v>IOT</v>
          </cell>
        </row>
        <row r="10">
          <cell r="A10" t="str">
            <v>Burundi</v>
          </cell>
          <cell r="B10" t="str">
            <v>BDI</v>
          </cell>
        </row>
        <row r="11">
          <cell r="A11" t="str">
            <v>Comoros</v>
          </cell>
          <cell r="B11" t="str">
            <v>COM</v>
          </cell>
        </row>
        <row r="12">
          <cell r="A12" t="str">
            <v>Djibouti</v>
          </cell>
          <cell r="B12" t="str">
            <v>DJI</v>
          </cell>
        </row>
        <row r="13">
          <cell r="A13" t="str">
            <v>Eritrea</v>
          </cell>
          <cell r="B13" t="str">
            <v>ERI</v>
          </cell>
        </row>
        <row r="14">
          <cell r="A14" t="str">
            <v>Ethiopia</v>
          </cell>
          <cell r="B14" t="str">
            <v>ETH</v>
          </cell>
        </row>
        <row r="15">
          <cell r="A15" t="str">
            <v>French Southern Territories</v>
          </cell>
          <cell r="B15" t="str">
            <v>ATF</v>
          </cell>
        </row>
        <row r="16">
          <cell r="A16" t="str">
            <v>Kenya</v>
          </cell>
          <cell r="B16" t="str">
            <v>KEN</v>
          </cell>
        </row>
        <row r="17">
          <cell r="A17" t="str">
            <v>Madagascar</v>
          </cell>
          <cell r="B17" t="str">
            <v>MDG</v>
          </cell>
        </row>
        <row r="18">
          <cell r="A18" t="str">
            <v>Malawi</v>
          </cell>
          <cell r="B18" t="str">
            <v>MWI</v>
          </cell>
        </row>
        <row r="19">
          <cell r="A19" t="str">
            <v>Mauritius</v>
          </cell>
          <cell r="B19" t="str">
            <v>MUS</v>
          </cell>
        </row>
        <row r="20">
          <cell r="A20" t="str">
            <v>Mayotte</v>
          </cell>
          <cell r="B20" t="str">
            <v>MYT</v>
          </cell>
        </row>
        <row r="21">
          <cell r="A21" t="str">
            <v>Mozambique</v>
          </cell>
          <cell r="B21" t="str">
            <v>MOZ</v>
          </cell>
        </row>
        <row r="22">
          <cell r="A22" t="str">
            <v>Réunion</v>
          </cell>
          <cell r="B22" t="str">
            <v>REU</v>
          </cell>
        </row>
        <row r="23">
          <cell r="A23" t="str">
            <v>Rwanda</v>
          </cell>
          <cell r="B23" t="str">
            <v>RWA</v>
          </cell>
        </row>
        <row r="24">
          <cell r="A24" t="str">
            <v>Seychelles</v>
          </cell>
          <cell r="B24" t="str">
            <v>SYC</v>
          </cell>
        </row>
        <row r="25">
          <cell r="A25" t="str">
            <v>Somalia</v>
          </cell>
          <cell r="B25" t="str">
            <v>SOM</v>
          </cell>
        </row>
        <row r="26">
          <cell r="A26" t="str">
            <v>South Sudan</v>
          </cell>
          <cell r="B26" t="str">
            <v>SSD</v>
          </cell>
        </row>
        <row r="27">
          <cell r="A27" t="str">
            <v>Uganda</v>
          </cell>
          <cell r="B27" t="str">
            <v>UGA</v>
          </cell>
        </row>
        <row r="28">
          <cell r="A28" t="str">
            <v>United Republic of Tanzania</v>
          </cell>
          <cell r="B28" t="str">
            <v>TZA</v>
          </cell>
        </row>
        <row r="29">
          <cell r="A29" t="str">
            <v>Zambia</v>
          </cell>
          <cell r="B29" t="str">
            <v>ZMB</v>
          </cell>
        </row>
        <row r="30">
          <cell r="A30" t="str">
            <v>Zimbabwe</v>
          </cell>
          <cell r="B30" t="str">
            <v>ZWE</v>
          </cell>
        </row>
        <row r="31">
          <cell r="A31" t="str">
            <v>Angola</v>
          </cell>
          <cell r="B31" t="str">
            <v>AGO</v>
          </cell>
        </row>
        <row r="32">
          <cell r="A32" t="str">
            <v>Cameroon</v>
          </cell>
          <cell r="B32" t="str">
            <v>CMR</v>
          </cell>
        </row>
        <row r="33">
          <cell r="A33" t="str">
            <v>Central African Republic</v>
          </cell>
          <cell r="B33" t="str">
            <v>CAF</v>
          </cell>
        </row>
        <row r="34">
          <cell r="A34" t="str">
            <v>Chad</v>
          </cell>
          <cell r="B34" t="str">
            <v>TCD</v>
          </cell>
        </row>
        <row r="35">
          <cell r="A35" t="str">
            <v>Congo</v>
          </cell>
          <cell r="B35" t="str">
            <v>COG</v>
          </cell>
        </row>
        <row r="36">
          <cell r="A36" t="str">
            <v>Democratic Republic of the Congo</v>
          </cell>
          <cell r="B36" t="str">
            <v>COD</v>
          </cell>
        </row>
        <row r="37">
          <cell r="A37" t="str">
            <v>Equatorial Guinea</v>
          </cell>
          <cell r="B37" t="str">
            <v>GNQ</v>
          </cell>
        </row>
        <row r="38">
          <cell r="A38" t="str">
            <v>Gabon</v>
          </cell>
          <cell r="B38" t="str">
            <v>GAB</v>
          </cell>
        </row>
        <row r="39">
          <cell r="A39" t="str">
            <v>Sao Tome and Principe</v>
          </cell>
          <cell r="B39" t="str">
            <v>STP</v>
          </cell>
        </row>
        <row r="40">
          <cell r="A40" t="str">
            <v>Botswana</v>
          </cell>
          <cell r="B40" t="str">
            <v>BWA</v>
          </cell>
        </row>
        <row r="41">
          <cell r="A41" t="str">
            <v>Lesotho</v>
          </cell>
          <cell r="B41" t="str">
            <v>LSO</v>
          </cell>
        </row>
        <row r="42">
          <cell r="A42" t="str">
            <v>Namibia</v>
          </cell>
          <cell r="B42" t="str">
            <v>NAM</v>
          </cell>
        </row>
        <row r="43">
          <cell r="A43" t="str">
            <v>South Africa</v>
          </cell>
          <cell r="B43" t="str">
            <v>ZAF</v>
          </cell>
        </row>
        <row r="44">
          <cell r="A44" t="str">
            <v>Swaziland</v>
          </cell>
          <cell r="B44" t="str">
            <v>SWZ</v>
          </cell>
        </row>
        <row r="45">
          <cell r="A45" t="str">
            <v>Benin</v>
          </cell>
          <cell r="B45" t="str">
            <v>BEN</v>
          </cell>
        </row>
        <row r="46">
          <cell r="A46" t="str">
            <v>Burkina Faso</v>
          </cell>
          <cell r="B46" t="str">
            <v>BFA</v>
          </cell>
        </row>
        <row r="47">
          <cell r="A47" t="str">
            <v>Cabo Verde</v>
          </cell>
          <cell r="B47" t="str">
            <v>CPV</v>
          </cell>
        </row>
        <row r="48">
          <cell r="A48" t="str">
            <v>Côte d'Ivoire</v>
          </cell>
          <cell r="B48" t="str">
            <v>CIV</v>
          </cell>
        </row>
        <row r="49">
          <cell r="A49" t="str">
            <v>Gambia</v>
          </cell>
          <cell r="B49" t="str">
            <v>GMB</v>
          </cell>
        </row>
        <row r="50">
          <cell r="A50" t="str">
            <v>Ghana</v>
          </cell>
          <cell r="B50" t="str">
            <v>GHA</v>
          </cell>
        </row>
        <row r="51">
          <cell r="A51" t="str">
            <v>Guinea</v>
          </cell>
          <cell r="B51" t="str">
            <v>GIN</v>
          </cell>
        </row>
        <row r="52">
          <cell r="A52" t="str">
            <v>Guinea-Bissau</v>
          </cell>
          <cell r="B52" t="str">
            <v>GNB</v>
          </cell>
        </row>
        <row r="53">
          <cell r="A53" t="str">
            <v>Liberia</v>
          </cell>
          <cell r="B53" t="str">
            <v>LBR</v>
          </cell>
        </row>
        <row r="54">
          <cell r="A54" t="str">
            <v>Mali</v>
          </cell>
          <cell r="B54" t="str">
            <v>MLI</v>
          </cell>
        </row>
        <row r="55">
          <cell r="A55" t="str">
            <v>Mauritania</v>
          </cell>
          <cell r="B55" t="str">
            <v>MRT</v>
          </cell>
        </row>
        <row r="56">
          <cell r="A56" t="str">
            <v>Niger</v>
          </cell>
          <cell r="B56" t="str">
            <v>NER</v>
          </cell>
        </row>
        <row r="57">
          <cell r="A57" t="str">
            <v>Nigeria</v>
          </cell>
          <cell r="B57" t="str">
            <v>NGA</v>
          </cell>
        </row>
        <row r="58">
          <cell r="A58" t="str">
            <v>Saint Helena</v>
          </cell>
          <cell r="B58" t="str">
            <v>SHN</v>
          </cell>
        </row>
        <row r="59">
          <cell r="A59" t="str">
            <v>Senegal</v>
          </cell>
          <cell r="B59" t="str">
            <v>SEN</v>
          </cell>
        </row>
        <row r="60">
          <cell r="A60" t="str">
            <v>Sierra Leone</v>
          </cell>
          <cell r="B60" t="str">
            <v>SLE</v>
          </cell>
        </row>
        <row r="61">
          <cell r="A61" t="str">
            <v>Togo</v>
          </cell>
          <cell r="B61" t="str">
            <v>TGO</v>
          </cell>
        </row>
        <row r="62">
          <cell r="A62" t="str">
            <v>Anguilla</v>
          </cell>
          <cell r="B62" t="str">
            <v>AIA</v>
          </cell>
        </row>
        <row r="63">
          <cell r="A63" t="str">
            <v>Antigua and Barbuda</v>
          </cell>
          <cell r="B63" t="str">
            <v>ATG</v>
          </cell>
        </row>
        <row r="64">
          <cell r="A64" t="str">
            <v>Aruba</v>
          </cell>
          <cell r="B64" t="str">
            <v>ABW</v>
          </cell>
        </row>
        <row r="65">
          <cell r="A65" t="str">
            <v>Bahamas</v>
          </cell>
          <cell r="B65" t="str">
            <v>BHS</v>
          </cell>
        </row>
        <row r="66">
          <cell r="A66" t="str">
            <v>Barbados</v>
          </cell>
          <cell r="B66" t="str">
            <v>BRB</v>
          </cell>
        </row>
        <row r="67">
          <cell r="A67" t="str">
            <v>Bonaire, Sint Eustatius and Saba</v>
          </cell>
          <cell r="B67" t="str">
            <v>BES</v>
          </cell>
        </row>
        <row r="68">
          <cell r="A68" t="str">
            <v>British Virgin Islands</v>
          </cell>
          <cell r="B68" t="str">
            <v>VGB</v>
          </cell>
        </row>
        <row r="69">
          <cell r="A69" t="str">
            <v>Cayman Islands</v>
          </cell>
          <cell r="B69" t="str">
            <v>CYM</v>
          </cell>
        </row>
        <row r="70">
          <cell r="A70" t="str">
            <v>Cuba</v>
          </cell>
          <cell r="B70" t="str">
            <v>CUB</v>
          </cell>
        </row>
        <row r="71">
          <cell r="A71" t="str">
            <v>Curaçao</v>
          </cell>
          <cell r="B71" t="str">
            <v>CUW</v>
          </cell>
        </row>
        <row r="72">
          <cell r="A72" t="str">
            <v>Dominica</v>
          </cell>
          <cell r="B72" t="str">
            <v>DMA</v>
          </cell>
        </row>
        <row r="73">
          <cell r="A73" t="str">
            <v>Dominican Republic</v>
          </cell>
          <cell r="B73" t="str">
            <v>DOM</v>
          </cell>
        </row>
        <row r="74">
          <cell r="A74" t="str">
            <v>Grenada</v>
          </cell>
          <cell r="B74" t="str">
            <v>GRD</v>
          </cell>
        </row>
        <row r="75">
          <cell r="A75" t="str">
            <v>Guadeloupe</v>
          </cell>
          <cell r="B75" t="str">
            <v>GLP</v>
          </cell>
        </row>
        <row r="76">
          <cell r="A76" t="str">
            <v>Haiti</v>
          </cell>
          <cell r="B76" t="str">
            <v>HTI</v>
          </cell>
        </row>
        <row r="77">
          <cell r="A77" t="str">
            <v>Jamaica</v>
          </cell>
          <cell r="B77" t="str">
            <v>JAM</v>
          </cell>
        </row>
        <row r="78">
          <cell r="A78" t="str">
            <v>Martinique</v>
          </cell>
          <cell r="B78" t="str">
            <v>MTQ</v>
          </cell>
        </row>
        <row r="79">
          <cell r="A79" t="str">
            <v>Montserrat</v>
          </cell>
          <cell r="B79" t="str">
            <v>MSR</v>
          </cell>
        </row>
        <row r="80">
          <cell r="A80" t="str">
            <v>Puerto Rico</v>
          </cell>
          <cell r="B80" t="str">
            <v>PRI</v>
          </cell>
        </row>
        <row r="81">
          <cell r="A81" t="str">
            <v>Saint Barthélemy</v>
          </cell>
          <cell r="B81" t="str">
            <v>BLM</v>
          </cell>
        </row>
        <row r="82">
          <cell r="A82" t="str">
            <v>Saint Kitts and Nevis</v>
          </cell>
          <cell r="B82" t="str">
            <v>KNA</v>
          </cell>
        </row>
        <row r="83">
          <cell r="A83" t="str">
            <v>Saint Lucia</v>
          </cell>
          <cell r="B83" t="str">
            <v>LCA</v>
          </cell>
        </row>
        <row r="84">
          <cell r="A84" t="str">
            <v>Saint Martin (French Part)</v>
          </cell>
          <cell r="B84" t="str">
            <v>MAF</v>
          </cell>
        </row>
        <row r="85">
          <cell r="A85" t="str">
            <v>Saint Vincent and the Grenadines</v>
          </cell>
          <cell r="B85" t="str">
            <v>VCT</v>
          </cell>
        </row>
        <row r="86">
          <cell r="A86" t="str">
            <v>Sint Maarten (Dutch part)</v>
          </cell>
          <cell r="B86" t="str">
            <v>SXM</v>
          </cell>
        </row>
        <row r="87">
          <cell r="A87" t="str">
            <v>Trinidad and Tobago</v>
          </cell>
          <cell r="B87" t="str">
            <v>TTO</v>
          </cell>
        </row>
        <row r="88">
          <cell r="A88" t="str">
            <v>Turks and Caicos Islands</v>
          </cell>
          <cell r="B88" t="str">
            <v>TCA</v>
          </cell>
        </row>
        <row r="89">
          <cell r="A89" t="str">
            <v>United States Virgin Islands</v>
          </cell>
          <cell r="B89" t="str">
            <v>VIR</v>
          </cell>
        </row>
        <row r="90">
          <cell r="A90" t="str">
            <v>Belize</v>
          </cell>
          <cell r="B90" t="str">
            <v>BLZ</v>
          </cell>
        </row>
        <row r="91">
          <cell r="A91" t="str">
            <v>Costa Rica</v>
          </cell>
          <cell r="B91" t="str">
            <v>CRI</v>
          </cell>
        </row>
        <row r="92">
          <cell r="A92" t="str">
            <v>El Salvador</v>
          </cell>
          <cell r="B92" t="str">
            <v>SLV</v>
          </cell>
        </row>
        <row r="93">
          <cell r="A93" t="str">
            <v>Guatemala</v>
          </cell>
          <cell r="B93" t="str">
            <v>GTM</v>
          </cell>
        </row>
        <row r="94">
          <cell r="A94" t="str">
            <v>Honduras</v>
          </cell>
          <cell r="B94" t="str">
            <v>HND</v>
          </cell>
        </row>
        <row r="95">
          <cell r="A95" t="str">
            <v>Mexico</v>
          </cell>
          <cell r="B95" t="str">
            <v>MEX</v>
          </cell>
        </row>
        <row r="96">
          <cell r="A96" t="str">
            <v>Nicaragua</v>
          </cell>
          <cell r="B96" t="str">
            <v>NIC</v>
          </cell>
        </row>
        <row r="97">
          <cell r="A97" t="str">
            <v>Panama</v>
          </cell>
          <cell r="B97" t="str">
            <v>PAN</v>
          </cell>
        </row>
        <row r="98">
          <cell r="A98" t="str">
            <v>Argentina</v>
          </cell>
          <cell r="B98" t="str">
            <v>ARG</v>
          </cell>
        </row>
        <row r="99">
          <cell r="A99" t="str">
            <v>Bolivia (Plurinational State of)</v>
          </cell>
          <cell r="B99" t="str">
            <v>BOL</v>
          </cell>
        </row>
        <row r="100">
          <cell r="A100" t="str">
            <v>Bouvet Island</v>
          </cell>
          <cell r="B100" t="str">
            <v>BVT</v>
          </cell>
        </row>
        <row r="101">
          <cell r="A101" t="str">
            <v>Brazil</v>
          </cell>
          <cell r="B101" t="str">
            <v>BRA</v>
          </cell>
        </row>
        <row r="102">
          <cell r="A102" t="str">
            <v>Chile</v>
          </cell>
          <cell r="B102" t="str">
            <v>CHL</v>
          </cell>
        </row>
        <row r="103">
          <cell r="A103" t="str">
            <v>Colombia</v>
          </cell>
          <cell r="B103" t="str">
            <v>COL</v>
          </cell>
        </row>
        <row r="104">
          <cell r="A104" t="str">
            <v>Ecuador</v>
          </cell>
          <cell r="B104" t="str">
            <v>ECU</v>
          </cell>
        </row>
        <row r="105">
          <cell r="A105" t="str">
            <v>Falkland Islands (Malvinas)</v>
          </cell>
          <cell r="B105" t="str">
            <v>FLK</v>
          </cell>
        </row>
        <row r="106">
          <cell r="A106" t="str">
            <v>French Guiana</v>
          </cell>
          <cell r="B106" t="str">
            <v>GUF</v>
          </cell>
        </row>
        <row r="107">
          <cell r="A107" t="str">
            <v>Guyana</v>
          </cell>
          <cell r="B107" t="str">
            <v>GUY</v>
          </cell>
        </row>
        <row r="108">
          <cell r="A108" t="str">
            <v>Paraguay</v>
          </cell>
          <cell r="B108" t="str">
            <v>PRY</v>
          </cell>
        </row>
        <row r="109">
          <cell r="A109" t="str">
            <v>Peru</v>
          </cell>
          <cell r="B109" t="str">
            <v>PER</v>
          </cell>
        </row>
        <row r="110">
          <cell r="A110" t="str">
            <v>South Georgia and the South Sandwich Islands</v>
          </cell>
          <cell r="B110" t="str">
            <v>SGS</v>
          </cell>
        </row>
        <row r="111">
          <cell r="A111" t="str">
            <v>Suriname</v>
          </cell>
          <cell r="B111" t="str">
            <v>SUR</v>
          </cell>
        </row>
        <row r="112">
          <cell r="A112" t="str">
            <v>Uruguay</v>
          </cell>
          <cell r="B112" t="str">
            <v>URY</v>
          </cell>
        </row>
        <row r="113">
          <cell r="A113" t="str">
            <v>Venezuela (Bolivarian Republic of)</v>
          </cell>
          <cell r="B113" t="str">
            <v>VEN</v>
          </cell>
        </row>
        <row r="114">
          <cell r="A114" t="str">
            <v>Bermuda</v>
          </cell>
          <cell r="B114" t="str">
            <v>BMU</v>
          </cell>
        </row>
        <row r="115">
          <cell r="A115" t="str">
            <v>Canada</v>
          </cell>
          <cell r="B115" t="str">
            <v>CAN</v>
          </cell>
        </row>
        <row r="116">
          <cell r="A116" t="str">
            <v>Greenland</v>
          </cell>
          <cell r="B116" t="str">
            <v>GRL</v>
          </cell>
        </row>
        <row r="117">
          <cell r="A117" t="str">
            <v>Saint Pierre and Miquelon</v>
          </cell>
          <cell r="B117" t="str">
            <v>SPM</v>
          </cell>
        </row>
        <row r="118">
          <cell r="A118" t="str">
            <v>United States of America</v>
          </cell>
          <cell r="B118" t="str">
            <v>USA</v>
          </cell>
        </row>
        <row r="119">
          <cell r="A119" t="str">
            <v>Antarctica</v>
          </cell>
          <cell r="B119" t="str">
            <v>ATA</v>
          </cell>
        </row>
        <row r="120">
          <cell r="A120" t="str">
            <v>Kazakhstan</v>
          </cell>
          <cell r="B120" t="str">
            <v>KAZ</v>
          </cell>
        </row>
        <row r="121">
          <cell r="A121" t="str">
            <v>Kyrgyzstan</v>
          </cell>
          <cell r="B121" t="str">
            <v>KGZ</v>
          </cell>
        </row>
        <row r="122">
          <cell r="A122" t="str">
            <v>Tajikistan</v>
          </cell>
          <cell r="B122" t="str">
            <v>TJK</v>
          </cell>
        </row>
        <row r="123">
          <cell r="A123" t="str">
            <v>Turkmenistan</v>
          </cell>
          <cell r="B123" t="str">
            <v>TKM</v>
          </cell>
        </row>
        <row r="124">
          <cell r="A124" t="str">
            <v>Uzbekistan</v>
          </cell>
          <cell r="B124" t="str">
            <v>UZB</v>
          </cell>
        </row>
        <row r="125">
          <cell r="A125" t="str">
            <v>China</v>
          </cell>
          <cell r="B125" t="str">
            <v>CHN</v>
          </cell>
        </row>
        <row r="126">
          <cell r="A126" t="str">
            <v>China, Hong Kong Special Administrative Region</v>
          </cell>
          <cell r="B126" t="str">
            <v>HKG</v>
          </cell>
        </row>
        <row r="127">
          <cell r="A127" t="str">
            <v>China, Macao Special Administrative Region</v>
          </cell>
          <cell r="B127" t="str">
            <v>MAC</v>
          </cell>
        </row>
        <row r="128">
          <cell r="A128" t="str">
            <v>Democratic People's Republic of Korea</v>
          </cell>
          <cell r="B128" t="str">
            <v>PRK</v>
          </cell>
        </row>
        <row r="129">
          <cell r="A129" t="str">
            <v>Japan</v>
          </cell>
          <cell r="B129" t="str">
            <v>JPN</v>
          </cell>
        </row>
        <row r="130">
          <cell r="A130" t="str">
            <v>Mongolia</v>
          </cell>
          <cell r="B130" t="str">
            <v>MNG</v>
          </cell>
        </row>
        <row r="131">
          <cell r="A131" t="str">
            <v>Republic of Korea</v>
          </cell>
          <cell r="B131" t="str">
            <v>KOR</v>
          </cell>
        </row>
        <row r="132">
          <cell r="A132" t="str">
            <v>Brunei Darussalam</v>
          </cell>
          <cell r="B132" t="str">
            <v>BRN</v>
          </cell>
        </row>
        <row r="133">
          <cell r="A133" t="str">
            <v>Cambodia</v>
          </cell>
          <cell r="B133" t="str">
            <v>KHM</v>
          </cell>
        </row>
        <row r="134">
          <cell r="A134" t="str">
            <v>Indonesia</v>
          </cell>
          <cell r="B134" t="str">
            <v>IDN</v>
          </cell>
        </row>
        <row r="135">
          <cell r="A135" t="str">
            <v>Lao People's Democratic Republic</v>
          </cell>
          <cell r="B135" t="str">
            <v>LAO</v>
          </cell>
        </row>
        <row r="136">
          <cell r="A136" t="str">
            <v>Malaysia</v>
          </cell>
          <cell r="B136" t="str">
            <v>MYS</v>
          </cell>
        </row>
        <row r="137">
          <cell r="A137" t="str">
            <v>Myanmar</v>
          </cell>
          <cell r="B137" t="str">
            <v>MMR</v>
          </cell>
        </row>
        <row r="138">
          <cell r="A138" t="str">
            <v>Philippines</v>
          </cell>
          <cell r="B138" t="str">
            <v>PHL</v>
          </cell>
        </row>
        <row r="139">
          <cell r="A139" t="str">
            <v>Singapore</v>
          </cell>
          <cell r="B139" t="str">
            <v>SGP</v>
          </cell>
        </row>
        <row r="140">
          <cell r="A140" t="str">
            <v>Thailand</v>
          </cell>
          <cell r="B140" t="str">
            <v>THA</v>
          </cell>
        </row>
        <row r="141">
          <cell r="A141" t="str">
            <v>Timor-Leste</v>
          </cell>
          <cell r="B141" t="str">
            <v>TLS</v>
          </cell>
        </row>
        <row r="142">
          <cell r="A142" t="str">
            <v>Viet Nam</v>
          </cell>
          <cell r="B142" t="str">
            <v>VNM</v>
          </cell>
        </row>
        <row r="143">
          <cell r="A143" t="str">
            <v>Afghanistan</v>
          </cell>
          <cell r="B143" t="str">
            <v>AFG</v>
          </cell>
        </row>
        <row r="144">
          <cell r="A144" t="str">
            <v>Bangladesh</v>
          </cell>
          <cell r="B144" t="str">
            <v>BGD</v>
          </cell>
        </row>
        <row r="145">
          <cell r="A145" t="str">
            <v>Bhutan</v>
          </cell>
          <cell r="B145" t="str">
            <v>BTN</v>
          </cell>
        </row>
        <row r="146">
          <cell r="A146" t="str">
            <v>India</v>
          </cell>
          <cell r="B146" t="str">
            <v>IND</v>
          </cell>
        </row>
        <row r="147">
          <cell r="A147" t="str">
            <v>Iran (Islamic Republic of)</v>
          </cell>
          <cell r="B147" t="str">
            <v>IRN</v>
          </cell>
        </row>
        <row r="148">
          <cell r="A148" t="str">
            <v>Maldives</v>
          </cell>
          <cell r="B148" t="str">
            <v>MDV</v>
          </cell>
        </row>
        <row r="149">
          <cell r="A149" t="str">
            <v>Nepal</v>
          </cell>
          <cell r="B149" t="str">
            <v>NPL</v>
          </cell>
        </row>
        <row r="150">
          <cell r="A150" t="str">
            <v>Pakistan</v>
          </cell>
          <cell r="B150" t="str">
            <v>PAK</v>
          </cell>
        </row>
        <row r="151">
          <cell r="A151" t="str">
            <v>Sri Lanka</v>
          </cell>
          <cell r="B151" t="str">
            <v>LKA</v>
          </cell>
        </row>
        <row r="152">
          <cell r="A152" t="str">
            <v>Armenia</v>
          </cell>
          <cell r="B152" t="str">
            <v>ARM</v>
          </cell>
        </row>
        <row r="153">
          <cell r="A153" t="str">
            <v>Azerbaijan</v>
          </cell>
          <cell r="B153" t="str">
            <v>AZE</v>
          </cell>
        </row>
        <row r="154">
          <cell r="A154" t="str">
            <v>Bahrain</v>
          </cell>
          <cell r="B154" t="str">
            <v>BHR</v>
          </cell>
        </row>
        <row r="155">
          <cell r="A155" t="str">
            <v>Cyprus</v>
          </cell>
          <cell r="B155" t="str">
            <v>CYP</v>
          </cell>
        </row>
        <row r="156">
          <cell r="A156" t="str">
            <v>Georgia</v>
          </cell>
          <cell r="B156" t="str">
            <v>GEO</v>
          </cell>
        </row>
        <row r="157">
          <cell r="A157" t="str">
            <v>Iraq</v>
          </cell>
          <cell r="B157" t="str">
            <v>IRQ</v>
          </cell>
        </row>
        <row r="158">
          <cell r="A158" t="str">
            <v>Israel</v>
          </cell>
          <cell r="B158" t="str">
            <v>ISR</v>
          </cell>
        </row>
        <row r="159">
          <cell r="A159" t="str">
            <v>Jordan</v>
          </cell>
          <cell r="B159" t="str">
            <v>JOR</v>
          </cell>
        </row>
        <row r="160">
          <cell r="A160" t="str">
            <v>Kuwait</v>
          </cell>
          <cell r="B160" t="str">
            <v>KWT</v>
          </cell>
        </row>
        <row r="161">
          <cell r="A161" t="str">
            <v>Lebanon</v>
          </cell>
          <cell r="B161" t="str">
            <v>LBN</v>
          </cell>
        </row>
        <row r="162">
          <cell r="A162" t="str">
            <v>Oman</v>
          </cell>
          <cell r="B162" t="str">
            <v>OMN</v>
          </cell>
        </row>
        <row r="163">
          <cell r="A163" t="str">
            <v>Qatar</v>
          </cell>
          <cell r="B163" t="str">
            <v>QAT</v>
          </cell>
        </row>
        <row r="164">
          <cell r="A164" t="str">
            <v>Saudi Arabia</v>
          </cell>
          <cell r="B164" t="str">
            <v>SAU</v>
          </cell>
        </row>
        <row r="165">
          <cell r="A165" t="str">
            <v>State of Palestine</v>
          </cell>
          <cell r="B165" t="str">
            <v>PSE</v>
          </cell>
        </row>
        <row r="166">
          <cell r="A166" t="str">
            <v>Syrian Arab Republic</v>
          </cell>
          <cell r="B166" t="str">
            <v>SYR</v>
          </cell>
        </row>
        <row r="167">
          <cell r="A167" t="str">
            <v>Turkey</v>
          </cell>
          <cell r="B167" t="str">
            <v>TUR</v>
          </cell>
        </row>
        <row r="168">
          <cell r="A168" t="str">
            <v>United Arab Emirates</v>
          </cell>
          <cell r="B168" t="str">
            <v>ARE</v>
          </cell>
        </row>
        <row r="169">
          <cell r="A169" t="str">
            <v>Yemen</v>
          </cell>
          <cell r="B169" t="str">
            <v>YEM</v>
          </cell>
        </row>
        <row r="170">
          <cell r="A170" t="str">
            <v>Belarus</v>
          </cell>
          <cell r="B170" t="str">
            <v>BLR</v>
          </cell>
        </row>
        <row r="171">
          <cell r="A171" t="str">
            <v>Bulgaria</v>
          </cell>
          <cell r="B171" t="str">
            <v>BGR</v>
          </cell>
        </row>
        <row r="172">
          <cell r="A172" t="str">
            <v>Czechia</v>
          </cell>
          <cell r="B172" t="str">
            <v>CZE</v>
          </cell>
        </row>
        <row r="173">
          <cell r="A173" t="str">
            <v>Hungary</v>
          </cell>
          <cell r="B173" t="str">
            <v>HUN</v>
          </cell>
        </row>
        <row r="174">
          <cell r="A174" t="str">
            <v>Poland</v>
          </cell>
          <cell r="B174" t="str">
            <v>POL</v>
          </cell>
        </row>
        <row r="175">
          <cell r="A175" t="str">
            <v>Republic of Moldova</v>
          </cell>
          <cell r="B175" t="str">
            <v>MDA</v>
          </cell>
        </row>
        <row r="176">
          <cell r="A176" t="str">
            <v>Romania</v>
          </cell>
          <cell r="B176" t="str">
            <v>ROU</v>
          </cell>
        </row>
        <row r="177">
          <cell r="A177" t="str">
            <v>Russian Federation</v>
          </cell>
          <cell r="B177" t="str">
            <v>RUS</v>
          </cell>
        </row>
        <row r="178">
          <cell r="A178" t="str">
            <v>Slovakia</v>
          </cell>
          <cell r="B178" t="str">
            <v>SVK</v>
          </cell>
        </row>
        <row r="179">
          <cell r="A179" t="str">
            <v>Ukraine</v>
          </cell>
          <cell r="B179" t="str">
            <v>UKR</v>
          </cell>
        </row>
        <row r="180">
          <cell r="A180" t="str">
            <v>Åland Islands</v>
          </cell>
          <cell r="B180" t="str">
            <v>ALA</v>
          </cell>
        </row>
        <row r="181">
          <cell r="A181" t="str">
            <v>Guernsey</v>
          </cell>
          <cell r="B181" t="str">
            <v>GGY</v>
          </cell>
        </row>
        <row r="182">
          <cell r="A182" t="str">
            <v>Jersey</v>
          </cell>
          <cell r="B182" t="str">
            <v>JEY</v>
          </cell>
        </row>
        <row r="183">
          <cell r="A183" t="str">
            <v>Sark</v>
          </cell>
          <cell r="B183"/>
        </row>
        <row r="184">
          <cell r="A184" t="str">
            <v>Denmark</v>
          </cell>
          <cell r="B184" t="str">
            <v>DNK</v>
          </cell>
        </row>
        <row r="185">
          <cell r="A185" t="str">
            <v>Estonia</v>
          </cell>
          <cell r="B185" t="str">
            <v>EST</v>
          </cell>
        </row>
        <row r="186">
          <cell r="A186" t="str">
            <v>Faroe Islands</v>
          </cell>
          <cell r="B186" t="str">
            <v>FRO</v>
          </cell>
        </row>
        <row r="187">
          <cell r="A187" t="str">
            <v>Finland</v>
          </cell>
          <cell r="B187" t="str">
            <v>FIN</v>
          </cell>
        </row>
        <row r="188">
          <cell r="A188" t="str">
            <v>Iceland</v>
          </cell>
          <cell r="B188" t="str">
            <v>ISL</v>
          </cell>
        </row>
        <row r="189">
          <cell r="A189" t="str">
            <v>Ireland</v>
          </cell>
          <cell r="B189" t="str">
            <v>IRL</v>
          </cell>
        </row>
        <row r="190">
          <cell r="A190" t="str">
            <v>Isle of Man</v>
          </cell>
          <cell r="B190" t="str">
            <v>IMN</v>
          </cell>
        </row>
        <row r="191">
          <cell r="A191" t="str">
            <v>Latvia</v>
          </cell>
          <cell r="B191" t="str">
            <v>LVA</v>
          </cell>
        </row>
        <row r="192">
          <cell r="A192" t="str">
            <v>Lithuania</v>
          </cell>
          <cell r="B192" t="str">
            <v>LTU</v>
          </cell>
        </row>
        <row r="193">
          <cell r="A193" t="str">
            <v>Norway</v>
          </cell>
          <cell r="B193" t="str">
            <v>NOR</v>
          </cell>
        </row>
        <row r="194">
          <cell r="A194" t="str">
            <v>Svalbard and Jan Mayen Islands</v>
          </cell>
          <cell r="B194" t="str">
            <v>SJM</v>
          </cell>
        </row>
        <row r="195">
          <cell r="A195" t="str">
            <v>Sweden</v>
          </cell>
          <cell r="B195" t="str">
            <v>SWE</v>
          </cell>
        </row>
        <row r="196">
          <cell r="A196" t="str">
            <v>United Kingdom of Great Britain and Northern Ireland</v>
          </cell>
          <cell r="B196" t="str">
            <v>GBR</v>
          </cell>
        </row>
        <row r="197">
          <cell r="A197" t="str">
            <v>Albania</v>
          </cell>
          <cell r="B197" t="str">
            <v>ALB</v>
          </cell>
        </row>
        <row r="198">
          <cell r="A198" t="str">
            <v>Andorra</v>
          </cell>
          <cell r="B198" t="str">
            <v>AND</v>
          </cell>
        </row>
        <row r="199">
          <cell r="A199" t="str">
            <v>Bosnia and Herzegovina</v>
          </cell>
          <cell r="B199" t="str">
            <v>BIH</v>
          </cell>
        </row>
        <row r="200">
          <cell r="A200" t="str">
            <v>Croatia</v>
          </cell>
          <cell r="B200" t="str">
            <v>HRV</v>
          </cell>
        </row>
        <row r="201">
          <cell r="A201" t="str">
            <v>Gibraltar</v>
          </cell>
          <cell r="B201" t="str">
            <v>GIB</v>
          </cell>
        </row>
        <row r="202">
          <cell r="A202" t="str">
            <v>Greece</v>
          </cell>
          <cell r="B202" t="str">
            <v>GRC</v>
          </cell>
        </row>
        <row r="203">
          <cell r="A203" t="str">
            <v>Holy See</v>
          </cell>
          <cell r="B203" t="str">
            <v>VAT</v>
          </cell>
        </row>
        <row r="204">
          <cell r="A204" t="str">
            <v>Italy</v>
          </cell>
          <cell r="B204" t="str">
            <v>ITA</v>
          </cell>
        </row>
        <row r="205">
          <cell r="A205" t="str">
            <v>Malta</v>
          </cell>
          <cell r="B205" t="str">
            <v>MLT</v>
          </cell>
        </row>
        <row r="206">
          <cell r="A206" t="str">
            <v>Montenegro</v>
          </cell>
          <cell r="B206" t="str">
            <v>MNE</v>
          </cell>
        </row>
        <row r="207">
          <cell r="A207" t="str">
            <v>Portugal</v>
          </cell>
          <cell r="B207" t="str">
            <v>PRT</v>
          </cell>
        </row>
        <row r="208">
          <cell r="A208" t="str">
            <v>San Marino</v>
          </cell>
          <cell r="B208" t="str">
            <v>SMR</v>
          </cell>
        </row>
        <row r="209">
          <cell r="A209" t="str">
            <v>Serbia</v>
          </cell>
          <cell r="B209" t="str">
            <v>SRB</v>
          </cell>
        </row>
        <row r="210">
          <cell r="A210" t="str">
            <v>Slovenia</v>
          </cell>
          <cell r="B210" t="str">
            <v>SVN</v>
          </cell>
        </row>
        <row r="211">
          <cell r="A211" t="str">
            <v>Spain</v>
          </cell>
          <cell r="B211" t="str">
            <v>ESP</v>
          </cell>
        </row>
        <row r="212">
          <cell r="A212" t="str">
            <v>The former Yugoslav Republic of Macedonia</v>
          </cell>
          <cell r="B212" t="str">
            <v>MKD</v>
          </cell>
        </row>
        <row r="213">
          <cell r="A213" t="str">
            <v>Austria</v>
          </cell>
          <cell r="B213" t="str">
            <v>AUT</v>
          </cell>
        </row>
        <row r="214">
          <cell r="A214" t="str">
            <v>Belgium</v>
          </cell>
          <cell r="B214" t="str">
            <v>BEL</v>
          </cell>
        </row>
        <row r="215">
          <cell r="A215" t="str">
            <v>France</v>
          </cell>
          <cell r="B215" t="str">
            <v>FRA</v>
          </cell>
        </row>
        <row r="216">
          <cell r="A216" t="str">
            <v>Germany</v>
          </cell>
          <cell r="B216" t="str">
            <v>DEU</v>
          </cell>
        </row>
        <row r="217">
          <cell r="A217" t="str">
            <v>Liechtenstein</v>
          </cell>
          <cell r="B217" t="str">
            <v>LIE</v>
          </cell>
        </row>
        <row r="218">
          <cell r="A218" t="str">
            <v>Luxembourg</v>
          </cell>
          <cell r="B218" t="str">
            <v>LUX</v>
          </cell>
        </row>
        <row r="219">
          <cell r="A219" t="str">
            <v>Monaco</v>
          </cell>
          <cell r="B219" t="str">
            <v>MCO</v>
          </cell>
        </row>
        <row r="220">
          <cell r="A220" t="str">
            <v>Netherlands</v>
          </cell>
          <cell r="B220" t="str">
            <v>NLD</v>
          </cell>
        </row>
        <row r="221">
          <cell r="A221" t="str">
            <v>Switzerland</v>
          </cell>
          <cell r="B221" t="str">
            <v>CHE</v>
          </cell>
        </row>
        <row r="222">
          <cell r="A222" t="str">
            <v>Australia</v>
          </cell>
          <cell r="B222" t="str">
            <v>AUS</v>
          </cell>
        </row>
        <row r="223">
          <cell r="A223" t="str">
            <v>Christmas Island</v>
          </cell>
          <cell r="B223" t="str">
            <v>CXR</v>
          </cell>
        </row>
        <row r="224">
          <cell r="A224" t="str">
            <v>Cocos (Keeling) Islands</v>
          </cell>
          <cell r="B224" t="str">
            <v>CCK</v>
          </cell>
        </row>
        <row r="225">
          <cell r="A225" t="str">
            <v>Heard Island and McDonald Islands</v>
          </cell>
          <cell r="B225" t="str">
            <v>HMD</v>
          </cell>
        </row>
        <row r="226">
          <cell r="A226" t="str">
            <v>New Zealand</v>
          </cell>
          <cell r="B226" t="str">
            <v>NZL</v>
          </cell>
        </row>
        <row r="227">
          <cell r="A227" t="str">
            <v>Norfolk Island</v>
          </cell>
          <cell r="B227" t="str">
            <v>NFK</v>
          </cell>
        </row>
        <row r="228">
          <cell r="A228" t="str">
            <v>Fiji</v>
          </cell>
          <cell r="B228" t="str">
            <v>FJI</v>
          </cell>
        </row>
        <row r="229">
          <cell r="A229" t="str">
            <v>New Caledonia</v>
          </cell>
          <cell r="B229" t="str">
            <v>NCL</v>
          </cell>
        </row>
        <row r="230">
          <cell r="A230" t="str">
            <v>Papua New Guinea</v>
          </cell>
          <cell r="B230" t="str">
            <v>PNG</v>
          </cell>
        </row>
        <row r="231">
          <cell r="A231" t="str">
            <v>Solomon Islands</v>
          </cell>
          <cell r="B231" t="str">
            <v>SLB</v>
          </cell>
        </row>
        <row r="232">
          <cell r="A232" t="str">
            <v>Vanuatu</v>
          </cell>
          <cell r="B232" t="str">
            <v>VUT</v>
          </cell>
        </row>
        <row r="233">
          <cell r="A233" t="str">
            <v>Guam</v>
          </cell>
          <cell r="B233" t="str">
            <v>GUM</v>
          </cell>
        </row>
        <row r="234">
          <cell r="A234" t="str">
            <v>Kiribati</v>
          </cell>
          <cell r="B234" t="str">
            <v>KIR</v>
          </cell>
        </row>
        <row r="235">
          <cell r="A235" t="str">
            <v>Marshall Islands</v>
          </cell>
          <cell r="B235" t="str">
            <v>MHL</v>
          </cell>
        </row>
        <row r="236">
          <cell r="A236" t="str">
            <v>Micronesia (Federated States of)</v>
          </cell>
          <cell r="B236" t="str">
            <v>FSM</v>
          </cell>
        </row>
        <row r="237">
          <cell r="A237" t="str">
            <v>Nauru</v>
          </cell>
          <cell r="B237" t="str">
            <v>NRU</v>
          </cell>
        </row>
        <row r="238">
          <cell r="A238" t="str">
            <v>Northern Mariana Islands</v>
          </cell>
          <cell r="B238" t="str">
            <v>MNP</v>
          </cell>
        </row>
        <row r="239">
          <cell r="A239" t="str">
            <v>Palau</v>
          </cell>
          <cell r="B239" t="str">
            <v>PLW</v>
          </cell>
        </row>
        <row r="240">
          <cell r="A240" t="str">
            <v>United States Minor Outlying Islands</v>
          </cell>
          <cell r="B240" t="str">
            <v>UMI</v>
          </cell>
        </row>
        <row r="241">
          <cell r="A241" t="str">
            <v>American Samoa</v>
          </cell>
          <cell r="B241" t="str">
            <v>ASM</v>
          </cell>
        </row>
        <row r="242">
          <cell r="A242" t="str">
            <v>Cook Islands</v>
          </cell>
          <cell r="B242" t="str">
            <v>COK</v>
          </cell>
        </row>
        <row r="243">
          <cell r="A243" t="str">
            <v>French Polynesia</v>
          </cell>
          <cell r="B243" t="str">
            <v>PYF</v>
          </cell>
        </row>
        <row r="244">
          <cell r="A244" t="str">
            <v>Niue</v>
          </cell>
          <cell r="B244" t="str">
            <v>NIU</v>
          </cell>
        </row>
        <row r="245">
          <cell r="A245" t="str">
            <v>Pitcairn</v>
          </cell>
          <cell r="B245" t="str">
            <v>PCN</v>
          </cell>
        </row>
        <row r="246">
          <cell r="A246" t="str">
            <v>Samoa</v>
          </cell>
          <cell r="B246" t="str">
            <v>WSM</v>
          </cell>
        </row>
        <row r="247">
          <cell r="A247" t="str">
            <v>Tokelau</v>
          </cell>
          <cell r="B247" t="str">
            <v>TKL</v>
          </cell>
        </row>
        <row r="248">
          <cell r="A248" t="str">
            <v>Tonga</v>
          </cell>
          <cell r="B248" t="str">
            <v>TON</v>
          </cell>
        </row>
        <row r="249">
          <cell r="A249" t="str">
            <v>Tuvalu</v>
          </cell>
          <cell r="B249" t="str">
            <v>TUV</v>
          </cell>
        </row>
        <row r="250">
          <cell r="A250" t="str">
            <v>Wallis and Futuna Islands</v>
          </cell>
          <cell r="B250" t="str">
            <v>WLF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55_18plus_female_obesity_t"/>
    </sheetNames>
    <sheetDataSet>
      <sheetData sheetId="0">
        <row r="1">
          <cell r="A1" t="str">
            <v>ISO</v>
          </cell>
          <cell r="B1" t="str">
            <v>Country</v>
          </cell>
          <cell r="C1" t="str">
            <v>Probability_meeting_target</v>
          </cell>
        </row>
        <row r="2">
          <cell r="A2" t="str">
            <v>AFG</v>
          </cell>
          <cell r="B2" t="str">
            <v>Afghanistan</v>
          </cell>
          <cell r="C2">
            <v>4.0000000000000002E-4</v>
          </cell>
        </row>
        <row r="3">
          <cell r="A3" t="str">
            <v>ALB</v>
          </cell>
          <cell r="B3" t="str">
            <v>Albania</v>
          </cell>
          <cell r="C3">
            <v>7.7999999999999996E-3</v>
          </cell>
        </row>
        <row r="4">
          <cell r="A4" t="str">
            <v>DZA</v>
          </cell>
          <cell r="B4" t="str">
            <v>Algeria</v>
          </cell>
          <cell r="C4">
            <v>2.3999999999999998E-3</v>
          </cell>
        </row>
        <row r="5">
          <cell r="A5" t="str">
            <v>ASM</v>
          </cell>
          <cell r="B5" t="str">
            <v>American Samoa</v>
          </cell>
          <cell r="C5">
            <v>0.1348</v>
          </cell>
        </row>
        <row r="6">
          <cell r="A6" t="str">
            <v>AND</v>
          </cell>
          <cell r="B6" t="str">
            <v>Andorra</v>
          </cell>
          <cell r="C6">
            <v>0.31640000000000001</v>
          </cell>
        </row>
        <row r="7">
          <cell r="A7" t="str">
            <v>AGO</v>
          </cell>
          <cell r="B7" t="str">
            <v>Angola</v>
          </cell>
          <cell r="C7">
            <v>8.0000000000000004E-4</v>
          </cell>
        </row>
        <row r="8">
          <cell r="A8" t="str">
            <v>ATG</v>
          </cell>
          <cell r="B8" t="str">
            <v>Antigua and Barbuda</v>
          </cell>
          <cell r="C8">
            <v>0.01</v>
          </cell>
        </row>
        <row r="9">
          <cell r="A9" t="str">
            <v>ARG</v>
          </cell>
          <cell r="B9" t="str">
            <v>Argentina</v>
          </cell>
          <cell r="C9">
            <v>1.8800000000000001E-2</v>
          </cell>
        </row>
        <row r="10">
          <cell r="A10" t="str">
            <v>ARM</v>
          </cell>
          <cell r="B10" t="str">
            <v>Armenia</v>
          </cell>
          <cell r="C10">
            <v>1.1599999999999999E-2</v>
          </cell>
        </row>
        <row r="11">
          <cell r="A11" t="str">
            <v>AUS</v>
          </cell>
          <cell r="B11" t="str">
            <v>Australia</v>
          </cell>
          <cell r="C11">
            <v>7.7999999999999996E-3</v>
          </cell>
        </row>
        <row r="12">
          <cell r="A12" t="str">
            <v>AUT</v>
          </cell>
          <cell r="B12" t="str">
            <v>Austria</v>
          </cell>
          <cell r="C12">
            <v>2.5399999999999999E-2</v>
          </cell>
        </row>
        <row r="13">
          <cell r="A13" t="str">
            <v>AZE</v>
          </cell>
          <cell r="B13" t="str">
            <v>Azerbaijan</v>
          </cell>
          <cell r="C13">
            <v>2.5999999999999999E-3</v>
          </cell>
        </row>
        <row r="14">
          <cell r="A14" t="str">
            <v>BHS</v>
          </cell>
          <cell r="B14" t="str">
            <v>Bahamas</v>
          </cell>
          <cell r="C14">
            <v>2.8799999999999999E-2</v>
          </cell>
        </row>
        <row r="15">
          <cell r="A15" t="str">
            <v>BHR</v>
          </cell>
          <cell r="B15" t="str">
            <v>Bahrain</v>
          </cell>
          <cell r="C15">
            <v>4.0800000000000003E-2</v>
          </cell>
        </row>
        <row r="16">
          <cell r="A16" t="str">
            <v>BGD</v>
          </cell>
          <cell r="B16" t="str">
            <v>Bangladesh</v>
          </cell>
          <cell r="C16">
            <v>0</v>
          </cell>
        </row>
        <row r="17">
          <cell r="A17" t="str">
            <v>BRB</v>
          </cell>
          <cell r="B17" t="str">
            <v>Barbados</v>
          </cell>
          <cell r="C17">
            <v>4.4000000000000003E-3</v>
          </cell>
        </row>
        <row r="18">
          <cell r="A18" t="str">
            <v>BLR</v>
          </cell>
          <cell r="B18" t="str">
            <v>Belarus</v>
          </cell>
          <cell r="C18">
            <v>0.12239999999999999</v>
          </cell>
        </row>
        <row r="19">
          <cell r="A19" t="str">
            <v>BEL</v>
          </cell>
          <cell r="B19" t="str">
            <v>Belgium</v>
          </cell>
          <cell r="C19">
            <v>0.1024</v>
          </cell>
        </row>
        <row r="20">
          <cell r="A20" t="str">
            <v>BLZ</v>
          </cell>
          <cell r="B20" t="str">
            <v>Belize</v>
          </cell>
          <cell r="C20">
            <v>8.0000000000000002E-3</v>
          </cell>
        </row>
        <row r="21">
          <cell r="A21" t="str">
            <v>BEN</v>
          </cell>
          <cell r="B21" t="str">
            <v>Benin</v>
          </cell>
          <cell r="C21">
            <v>8.0000000000000004E-4</v>
          </cell>
        </row>
        <row r="22">
          <cell r="A22" t="str">
            <v>BMU</v>
          </cell>
          <cell r="B22" t="str">
            <v>Bermuda</v>
          </cell>
          <cell r="C22">
            <v>6.8400000000000002E-2</v>
          </cell>
        </row>
        <row r="23">
          <cell r="A23" t="str">
            <v>BTN</v>
          </cell>
          <cell r="B23" t="str">
            <v>Bhutan</v>
          </cell>
          <cell r="C23">
            <v>0</v>
          </cell>
        </row>
        <row r="24">
          <cell r="A24" t="str">
            <v>BOL</v>
          </cell>
          <cell r="B24" t="str">
            <v>Bolivia</v>
          </cell>
          <cell r="C24">
            <v>8.0000000000000002E-3</v>
          </cell>
        </row>
        <row r="25">
          <cell r="A25" t="str">
            <v>BIH</v>
          </cell>
          <cell r="B25" t="str">
            <v>Bosnia and Herzegovina</v>
          </cell>
          <cell r="C25">
            <v>4.0399999999999998E-2</v>
          </cell>
        </row>
        <row r="26">
          <cell r="A26" t="str">
            <v>BWA</v>
          </cell>
          <cell r="B26" t="str">
            <v>Botswana</v>
          </cell>
          <cell r="C26">
            <v>1.8200000000000001E-2</v>
          </cell>
        </row>
        <row r="27">
          <cell r="A27" t="str">
            <v>BRA</v>
          </cell>
          <cell r="B27" t="str">
            <v>Brazil</v>
          </cell>
          <cell r="C27">
            <v>4.0000000000000001E-3</v>
          </cell>
        </row>
        <row r="28">
          <cell r="A28" t="str">
            <v>BRN</v>
          </cell>
          <cell r="B28" t="str">
            <v>Brunei Darussalam</v>
          </cell>
          <cell r="C28">
            <v>1.8E-3</v>
          </cell>
        </row>
        <row r="29">
          <cell r="A29" t="str">
            <v>BGR</v>
          </cell>
          <cell r="B29" t="str">
            <v>Bulgaria</v>
          </cell>
          <cell r="C29">
            <v>6.9000000000000006E-2</v>
          </cell>
        </row>
        <row r="30">
          <cell r="A30" t="str">
            <v>BFA</v>
          </cell>
          <cell r="B30" t="str">
            <v>Burkina Faso</v>
          </cell>
          <cell r="C30">
            <v>2.0000000000000001E-4</v>
          </cell>
        </row>
        <row r="31">
          <cell r="A31" t="str">
            <v>BDI</v>
          </cell>
          <cell r="B31" t="str">
            <v>Burundi</v>
          </cell>
          <cell r="C31">
            <v>0</v>
          </cell>
        </row>
        <row r="32">
          <cell r="A32" t="str">
            <v>CPV</v>
          </cell>
          <cell r="B32" t="str">
            <v>Cabo Verde</v>
          </cell>
          <cell r="C32">
            <v>2E-3</v>
          </cell>
        </row>
        <row r="33">
          <cell r="A33" t="str">
            <v>KHM</v>
          </cell>
          <cell r="B33" t="str">
            <v>Cambodia</v>
          </cell>
          <cell r="C33">
            <v>8.0000000000000004E-4</v>
          </cell>
        </row>
        <row r="34">
          <cell r="A34" t="str">
            <v>CMR</v>
          </cell>
          <cell r="B34" t="str">
            <v>Cameroon</v>
          </cell>
          <cell r="C34">
            <v>1E-3</v>
          </cell>
        </row>
        <row r="35">
          <cell r="A35" t="str">
            <v>CAN</v>
          </cell>
          <cell r="B35" t="str">
            <v>Canada</v>
          </cell>
          <cell r="C35">
            <v>4.7999999999999996E-3</v>
          </cell>
        </row>
        <row r="36">
          <cell r="A36" t="str">
            <v>CAF</v>
          </cell>
          <cell r="B36" t="str">
            <v>Central African Republic</v>
          </cell>
          <cell r="C36">
            <v>1.1999999999999999E-3</v>
          </cell>
        </row>
        <row r="37">
          <cell r="A37" t="str">
            <v>TCD</v>
          </cell>
          <cell r="B37" t="str">
            <v>Chad</v>
          </cell>
          <cell r="C37">
            <v>8.0000000000000004E-4</v>
          </cell>
        </row>
        <row r="38">
          <cell r="A38" t="str">
            <v>CHL</v>
          </cell>
          <cell r="B38" t="str">
            <v>Chile</v>
          </cell>
          <cell r="C38">
            <v>1.9599999999999999E-2</v>
          </cell>
        </row>
        <row r="39">
          <cell r="A39" t="str">
            <v>CHN</v>
          </cell>
          <cell r="B39" t="str">
            <v>China</v>
          </cell>
          <cell r="C39">
            <v>4.0000000000000002E-4</v>
          </cell>
        </row>
        <row r="40">
          <cell r="A40" t="str">
            <v>HKG</v>
          </cell>
          <cell r="B40" t="str">
            <v>China (Hong Kong SAR)</v>
          </cell>
          <cell r="C40">
            <v>0.18559999999999999</v>
          </cell>
        </row>
        <row r="41">
          <cell r="A41" t="str">
            <v>COL</v>
          </cell>
          <cell r="B41" t="str">
            <v>Colombia</v>
          </cell>
          <cell r="C41">
            <v>9.1999999999999998E-3</v>
          </cell>
        </row>
        <row r="42">
          <cell r="A42" t="str">
            <v>COM</v>
          </cell>
          <cell r="B42" t="str">
            <v>Comoros</v>
          </cell>
          <cell r="C42">
            <v>1E-3</v>
          </cell>
        </row>
        <row r="43">
          <cell r="A43" t="str">
            <v>COG</v>
          </cell>
          <cell r="B43" t="str">
            <v>Congo</v>
          </cell>
          <cell r="C43">
            <v>3.3999999999999998E-3</v>
          </cell>
        </row>
        <row r="44">
          <cell r="A44" t="str">
            <v>COK</v>
          </cell>
          <cell r="B44" t="str">
            <v>Cook Islands</v>
          </cell>
          <cell r="C44">
            <v>2.98E-2</v>
          </cell>
        </row>
        <row r="45">
          <cell r="A45" t="str">
            <v>CRI</v>
          </cell>
          <cell r="B45" t="str">
            <v>Costa Rica</v>
          </cell>
          <cell r="C45">
            <v>5.9999999999999995E-4</v>
          </cell>
        </row>
        <row r="46">
          <cell r="A46" t="str">
            <v>CIV</v>
          </cell>
          <cell r="B46" t="str">
            <v>Cote d'Ivoire</v>
          </cell>
          <cell r="C46">
            <v>2.0000000000000001E-4</v>
          </cell>
        </row>
        <row r="47">
          <cell r="A47" t="str">
            <v>HRV</v>
          </cell>
          <cell r="B47" t="str">
            <v>Croatia</v>
          </cell>
          <cell r="C47">
            <v>2.1000000000000001E-2</v>
          </cell>
        </row>
        <row r="48">
          <cell r="A48" t="str">
            <v>CUB</v>
          </cell>
          <cell r="B48" t="str">
            <v>Cuba</v>
          </cell>
          <cell r="C48">
            <v>2.1399999999999999E-2</v>
          </cell>
        </row>
        <row r="49">
          <cell r="A49" t="str">
            <v>CYP</v>
          </cell>
          <cell r="B49" t="str">
            <v>Cyprus</v>
          </cell>
          <cell r="C49">
            <v>0.1056</v>
          </cell>
        </row>
        <row r="50">
          <cell r="A50" t="str">
            <v>CZE</v>
          </cell>
          <cell r="B50" t="str">
            <v>Czech Republic</v>
          </cell>
          <cell r="C50">
            <v>0.1222</v>
          </cell>
        </row>
        <row r="51">
          <cell r="A51" t="str">
            <v>DNK</v>
          </cell>
          <cell r="B51" t="str">
            <v>Denmark</v>
          </cell>
          <cell r="C51">
            <v>5.7000000000000002E-2</v>
          </cell>
        </row>
        <row r="52">
          <cell r="A52" t="str">
            <v>DJI</v>
          </cell>
          <cell r="B52" t="str">
            <v>Djibouti</v>
          </cell>
          <cell r="C52">
            <v>2.5399999999999999E-2</v>
          </cell>
        </row>
        <row r="53">
          <cell r="A53" t="str">
            <v>DMA</v>
          </cell>
          <cell r="B53" t="str">
            <v>Dominica</v>
          </cell>
          <cell r="C53">
            <v>8.2000000000000007E-3</v>
          </cell>
        </row>
        <row r="54">
          <cell r="A54" t="str">
            <v>DOM</v>
          </cell>
          <cell r="B54" t="str">
            <v>Dominican Republic</v>
          </cell>
          <cell r="C54">
            <v>5.9999999999999995E-4</v>
          </cell>
        </row>
        <row r="55">
          <cell r="A55" t="str">
            <v>COD</v>
          </cell>
          <cell r="B55" t="str">
            <v>DR Congo</v>
          </cell>
          <cell r="C55">
            <v>4.0000000000000002E-4</v>
          </cell>
        </row>
        <row r="56">
          <cell r="A56" t="str">
            <v>ECU</v>
          </cell>
          <cell r="B56" t="str">
            <v>Ecuador</v>
          </cell>
          <cell r="C56">
            <v>1.04E-2</v>
          </cell>
        </row>
        <row r="57">
          <cell r="A57" t="str">
            <v>EGY</v>
          </cell>
          <cell r="B57" t="str">
            <v>Egypt</v>
          </cell>
          <cell r="C57">
            <v>2.3999999999999998E-3</v>
          </cell>
        </row>
        <row r="58">
          <cell r="A58" t="str">
            <v>SLV</v>
          </cell>
          <cell r="B58" t="str">
            <v>El Salvador</v>
          </cell>
          <cell r="C58">
            <v>4.5999999999999999E-3</v>
          </cell>
        </row>
        <row r="59">
          <cell r="A59" t="str">
            <v>GNQ</v>
          </cell>
          <cell r="B59" t="str">
            <v>Equatorial Guinea</v>
          </cell>
          <cell r="C59">
            <v>2.3999999999999998E-3</v>
          </cell>
        </row>
        <row r="60">
          <cell r="A60" t="str">
            <v>ERI</v>
          </cell>
          <cell r="B60" t="str">
            <v>Eritrea</v>
          </cell>
          <cell r="C60">
            <v>2.0000000000000001E-4</v>
          </cell>
        </row>
        <row r="61">
          <cell r="A61" t="str">
            <v>EST</v>
          </cell>
          <cell r="B61" t="str">
            <v>Estonia</v>
          </cell>
          <cell r="C61">
            <v>0.20200000000000001</v>
          </cell>
        </row>
        <row r="62">
          <cell r="A62" t="str">
            <v>ETH</v>
          </cell>
          <cell r="B62" t="str">
            <v>Ethiopia</v>
          </cell>
          <cell r="C62">
            <v>0</v>
          </cell>
        </row>
        <row r="63">
          <cell r="A63" t="str">
            <v>FJI</v>
          </cell>
          <cell r="B63" t="str">
            <v>Fiji</v>
          </cell>
          <cell r="C63">
            <v>1.6199999999999999E-2</v>
          </cell>
        </row>
        <row r="64">
          <cell r="A64" t="str">
            <v>FIN</v>
          </cell>
          <cell r="B64" t="str">
            <v>Finland</v>
          </cell>
          <cell r="C64">
            <v>5.04E-2</v>
          </cell>
        </row>
        <row r="65">
          <cell r="A65" t="str">
            <v>FRA</v>
          </cell>
          <cell r="B65" t="str">
            <v>France</v>
          </cell>
          <cell r="C65">
            <v>7.1199999999999999E-2</v>
          </cell>
        </row>
        <row r="66">
          <cell r="A66" t="str">
            <v>PYF</v>
          </cell>
          <cell r="B66" t="str">
            <v>French Polynesia</v>
          </cell>
          <cell r="C66">
            <v>3.4000000000000002E-2</v>
          </cell>
        </row>
        <row r="67">
          <cell r="A67" t="str">
            <v>GAB</v>
          </cell>
          <cell r="B67" t="str">
            <v>Gabon</v>
          </cell>
          <cell r="C67">
            <v>1.6799999999999999E-2</v>
          </cell>
        </row>
        <row r="68">
          <cell r="A68" t="str">
            <v>GMB</v>
          </cell>
          <cell r="B68" t="str">
            <v>Gambia</v>
          </cell>
          <cell r="C68">
            <v>4.0000000000000002E-4</v>
          </cell>
        </row>
        <row r="69">
          <cell r="A69" t="str">
            <v>GEO</v>
          </cell>
          <cell r="B69" t="str">
            <v>Georgia</v>
          </cell>
          <cell r="C69">
            <v>1.6000000000000001E-3</v>
          </cell>
        </row>
        <row r="70">
          <cell r="A70" t="str">
            <v>DEU</v>
          </cell>
          <cell r="B70" t="str">
            <v>Germany</v>
          </cell>
          <cell r="C70">
            <v>2.9600000000000001E-2</v>
          </cell>
        </row>
        <row r="71">
          <cell r="A71" t="str">
            <v>GHA</v>
          </cell>
          <cell r="B71" t="str">
            <v>Ghana</v>
          </cell>
          <cell r="C71">
            <v>1.1999999999999999E-3</v>
          </cell>
        </row>
        <row r="72">
          <cell r="A72" t="str">
            <v>GRC</v>
          </cell>
          <cell r="B72" t="str">
            <v>Greece</v>
          </cell>
          <cell r="C72">
            <v>7.4999999999999997E-2</v>
          </cell>
        </row>
        <row r="73">
          <cell r="A73" t="str">
            <v>GRL</v>
          </cell>
          <cell r="B73" t="str">
            <v>Greenland</v>
          </cell>
          <cell r="C73">
            <v>3.1199999999999999E-2</v>
          </cell>
        </row>
        <row r="74">
          <cell r="A74" t="str">
            <v>GRD</v>
          </cell>
          <cell r="B74" t="str">
            <v>Grenada</v>
          </cell>
          <cell r="C74">
            <v>3.3999999999999998E-3</v>
          </cell>
        </row>
        <row r="75">
          <cell r="A75" t="str">
            <v>GTM</v>
          </cell>
          <cell r="B75" t="str">
            <v>Guatemala</v>
          </cell>
          <cell r="C75">
            <v>1.8E-3</v>
          </cell>
        </row>
        <row r="76">
          <cell r="A76" t="str">
            <v>GIN</v>
          </cell>
          <cell r="B76" t="str">
            <v>Guinea</v>
          </cell>
          <cell r="C76">
            <v>4.0000000000000002E-4</v>
          </cell>
        </row>
        <row r="77">
          <cell r="A77" t="str">
            <v>GNB</v>
          </cell>
          <cell r="B77" t="str">
            <v>Guinea Bissau</v>
          </cell>
          <cell r="C77">
            <v>2.0000000000000001E-4</v>
          </cell>
        </row>
        <row r="78">
          <cell r="A78" t="str">
            <v>GUY</v>
          </cell>
          <cell r="B78" t="str">
            <v>Guyana</v>
          </cell>
          <cell r="C78">
            <v>2E-3</v>
          </cell>
        </row>
        <row r="79">
          <cell r="A79" t="str">
            <v>HTI</v>
          </cell>
          <cell r="B79" t="str">
            <v>Haiti</v>
          </cell>
          <cell r="C79">
            <v>0</v>
          </cell>
        </row>
        <row r="80">
          <cell r="A80" t="str">
            <v>HND</v>
          </cell>
          <cell r="B80" t="str">
            <v>Honduras</v>
          </cell>
          <cell r="C80">
            <v>8.0000000000000004E-4</v>
          </cell>
        </row>
        <row r="81">
          <cell r="A81" t="str">
            <v>HUN</v>
          </cell>
          <cell r="B81" t="str">
            <v>Hungary</v>
          </cell>
          <cell r="C81">
            <v>4.2200000000000001E-2</v>
          </cell>
        </row>
        <row r="82">
          <cell r="A82" t="str">
            <v>ISL</v>
          </cell>
          <cell r="B82" t="str">
            <v>Iceland</v>
          </cell>
          <cell r="C82">
            <v>8.4000000000000005E-2</v>
          </cell>
        </row>
        <row r="83">
          <cell r="A83" t="str">
            <v>IND</v>
          </cell>
          <cell r="B83" t="str">
            <v>India</v>
          </cell>
          <cell r="C83">
            <v>4.0000000000000002E-4</v>
          </cell>
        </row>
        <row r="84">
          <cell r="A84" t="str">
            <v>IDN</v>
          </cell>
          <cell r="B84" t="str">
            <v>Indonesia</v>
          </cell>
          <cell r="C84">
            <v>2.0000000000000001E-4</v>
          </cell>
        </row>
        <row r="85">
          <cell r="A85" t="str">
            <v>IRN</v>
          </cell>
          <cell r="B85" t="str">
            <v>Iran</v>
          </cell>
          <cell r="C85">
            <v>4.1999999999999997E-3</v>
          </cell>
        </row>
        <row r="86">
          <cell r="A86" t="str">
            <v>IRQ</v>
          </cell>
          <cell r="B86" t="str">
            <v>Iraq</v>
          </cell>
          <cell r="C86">
            <v>7.6E-3</v>
          </cell>
        </row>
        <row r="87">
          <cell r="A87" t="str">
            <v>IRL</v>
          </cell>
          <cell r="B87" t="str">
            <v>Ireland</v>
          </cell>
          <cell r="C87">
            <v>1E-3</v>
          </cell>
        </row>
        <row r="88">
          <cell r="A88" t="str">
            <v>ISR</v>
          </cell>
          <cell r="B88" t="str">
            <v>Israel</v>
          </cell>
          <cell r="C88">
            <v>0.17499999999999999</v>
          </cell>
        </row>
        <row r="89">
          <cell r="A89" t="str">
            <v>ITA</v>
          </cell>
          <cell r="B89" t="str">
            <v>Italy</v>
          </cell>
          <cell r="C89">
            <v>8.7999999999999995E-2</v>
          </cell>
        </row>
        <row r="90">
          <cell r="A90" t="str">
            <v>JAM</v>
          </cell>
          <cell r="B90" t="str">
            <v>Jamaica</v>
          </cell>
          <cell r="C90">
            <v>3.5999999999999999E-3</v>
          </cell>
        </row>
        <row r="91">
          <cell r="A91" t="str">
            <v>JPN</v>
          </cell>
          <cell r="B91" t="str">
            <v>Japan</v>
          </cell>
          <cell r="C91">
            <v>2.06E-2</v>
          </cell>
        </row>
        <row r="92">
          <cell r="A92" t="str">
            <v>JOR</v>
          </cell>
          <cell r="B92" t="str">
            <v>Jordan</v>
          </cell>
          <cell r="C92">
            <v>1.1599999999999999E-2</v>
          </cell>
        </row>
        <row r="93">
          <cell r="A93" t="str">
            <v>KAZ</v>
          </cell>
          <cell r="B93" t="str">
            <v>Kazakhstan</v>
          </cell>
          <cell r="C93">
            <v>5.0000000000000001E-3</v>
          </cell>
        </row>
        <row r="94">
          <cell r="A94" t="str">
            <v>KEN</v>
          </cell>
          <cell r="B94" t="str">
            <v>Kenya</v>
          </cell>
          <cell r="C94">
            <v>0</v>
          </cell>
        </row>
        <row r="95">
          <cell r="A95" t="str">
            <v>KIR</v>
          </cell>
          <cell r="B95" t="str">
            <v>Kiribati</v>
          </cell>
          <cell r="C95">
            <v>1.7399999999999999E-2</v>
          </cell>
        </row>
        <row r="96">
          <cell r="A96" t="str">
            <v>KWT</v>
          </cell>
          <cell r="B96" t="str">
            <v>Kuwait</v>
          </cell>
          <cell r="C96">
            <v>4.3400000000000001E-2</v>
          </cell>
        </row>
        <row r="97">
          <cell r="A97" t="str">
            <v>KGZ</v>
          </cell>
          <cell r="B97" t="str">
            <v>Kyrgyzstan</v>
          </cell>
          <cell r="C97">
            <v>4.0000000000000002E-4</v>
          </cell>
        </row>
        <row r="98">
          <cell r="A98" t="str">
            <v>LAO</v>
          </cell>
          <cell r="B98" t="str">
            <v>Lao PDR</v>
          </cell>
          <cell r="C98">
            <v>0</v>
          </cell>
        </row>
        <row r="99">
          <cell r="A99" t="str">
            <v>LVA</v>
          </cell>
          <cell r="B99" t="str">
            <v>Latvia</v>
          </cell>
          <cell r="C99">
            <v>0.19980000000000001</v>
          </cell>
        </row>
        <row r="100">
          <cell r="A100" t="str">
            <v>LBN</v>
          </cell>
          <cell r="B100" t="str">
            <v>Lebanon</v>
          </cell>
          <cell r="C100">
            <v>2.2200000000000001E-2</v>
          </cell>
        </row>
        <row r="101">
          <cell r="A101" t="str">
            <v>LSO</v>
          </cell>
          <cell r="B101" t="str">
            <v>Lesotho</v>
          </cell>
          <cell r="C101">
            <v>1.4E-3</v>
          </cell>
        </row>
        <row r="102">
          <cell r="A102" t="str">
            <v>LBR</v>
          </cell>
          <cell r="B102" t="str">
            <v>Liberia</v>
          </cell>
          <cell r="C102">
            <v>8.0000000000000004E-4</v>
          </cell>
        </row>
        <row r="103">
          <cell r="A103" t="str">
            <v>LBY</v>
          </cell>
          <cell r="B103" t="str">
            <v>Libya</v>
          </cell>
          <cell r="C103">
            <v>1.2200000000000001E-2</v>
          </cell>
        </row>
        <row r="104">
          <cell r="A104" t="str">
            <v>LTU</v>
          </cell>
          <cell r="B104" t="str">
            <v>Lithuania</v>
          </cell>
          <cell r="C104">
            <v>0.18</v>
          </cell>
        </row>
        <row r="105">
          <cell r="A105" t="str">
            <v>LUX</v>
          </cell>
          <cell r="B105" t="str">
            <v>Luxembourg</v>
          </cell>
          <cell r="C105">
            <v>3.44E-2</v>
          </cell>
        </row>
        <row r="106">
          <cell r="A106" t="str">
            <v>MKD</v>
          </cell>
          <cell r="B106" t="str">
            <v>Macedonia (TFYR)</v>
          </cell>
          <cell r="C106">
            <v>7.8799999999999995E-2</v>
          </cell>
        </row>
        <row r="107">
          <cell r="A107" t="str">
            <v>MDG</v>
          </cell>
          <cell r="B107" t="str">
            <v>Madagascar</v>
          </cell>
          <cell r="C107">
            <v>2.0000000000000001E-4</v>
          </cell>
        </row>
        <row r="108">
          <cell r="A108" t="str">
            <v>MWI</v>
          </cell>
          <cell r="B108" t="str">
            <v>Malawi</v>
          </cell>
          <cell r="C108">
            <v>2.0000000000000001E-4</v>
          </cell>
        </row>
        <row r="109">
          <cell r="A109" t="str">
            <v>MYS</v>
          </cell>
          <cell r="B109" t="str">
            <v>Malaysia</v>
          </cell>
          <cell r="C109">
            <v>0</v>
          </cell>
        </row>
        <row r="110">
          <cell r="A110" t="str">
            <v>MDV</v>
          </cell>
          <cell r="B110" t="str">
            <v>Maldives</v>
          </cell>
          <cell r="C110">
            <v>0</v>
          </cell>
        </row>
        <row r="111">
          <cell r="A111" t="str">
            <v>MLI</v>
          </cell>
          <cell r="B111" t="str">
            <v>Mali</v>
          </cell>
          <cell r="C111">
            <v>0</v>
          </cell>
        </row>
        <row r="112">
          <cell r="A112" t="str">
            <v>MLT</v>
          </cell>
          <cell r="B112" t="str">
            <v>Malta</v>
          </cell>
          <cell r="C112">
            <v>0.15959999999999999</v>
          </cell>
        </row>
        <row r="113">
          <cell r="A113" t="str">
            <v>MHL</v>
          </cell>
          <cell r="B113" t="str">
            <v>Marshall Islands</v>
          </cell>
          <cell r="C113">
            <v>3.2599999999999997E-2</v>
          </cell>
        </row>
        <row r="114">
          <cell r="A114" t="str">
            <v>MRT</v>
          </cell>
          <cell r="B114" t="str">
            <v>Mauritania</v>
          </cell>
          <cell r="C114">
            <v>2.0000000000000001E-4</v>
          </cell>
        </row>
        <row r="115">
          <cell r="A115" t="str">
            <v>MUS</v>
          </cell>
          <cell r="B115" t="str">
            <v>Mauritius</v>
          </cell>
          <cell r="C115">
            <v>5.1999999999999998E-3</v>
          </cell>
        </row>
        <row r="116">
          <cell r="A116" t="str">
            <v>MEX</v>
          </cell>
          <cell r="B116" t="str">
            <v>Mexico</v>
          </cell>
          <cell r="C116">
            <v>9.7999999999999997E-3</v>
          </cell>
        </row>
        <row r="117">
          <cell r="A117" t="str">
            <v>FSM</v>
          </cell>
          <cell r="B117" t="str">
            <v>Micronesia (Federated States of)</v>
          </cell>
          <cell r="C117">
            <v>6.7999999999999996E-3</v>
          </cell>
        </row>
        <row r="118">
          <cell r="A118" t="str">
            <v>MDA</v>
          </cell>
          <cell r="B118" t="str">
            <v>Moldova</v>
          </cell>
          <cell r="C118">
            <v>9.2200000000000004E-2</v>
          </cell>
        </row>
        <row r="119">
          <cell r="A119" t="str">
            <v>MNG</v>
          </cell>
          <cell r="B119" t="str">
            <v>Mongolia</v>
          </cell>
          <cell r="C119">
            <v>8.0000000000000004E-4</v>
          </cell>
        </row>
        <row r="120">
          <cell r="A120" t="str">
            <v>MNE</v>
          </cell>
          <cell r="B120" t="str">
            <v>Montenegro</v>
          </cell>
          <cell r="C120">
            <v>5.8000000000000003E-2</v>
          </cell>
        </row>
        <row r="121">
          <cell r="A121" t="str">
            <v>MAR</v>
          </cell>
          <cell r="B121" t="str">
            <v>Morocco</v>
          </cell>
          <cell r="C121">
            <v>1.8E-3</v>
          </cell>
        </row>
        <row r="122">
          <cell r="A122" t="str">
            <v>MOZ</v>
          </cell>
          <cell r="B122" t="str">
            <v>Mozambique</v>
          </cell>
          <cell r="C122">
            <v>5.9999999999999995E-4</v>
          </cell>
        </row>
        <row r="123">
          <cell r="A123" t="str">
            <v>MMR</v>
          </cell>
          <cell r="B123" t="str">
            <v>Myanmar</v>
          </cell>
          <cell r="C123">
            <v>2.0000000000000001E-4</v>
          </cell>
        </row>
        <row r="124">
          <cell r="A124" t="str">
            <v>NAM</v>
          </cell>
          <cell r="B124" t="str">
            <v>Namibia</v>
          </cell>
          <cell r="C124">
            <v>5.9999999999999995E-4</v>
          </cell>
        </row>
        <row r="125">
          <cell r="A125" t="str">
            <v>NRU</v>
          </cell>
          <cell r="B125" t="str">
            <v>Nauru</v>
          </cell>
          <cell r="C125">
            <v>0.13220000000000001</v>
          </cell>
        </row>
        <row r="126">
          <cell r="A126" t="str">
            <v>NPL</v>
          </cell>
          <cell r="B126" t="str">
            <v>Nepal</v>
          </cell>
          <cell r="C126">
            <v>0</v>
          </cell>
        </row>
        <row r="127">
          <cell r="A127" t="str">
            <v>NLD</v>
          </cell>
          <cell r="B127" t="str">
            <v>Netherlands</v>
          </cell>
          <cell r="C127">
            <v>1.78E-2</v>
          </cell>
        </row>
        <row r="128">
          <cell r="A128" t="str">
            <v>NZL</v>
          </cell>
          <cell r="B128" t="str">
            <v>New Zealand</v>
          </cell>
          <cell r="C128">
            <v>3.2000000000000002E-3</v>
          </cell>
        </row>
        <row r="129">
          <cell r="A129" t="str">
            <v>NIC</v>
          </cell>
          <cell r="B129" t="str">
            <v>Nicaragua</v>
          </cell>
          <cell r="C129">
            <v>4.1999999999999997E-3</v>
          </cell>
        </row>
        <row r="130">
          <cell r="A130" t="str">
            <v>NER</v>
          </cell>
          <cell r="B130" t="str">
            <v>Niger</v>
          </cell>
          <cell r="C130">
            <v>4.0000000000000002E-4</v>
          </cell>
        </row>
        <row r="131">
          <cell r="A131" t="str">
            <v>NGA</v>
          </cell>
          <cell r="B131" t="str">
            <v>Nigeria</v>
          </cell>
          <cell r="C131">
            <v>2.0000000000000001E-4</v>
          </cell>
        </row>
        <row r="132">
          <cell r="A132" t="str">
            <v>NIU</v>
          </cell>
          <cell r="B132" t="str">
            <v>Niue</v>
          </cell>
          <cell r="C132">
            <v>2.8E-3</v>
          </cell>
        </row>
        <row r="133">
          <cell r="A133" t="str">
            <v>PRK</v>
          </cell>
          <cell r="B133" t="str">
            <v>North Korea</v>
          </cell>
          <cell r="C133">
            <v>3.32E-2</v>
          </cell>
        </row>
        <row r="134">
          <cell r="A134" t="str">
            <v>NOR</v>
          </cell>
          <cell r="B134" t="str">
            <v>Norway</v>
          </cell>
          <cell r="C134">
            <v>1.9E-2</v>
          </cell>
        </row>
        <row r="135">
          <cell r="A135" t="str">
            <v>PSE</v>
          </cell>
          <cell r="B135" t="str">
            <v>Occupied Palestinian Territory</v>
          </cell>
          <cell r="C135">
            <v>8.2000000000000007E-3</v>
          </cell>
        </row>
        <row r="136">
          <cell r="A136" t="str">
            <v>OMN</v>
          </cell>
          <cell r="B136" t="str">
            <v>Oman</v>
          </cell>
          <cell r="C136">
            <v>3.3999999999999998E-3</v>
          </cell>
        </row>
        <row r="137">
          <cell r="A137" t="str">
            <v>PAK</v>
          </cell>
          <cell r="B137" t="str">
            <v>Pakistan</v>
          </cell>
          <cell r="C137">
            <v>5.9999999999999995E-4</v>
          </cell>
        </row>
        <row r="138">
          <cell r="A138" t="str">
            <v>PLW</v>
          </cell>
          <cell r="B138" t="str">
            <v>Palau</v>
          </cell>
          <cell r="C138">
            <v>1.8800000000000001E-2</v>
          </cell>
        </row>
        <row r="139">
          <cell r="A139" t="str">
            <v>PAN</v>
          </cell>
          <cell r="B139" t="str">
            <v>Panama</v>
          </cell>
          <cell r="C139">
            <v>4.5999999999999999E-3</v>
          </cell>
        </row>
        <row r="140">
          <cell r="A140" t="str">
            <v>PNG</v>
          </cell>
          <cell r="B140" t="str">
            <v>Papua New Guinea</v>
          </cell>
          <cell r="C140">
            <v>6.1999999999999998E-3</v>
          </cell>
        </row>
        <row r="141">
          <cell r="A141" t="str">
            <v>PRY</v>
          </cell>
          <cell r="B141" t="str">
            <v>Paraguay</v>
          </cell>
          <cell r="C141">
            <v>3.3999999999999998E-3</v>
          </cell>
        </row>
        <row r="142">
          <cell r="A142" t="str">
            <v>PER</v>
          </cell>
          <cell r="B142" t="str">
            <v>Peru</v>
          </cell>
          <cell r="C142">
            <v>1.4200000000000001E-2</v>
          </cell>
        </row>
        <row r="143">
          <cell r="A143" t="str">
            <v>PHL</v>
          </cell>
          <cell r="B143" t="str">
            <v>Philippines</v>
          </cell>
          <cell r="C143">
            <v>5.1999999999999998E-3</v>
          </cell>
        </row>
        <row r="144">
          <cell r="A144" t="str">
            <v>POL</v>
          </cell>
          <cell r="B144" t="str">
            <v>Poland</v>
          </cell>
          <cell r="C144">
            <v>7.8600000000000003E-2</v>
          </cell>
        </row>
        <row r="145">
          <cell r="A145" t="str">
            <v>PRT</v>
          </cell>
          <cell r="B145" t="str">
            <v>Portugal</v>
          </cell>
          <cell r="C145">
            <v>2.0199999999999999E-2</v>
          </cell>
        </row>
        <row r="146">
          <cell r="A146" t="str">
            <v>PRI</v>
          </cell>
          <cell r="B146" t="str">
            <v>Puerto Rico</v>
          </cell>
          <cell r="C146">
            <v>5.6599999999999998E-2</v>
          </cell>
        </row>
        <row r="147">
          <cell r="A147" t="str">
            <v>QAT</v>
          </cell>
          <cell r="B147" t="str">
            <v>Qatar</v>
          </cell>
          <cell r="C147">
            <v>2.6599999999999999E-2</v>
          </cell>
        </row>
        <row r="148">
          <cell r="A148" t="str">
            <v>ROU</v>
          </cell>
          <cell r="B148" t="str">
            <v>Romania</v>
          </cell>
          <cell r="C148">
            <v>4.1599999999999998E-2</v>
          </cell>
        </row>
        <row r="149">
          <cell r="A149" t="str">
            <v>RUS</v>
          </cell>
          <cell r="B149" t="str">
            <v>Russian Federation</v>
          </cell>
          <cell r="C149">
            <v>0.20219999999999999</v>
          </cell>
        </row>
        <row r="150">
          <cell r="A150" t="str">
            <v>RWA</v>
          </cell>
          <cell r="B150" t="str">
            <v>Rwanda</v>
          </cell>
          <cell r="C150">
            <v>2.0000000000000001E-4</v>
          </cell>
        </row>
        <row r="151">
          <cell r="A151" t="str">
            <v>KNA</v>
          </cell>
          <cell r="B151" t="str">
            <v>Saint Kitts and Nevis</v>
          </cell>
          <cell r="C151">
            <v>1.6000000000000001E-3</v>
          </cell>
        </row>
        <row r="152">
          <cell r="A152" t="str">
            <v>LCA</v>
          </cell>
          <cell r="B152" t="str">
            <v>Saint Lucia</v>
          </cell>
          <cell r="C152">
            <v>6.4000000000000003E-3</v>
          </cell>
        </row>
        <row r="153">
          <cell r="A153" t="str">
            <v>VCT</v>
          </cell>
          <cell r="B153" t="str">
            <v>Saint Vincent and the Grenadines</v>
          </cell>
          <cell r="C153">
            <v>2E-3</v>
          </cell>
        </row>
        <row r="154">
          <cell r="A154" t="str">
            <v>WSM</v>
          </cell>
          <cell r="B154" t="str">
            <v>Samoa</v>
          </cell>
          <cell r="C154">
            <v>1.2200000000000001E-2</v>
          </cell>
        </row>
        <row r="155">
          <cell r="A155" t="str">
            <v>STP</v>
          </cell>
          <cell r="B155" t="str">
            <v>Sao Tome and Principe</v>
          </cell>
          <cell r="C155">
            <v>2E-3</v>
          </cell>
        </row>
        <row r="156">
          <cell r="A156" t="str">
            <v>SAU</v>
          </cell>
          <cell r="B156" t="str">
            <v>Saudi Arabia</v>
          </cell>
          <cell r="C156">
            <v>1.18E-2</v>
          </cell>
        </row>
        <row r="157">
          <cell r="A157" t="str">
            <v>SEN</v>
          </cell>
          <cell r="B157" t="str">
            <v>Senegal</v>
          </cell>
          <cell r="C157">
            <v>1.1999999999999999E-3</v>
          </cell>
        </row>
        <row r="158">
          <cell r="A158" t="str">
            <v>SRB</v>
          </cell>
          <cell r="B158" t="str">
            <v>Serbia</v>
          </cell>
          <cell r="C158">
            <v>4.6199999999999998E-2</v>
          </cell>
        </row>
        <row r="159">
          <cell r="A159" t="str">
            <v>SYC</v>
          </cell>
          <cell r="B159" t="str">
            <v>Seychelles</v>
          </cell>
          <cell r="C159">
            <v>2E-3</v>
          </cell>
        </row>
        <row r="160">
          <cell r="A160" t="str">
            <v>SLE</v>
          </cell>
          <cell r="B160" t="str">
            <v>Sierra Leone</v>
          </cell>
          <cell r="C160">
            <v>8.0000000000000004E-4</v>
          </cell>
        </row>
        <row r="161">
          <cell r="A161" t="str">
            <v>SGP</v>
          </cell>
          <cell r="B161" t="str">
            <v>Singapore</v>
          </cell>
          <cell r="C161">
            <v>0.1842</v>
          </cell>
        </row>
        <row r="162">
          <cell r="A162" t="str">
            <v>SVK</v>
          </cell>
          <cell r="B162" t="str">
            <v>Slovakia</v>
          </cell>
          <cell r="C162">
            <v>8.2000000000000003E-2</v>
          </cell>
        </row>
        <row r="163">
          <cell r="A163" t="str">
            <v>SVN</v>
          </cell>
          <cell r="B163" t="str">
            <v>Slovenia</v>
          </cell>
          <cell r="C163">
            <v>7.0000000000000007E-2</v>
          </cell>
        </row>
        <row r="164">
          <cell r="A164" t="str">
            <v>SLB</v>
          </cell>
          <cell r="B164" t="str">
            <v>Solomon Islands</v>
          </cell>
          <cell r="C164">
            <v>2.8E-3</v>
          </cell>
        </row>
        <row r="165">
          <cell r="A165" t="str">
            <v>SOM</v>
          </cell>
          <cell r="B165" t="str">
            <v>Somalia</v>
          </cell>
          <cell r="C165">
            <v>1.6000000000000001E-3</v>
          </cell>
        </row>
        <row r="166">
          <cell r="A166" t="str">
            <v>ZAF</v>
          </cell>
          <cell r="B166" t="str">
            <v>South Africa</v>
          </cell>
          <cell r="C166">
            <v>9.5999999999999992E-3</v>
          </cell>
        </row>
        <row r="167">
          <cell r="A167" t="str">
            <v>KOR</v>
          </cell>
          <cell r="B167" t="str">
            <v>South Korea</v>
          </cell>
          <cell r="C167">
            <v>5.1200000000000002E-2</v>
          </cell>
        </row>
        <row r="168">
          <cell r="A168" t="str">
            <v>ESP</v>
          </cell>
          <cell r="B168" t="str">
            <v>Spain</v>
          </cell>
          <cell r="C168">
            <v>9.9000000000000005E-2</v>
          </cell>
        </row>
        <row r="169">
          <cell r="A169" t="str">
            <v>LKA</v>
          </cell>
          <cell r="B169" t="str">
            <v>Sri Lanka</v>
          </cell>
          <cell r="C169">
            <v>5.9999999999999995E-4</v>
          </cell>
        </row>
        <row r="170">
          <cell r="A170" t="str">
            <v>SDN</v>
          </cell>
          <cell r="B170" t="str">
            <v>Sudan</v>
          </cell>
          <cell r="C170">
            <v>2.5999999999999999E-3</v>
          </cell>
        </row>
        <row r="171">
          <cell r="A171" t="str">
            <v>SUR</v>
          </cell>
          <cell r="B171" t="str">
            <v>Suriname</v>
          </cell>
          <cell r="C171">
            <v>1.5599999999999999E-2</v>
          </cell>
        </row>
        <row r="172">
          <cell r="A172" t="str">
            <v>SWZ</v>
          </cell>
          <cell r="B172" t="str">
            <v>Swaziland</v>
          </cell>
          <cell r="C172">
            <v>4.1999999999999997E-3</v>
          </cell>
        </row>
        <row r="173">
          <cell r="A173" t="str">
            <v>SWE</v>
          </cell>
          <cell r="B173" t="str">
            <v>Sweden</v>
          </cell>
          <cell r="C173">
            <v>4.6399999999999997E-2</v>
          </cell>
        </row>
        <row r="174">
          <cell r="A174" t="str">
            <v>CHE</v>
          </cell>
          <cell r="B174" t="str">
            <v>Switzerland</v>
          </cell>
          <cell r="C174">
            <v>4.36E-2</v>
          </cell>
        </row>
        <row r="175">
          <cell r="A175" t="str">
            <v>SYR</v>
          </cell>
          <cell r="B175" t="str">
            <v>Syrian Arab Republic</v>
          </cell>
          <cell r="C175">
            <v>1.8E-3</v>
          </cell>
        </row>
        <row r="176">
          <cell r="A176" t="str">
            <v>TWN</v>
          </cell>
          <cell r="B176" t="str">
            <v>Taiwan</v>
          </cell>
          <cell r="C176">
            <v>2.92E-2</v>
          </cell>
        </row>
        <row r="177">
          <cell r="A177" t="str">
            <v>TJK</v>
          </cell>
          <cell r="B177" t="str">
            <v>Tajikistan</v>
          </cell>
          <cell r="C177">
            <v>8.0000000000000004E-4</v>
          </cell>
        </row>
        <row r="178">
          <cell r="A178" t="str">
            <v>TZA</v>
          </cell>
          <cell r="B178" t="str">
            <v>Tanzania</v>
          </cell>
          <cell r="C178">
            <v>2.0000000000000001E-4</v>
          </cell>
        </row>
        <row r="179">
          <cell r="A179" t="str">
            <v>THA</v>
          </cell>
          <cell r="B179" t="str">
            <v>Thailand</v>
          </cell>
          <cell r="C179">
            <v>2.0000000000000001E-4</v>
          </cell>
        </row>
        <row r="180">
          <cell r="A180" t="str">
            <v>TLS</v>
          </cell>
          <cell r="B180" t="str">
            <v>Timor-Leste</v>
          </cell>
          <cell r="C180">
            <v>4.0000000000000002E-4</v>
          </cell>
        </row>
        <row r="181">
          <cell r="A181" t="str">
            <v>TGO</v>
          </cell>
          <cell r="B181" t="str">
            <v>Togo</v>
          </cell>
          <cell r="C181">
            <v>5.9999999999999995E-4</v>
          </cell>
        </row>
        <row r="182">
          <cell r="A182" t="str">
            <v>TKL</v>
          </cell>
          <cell r="B182" t="str">
            <v>Tokelau</v>
          </cell>
          <cell r="C182">
            <v>3.0000000000000001E-3</v>
          </cell>
        </row>
        <row r="183">
          <cell r="A183" t="str">
            <v>TON</v>
          </cell>
          <cell r="B183" t="str">
            <v>Tonga</v>
          </cell>
          <cell r="C183">
            <v>8.9999999999999993E-3</v>
          </cell>
        </row>
        <row r="184">
          <cell r="A184" t="str">
            <v>TTO</v>
          </cell>
          <cell r="B184" t="str">
            <v>Trinidad and Tobago</v>
          </cell>
          <cell r="C184">
            <v>2.2000000000000001E-3</v>
          </cell>
        </row>
        <row r="185">
          <cell r="A185" t="str">
            <v>TUN</v>
          </cell>
          <cell r="B185" t="str">
            <v>Tunisia</v>
          </cell>
          <cell r="C185">
            <v>6.0000000000000001E-3</v>
          </cell>
        </row>
        <row r="186">
          <cell r="A186" t="str">
            <v>TUR</v>
          </cell>
          <cell r="B186" t="str">
            <v>Turkey</v>
          </cell>
          <cell r="C186">
            <v>1.6000000000000001E-3</v>
          </cell>
        </row>
        <row r="187">
          <cell r="A187" t="str">
            <v>TKM</v>
          </cell>
          <cell r="B187" t="str">
            <v>Turkmenistan</v>
          </cell>
          <cell r="C187">
            <v>5.9999999999999995E-4</v>
          </cell>
        </row>
        <row r="188">
          <cell r="A188" t="str">
            <v>TUV</v>
          </cell>
          <cell r="B188" t="str">
            <v>Tuvalu</v>
          </cell>
          <cell r="C188">
            <v>4.0000000000000001E-3</v>
          </cell>
        </row>
        <row r="189">
          <cell r="A189" t="str">
            <v>UGA</v>
          </cell>
          <cell r="B189" t="str">
            <v>Uganda</v>
          </cell>
          <cell r="C189">
            <v>0</v>
          </cell>
        </row>
        <row r="190">
          <cell r="A190" t="str">
            <v>UKR</v>
          </cell>
          <cell r="B190" t="str">
            <v>Ukraine</v>
          </cell>
          <cell r="C190">
            <v>0.1462</v>
          </cell>
        </row>
        <row r="191">
          <cell r="A191" t="str">
            <v>ARE</v>
          </cell>
          <cell r="B191" t="str">
            <v>United Arab Emirates</v>
          </cell>
          <cell r="C191">
            <v>1.3599999999999999E-2</v>
          </cell>
        </row>
        <row r="192">
          <cell r="A192" t="str">
            <v>GBR</v>
          </cell>
          <cell r="B192" t="str">
            <v>United Kingdom</v>
          </cell>
          <cell r="C192">
            <v>1.4E-3</v>
          </cell>
        </row>
        <row r="193">
          <cell r="A193" t="str">
            <v>USA</v>
          </cell>
          <cell r="B193" t="str">
            <v>United States of America</v>
          </cell>
          <cell r="C193">
            <v>2.8E-3</v>
          </cell>
        </row>
        <row r="194">
          <cell r="A194" t="str">
            <v>URY</v>
          </cell>
          <cell r="B194" t="str">
            <v>Uruguay</v>
          </cell>
          <cell r="C194">
            <v>2.2200000000000001E-2</v>
          </cell>
        </row>
        <row r="195">
          <cell r="A195" t="str">
            <v>UZB</v>
          </cell>
          <cell r="B195" t="str">
            <v>Uzbekistan</v>
          </cell>
          <cell r="C195">
            <v>8.0000000000000004E-4</v>
          </cell>
        </row>
        <row r="196">
          <cell r="A196" t="str">
            <v>VUT</v>
          </cell>
          <cell r="B196" t="str">
            <v>Vanuatu</v>
          </cell>
          <cell r="C196">
            <v>4.4000000000000003E-3</v>
          </cell>
        </row>
        <row r="197">
          <cell r="A197" t="str">
            <v>VEN</v>
          </cell>
          <cell r="B197" t="str">
            <v>Venezuela</v>
          </cell>
          <cell r="C197">
            <v>5.1799999999999999E-2</v>
          </cell>
        </row>
        <row r="198">
          <cell r="A198" t="str">
            <v>VNM</v>
          </cell>
          <cell r="B198" t="str">
            <v>Viet Nam</v>
          </cell>
          <cell r="C198">
            <v>8.0000000000000004E-4</v>
          </cell>
        </row>
        <row r="199">
          <cell r="A199" t="str">
            <v>YEM</v>
          </cell>
          <cell r="B199" t="str">
            <v>Yemen</v>
          </cell>
          <cell r="C199">
            <v>4.0000000000000002E-4</v>
          </cell>
        </row>
        <row r="200">
          <cell r="A200" t="str">
            <v>ZMB</v>
          </cell>
          <cell r="B200" t="str">
            <v>Zambia</v>
          </cell>
          <cell r="C200">
            <v>2.0000000000000001E-4</v>
          </cell>
        </row>
        <row r="201">
          <cell r="A201" t="str">
            <v>ZWE</v>
          </cell>
          <cell r="B201" t="str">
            <v>Zimbabwe</v>
          </cell>
          <cell r="C201">
            <v>1.52E-2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55_18plus_male_obesity_tar"/>
    </sheetNames>
    <sheetDataSet>
      <sheetData sheetId="0">
        <row r="1">
          <cell r="A1" t="str">
            <v>ISO</v>
          </cell>
          <cell r="B1" t="str">
            <v>Country</v>
          </cell>
          <cell r="C1" t="str">
            <v>Probability_meeting_target</v>
          </cell>
        </row>
        <row r="2">
          <cell r="A2" t="str">
            <v>AFG</v>
          </cell>
          <cell r="B2" t="str">
            <v>Afghanistan</v>
          </cell>
          <cell r="C2">
            <v>1.6000000000000001E-3</v>
          </cell>
        </row>
        <row r="3">
          <cell r="A3" t="str">
            <v>ALB</v>
          </cell>
          <cell r="B3" t="str">
            <v>Albania</v>
          </cell>
          <cell r="C3">
            <v>4.0000000000000002E-4</v>
          </cell>
        </row>
        <row r="4">
          <cell r="A4" t="str">
            <v>DZA</v>
          </cell>
          <cell r="B4" t="str">
            <v>Algeria</v>
          </cell>
          <cell r="C4">
            <v>4.0000000000000002E-4</v>
          </cell>
        </row>
        <row r="5">
          <cell r="A5" t="str">
            <v>ASM</v>
          </cell>
          <cell r="B5" t="str">
            <v>American Samoa</v>
          </cell>
          <cell r="C5">
            <v>2.9600000000000001E-2</v>
          </cell>
        </row>
        <row r="6">
          <cell r="A6" t="str">
            <v>AND</v>
          </cell>
          <cell r="B6" t="str">
            <v>Andorra</v>
          </cell>
          <cell r="C6">
            <v>6.4600000000000005E-2</v>
          </cell>
        </row>
        <row r="7">
          <cell r="A7" t="str">
            <v>AGO</v>
          </cell>
          <cell r="B7" t="str">
            <v>Angola</v>
          </cell>
          <cell r="C7">
            <v>1E-3</v>
          </cell>
        </row>
        <row r="8">
          <cell r="A8" t="str">
            <v>ATG</v>
          </cell>
          <cell r="B8" t="str">
            <v>Antigua and Barbuda</v>
          </cell>
          <cell r="C8">
            <v>1.2E-2</v>
          </cell>
        </row>
        <row r="9">
          <cell r="A9" t="str">
            <v>ARG</v>
          </cell>
          <cell r="B9" t="str">
            <v>Argentina</v>
          </cell>
          <cell r="C9">
            <v>7.7999999999999996E-3</v>
          </cell>
        </row>
        <row r="10">
          <cell r="A10" t="str">
            <v>ARM</v>
          </cell>
          <cell r="B10" t="str">
            <v>Armenia</v>
          </cell>
          <cell r="C10">
            <v>6.6E-3</v>
          </cell>
        </row>
        <row r="11">
          <cell r="A11" t="str">
            <v>AUS</v>
          </cell>
          <cell r="B11" t="str">
            <v>Australia</v>
          </cell>
          <cell r="C11">
            <v>1.1999999999999999E-3</v>
          </cell>
        </row>
        <row r="12">
          <cell r="A12" t="str">
            <v>AUT</v>
          </cell>
          <cell r="B12" t="str">
            <v>Austria</v>
          </cell>
          <cell r="C12">
            <v>5.1999999999999998E-3</v>
          </cell>
        </row>
        <row r="13">
          <cell r="A13" t="str">
            <v>AZE</v>
          </cell>
          <cell r="B13" t="str">
            <v>Azerbaijan</v>
          </cell>
          <cell r="C13">
            <v>1.8E-3</v>
          </cell>
        </row>
        <row r="14">
          <cell r="A14" t="str">
            <v>BHS</v>
          </cell>
          <cell r="B14" t="str">
            <v>Bahamas</v>
          </cell>
          <cell r="C14">
            <v>5.7999999999999996E-3</v>
          </cell>
        </row>
        <row r="15">
          <cell r="A15" t="str">
            <v>BHR</v>
          </cell>
          <cell r="B15" t="str">
            <v>Bahrain</v>
          </cell>
          <cell r="C15">
            <v>5.0000000000000001E-3</v>
          </cell>
        </row>
        <row r="16">
          <cell r="A16" t="str">
            <v>BGD</v>
          </cell>
          <cell r="B16" t="str">
            <v>Bangladesh</v>
          </cell>
          <cell r="C16">
            <v>8.0000000000000004E-4</v>
          </cell>
        </row>
        <row r="17">
          <cell r="A17" t="str">
            <v>BRB</v>
          </cell>
          <cell r="B17" t="str">
            <v>Barbados</v>
          </cell>
          <cell r="C17">
            <v>3.2000000000000002E-3</v>
          </cell>
        </row>
        <row r="18">
          <cell r="A18" t="str">
            <v>BLR</v>
          </cell>
          <cell r="B18" t="str">
            <v>Belarus</v>
          </cell>
          <cell r="C18">
            <v>8.6E-3</v>
          </cell>
        </row>
        <row r="19">
          <cell r="A19" t="str">
            <v>BEL</v>
          </cell>
          <cell r="B19" t="str">
            <v>Belgium</v>
          </cell>
          <cell r="C19">
            <v>1.2200000000000001E-2</v>
          </cell>
        </row>
        <row r="20">
          <cell r="A20" t="str">
            <v>BLZ</v>
          </cell>
          <cell r="B20" t="str">
            <v>Belize</v>
          </cell>
          <cell r="C20">
            <v>5.7999999999999996E-3</v>
          </cell>
        </row>
        <row r="21">
          <cell r="A21" t="str">
            <v>BEN</v>
          </cell>
          <cell r="B21" t="str">
            <v>Benin</v>
          </cell>
          <cell r="C21">
            <v>4.1999999999999997E-3</v>
          </cell>
        </row>
        <row r="22">
          <cell r="A22" t="str">
            <v>BMU</v>
          </cell>
          <cell r="B22" t="str">
            <v>Bermuda</v>
          </cell>
          <cell r="C22">
            <v>0.01</v>
          </cell>
        </row>
        <row r="23">
          <cell r="A23" t="str">
            <v>BTN</v>
          </cell>
          <cell r="B23" t="str">
            <v>Bhutan</v>
          </cell>
          <cell r="C23">
            <v>0</v>
          </cell>
        </row>
        <row r="24">
          <cell r="A24" t="str">
            <v>BOL</v>
          </cell>
          <cell r="B24" t="str">
            <v>Bolivia</v>
          </cell>
          <cell r="C24">
            <v>5.0000000000000001E-3</v>
          </cell>
        </row>
        <row r="25">
          <cell r="A25" t="str">
            <v>BIH</v>
          </cell>
          <cell r="B25" t="str">
            <v>Bosnia and Herzegovina</v>
          </cell>
          <cell r="C25">
            <v>1.26E-2</v>
          </cell>
        </row>
        <row r="26">
          <cell r="A26" t="str">
            <v>BWA</v>
          </cell>
          <cell r="B26" t="str">
            <v>Botswana</v>
          </cell>
          <cell r="C26">
            <v>8.9999999999999993E-3</v>
          </cell>
        </row>
        <row r="27">
          <cell r="A27" t="str">
            <v>BRA</v>
          </cell>
          <cell r="B27" t="str">
            <v>Brazil</v>
          </cell>
          <cell r="C27">
            <v>3.0000000000000001E-3</v>
          </cell>
        </row>
        <row r="28">
          <cell r="A28" t="str">
            <v>BRN</v>
          </cell>
          <cell r="B28" t="str">
            <v>Brunei Darussalam</v>
          </cell>
          <cell r="C28">
            <v>5.9999999999999995E-4</v>
          </cell>
        </row>
        <row r="29">
          <cell r="A29" t="str">
            <v>BGR</v>
          </cell>
          <cell r="B29" t="str">
            <v>Bulgaria</v>
          </cell>
          <cell r="C29">
            <v>5.7999999999999996E-3</v>
          </cell>
        </row>
        <row r="30">
          <cell r="A30" t="str">
            <v>BFA</v>
          </cell>
          <cell r="B30" t="str">
            <v>Burkina Faso</v>
          </cell>
          <cell r="C30">
            <v>1.4E-3</v>
          </cell>
        </row>
        <row r="31">
          <cell r="A31" t="str">
            <v>BDI</v>
          </cell>
          <cell r="B31" t="str">
            <v>Burundi</v>
          </cell>
          <cell r="C31">
            <v>7.1999999999999998E-3</v>
          </cell>
        </row>
        <row r="32">
          <cell r="A32" t="str">
            <v>CPV</v>
          </cell>
          <cell r="B32" t="str">
            <v>Cabo Verde</v>
          </cell>
          <cell r="C32">
            <v>2.3999999999999998E-3</v>
          </cell>
        </row>
        <row r="33">
          <cell r="A33" t="str">
            <v>KHM</v>
          </cell>
          <cell r="B33" t="str">
            <v>Cambodia</v>
          </cell>
          <cell r="C33">
            <v>1E-3</v>
          </cell>
        </row>
        <row r="34">
          <cell r="A34" t="str">
            <v>CMR</v>
          </cell>
          <cell r="B34" t="str">
            <v>Cameroon</v>
          </cell>
          <cell r="C34">
            <v>3.2000000000000002E-3</v>
          </cell>
        </row>
        <row r="35">
          <cell r="A35" t="str">
            <v>CAN</v>
          </cell>
          <cell r="B35" t="str">
            <v>Canada</v>
          </cell>
          <cell r="C35">
            <v>3.3999999999999998E-3</v>
          </cell>
        </row>
        <row r="36">
          <cell r="A36" t="str">
            <v>CAF</v>
          </cell>
          <cell r="B36" t="str">
            <v>Central African Republic</v>
          </cell>
          <cell r="C36">
            <v>8.3999999999999995E-3</v>
          </cell>
        </row>
        <row r="37">
          <cell r="A37" t="str">
            <v>TCD</v>
          </cell>
          <cell r="B37" t="str">
            <v>Chad</v>
          </cell>
          <cell r="C37">
            <v>6.6E-3</v>
          </cell>
        </row>
        <row r="38">
          <cell r="A38" t="str">
            <v>CHL</v>
          </cell>
          <cell r="B38" t="str">
            <v>Chile</v>
          </cell>
          <cell r="C38">
            <v>8.3999999999999995E-3</v>
          </cell>
        </row>
        <row r="39">
          <cell r="A39" t="str">
            <v>CHN</v>
          </cell>
          <cell r="B39" t="str">
            <v>China</v>
          </cell>
          <cell r="C39">
            <v>2.0000000000000001E-4</v>
          </cell>
        </row>
        <row r="40">
          <cell r="A40" t="str">
            <v>HKG</v>
          </cell>
          <cell r="B40" t="str">
            <v>China (Hong Kong SAR)</v>
          </cell>
          <cell r="C40">
            <v>2.6599999999999999E-2</v>
          </cell>
        </row>
        <row r="41">
          <cell r="A41" t="str">
            <v>COL</v>
          </cell>
          <cell r="B41" t="str">
            <v>Colombia</v>
          </cell>
          <cell r="C41">
            <v>8.0000000000000002E-3</v>
          </cell>
        </row>
        <row r="42">
          <cell r="A42" t="str">
            <v>COM</v>
          </cell>
          <cell r="B42" t="str">
            <v>Comoros</v>
          </cell>
          <cell r="C42">
            <v>1.5800000000000002E-2</v>
          </cell>
        </row>
        <row r="43">
          <cell r="A43" t="str">
            <v>COG</v>
          </cell>
          <cell r="B43" t="str">
            <v>Congo</v>
          </cell>
          <cell r="C43">
            <v>4.4000000000000003E-3</v>
          </cell>
        </row>
        <row r="44">
          <cell r="A44" t="str">
            <v>COK</v>
          </cell>
          <cell r="B44" t="str">
            <v>Cook Islands</v>
          </cell>
          <cell r="C44">
            <v>3.2000000000000002E-3</v>
          </cell>
        </row>
        <row r="45">
          <cell r="A45" t="str">
            <v>CRI</v>
          </cell>
          <cell r="B45" t="str">
            <v>Costa Rica</v>
          </cell>
          <cell r="C45">
            <v>5.9999999999999995E-4</v>
          </cell>
        </row>
        <row r="46">
          <cell r="A46" t="str">
            <v>CIV</v>
          </cell>
          <cell r="B46" t="str">
            <v>Cote d'Ivoire</v>
          </cell>
          <cell r="C46">
            <v>2.2000000000000001E-3</v>
          </cell>
        </row>
        <row r="47">
          <cell r="A47" t="str">
            <v>HRV</v>
          </cell>
          <cell r="B47" t="str">
            <v>Croatia</v>
          </cell>
          <cell r="C47">
            <v>4.1999999999999997E-3</v>
          </cell>
        </row>
        <row r="48">
          <cell r="A48" t="str">
            <v>CUB</v>
          </cell>
          <cell r="B48" t="str">
            <v>Cuba</v>
          </cell>
          <cell r="C48">
            <v>4.1999999999999997E-3</v>
          </cell>
        </row>
        <row r="49">
          <cell r="A49" t="str">
            <v>CYP</v>
          </cell>
          <cell r="B49" t="str">
            <v>Cyprus</v>
          </cell>
          <cell r="C49">
            <v>1.6E-2</v>
          </cell>
        </row>
        <row r="50">
          <cell r="A50" t="str">
            <v>CZE</v>
          </cell>
          <cell r="B50" t="str">
            <v>Czech Republic</v>
          </cell>
          <cell r="C50">
            <v>1.46E-2</v>
          </cell>
        </row>
        <row r="51">
          <cell r="A51" t="str">
            <v>DNK</v>
          </cell>
          <cell r="B51" t="str">
            <v>Denmark</v>
          </cell>
          <cell r="C51">
            <v>5.1999999999999998E-3</v>
          </cell>
        </row>
        <row r="52">
          <cell r="A52" t="str">
            <v>DJI</v>
          </cell>
          <cell r="B52" t="str">
            <v>Djibouti</v>
          </cell>
          <cell r="C52">
            <v>2.7E-2</v>
          </cell>
        </row>
        <row r="53">
          <cell r="A53" t="str">
            <v>DMA</v>
          </cell>
          <cell r="B53" t="str">
            <v>Dominica</v>
          </cell>
          <cell r="C53">
            <v>2.3999999999999998E-3</v>
          </cell>
        </row>
        <row r="54">
          <cell r="A54" t="str">
            <v>DOM</v>
          </cell>
          <cell r="B54" t="str">
            <v>Dominican Republic</v>
          </cell>
          <cell r="C54">
            <v>2.0000000000000001E-4</v>
          </cell>
        </row>
        <row r="55">
          <cell r="A55" t="str">
            <v>COD</v>
          </cell>
          <cell r="B55" t="str">
            <v>Democratic Republic of the Congo</v>
          </cell>
          <cell r="C55">
            <v>2.8E-3</v>
          </cell>
        </row>
        <row r="56">
          <cell r="A56" t="str">
            <v>ECU</v>
          </cell>
          <cell r="B56" t="str">
            <v>Ecuador</v>
          </cell>
          <cell r="C56">
            <v>9.4000000000000004E-3</v>
          </cell>
        </row>
        <row r="57">
          <cell r="A57" t="str">
            <v>EGY</v>
          </cell>
          <cell r="B57" t="str">
            <v>Egypt</v>
          </cell>
          <cell r="C57">
            <v>4.0000000000000002E-4</v>
          </cell>
        </row>
        <row r="58">
          <cell r="A58" t="str">
            <v>SLV</v>
          </cell>
          <cell r="B58" t="str">
            <v>El Salvador</v>
          </cell>
          <cell r="C58">
            <v>2.2000000000000001E-3</v>
          </cell>
        </row>
        <row r="59">
          <cell r="A59" t="str">
            <v>GNQ</v>
          </cell>
          <cell r="B59" t="str">
            <v>Equatorial Guinea</v>
          </cell>
          <cell r="C59">
            <v>8.6E-3</v>
          </cell>
        </row>
        <row r="60">
          <cell r="A60" t="str">
            <v>ERI</v>
          </cell>
          <cell r="B60" t="str">
            <v>Eritrea</v>
          </cell>
          <cell r="C60">
            <v>7.1999999999999998E-3</v>
          </cell>
        </row>
        <row r="61">
          <cell r="A61" t="str">
            <v>EST</v>
          </cell>
          <cell r="B61" t="str">
            <v>Estonia</v>
          </cell>
          <cell r="C61">
            <v>1.8200000000000001E-2</v>
          </cell>
        </row>
        <row r="62">
          <cell r="A62" t="str">
            <v>ETH</v>
          </cell>
          <cell r="B62" t="str">
            <v>Ethiopia</v>
          </cell>
          <cell r="C62">
            <v>1.12E-2</v>
          </cell>
        </row>
        <row r="63">
          <cell r="A63" t="str">
            <v>FJI</v>
          </cell>
          <cell r="B63" t="str">
            <v>Fiji</v>
          </cell>
          <cell r="C63">
            <v>1.8E-3</v>
          </cell>
        </row>
        <row r="64">
          <cell r="A64" t="str">
            <v>FIN</v>
          </cell>
          <cell r="B64" t="str">
            <v>Finland</v>
          </cell>
          <cell r="C64">
            <v>9.1999999999999998E-3</v>
          </cell>
        </row>
        <row r="65">
          <cell r="A65" t="str">
            <v>FRA</v>
          </cell>
          <cell r="B65" t="str">
            <v>France</v>
          </cell>
          <cell r="C65">
            <v>8.6E-3</v>
          </cell>
        </row>
        <row r="66">
          <cell r="A66" t="str">
            <v>PYF</v>
          </cell>
          <cell r="B66" t="str">
            <v>French Polynesia</v>
          </cell>
          <cell r="C66">
            <v>8.3999999999999995E-3</v>
          </cell>
        </row>
        <row r="67">
          <cell r="A67" t="str">
            <v>GAB</v>
          </cell>
          <cell r="B67" t="str">
            <v>Gabon</v>
          </cell>
          <cell r="C67">
            <v>7.1999999999999998E-3</v>
          </cell>
        </row>
        <row r="68">
          <cell r="A68" t="str">
            <v>GMB</v>
          </cell>
          <cell r="B68" t="str">
            <v>Gambia</v>
          </cell>
          <cell r="C68">
            <v>1.4E-3</v>
          </cell>
        </row>
        <row r="69">
          <cell r="A69" t="str">
            <v>GEO</v>
          </cell>
          <cell r="B69" t="str">
            <v>Georgia</v>
          </cell>
          <cell r="C69">
            <v>1.1999999999999999E-3</v>
          </cell>
        </row>
        <row r="70">
          <cell r="A70" t="str">
            <v>DEU</v>
          </cell>
          <cell r="B70" t="str">
            <v>Germany</v>
          </cell>
          <cell r="C70">
            <v>8.0000000000000002E-3</v>
          </cell>
        </row>
        <row r="71">
          <cell r="A71" t="str">
            <v>GHA</v>
          </cell>
          <cell r="B71" t="str">
            <v>Ghana</v>
          </cell>
          <cell r="C71">
            <v>5.0000000000000001E-3</v>
          </cell>
        </row>
        <row r="72">
          <cell r="A72" t="str">
            <v>GRC</v>
          </cell>
          <cell r="B72" t="str">
            <v>Greece</v>
          </cell>
          <cell r="C72">
            <v>4.1999999999999997E-3</v>
          </cell>
        </row>
        <row r="73">
          <cell r="A73" t="str">
            <v>GRL</v>
          </cell>
          <cell r="B73" t="str">
            <v>Greenland</v>
          </cell>
          <cell r="C73">
            <v>5.4000000000000003E-3</v>
          </cell>
        </row>
        <row r="74">
          <cell r="A74" t="str">
            <v>GRD</v>
          </cell>
          <cell r="B74" t="str">
            <v>Grenada</v>
          </cell>
          <cell r="C74">
            <v>4.0000000000000001E-3</v>
          </cell>
        </row>
        <row r="75">
          <cell r="A75" t="str">
            <v>GTM</v>
          </cell>
          <cell r="B75" t="str">
            <v>Guatemala</v>
          </cell>
          <cell r="C75">
            <v>4.1999999999999997E-3</v>
          </cell>
        </row>
        <row r="76">
          <cell r="A76" t="str">
            <v>GIN</v>
          </cell>
          <cell r="B76" t="str">
            <v>Guinea</v>
          </cell>
          <cell r="C76">
            <v>4.0000000000000001E-3</v>
          </cell>
        </row>
        <row r="77">
          <cell r="A77" t="str">
            <v>GNB</v>
          </cell>
          <cell r="B77" t="str">
            <v>Guinea-Bissau</v>
          </cell>
          <cell r="C77">
            <v>2E-3</v>
          </cell>
        </row>
        <row r="78">
          <cell r="A78" t="str">
            <v>GUY</v>
          </cell>
          <cell r="B78" t="str">
            <v>Guyana</v>
          </cell>
          <cell r="C78">
            <v>2E-3</v>
          </cell>
        </row>
        <row r="79">
          <cell r="A79" t="str">
            <v>HTI</v>
          </cell>
          <cell r="B79" t="str">
            <v>Haiti</v>
          </cell>
          <cell r="C79">
            <v>0</v>
          </cell>
        </row>
        <row r="80">
          <cell r="A80" t="str">
            <v>HND</v>
          </cell>
          <cell r="B80" t="str">
            <v>Honduras</v>
          </cell>
          <cell r="C80">
            <v>3.0000000000000001E-3</v>
          </cell>
        </row>
        <row r="81">
          <cell r="A81" t="str">
            <v>HUN</v>
          </cell>
          <cell r="B81" t="str">
            <v>Hungary</v>
          </cell>
          <cell r="C81">
            <v>2.5999999999999999E-3</v>
          </cell>
        </row>
        <row r="82">
          <cell r="A82" t="str">
            <v>ISL</v>
          </cell>
          <cell r="B82" t="str">
            <v>Iceland</v>
          </cell>
          <cell r="C82">
            <v>7.7999999999999996E-3</v>
          </cell>
        </row>
        <row r="83">
          <cell r="A83" t="str">
            <v>IND</v>
          </cell>
          <cell r="B83" t="str">
            <v>India</v>
          </cell>
          <cell r="C83">
            <v>4.0000000000000002E-4</v>
          </cell>
        </row>
        <row r="84">
          <cell r="A84" t="str">
            <v>IDN</v>
          </cell>
          <cell r="B84" t="str">
            <v>Indonesia</v>
          </cell>
          <cell r="C84">
            <v>0</v>
          </cell>
        </row>
        <row r="85">
          <cell r="A85" t="str">
            <v>IRN</v>
          </cell>
          <cell r="B85" t="str">
            <v>Iran (Islamic Republic of)</v>
          </cell>
          <cell r="C85">
            <v>2.0000000000000001E-4</v>
          </cell>
        </row>
        <row r="86">
          <cell r="A86" t="str">
            <v>IRQ</v>
          </cell>
          <cell r="B86" t="str">
            <v>Iraq</v>
          </cell>
          <cell r="C86">
            <v>1.6000000000000001E-3</v>
          </cell>
        </row>
        <row r="87">
          <cell r="A87" t="str">
            <v>IRL</v>
          </cell>
          <cell r="B87" t="str">
            <v>Ireland</v>
          </cell>
          <cell r="C87">
            <v>2.2000000000000001E-3</v>
          </cell>
        </row>
        <row r="88">
          <cell r="A88" t="str">
            <v>ISR</v>
          </cell>
          <cell r="B88" t="str">
            <v>Israel</v>
          </cell>
          <cell r="C88">
            <v>1.4200000000000001E-2</v>
          </cell>
        </row>
        <row r="89">
          <cell r="A89" t="str">
            <v>ITA</v>
          </cell>
          <cell r="B89" t="str">
            <v>Italy</v>
          </cell>
          <cell r="C89">
            <v>2.1999999999999999E-2</v>
          </cell>
        </row>
        <row r="90">
          <cell r="A90" t="str">
            <v>JAM</v>
          </cell>
          <cell r="B90" t="str">
            <v>Jamaica</v>
          </cell>
          <cell r="C90">
            <v>1.1999999999999999E-3</v>
          </cell>
        </row>
        <row r="91">
          <cell r="A91" t="str">
            <v>JPN</v>
          </cell>
          <cell r="B91" t="str">
            <v>Japan</v>
          </cell>
          <cell r="C91">
            <v>8.0000000000000004E-4</v>
          </cell>
        </row>
        <row r="92">
          <cell r="A92" t="str">
            <v>JOR</v>
          </cell>
          <cell r="B92" t="str">
            <v>Jordan</v>
          </cell>
          <cell r="C92">
            <v>1.8E-3</v>
          </cell>
        </row>
        <row r="93">
          <cell r="A93" t="str">
            <v>KAZ</v>
          </cell>
          <cell r="B93" t="str">
            <v>Kazakhstan</v>
          </cell>
          <cell r="C93">
            <v>3.5999999999999999E-3</v>
          </cell>
        </row>
        <row r="94">
          <cell r="A94" t="str">
            <v>KEN</v>
          </cell>
          <cell r="B94" t="str">
            <v>Kenya</v>
          </cell>
          <cell r="C94">
            <v>4.1999999999999997E-3</v>
          </cell>
        </row>
        <row r="95">
          <cell r="A95" t="str">
            <v>KIR</v>
          </cell>
          <cell r="B95" t="str">
            <v>Kiribati</v>
          </cell>
          <cell r="C95">
            <v>3.5999999999999999E-3</v>
          </cell>
        </row>
        <row r="96">
          <cell r="A96" t="str">
            <v>KWT</v>
          </cell>
          <cell r="B96" t="str">
            <v>Kuwait</v>
          </cell>
          <cell r="C96">
            <v>4.5999999999999999E-3</v>
          </cell>
        </row>
        <row r="97">
          <cell r="A97" t="str">
            <v>KGZ</v>
          </cell>
          <cell r="B97" t="str">
            <v>Kyrgyzstan</v>
          </cell>
          <cell r="C97">
            <v>2.3999999999999998E-3</v>
          </cell>
        </row>
        <row r="98">
          <cell r="A98" t="str">
            <v>LAO</v>
          </cell>
          <cell r="B98" t="str">
            <v>Lao People's Democratic Republic</v>
          </cell>
          <cell r="C98">
            <v>0</v>
          </cell>
        </row>
        <row r="99">
          <cell r="A99" t="str">
            <v>LVA</v>
          </cell>
          <cell r="B99" t="str">
            <v>Latvia</v>
          </cell>
          <cell r="C99">
            <v>1.8800000000000001E-2</v>
          </cell>
        </row>
        <row r="100">
          <cell r="A100" t="str">
            <v>LBN</v>
          </cell>
          <cell r="B100" t="str">
            <v>Lebanon</v>
          </cell>
          <cell r="C100">
            <v>4.5999999999999999E-3</v>
          </cell>
        </row>
        <row r="101">
          <cell r="A101" t="str">
            <v>LSO</v>
          </cell>
          <cell r="B101" t="str">
            <v>Lesotho</v>
          </cell>
          <cell r="C101">
            <v>3.0000000000000001E-3</v>
          </cell>
        </row>
        <row r="102">
          <cell r="A102" t="str">
            <v>LBR</v>
          </cell>
          <cell r="B102" t="str">
            <v>Liberia</v>
          </cell>
          <cell r="C102">
            <v>5.0000000000000001E-3</v>
          </cell>
        </row>
        <row r="103">
          <cell r="A103" t="str">
            <v>LBY</v>
          </cell>
          <cell r="B103" t="str">
            <v>Libya</v>
          </cell>
          <cell r="C103">
            <v>3.3999999999999998E-3</v>
          </cell>
        </row>
        <row r="104">
          <cell r="A104" t="str">
            <v>LTU</v>
          </cell>
          <cell r="B104" t="str">
            <v>Lithuania</v>
          </cell>
          <cell r="C104">
            <v>1.4200000000000001E-2</v>
          </cell>
        </row>
        <row r="105">
          <cell r="A105" t="str">
            <v>LUX</v>
          </cell>
          <cell r="B105" t="str">
            <v>Luxembourg</v>
          </cell>
          <cell r="C105">
            <v>4.5999999999999999E-3</v>
          </cell>
        </row>
        <row r="106">
          <cell r="A106" t="str">
            <v>MKD</v>
          </cell>
          <cell r="B106" t="str">
            <v>The former Yugoslav Republic of Macedonia</v>
          </cell>
          <cell r="C106">
            <v>1.2200000000000001E-2</v>
          </cell>
        </row>
        <row r="107">
          <cell r="A107" t="str">
            <v>MDG</v>
          </cell>
          <cell r="B107" t="str">
            <v>Madagascar</v>
          </cell>
          <cell r="C107">
            <v>3.3999999999999998E-3</v>
          </cell>
        </row>
        <row r="108">
          <cell r="A108" t="str">
            <v>MWI</v>
          </cell>
          <cell r="B108" t="str">
            <v>Malawi</v>
          </cell>
          <cell r="C108">
            <v>1.4999999999999999E-2</v>
          </cell>
        </row>
        <row r="109">
          <cell r="A109" t="str">
            <v>MYS</v>
          </cell>
          <cell r="B109" t="str">
            <v>Malaysia</v>
          </cell>
          <cell r="C109">
            <v>0</v>
          </cell>
        </row>
        <row r="110">
          <cell r="A110" t="str">
            <v>MDV</v>
          </cell>
          <cell r="B110" t="str">
            <v>Maldives</v>
          </cell>
          <cell r="C110">
            <v>0</v>
          </cell>
        </row>
        <row r="111">
          <cell r="A111" t="str">
            <v>MLI</v>
          </cell>
          <cell r="B111" t="str">
            <v>Mali</v>
          </cell>
          <cell r="C111">
            <v>1.1999999999999999E-3</v>
          </cell>
        </row>
        <row r="112">
          <cell r="A112" t="str">
            <v>MLT</v>
          </cell>
          <cell r="B112" t="str">
            <v>Malta</v>
          </cell>
          <cell r="C112">
            <v>1.2800000000000001E-2</v>
          </cell>
        </row>
        <row r="113">
          <cell r="A113" t="str">
            <v>MHL</v>
          </cell>
          <cell r="B113" t="str">
            <v>Marshall Islands</v>
          </cell>
          <cell r="C113">
            <v>6.0000000000000001E-3</v>
          </cell>
        </row>
        <row r="114">
          <cell r="A114" t="str">
            <v>MRT</v>
          </cell>
          <cell r="B114" t="str">
            <v>Mauritania</v>
          </cell>
          <cell r="C114">
            <v>2.8E-3</v>
          </cell>
        </row>
        <row r="115">
          <cell r="A115" t="str">
            <v>MUS</v>
          </cell>
          <cell r="B115" t="str">
            <v>Mauritius</v>
          </cell>
          <cell r="C115">
            <v>3.1199999999999999E-2</v>
          </cell>
        </row>
        <row r="116">
          <cell r="A116" t="str">
            <v>MEX</v>
          </cell>
          <cell r="B116" t="str">
            <v>Mexico</v>
          </cell>
          <cell r="C116">
            <v>6.4000000000000003E-3</v>
          </cell>
        </row>
        <row r="117">
          <cell r="A117" t="str">
            <v>FSM</v>
          </cell>
          <cell r="B117" t="str">
            <v>Micronesia (Federated States of)</v>
          </cell>
          <cell r="C117">
            <v>3.8E-3</v>
          </cell>
        </row>
        <row r="118">
          <cell r="A118" t="str">
            <v>MDA</v>
          </cell>
          <cell r="B118" t="str">
            <v>Republic of Moldova</v>
          </cell>
          <cell r="C118">
            <v>1.12E-2</v>
          </cell>
        </row>
        <row r="119">
          <cell r="A119" t="str">
            <v>MNG</v>
          </cell>
          <cell r="B119" t="str">
            <v>Mongolia</v>
          </cell>
          <cell r="C119">
            <v>4.0000000000000002E-4</v>
          </cell>
        </row>
        <row r="120">
          <cell r="A120" t="str">
            <v>MNE</v>
          </cell>
          <cell r="B120" t="str">
            <v>Montenegro</v>
          </cell>
          <cell r="C120">
            <v>7.4000000000000003E-3</v>
          </cell>
        </row>
        <row r="121">
          <cell r="A121" t="str">
            <v>MAR</v>
          </cell>
          <cell r="B121" t="str">
            <v>Morocco</v>
          </cell>
          <cell r="C121">
            <v>5.9999999999999995E-4</v>
          </cell>
        </row>
        <row r="122">
          <cell r="A122" t="str">
            <v>MOZ</v>
          </cell>
          <cell r="B122" t="str">
            <v>Mozambique</v>
          </cell>
          <cell r="C122">
            <v>1.24E-2</v>
          </cell>
        </row>
        <row r="123">
          <cell r="A123" t="str">
            <v>MMR</v>
          </cell>
          <cell r="B123" t="str">
            <v>Myanmar</v>
          </cell>
          <cell r="C123">
            <v>0</v>
          </cell>
        </row>
        <row r="124">
          <cell r="A124" t="str">
            <v>NAM</v>
          </cell>
          <cell r="B124" t="str">
            <v>Namibia</v>
          </cell>
          <cell r="C124">
            <v>5.9999999999999995E-4</v>
          </cell>
        </row>
        <row r="125">
          <cell r="A125" t="str">
            <v>NRU</v>
          </cell>
          <cell r="B125" t="str">
            <v>Nauru</v>
          </cell>
          <cell r="C125">
            <v>2.76E-2</v>
          </cell>
        </row>
        <row r="126">
          <cell r="A126" t="str">
            <v>NPL</v>
          </cell>
          <cell r="B126" t="str">
            <v>Nepal</v>
          </cell>
          <cell r="C126">
            <v>1.8E-3</v>
          </cell>
        </row>
        <row r="127">
          <cell r="A127" t="str">
            <v>NLD</v>
          </cell>
          <cell r="B127" t="str">
            <v>Netherlands</v>
          </cell>
          <cell r="C127">
            <v>2.5999999999999999E-3</v>
          </cell>
        </row>
        <row r="128">
          <cell r="A128" t="str">
            <v>NZL</v>
          </cell>
          <cell r="B128" t="str">
            <v>New Zealand</v>
          </cell>
          <cell r="C128">
            <v>1.1999999999999999E-3</v>
          </cell>
        </row>
        <row r="129">
          <cell r="A129" t="str">
            <v>NIC</v>
          </cell>
          <cell r="B129" t="str">
            <v>Nicaragua</v>
          </cell>
          <cell r="C129">
            <v>3.8E-3</v>
          </cell>
        </row>
        <row r="130">
          <cell r="A130" t="str">
            <v>NER</v>
          </cell>
          <cell r="B130" t="str">
            <v>Niger</v>
          </cell>
          <cell r="C130">
            <v>6.0000000000000001E-3</v>
          </cell>
        </row>
        <row r="131">
          <cell r="A131" t="str">
            <v>NGA</v>
          </cell>
          <cell r="B131" t="str">
            <v>Nigeria</v>
          </cell>
          <cell r="C131">
            <v>5.9999999999999995E-4</v>
          </cell>
        </row>
        <row r="132">
          <cell r="A132" t="str">
            <v>NIU</v>
          </cell>
          <cell r="B132" t="str">
            <v>Niue</v>
          </cell>
          <cell r="C132">
            <v>8.0000000000000004E-4</v>
          </cell>
        </row>
        <row r="133">
          <cell r="A133" t="str">
            <v>PRK</v>
          </cell>
          <cell r="B133" t="str">
            <v>Democratic People's Republic of Korea</v>
          </cell>
          <cell r="C133">
            <v>7.6E-3</v>
          </cell>
        </row>
        <row r="134">
          <cell r="A134" t="str">
            <v>NOR</v>
          </cell>
          <cell r="B134" t="str">
            <v>Norway</v>
          </cell>
          <cell r="C134">
            <v>3.0000000000000001E-3</v>
          </cell>
        </row>
        <row r="135">
          <cell r="A135" t="str">
            <v>PSE</v>
          </cell>
          <cell r="B135" t="str">
            <v>Occupied Palestinian Territory</v>
          </cell>
          <cell r="C135">
            <v>2.8E-3</v>
          </cell>
        </row>
        <row r="136">
          <cell r="A136" t="str">
            <v>OMN</v>
          </cell>
          <cell r="B136" t="str">
            <v>Oman</v>
          </cell>
          <cell r="C136">
            <v>2.0000000000000001E-4</v>
          </cell>
        </row>
        <row r="137">
          <cell r="A137" t="str">
            <v>PAK</v>
          </cell>
          <cell r="B137" t="str">
            <v>Pakistan</v>
          </cell>
          <cell r="C137">
            <v>2.0000000000000001E-4</v>
          </cell>
        </row>
        <row r="138">
          <cell r="A138" t="str">
            <v>PLW</v>
          </cell>
          <cell r="B138" t="str">
            <v>Palau</v>
          </cell>
          <cell r="C138">
            <v>1.6000000000000001E-3</v>
          </cell>
        </row>
        <row r="139">
          <cell r="A139" t="str">
            <v>PAN</v>
          </cell>
          <cell r="B139" t="str">
            <v>Panama</v>
          </cell>
          <cell r="C139">
            <v>5.4000000000000003E-3</v>
          </cell>
        </row>
        <row r="140">
          <cell r="A140" t="str">
            <v>PNG</v>
          </cell>
          <cell r="B140" t="str">
            <v>Papua New Guinea</v>
          </cell>
          <cell r="C140">
            <v>8.0000000000000002E-3</v>
          </cell>
        </row>
        <row r="141">
          <cell r="A141" t="str">
            <v>PRY</v>
          </cell>
          <cell r="B141" t="str">
            <v>Paraguay</v>
          </cell>
          <cell r="C141">
            <v>4.0000000000000001E-3</v>
          </cell>
        </row>
        <row r="142">
          <cell r="A142" t="str">
            <v>PER</v>
          </cell>
          <cell r="B142" t="str">
            <v>Peru</v>
          </cell>
          <cell r="C142">
            <v>1.1599999999999999E-2</v>
          </cell>
        </row>
        <row r="143">
          <cell r="A143" t="str">
            <v>PHL</v>
          </cell>
          <cell r="B143" t="str">
            <v>Philippines</v>
          </cell>
          <cell r="C143">
            <v>2.8E-3</v>
          </cell>
        </row>
        <row r="144">
          <cell r="A144" t="str">
            <v>POL</v>
          </cell>
          <cell r="B144" t="str">
            <v>Poland</v>
          </cell>
          <cell r="C144">
            <v>4.4000000000000003E-3</v>
          </cell>
        </row>
        <row r="145">
          <cell r="A145" t="str">
            <v>PRT</v>
          </cell>
          <cell r="B145" t="str">
            <v>Portugal</v>
          </cell>
          <cell r="C145">
            <v>2.3999999999999998E-3</v>
          </cell>
        </row>
        <row r="146">
          <cell r="A146" t="str">
            <v>PRI</v>
          </cell>
          <cell r="B146" t="str">
            <v>Puerto Rico</v>
          </cell>
          <cell r="C146">
            <v>1.0200000000000001E-2</v>
          </cell>
        </row>
        <row r="147">
          <cell r="A147" t="str">
            <v>QAT</v>
          </cell>
          <cell r="B147" t="str">
            <v>Qatar</v>
          </cell>
          <cell r="C147">
            <v>8.0000000000000004E-4</v>
          </cell>
        </row>
        <row r="148">
          <cell r="A148" t="str">
            <v>ROU</v>
          </cell>
          <cell r="B148" t="str">
            <v>Romania</v>
          </cell>
          <cell r="C148">
            <v>2.8E-3</v>
          </cell>
        </row>
        <row r="149">
          <cell r="A149" t="str">
            <v>RUS</v>
          </cell>
          <cell r="B149" t="str">
            <v>Russian Federation</v>
          </cell>
          <cell r="C149">
            <v>0.01</v>
          </cell>
        </row>
        <row r="150">
          <cell r="A150" t="str">
            <v>RWA</v>
          </cell>
          <cell r="B150" t="str">
            <v>Rwanda</v>
          </cell>
          <cell r="C150">
            <v>4.5999999999999999E-3</v>
          </cell>
        </row>
        <row r="151">
          <cell r="A151" t="str">
            <v>KNA</v>
          </cell>
          <cell r="B151" t="str">
            <v>Saint Kitts and Nevis</v>
          </cell>
          <cell r="C151">
            <v>2.8E-3</v>
          </cell>
        </row>
        <row r="152">
          <cell r="A152" t="str">
            <v>LCA</v>
          </cell>
          <cell r="B152" t="str">
            <v>Saint Lucia</v>
          </cell>
          <cell r="C152">
            <v>6.7999999999999996E-3</v>
          </cell>
        </row>
        <row r="153">
          <cell r="A153" t="str">
            <v>VCT</v>
          </cell>
          <cell r="B153" t="str">
            <v>Saint Vincent and the Grenadines</v>
          </cell>
          <cell r="C153">
            <v>5.9999999999999995E-4</v>
          </cell>
        </row>
        <row r="154">
          <cell r="A154" t="str">
            <v>WSM</v>
          </cell>
          <cell r="B154" t="str">
            <v>Samoa</v>
          </cell>
          <cell r="C154">
            <v>6.0000000000000001E-3</v>
          </cell>
        </row>
        <row r="155">
          <cell r="A155" t="str">
            <v>STP</v>
          </cell>
          <cell r="B155" t="str">
            <v>Sao Tome and Principe</v>
          </cell>
          <cell r="C155">
            <v>1.6000000000000001E-3</v>
          </cell>
        </row>
        <row r="156">
          <cell r="A156" t="str">
            <v>SAU</v>
          </cell>
          <cell r="B156" t="str">
            <v>Saudi Arabia</v>
          </cell>
          <cell r="C156">
            <v>1E-3</v>
          </cell>
        </row>
        <row r="157">
          <cell r="A157" t="str">
            <v>SEN</v>
          </cell>
          <cell r="B157" t="str">
            <v>Senegal</v>
          </cell>
          <cell r="C157">
            <v>7.7999999999999996E-3</v>
          </cell>
        </row>
        <row r="158">
          <cell r="A158" t="str">
            <v>SRB</v>
          </cell>
          <cell r="B158" t="str">
            <v>Serbia</v>
          </cell>
          <cell r="C158">
            <v>6.4000000000000003E-3</v>
          </cell>
        </row>
        <row r="159">
          <cell r="A159" t="str">
            <v>SYC</v>
          </cell>
          <cell r="B159" t="str">
            <v>Seychelles</v>
          </cell>
          <cell r="C159">
            <v>7.7999999999999996E-3</v>
          </cell>
        </row>
        <row r="160">
          <cell r="A160" t="str">
            <v>SLE</v>
          </cell>
          <cell r="B160" t="str">
            <v>Sierra Leone</v>
          </cell>
          <cell r="C160">
            <v>4.4000000000000003E-3</v>
          </cell>
        </row>
        <row r="161">
          <cell r="A161" t="str">
            <v>SGP</v>
          </cell>
          <cell r="B161" t="str">
            <v>Singapore</v>
          </cell>
          <cell r="C161">
            <v>1.4200000000000001E-2</v>
          </cell>
        </row>
        <row r="162">
          <cell r="A162" t="str">
            <v>SVK</v>
          </cell>
          <cell r="B162" t="str">
            <v>Slovakia</v>
          </cell>
          <cell r="C162">
            <v>1.7999999999999999E-2</v>
          </cell>
        </row>
        <row r="163">
          <cell r="A163" t="str">
            <v>SVN</v>
          </cell>
          <cell r="B163" t="str">
            <v>Slovenia</v>
          </cell>
          <cell r="C163">
            <v>1.9E-2</v>
          </cell>
        </row>
        <row r="164">
          <cell r="A164" t="str">
            <v>SLB</v>
          </cell>
          <cell r="B164" t="str">
            <v>Solomon Islands</v>
          </cell>
          <cell r="C164">
            <v>2E-3</v>
          </cell>
        </row>
        <row r="165">
          <cell r="A165" t="str">
            <v>SOM</v>
          </cell>
          <cell r="B165" t="str">
            <v>Somalia</v>
          </cell>
          <cell r="C165">
            <v>7.1999999999999998E-3</v>
          </cell>
        </row>
        <row r="166">
          <cell r="A166" t="str">
            <v>ZAF</v>
          </cell>
          <cell r="B166" t="str">
            <v>South Africa</v>
          </cell>
          <cell r="C166">
            <v>2.0000000000000001E-4</v>
          </cell>
        </row>
        <row r="167">
          <cell r="A167" t="str">
            <v>KOR</v>
          </cell>
          <cell r="B167" t="str">
            <v>Republic of Korea</v>
          </cell>
          <cell r="C167">
            <v>5.0000000000000001E-3</v>
          </cell>
        </row>
        <row r="168">
          <cell r="A168" t="str">
            <v>ESP</v>
          </cell>
          <cell r="B168" t="str">
            <v>Spain</v>
          </cell>
          <cell r="C168">
            <v>1.0800000000000001E-2</v>
          </cell>
        </row>
        <row r="169">
          <cell r="A169" t="str">
            <v>LKA</v>
          </cell>
          <cell r="B169" t="str">
            <v>Sri Lanka</v>
          </cell>
          <cell r="C169">
            <v>5.9999999999999995E-4</v>
          </cell>
        </row>
        <row r="170">
          <cell r="A170" t="str">
            <v>SDN</v>
          </cell>
          <cell r="B170" t="str">
            <v>Sudan</v>
          </cell>
          <cell r="C170">
            <v>1.4999999999999999E-2</v>
          </cell>
        </row>
        <row r="171">
          <cell r="A171" t="str">
            <v>SUR</v>
          </cell>
          <cell r="B171" t="str">
            <v>Suriname</v>
          </cell>
          <cell r="C171">
            <v>7.0000000000000001E-3</v>
          </cell>
        </row>
        <row r="172">
          <cell r="A172" t="str">
            <v>SWZ</v>
          </cell>
          <cell r="B172" t="str">
            <v>Swaziland</v>
          </cell>
          <cell r="C172">
            <v>6.1999999999999998E-3</v>
          </cell>
        </row>
        <row r="173">
          <cell r="A173" t="str">
            <v>SWE</v>
          </cell>
          <cell r="B173" t="str">
            <v>Sweden</v>
          </cell>
          <cell r="C173">
            <v>6.0000000000000001E-3</v>
          </cell>
        </row>
        <row r="174">
          <cell r="A174" t="str">
            <v>CHE</v>
          </cell>
          <cell r="B174" t="str">
            <v>Switzerland</v>
          </cell>
          <cell r="C174">
            <v>6.0000000000000001E-3</v>
          </cell>
        </row>
        <row r="175">
          <cell r="A175" t="str">
            <v>SYR</v>
          </cell>
          <cell r="B175" t="str">
            <v>Syrian Arab Republic</v>
          </cell>
          <cell r="C175">
            <v>1E-3</v>
          </cell>
        </row>
        <row r="176">
          <cell r="A176" t="str">
            <v>TWN</v>
          </cell>
          <cell r="B176" t="str">
            <v>China: Province of Taiwan only</v>
          </cell>
          <cell r="C176">
            <v>1.4E-3</v>
          </cell>
        </row>
        <row r="177">
          <cell r="A177" t="str">
            <v>TJK</v>
          </cell>
          <cell r="B177" t="str">
            <v>Tajikistan</v>
          </cell>
          <cell r="C177">
            <v>2.5999999999999999E-3</v>
          </cell>
        </row>
        <row r="178">
          <cell r="A178" t="str">
            <v>TZA</v>
          </cell>
          <cell r="B178" t="str">
            <v>United Republic of Tanzania</v>
          </cell>
          <cell r="C178">
            <v>1.1999999999999999E-3</v>
          </cell>
        </row>
        <row r="179">
          <cell r="A179" t="str">
            <v>THA</v>
          </cell>
          <cell r="B179" t="str">
            <v>Thailand</v>
          </cell>
          <cell r="C179">
            <v>0</v>
          </cell>
        </row>
        <row r="180">
          <cell r="A180" t="str">
            <v>TLS</v>
          </cell>
          <cell r="B180" t="str">
            <v>Timor-Leste</v>
          </cell>
          <cell r="C180">
            <v>5.9999999999999995E-4</v>
          </cell>
        </row>
        <row r="181">
          <cell r="A181" t="str">
            <v>TGO</v>
          </cell>
          <cell r="B181" t="str">
            <v>Togo</v>
          </cell>
          <cell r="C181">
            <v>5.0000000000000001E-3</v>
          </cell>
        </row>
        <row r="182">
          <cell r="A182" t="str">
            <v>TKL</v>
          </cell>
          <cell r="B182" t="str">
            <v>Tokelau</v>
          </cell>
          <cell r="C182">
            <v>1.1999999999999999E-3</v>
          </cell>
        </row>
        <row r="183">
          <cell r="A183" t="str">
            <v>TON</v>
          </cell>
          <cell r="B183" t="str">
            <v>Tonga</v>
          </cell>
          <cell r="C183">
            <v>3.5999999999999999E-3</v>
          </cell>
        </row>
        <row r="184">
          <cell r="A184" t="str">
            <v>TTO</v>
          </cell>
          <cell r="B184" t="str">
            <v>Trinidad and Tobago</v>
          </cell>
          <cell r="C184">
            <v>4.4000000000000003E-3</v>
          </cell>
        </row>
        <row r="185">
          <cell r="A185" t="str">
            <v>TUN</v>
          </cell>
          <cell r="B185" t="str">
            <v>Tunisia</v>
          </cell>
          <cell r="C185">
            <v>5.9999999999999995E-4</v>
          </cell>
        </row>
        <row r="186">
          <cell r="A186" t="str">
            <v>TUR</v>
          </cell>
          <cell r="B186" t="str">
            <v>Turkey</v>
          </cell>
          <cell r="C186">
            <v>8.0000000000000004E-4</v>
          </cell>
        </row>
        <row r="187">
          <cell r="A187" t="str">
            <v>TKM</v>
          </cell>
          <cell r="B187" t="str">
            <v>Turkmenistan</v>
          </cell>
          <cell r="C187">
            <v>2E-3</v>
          </cell>
        </row>
        <row r="188">
          <cell r="A188" t="str">
            <v>TUV</v>
          </cell>
          <cell r="B188" t="str">
            <v>Tuvalu</v>
          </cell>
          <cell r="C188">
            <v>1E-3</v>
          </cell>
        </row>
        <row r="189">
          <cell r="A189" t="str">
            <v>UGA</v>
          </cell>
          <cell r="B189" t="str">
            <v>Uganda</v>
          </cell>
          <cell r="C189">
            <v>8.0000000000000002E-3</v>
          </cell>
        </row>
        <row r="190">
          <cell r="A190" t="str">
            <v>UKR</v>
          </cell>
          <cell r="B190" t="str">
            <v>Ukraine</v>
          </cell>
          <cell r="C190">
            <v>8.6E-3</v>
          </cell>
        </row>
        <row r="191">
          <cell r="A191" t="str">
            <v>ARE</v>
          </cell>
          <cell r="B191" t="str">
            <v>United Arab Emirates</v>
          </cell>
          <cell r="C191">
            <v>1E-3</v>
          </cell>
        </row>
        <row r="192">
          <cell r="A192" t="str">
            <v>GBR</v>
          </cell>
          <cell r="B192" t="str">
            <v>United Kingdom</v>
          </cell>
          <cell r="C192">
            <v>4.0000000000000002E-4</v>
          </cell>
        </row>
        <row r="193">
          <cell r="A193" t="str">
            <v>USA</v>
          </cell>
          <cell r="B193" t="str">
            <v>United States of America</v>
          </cell>
          <cell r="C193">
            <v>8.0000000000000004E-4</v>
          </cell>
        </row>
        <row r="194">
          <cell r="A194" t="str">
            <v>URY</v>
          </cell>
          <cell r="B194" t="str">
            <v>Uruguay</v>
          </cell>
          <cell r="C194">
            <v>6.4000000000000003E-3</v>
          </cell>
        </row>
        <row r="195">
          <cell r="A195" t="str">
            <v>UZB</v>
          </cell>
          <cell r="B195" t="str">
            <v>Uzbekistan</v>
          </cell>
          <cell r="C195">
            <v>2.8E-3</v>
          </cell>
        </row>
        <row r="196">
          <cell r="A196" t="str">
            <v>VUT</v>
          </cell>
          <cell r="B196" t="str">
            <v>Vanuatu</v>
          </cell>
          <cell r="C196">
            <v>3.3999999999999998E-3</v>
          </cell>
        </row>
        <row r="197">
          <cell r="A197" t="str">
            <v>VEN</v>
          </cell>
          <cell r="B197" t="str">
            <v>Venezuela (Bolivarian Republic of)</v>
          </cell>
          <cell r="C197">
            <v>2.06E-2</v>
          </cell>
        </row>
        <row r="198">
          <cell r="A198" t="str">
            <v>VNM</v>
          </cell>
          <cell r="B198" t="str">
            <v>Viet Nam</v>
          </cell>
          <cell r="C198">
            <v>0</v>
          </cell>
        </row>
        <row r="199">
          <cell r="A199" t="str">
            <v>YEM</v>
          </cell>
          <cell r="B199" t="str">
            <v>Yemen</v>
          </cell>
          <cell r="C199">
            <v>0</v>
          </cell>
        </row>
        <row r="200">
          <cell r="A200" t="str">
            <v>ZMB</v>
          </cell>
          <cell r="B200" t="str">
            <v>Zambia</v>
          </cell>
          <cell r="C200">
            <v>6.6E-3</v>
          </cell>
        </row>
        <row r="201">
          <cell r="A201" t="str">
            <v>ZWE</v>
          </cell>
          <cell r="B201" t="str">
            <v>Zimbabwe</v>
          </cell>
          <cell r="C201">
            <v>1.78E-2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../../../../../company%20data/Projects/GNR%202018/Project%20Content/Data/2018%20Data/Nutritional%20Status/Tracking%20assessments/Model55_18plus_male_obesity_target_probability.xlsx" TargetMode="External"/><Relationship Id="rId1" Type="http://schemas.openxmlformats.org/officeDocument/2006/relationships/hyperlink" Target="../../../../../../../company%20data/Projects/GNR%202018/Project%20Content/Data/2018%20Data/Nutritional%20Status/Tracking%20assessments/Model55_18plus_female_obesity_target_probability.xlsx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6406-AF87-4BB6-9A2E-1B6C0850A9BB}">
  <sheetPr>
    <tabColor theme="7"/>
  </sheetPr>
  <dimension ref="A1:L215"/>
  <sheetViews>
    <sheetView tabSelected="1" workbookViewId="0">
      <pane ySplit="2" topLeftCell="A93" activePane="bottomLeft" state="frozen"/>
      <selection pane="bottomLeft" activeCell="N106" sqref="N106"/>
    </sheetView>
  </sheetViews>
  <sheetFormatPr defaultRowHeight="14.5" x14ac:dyDescent="0.35"/>
  <cols>
    <col min="2" max="2" width="49.453125" bestFit="1" customWidth="1"/>
    <col min="3" max="3" width="15.7265625" customWidth="1"/>
    <col min="4" max="4" width="15.7265625" bestFit="1" customWidth="1"/>
    <col min="5" max="5" width="11.81640625" customWidth="1"/>
    <col min="6" max="6" width="12.81640625" bestFit="1" customWidth="1"/>
    <col min="7" max="7" width="16.7265625" customWidth="1"/>
  </cols>
  <sheetData>
    <row r="1" spans="1:7" x14ac:dyDescent="0.35">
      <c r="D1" s="1" t="s">
        <v>0</v>
      </c>
      <c r="F1" s="1" t="s">
        <v>1</v>
      </c>
    </row>
    <row r="2" spans="1:7" ht="14.25" customHeight="1" x14ac:dyDescent="0.35">
      <c r="A2" s="2" t="s">
        <v>2</v>
      </c>
      <c r="B2" s="2" t="s">
        <v>3</v>
      </c>
      <c r="C2" s="2" t="s">
        <v>10</v>
      </c>
      <c r="D2" s="2" t="s">
        <v>10</v>
      </c>
      <c r="E2" s="2" t="s">
        <v>11</v>
      </c>
      <c r="F2" s="2" t="s">
        <v>11</v>
      </c>
      <c r="G2" s="2" t="s">
        <v>12</v>
      </c>
    </row>
    <row r="3" spans="1:7" x14ac:dyDescent="0.35">
      <c r="A3" t="str">
        <f>VLOOKUP($B3,[2]DATA!$A:$B,2,FALSE)</f>
        <v>AFG</v>
      </c>
      <c r="B3" s="3" t="s">
        <v>13</v>
      </c>
      <c r="C3">
        <f>IFERROR(VLOOKUP(A3,[3]Model55_18plus_female_obesity_t!$A$1:$C$201,3,FALSE),0)</f>
        <v>4.0000000000000002E-4</v>
      </c>
      <c r="D3" t="str">
        <f t="shared" ref="D3:D66" si="0">_xlfn.IFS($C3=0,"No data",$C3&lt;0.5,"Off track",$C3&gt;0.5,"On track")</f>
        <v>Off track</v>
      </c>
      <c r="E3">
        <f>IFERROR(VLOOKUP(A3,[4]Model55_18plus_male_obesity_tar!$A$1:$C$201,3,FALSE),0)</f>
        <v>1.6000000000000001E-3</v>
      </c>
      <c r="F3" t="str">
        <f t="shared" ref="F3:F66" si="1">_xlfn.IFS($E3=0,"No data",$E3&lt;0.5,"Off track",$E3&gt;0.5,"On track")</f>
        <v>Off track</v>
      </c>
      <c r="G3" t="b">
        <f t="shared" ref="G3:G66" si="2">D3=F3</f>
        <v>1</v>
      </c>
    </row>
    <row r="4" spans="1:7" x14ac:dyDescent="0.35">
      <c r="A4" t="str">
        <f>VLOOKUP($B4,[2]DATA!$A:$B,2,FALSE)</f>
        <v>ALB</v>
      </c>
      <c r="B4" s="3" t="s">
        <v>14</v>
      </c>
      <c r="C4">
        <f>IFERROR(VLOOKUP(A4,[3]Model55_18plus_female_obesity_t!$A$1:$C$201,3,FALSE),0)</f>
        <v>7.7999999999999996E-3</v>
      </c>
      <c r="D4" t="str">
        <f t="shared" si="0"/>
        <v>Off track</v>
      </c>
      <c r="E4">
        <f>IFERROR(VLOOKUP(A4,[4]Model55_18plus_male_obesity_tar!$A$1:$C$201,3,FALSE),0)</f>
        <v>4.0000000000000002E-4</v>
      </c>
      <c r="F4" t="str">
        <f t="shared" si="1"/>
        <v>Off track</v>
      </c>
      <c r="G4" t="b">
        <f t="shared" si="2"/>
        <v>1</v>
      </c>
    </row>
    <row r="5" spans="1:7" x14ac:dyDescent="0.35">
      <c r="A5" t="str">
        <f>VLOOKUP($B5,[2]DATA!$A:$B,2,FALSE)</f>
        <v>DZA</v>
      </c>
      <c r="B5" s="3" t="s">
        <v>15</v>
      </c>
      <c r="C5">
        <f>IFERROR(VLOOKUP(A5,[3]Model55_18plus_female_obesity_t!$A$1:$C$201,3,FALSE),0)</f>
        <v>2.3999999999999998E-3</v>
      </c>
      <c r="D5" t="str">
        <f t="shared" si="0"/>
        <v>Off track</v>
      </c>
      <c r="E5">
        <f>IFERROR(VLOOKUP(A5,[4]Model55_18plus_male_obesity_tar!$A$1:$C$201,3,FALSE),0)</f>
        <v>4.0000000000000002E-4</v>
      </c>
      <c r="F5" t="str">
        <f t="shared" si="1"/>
        <v>Off track</v>
      </c>
      <c r="G5" t="b">
        <f t="shared" si="2"/>
        <v>1</v>
      </c>
    </row>
    <row r="6" spans="1:7" x14ac:dyDescent="0.35">
      <c r="A6" t="str">
        <f>VLOOKUP($B6,[2]DATA!$A:$B,2,FALSE)</f>
        <v>AND</v>
      </c>
      <c r="B6" s="3" t="s">
        <v>16</v>
      </c>
      <c r="C6">
        <f>IFERROR(VLOOKUP(A6,[3]Model55_18plus_female_obesity_t!$A$1:$C$201,3,FALSE),0)</f>
        <v>0.31640000000000001</v>
      </c>
      <c r="D6" t="str">
        <f t="shared" si="0"/>
        <v>Off track</v>
      </c>
      <c r="E6">
        <f>IFERROR(VLOOKUP(A6,[4]Model55_18plus_male_obesity_tar!$A$1:$C$201,3,FALSE),0)</f>
        <v>6.4600000000000005E-2</v>
      </c>
      <c r="F6" t="str">
        <f t="shared" si="1"/>
        <v>Off track</v>
      </c>
      <c r="G6" t="b">
        <f t="shared" si="2"/>
        <v>1</v>
      </c>
    </row>
    <row r="7" spans="1:7" x14ac:dyDescent="0.35">
      <c r="A7" t="str">
        <f>VLOOKUP($B7,[2]DATA!$A:$B,2,FALSE)</f>
        <v>AGO</v>
      </c>
      <c r="B7" s="3" t="s">
        <v>17</v>
      </c>
      <c r="C7">
        <f>IFERROR(VLOOKUP(A7,[3]Model55_18plus_female_obesity_t!$A$1:$C$201,3,FALSE),0)</f>
        <v>8.0000000000000004E-4</v>
      </c>
      <c r="D7" t="str">
        <f t="shared" si="0"/>
        <v>Off track</v>
      </c>
      <c r="E7">
        <f>IFERROR(VLOOKUP(A7,[4]Model55_18plus_male_obesity_tar!$A$1:$C$201,3,FALSE),0)</f>
        <v>1E-3</v>
      </c>
      <c r="F7" t="str">
        <f t="shared" si="1"/>
        <v>Off track</v>
      </c>
      <c r="G7" t="b">
        <f t="shared" si="2"/>
        <v>1</v>
      </c>
    </row>
    <row r="8" spans="1:7" x14ac:dyDescent="0.35">
      <c r="A8" t="str">
        <f>VLOOKUP($B8,[2]DATA!$A:$B,2,FALSE)</f>
        <v>ATG</v>
      </c>
      <c r="B8" s="3" t="s">
        <v>18</v>
      </c>
      <c r="C8">
        <f>IFERROR(VLOOKUP(A8,[3]Model55_18plus_female_obesity_t!$A$1:$C$201,3,FALSE),0)</f>
        <v>0.01</v>
      </c>
      <c r="D8" t="str">
        <f t="shared" si="0"/>
        <v>Off track</v>
      </c>
      <c r="E8">
        <f>IFERROR(VLOOKUP(A8,[4]Model55_18plus_male_obesity_tar!$A$1:$C$201,3,FALSE),0)</f>
        <v>1.2E-2</v>
      </c>
      <c r="F8" t="str">
        <f t="shared" si="1"/>
        <v>Off track</v>
      </c>
      <c r="G8" t="b">
        <f t="shared" si="2"/>
        <v>1</v>
      </c>
    </row>
    <row r="9" spans="1:7" x14ac:dyDescent="0.35">
      <c r="A9" t="str">
        <f>VLOOKUP($B9,[2]DATA!$A:$B,2,FALSE)</f>
        <v>ARG</v>
      </c>
      <c r="B9" s="3" t="s">
        <v>19</v>
      </c>
      <c r="C9">
        <f>IFERROR(VLOOKUP(A9,[3]Model55_18plus_female_obesity_t!$A$1:$C$201,3,FALSE),0)</f>
        <v>1.8800000000000001E-2</v>
      </c>
      <c r="D9" t="str">
        <f t="shared" si="0"/>
        <v>Off track</v>
      </c>
      <c r="E9">
        <f>IFERROR(VLOOKUP(A9,[4]Model55_18plus_male_obesity_tar!$A$1:$C$201,3,FALSE),0)</f>
        <v>7.7999999999999996E-3</v>
      </c>
      <c r="F9" t="str">
        <f t="shared" si="1"/>
        <v>Off track</v>
      </c>
      <c r="G9" t="b">
        <f t="shared" si="2"/>
        <v>1</v>
      </c>
    </row>
    <row r="10" spans="1:7" x14ac:dyDescent="0.35">
      <c r="A10" t="str">
        <f>VLOOKUP($B10,[2]DATA!$A:$B,2,FALSE)</f>
        <v>ARM</v>
      </c>
      <c r="B10" s="3" t="s">
        <v>20</v>
      </c>
      <c r="C10">
        <f>IFERROR(VLOOKUP(A10,[3]Model55_18plus_female_obesity_t!$A$1:$C$201,3,FALSE),0)</f>
        <v>1.1599999999999999E-2</v>
      </c>
      <c r="D10" t="str">
        <f t="shared" si="0"/>
        <v>Off track</v>
      </c>
      <c r="E10">
        <f>IFERROR(VLOOKUP(A10,[4]Model55_18plus_male_obesity_tar!$A$1:$C$201,3,FALSE),0)</f>
        <v>6.6E-3</v>
      </c>
      <c r="F10" t="str">
        <f t="shared" si="1"/>
        <v>Off track</v>
      </c>
      <c r="G10" t="b">
        <f t="shared" si="2"/>
        <v>1</v>
      </c>
    </row>
    <row r="11" spans="1:7" x14ac:dyDescent="0.35">
      <c r="A11" t="str">
        <f>VLOOKUP($B11,[2]DATA!$A:$B,2,FALSE)</f>
        <v>AUS</v>
      </c>
      <c r="B11" s="3" t="s">
        <v>21</v>
      </c>
      <c r="C11">
        <f>IFERROR(VLOOKUP(A11,[3]Model55_18plus_female_obesity_t!$A$1:$C$201,3,FALSE),0)</f>
        <v>7.7999999999999996E-3</v>
      </c>
      <c r="D11" t="str">
        <f t="shared" si="0"/>
        <v>Off track</v>
      </c>
      <c r="E11">
        <f>IFERROR(VLOOKUP(A11,[4]Model55_18plus_male_obesity_tar!$A$1:$C$201,3,FALSE),0)</f>
        <v>1.1999999999999999E-3</v>
      </c>
      <c r="F11" t="str">
        <f t="shared" si="1"/>
        <v>Off track</v>
      </c>
      <c r="G11" t="b">
        <f t="shared" si="2"/>
        <v>1</v>
      </c>
    </row>
    <row r="12" spans="1:7" x14ac:dyDescent="0.35">
      <c r="A12" t="str">
        <f>VLOOKUP($B12,[2]DATA!$A:$B,2,FALSE)</f>
        <v>AUT</v>
      </c>
      <c r="B12" s="3" t="s">
        <v>22</v>
      </c>
      <c r="C12">
        <f>IFERROR(VLOOKUP(A12,[3]Model55_18plus_female_obesity_t!$A$1:$C$201,3,FALSE),0)</f>
        <v>2.5399999999999999E-2</v>
      </c>
      <c r="D12" t="str">
        <f t="shared" si="0"/>
        <v>Off track</v>
      </c>
      <c r="E12">
        <f>IFERROR(VLOOKUP(A12,[4]Model55_18plus_male_obesity_tar!$A$1:$C$201,3,FALSE),0)</f>
        <v>5.1999999999999998E-3</v>
      </c>
      <c r="F12" t="str">
        <f t="shared" si="1"/>
        <v>Off track</v>
      </c>
      <c r="G12" t="b">
        <f t="shared" si="2"/>
        <v>1</v>
      </c>
    </row>
    <row r="13" spans="1:7" x14ac:dyDescent="0.35">
      <c r="A13" t="str">
        <f>VLOOKUP($B13,[2]DATA!$A:$B,2,FALSE)</f>
        <v>AZE</v>
      </c>
      <c r="B13" s="3" t="s">
        <v>23</v>
      </c>
      <c r="C13">
        <f>IFERROR(VLOOKUP(A13,[3]Model55_18plus_female_obesity_t!$A$1:$C$201,3,FALSE),0)</f>
        <v>2.5999999999999999E-3</v>
      </c>
      <c r="D13" t="str">
        <f t="shared" si="0"/>
        <v>Off track</v>
      </c>
      <c r="E13">
        <f>IFERROR(VLOOKUP(A13,[4]Model55_18plus_male_obesity_tar!$A$1:$C$201,3,FALSE),0)</f>
        <v>1.8E-3</v>
      </c>
      <c r="F13" t="str">
        <f t="shared" si="1"/>
        <v>Off track</v>
      </c>
      <c r="G13" t="b">
        <f t="shared" si="2"/>
        <v>1</v>
      </c>
    </row>
    <row r="14" spans="1:7" s="4" customFormat="1" x14ac:dyDescent="0.35">
      <c r="A14" t="str">
        <f>VLOOKUP($B14,[2]DATA!$A:$B,2,FALSE)</f>
        <v>BHS</v>
      </c>
      <c r="B14" s="3" t="s">
        <v>24</v>
      </c>
      <c r="C14">
        <f>IFERROR(VLOOKUP(A14,[3]Model55_18plus_female_obesity_t!$A$1:$C$201,3,FALSE),0)</f>
        <v>2.8799999999999999E-2</v>
      </c>
      <c r="D14" t="str">
        <f t="shared" si="0"/>
        <v>Off track</v>
      </c>
      <c r="E14">
        <f>IFERROR(VLOOKUP(A14,[4]Model55_18plus_male_obesity_tar!$A$1:$C$201,3,FALSE),0)</f>
        <v>5.7999999999999996E-3</v>
      </c>
      <c r="F14" t="str">
        <f t="shared" si="1"/>
        <v>Off track</v>
      </c>
      <c r="G14" t="b">
        <f t="shared" si="2"/>
        <v>1</v>
      </c>
    </row>
    <row r="15" spans="1:7" x14ac:dyDescent="0.35">
      <c r="A15" t="str">
        <f>VLOOKUP($B15,[2]DATA!$A:$B,2,FALSE)</f>
        <v>BHR</v>
      </c>
      <c r="B15" s="3" t="s">
        <v>25</v>
      </c>
      <c r="C15">
        <f>IFERROR(VLOOKUP(A15,[3]Model55_18plus_female_obesity_t!$A$1:$C$201,3,FALSE),0)</f>
        <v>4.0800000000000003E-2</v>
      </c>
      <c r="D15" t="str">
        <f t="shared" si="0"/>
        <v>Off track</v>
      </c>
      <c r="E15">
        <f>IFERROR(VLOOKUP(A15,[4]Model55_18plus_male_obesity_tar!$A$1:$C$201,3,FALSE),0)</f>
        <v>5.0000000000000001E-3</v>
      </c>
      <c r="F15" t="str">
        <f t="shared" si="1"/>
        <v>Off track</v>
      </c>
      <c r="G15" t="b">
        <f t="shared" si="2"/>
        <v>1</v>
      </c>
    </row>
    <row r="16" spans="1:7" x14ac:dyDescent="0.35">
      <c r="A16" t="str">
        <f>VLOOKUP($B16,[2]DATA!$A:$B,2,FALSE)</f>
        <v>BGD</v>
      </c>
      <c r="B16" s="5" t="s">
        <v>26</v>
      </c>
      <c r="C16">
        <f>IFERROR(VLOOKUP(A16,[3]Model55_18plus_female_obesity_t!$A$1:$C$201,3,FALSE),0)</f>
        <v>0</v>
      </c>
      <c r="D16" s="4" t="str">
        <f t="shared" si="0"/>
        <v>No data</v>
      </c>
      <c r="E16">
        <f>IFERROR(VLOOKUP(A16,[4]Model55_18plus_male_obesity_tar!$A$1:$C$201,3,FALSE),0)</f>
        <v>8.0000000000000004E-4</v>
      </c>
      <c r="F16" s="4" t="str">
        <f t="shared" si="1"/>
        <v>Off track</v>
      </c>
      <c r="G16" s="4" t="b">
        <f t="shared" si="2"/>
        <v>0</v>
      </c>
    </row>
    <row r="17" spans="1:7" x14ac:dyDescent="0.35">
      <c r="A17" t="str">
        <f>VLOOKUP($B17,[2]DATA!$A:$B,2,FALSE)</f>
        <v>BRB</v>
      </c>
      <c r="B17" s="3" t="s">
        <v>27</v>
      </c>
      <c r="C17">
        <f>IFERROR(VLOOKUP(A17,[3]Model55_18plus_female_obesity_t!$A$1:$C$201,3,FALSE),0)</f>
        <v>4.4000000000000003E-3</v>
      </c>
      <c r="D17" t="str">
        <f t="shared" si="0"/>
        <v>Off track</v>
      </c>
      <c r="E17">
        <f>IFERROR(VLOOKUP(A17,[4]Model55_18plus_male_obesity_tar!$A$1:$C$201,3,FALSE),0)</f>
        <v>3.2000000000000002E-3</v>
      </c>
      <c r="F17" t="str">
        <f t="shared" si="1"/>
        <v>Off track</v>
      </c>
      <c r="G17" t="b">
        <f t="shared" si="2"/>
        <v>1</v>
      </c>
    </row>
    <row r="18" spans="1:7" x14ac:dyDescent="0.35">
      <c r="A18" t="str">
        <f>VLOOKUP($B18,[2]DATA!$A:$B,2,FALSE)</f>
        <v>BLR</v>
      </c>
      <c r="B18" s="3" t="s">
        <v>28</v>
      </c>
      <c r="C18">
        <f>IFERROR(VLOOKUP(A18,[3]Model55_18plus_female_obesity_t!$A$1:$C$201,3,FALSE),0)</f>
        <v>0.12239999999999999</v>
      </c>
      <c r="D18" t="str">
        <f t="shared" si="0"/>
        <v>Off track</v>
      </c>
      <c r="E18">
        <f>IFERROR(VLOOKUP(A18,[4]Model55_18plus_male_obesity_tar!$A$1:$C$201,3,FALSE),0)</f>
        <v>8.6E-3</v>
      </c>
      <c r="F18" t="str">
        <f t="shared" si="1"/>
        <v>Off track</v>
      </c>
      <c r="G18" t="b">
        <f t="shared" si="2"/>
        <v>1</v>
      </c>
    </row>
    <row r="19" spans="1:7" x14ac:dyDescent="0.35">
      <c r="A19" t="str">
        <f>VLOOKUP($B19,[2]DATA!$A:$B,2,FALSE)</f>
        <v>BEL</v>
      </c>
      <c r="B19" s="3" t="s">
        <v>29</v>
      </c>
      <c r="C19">
        <f>IFERROR(VLOOKUP(A19,[3]Model55_18plus_female_obesity_t!$A$1:$C$201,3,FALSE),0)</f>
        <v>0.1024</v>
      </c>
      <c r="D19" t="str">
        <f t="shared" si="0"/>
        <v>Off track</v>
      </c>
      <c r="E19">
        <f>IFERROR(VLOOKUP(A19,[4]Model55_18plus_male_obesity_tar!$A$1:$C$201,3,FALSE),0)</f>
        <v>1.2200000000000001E-2</v>
      </c>
      <c r="F19" t="str">
        <f t="shared" si="1"/>
        <v>Off track</v>
      </c>
      <c r="G19" t="b">
        <f t="shared" si="2"/>
        <v>1</v>
      </c>
    </row>
    <row r="20" spans="1:7" x14ac:dyDescent="0.35">
      <c r="A20" t="str">
        <f>VLOOKUP($B20,[2]DATA!$A:$B,2,FALSE)</f>
        <v>BLZ</v>
      </c>
      <c r="B20" s="3" t="s">
        <v>30</v>
      </c>
      <c r="C20">
        <f>IFERROR(VLOOKUP(A20,[3]Model55_18plus_female_obesity_t!$A$1:$C$201,3,FALSE),0)</f>
        <v>8.0000000000000002E-3</v>
      </c>
      <c r="D20" t="str">
        <f t="shared" si="0"/>
        <v>Off track</v>
      </c>
      <c r="E20">
        <f>IFERROR(VLOOKUP(A20,[4]Model55_18plus_male_obesity_tar!$A$1:$C$201,3,FALSE),0)</f>
        <v>5.7999999999999996E-3</v>
      </c>
      <c r="F20" t="str">
        <f t="shared" si="1"/>
        <v>Off track</v>
      </c>
      <c r="G20" t="b">
        <f t="shared" si="2"/>
        <v>1</v>
      </c>
    </row>
    <row r="21" spans="1:7" x14ac:dyDescent="0.35">
      <c r="A21" t="str">
        <f>VLOOKUP($B21,[2]DATA!$A:$B,2,FALSE)</f>
        <v>BEN</v>
      </c>
      <c r="B21" s="3" t="s">
        <v>31</v>
      </c>
      <c r="C21">
        <f>IFERROR(VLOOKUP(A21,[3]Model55_18plus_female_obesity_t!$A$1:$C$201,3,FALSE),0)</f>
        <v>8.0000000000000004E-4</v>
      </c>
      <c r="D21" t="str">
        <f t="shared" si="0"/>
        <v>Off track</v>
      </c>
      <c r="E21">
        <f>IFERROR(VLOOKUP(A21,[4]Model55_18plus_male_obesity_tar!$A$1:$C$201,3,FALSE),0)</f>
        <v>4.1999999999999997E-3</v>
      </c>
      <c r="F21" t="str">
        <f t="shared" si="1"/>
        <v>Off track</v>
      </c>
      <c r="G21" t="b">
        <f t="shared" si="2"/>
        <v>1</v>
      </c>
    </row>
    <row r="22" spans="1:7" x14ac:dyDescent="0.35">
      <c r="A22" t="str">
        <f>VLOOKUP($B22,[2]DATA!$A:$B,2,FALSE)</f>
        <v>BTN</v>
      </c>
      <c r="B22" s="3" t="s">
        <v>32</v>
      </c>
      <c r="C22">
        <f>IFERROR(VLOOKUP(A22,[3]Model55_18plus_female_obesity_t!$A$1:$C$201,3,FALSE),0)</f>
        <v>0</v>
      </c>
      <c r="D22" t="str">
        <f t="shared" si="0"/>
        <v>No data</v>
      </c>
      <c r="E22">
        <f>IFERROR(VLOOKUP(A22,[4]Model55_18plus_male_obesity_tar!$A$1:$C$201,3,FALSE),0)</f>
        <v>0</v>
      </c>
      <c r="F22" t="str">
        <f t="shared" si="1"/>
        <v>No data</v>
      </c>
      <c r="G22" t="b">
        <f t="shared" si="2"/>
        <v>1</v>
      </c>
    </row>
    <row r="23" spans="1:7" x14ac:dyDescent="0.35">
      <c r="A23" t="str">
        <f>VLOOKUP($B23,[2]DATA!$A:$B,2,FALSE)</f>
        <v>BOL</v>
      </c>
      <c r="B23" s="3" t="s">
        <v>33</v>
      </c>
      <c r="C23">
        <f>IFERROR(VLOOKUP(A23,[3]Model55_18plus_female_obesity_t!$A$1:$C$201,3,FALSE),0)</f>
        <v>8.0000000000000002E-3</v>
      </c>
      <c r="D23" t="str">
        <f t="shared" si="0"/>
        <v>Off track</v>
      </c>
      <c r="E23">
        <f>IFERROR(VLOOKUP(A23,[4]Model55_18plus_male_obesity_tar!$A$1:$C$201,3,FALSE),0)</f>
        <v>5.0000000000000001E-3</v>
      </c>
      <c r="F23" t="str">
        <f t="shared" si="1"/>
        <v>Off track</v>
      </c>
      <c r="G23" t="b">
        <f t="shared" si="2"/>
        <v>1</v>
      </c>
    </row>
    <row r="24" spans="1:7" x14ac:dyDescent="0.35">
      <c r="A24" t="str">
        <f>VLOOKUP($B24,[2]DATA!$A:$B,2,FALSE)</f>
        <v>BIH</v>
      </c>
      <c r="B24" s="3" t="s">
        <v>34</v>
      </c>
      <c r="C24">
        <f>IFERROR(VLOOKUP(A24,[3]Model55_18plus_female_obesity_t!$A$1:$C$201,3,FALSE),0)</f>
        <v>4.0399999999999998E-2</v>
      </c>
      <c r="D24" t="str">
        <f t="shared" si="0"/>
        <v>Off track</v>
      </c>
      <c r="E24">
        <f>IFERROR(VLOOKUP(A24,[4]Model55_18plus_male_obesity_tar!$A$1:$C$201,3,FALSE),0)</f>
        <v>1.26E-2</v>
      </c>
      <c r="F24" t="str">
        <f t="shared" si="1"/>
        <v>Off track</v>
      </c>
      <c r="G24" t="b">
        <f t="shared" si="2"/>
        <v>1</v>
      </c>
    </row>
    <row r="25" spans="1:7" x14ac:dyDescent="0.35">
      <c r="A25" t="str">
        <f>VLOOKUP($B25,[2]DATA!$A:$B,2,FALSE)</f>
        <v>BWA</v>
      </c>
      <c r="B25" s="3" t="s">
        <v>35</v>
      </c>
      <c r="C25">
        <f>IFERROR(VLOOKUP(A25,[3]Model55_18plus_female_obesity_t!$A$1:$C$201,3,FALSE),0)</f>
        <v>1.8200000000000001E-2</v>
      </c>
      <c r="D25" t="str">
        <f t="shared" si="0"/>
        <v>Off track</v>
      </c>
      <c r="E25">
        <f>IFERROR(VLOOKUP(A25,[4]Model55_18plus_male_obesity_tar!$A$1:$C$201,3,FALSE),0)</f>
        <v>8.9999999999999993E-3</v>
      </c>
      <c r="F25" t="str">
        <f t="shared" si="1"/>
        <v>Off track</v>
      </c>
      <c r="G25" t="b">
        <f t="shared" si="2"/>
        <v>1</v>
      </c>
    </row>
    <row r="26" spans="1:7" x14ac:dyDescent="0.35">
      <c r="A26" t="str">
        <f>VLOOKUP($B26,[2]DATA!$A:$B,2,FALSE)</f>
        <v>BRA</v>
      </c>
      <c r="B26" s="3" t="s">
        <v>36</v>
      </c>
      <c r="C26">
        <f>IFERROR(VLOOKUP(A26,[3]Model55_18plus_female_obesity_t!$A$1:$C$201,3,FALSE),0)</f>
        <v>4.0000000000000001E-3</v>
      </c>
      <c r="D26" t="str">
        <f t="shared" si="0"/>
        <v>Off track</v>
      </c>
      <c r="E26">
        <f>IFERROR(VLOOKUP(A26,[4]Model55_18plus_male_obesity_tar!$A$1:$C$201,3,FALSE),0)</f>
        <v>3.0000000000000001E-3</v>
      </c>
      <c r="F26" t="str">
        <f t="shared" si="1"/>
        <v>Off track</v>
      </c>
      <c r="G26" t="b">
        <f t="shared" si="2"/>
        <v>1</v>
      </c>
    </row>
    <row r="27" spans="1:7" s="4" customFormat="1" x14ac:dyDescent="0.35">
      <c r="A27" t="str">
        <f>VLOOKUP($B27,[2]DATA!$A:$B,2,FALSE)</f>
        <v>BRN</v>
      </c>
      <c r="B27" s="3" t="s">
        <v>37</v>
      </c>
      <c r="C27">
        <f>IFERROR(VLOOKUP(A27,[3]Model55_18plus_female_obesity_t!$A$1:$C$201,3,FALSE),0)</f>
        <v>1.8E-3</v>
      </c>
      <c r="D27" t="str">
        <f t="shared" si="0"/>
        <v>Off track</v>
      </c>
      <c r="E27">
        <f>IFERROR(VLOOKUP(A27,[4]Model55_18plus_male_obesity_tar!$A$1:$C$201,3,FALSE),0)</f>
        <v>5.9999999999999995E-4</v>
      </c>
      <c r="F27" t="str">
        <f t="shared" si="1"/>
        <v>Off track</v>
      </c>
      <c r="G27" t="b">
        <f t="shared" si="2"/>
        <v>1</v>
      </c>
    </row>
    <row r="28" spans="1:7" x14ac:dyDescent="0.35">
      <c r="A28" t="str">
        <f>VLOOKUP($B28,[2]DATA!$A:$B,2,FALSE)</f>
        <v>BGR</v>
      </c>
      <c r="B28" s="3" t="s">
        <v>38</v>
      </c>
      <c r="C28">
        <f>IFERROR(VLOOKUP(A28,[3]Model55_18plus_female_obesity_t!$A$1:$C$201,3,FALSE),0)</f>
        <v>6.9000000000000006E-2</v>
      </c>
      <c r="D28" t="str">
        <f t="shared" si="0"/>
        <v>Off track</v>
      </c>
      <c r="E28">
        <f>IFERROR(VLOOKUP(A28,[4]Model55_18plus_male_obesity_tar!$A$1:$C$201,3,FALSE),0)</f>
        <v>5.7999999999999996E-3</v>
      </c>
      <c r="F28" t="str">
        <f t="shared" si="1"/>
        <v>Off track</v>
      </c>
      <c r="G28" t="b">
        <f t="shared" si="2"/>
        <v>1</v>
      </c>
    </row>
    <row r="29" spans="1:7" x14ac:dyDescent="0.35">
      <c r="A29" t="str">
        <f>VLOOKUP($B29,[2]DATA!$A:$B,2,FALSE)</f>
        <v>BFA</v>
      </c>
      <c r="B29" s="3" t="s">
        <v>39</v>
      </c>
      <c r="C29">
        <f>IFERROR(VLOOKUP(A29,[3]Model55_18plus_female_obesity_t!$A$1:$C$201,3,FALSE),0)</f>
        <v>2.0000000000000001E-4</v>
      </c>
      <c r="D29" t="str">
        <f t="shared" si="0"/>
        <v>Off track</v>
      </c>
      <c r="E29">
        <f>IFERROR(VLOOKUP(A29,[4]Model55_18plus_male_obesity_tar!$A$1:$C$201,3,FALSE),0)</f>
        <v>1.4E-3</v>
      </c>
      <c r="F29" t="str">
        <f t="shared" si="1"/>
        <v>Off track</v>
      </c>
      <c r="G29" t="b">
        <f t="shared" si="2"/>
        <v>1</v>
      </c>
    </row>
    <row r="30" spans="1:7" x14ac:dyDescent="0.35">
      <c r="A30" t="str">
        <f>VLOOKUP($B30,[2]DATA!$A:$B,2,FALSE)</f>
        <v>BDI</v>
      </c>
      <c r="B30" s="5" t="s">
        <v>40</v>
      </c>
      <c r="C30">
        <f>IFERROR(VLOOKUP(A30,[3]Model55_18plus_female_obesity_t!$A$1:$C$201,3,FALSE),0)</f>
        <v>0</v>
      </c>
      <c r="D30" s="4" t="str">
        <f t="shared" si="0"/>
        <v>No data</v>
      </c>
      <c r="E30">
        <f>IFERROR(VLOOKUP(A30,[4]Model55_18plus_male_obesity_tar!$A$1:$C$201,3,FALSE),0)</f>
        <v>7.1999999999999998E-3</v>
      </c>
      <c r="F30" s="4" t="str">
        <f t="shared" si="1"/>
        <v>Off track</v>
      </c>
      <c r="G30" s="4" t="b">
        <f t="shared" si="2"/>
        <v>0</v>
      </c>
    </row>
    <row r="31" spans="1:7" x14ac:dyDescent="0.35">
      <c r="A31" t="str">
        <f>VLOOKUP($B31,[2]DATA!$A:$B,2,FALSE)</f>
        <v>CPV</v>
      </c>
      <c r="B31" s="3" t="s">
        <v>41</v>
      </c>
      <c r="C31">
        <f>IFERROR(VLOOKUP(A31,[3]Model55_18plus_female_obesity_t!$A$1:$C$201,3,FALSE),0)</f>
        <v>2E-3</v>
      </c>
      <c r="D31" t="str">
        <f t="shared" si="0"/>
        <v>Off track</v>
      </c>
      <c r="E31">
        <f>IFERROR(VLOOKUP(A31,[4]Model55_18plus_male_obesity_tar!$A$1:$C$201,3,FALSE),0)</f>
        <v>2.3999999999999998E-3</v>
      </c>
      <c r="F31" t="str">
        <f t="shared" si="1"/>
        <v>Off track</v>
      </c>
      <c r="G31" t="b">
        <f t="shared" si="2"/>
        <v>1</v>
      </c>
    </row>
    <row r="32" spans="1:7" x14ac:dyDescent="0.35">
      <c r="A32" t="str">
        <f>VLOOKUP($B32,[2]DATA!$A:$B,2,FALSE)</f>
        <v>KHM</v>
      </c>
      <c r="B32" s="3" t="s">
        <v>42</v>
      </c>
      <c r="C32">
        <f>IFERROR(VLOOKUP(A32,[3]Model55_18plus_female_obesity_t!$A$1:$C$201,3,FALSE),0)</f>
        <v>8.0000000000000004E-4</v>
      </c>
      <c r="D32" t="str">
        <f t="shared" si="0"/>
        <v>Off track</v>
      </c>
      <c r="E32">
        <f>IFERROR(VLOOKUP(A32,[4]Model55_18plus_male_obesity_tar!$A$1:$C$201,3,FALSE),0)</f>
        <v>1E-3</v>
      </c>
      <c r="F32" t="str">
        <f t="shared" si="1"/>
        <v>Off track</v>
      </c>
      <c r="G32" t="b">
        <f t="shared" si="2"/>
        <v>1</v>
      </c>
    </row>
    <row r="33" spans="1:7" x14ac:dyDescent="0.35">
      <c r="A33" t="str">
        <f>VLOOKUP($B33,[2]DATA!$A:$B,2,FALSE)</f>
        <v>CMR</v>
      </c>
      <c r="B33" s="3" t="s">
        <v>43</v>
      </c>
      <c r="C33">
        <f>IFERROR(VLOOKUP(A33,[3]Model55_18plus_female_obesity_t!$A$1:$C$201,3,FALSE),0)</f>
        <v>1E-3</v>
      </c>
      <c r="D33" t="str">
        <f t="shared" si="0"/>
        <v>Off track</v>
      </c>
      <c r="E33">
        <f>IFERROR(VLOOKUP(A33,[4]Model55_18plus_male_obesity_tar!$A$1:$C$201,3,FALSE),0)</f>
        <v>3.2000000000000002E-3</v>
      </c>
      <c r="F33" t="str">
        <f t="shared" si="1"/>
        <v>Off track</v>
      </c>
      <c r="G33" t="b">
        <f t="shared" si="2"/>
        <v>1</v>
      </c>
    </row>
    <row r="34" spans="1:7" x14ac:dyDescent="0.35">
      <c r="A34" t="str">
        <f>VLOOKUP($B34,[2]DATA!$A:$B,2,FALSE)</f>
        <v>CAN</v>
      </c>
      <c r="B34" s="3" t="s">
        <v>44</v>
      </c>
      <c r="C34">
        <f>IFERROR(VLOOKUP(A34,[3]Model55_18plus_female_obesity_t!$A$1:$C$201,3,FALSE),0)</f>
        <v>4.7999999999999996E-3</v>
      </c>
      <c r="D34" t="str">
        <f t="shared" si="0"/>
        <v>Off track</v>
      </c>
      <c r="E34">
        <f>IFERROR(VLOOKUP(A34,[4]Model55_18plus_male_obesity_tar!$A$1:$C$201,3,FALSE),0)</f>
        <v>3.3999999999999998E-3</v>
      </c>
      <c r="F34" t="str">
        <f t="shared" si="1"/>
        <v>Off track</v>
      </c>
      <c r="G34" t="b">
        <f t="shared" si="2"/>
        <v>1</v>
      </c>
    </row>
    <row r="35" spans="1:7" x14ac:dyDescent="0.35">
      <c r="A35" t="str">
        <f>VLOOKUP($B35,[2]DATA!$A:$B,2,FALSE)</f>
        <v>CAF</v>
      </c>
      <c r="B35" s="3" t="s">
        <v>45</v>
      </c>
      <c r="C35">
        <f>IFERROR(VLOOKUP(A35,[3]Model55_18plus_female_obesity_t!$A$1:$C$201,3,FALSE),0)</f>
        <v>1.1999999999999999E-3</v>
      </c>
      <c r="D35" t="str">
        <f t="shared" si="0"/>
        <v>Off track</v>
      </c>
      <c r="E35">
        <f>IFERROR(VLOOKUP(A35,[4]Model55_18plus_male_obesity_tar!$A$1:$C$201,3,FALSE),0)</f>
        <v>8.3999999999999995E-3</v>
      </c>
      <c r="F35" t="str">
        <f t="shared" si="1"/>
        <v>Off track</v>
      </c>
      <c r="G35" t="b">
        <f t="shared" si="2"/>
        <v>1</v>
      </c>
    </row>
    <row r="36" spans="1:7" x14ac:dyDescent="0.35">
      <c r="A36" t="str">
        <f>VLOOKUP($B36,[2]DATA!$A:$B,2,FALSE)</f>
        <v>TCD</v>
      </c>
      <c r="B36" s="3" t="s">
        <v>46</v>
      </c>
      <c r="C36">
        <f>IFERROR(VLOOKUP(A36,[3]Model55_18plus_female_obesity_t!$A$1:$C$201,3,FALSE),0)</f>
        <v>8.0000000000000004E-4</v>
      </c>
      <c r="D36" t="str">
        <f t="shared" si="0"/>
        <v>Off track</v>
      </c>
      <c r="E36">
        <f>IFERROR(VLOOKUP(A36,[4]Model55_18plus_male_obesity_tar!$A$1:$C$201,3,FALSE),0)</f>
        <v>6.6E-3</v>
      </c>
      <c r="F36" t="str">
        <f t="shared" si="1"/>
        <v>Off track</v>
      </c>
      <c r="G36" t="b">
        <f t="shared" si="2"/>
        <v>1</v>
      </c>
    </row>
    <row r="37" spans="1:7" x14ac:dyDescent="0.35">
      <c r="A37" t="str">
        <f>VLOOKUP($B37,[2]DATA!$A:$B,2,FALSE)</f>
        <v>CHL</v>
      </c>
      <c r="B37" s="3" t="s">
        <v>47</v>
      </c>
      <c r="C37">
        <f>IFERROR(VLOOKUP(A37,[3]Model55_18plus_female_obesity_t!$A$1:$C$201,3,FALSE),0)</f>
        <v>1.9599999999999999E-2</v>
      </c>
      <c r="D37" t="str">
        <f t="shared" si="0"/>
        <v>Off track</v>
      </c>
      <c r="E37">
        <f>IFERROR(VLOOKUP(A37,[4]Model55_18plus_male_obesity_tar!$A$1:$C$201,3,FALSE),0)</f>
        <v>8.3999999999999995E-3</v>
      </c>
      <c r="F37" t="str">
        <f t="shared" si="1"/>
        <v>Off track</v>
      </c>
      <c r="G37" t="b">
        <f t="shared" si="2"/>
        <v>1</v>
      </c>
    </row>
    <row r="38" spans="1:7" x14ac:dyDescent="0.35">
      <c r="A38" t="str">
        <f>VLOOKUP($B38,[2]DATA!$A:$B,2,FALSE)</f>
        <v>CHN</v>
      </c>
      <c r="B38" s="3" t="s">
        <v>48</v>
      </c>
      <c r="C38">
        <f>IFERROR(VLOOKUP(A38,[3]Model55_18plus_female_obesity_t!$A$1:$C$201,3,FALSE),0)</f>
        <v>4.0000000000000002E-4</v>
      </c>
      <c r="D38" t="str">
        <f t="shared" si="0"/>
        <v>Off track</v>
      </c>
      <c r="E38">
        <f>IFERROR(VLOOKUP(A38,[4]Model55_18plus_male_obesity_tar!$A$1:$C$201,3,FALSE),0)</f>
        <v>2.0000000000000001E-4</v>
      </c>
      <c r="F38" t="str">
        <f t="shared" si="1"/>
        <v>Off track</v>
      </c>
      <c r="G38" t="b">
        <f t="shared" si="2"/>
        <v>1</v>
      </c>
    </row>
    <row r="39" spans="1:7" x14ac:dyDescent="0.35">
      <c r="A39" t="str">
        <f>VLOOKUP($B39,[2]DATA!$A:$B,2,FALSE)</f>
        <v>COL</v>
      </c>
      <c r="B39" s="3" t="s">
        <v>49</v>
      </c>
      <c r="C39">
        <f>IFERROR(VLOOKUP(A39,[3]Model55_18plus_female_obesity_t!$A$1:$C$201,3,FALSE),0)</f>
        <v>9.1999999999999998E-3</v>
      </c>
      <c r="D39" t="str">
        <f t="shared" si="0"/>
        <v>Off track</v>
      </c>
      <c r="E39">
        <f>IFERROR(VLOOKUP(A39,[4]Model55_18plus_male_obesity_tar!$A$1:$C$201,3,FALSE),0)</f>
        <v>8.0000000000000002E-3</v>
      </c>
      <c r="F39" t="str">
        <f t="shared" si="1"/>
        <v>Off track</v>
      </c>
      <c r="G39" t="b">
        <f t="shared" si="2"/>
        <v>1</v>
      </c>
    </row>
    <row r="40" spans="1:7" x14ac:dyDescent="0.35">
      <c r="A40" t="str">
        <f>VLOOKUP($B40,[2]DATA!$A:$B,2,FALSE)</f>
        <v>COM</v>
      </c>
      <c r="B40" s="3" t="s">
        <v>50</v>
      </c>
      <c r="C40">
        <f>IFERROR(VLOOKUP(A40,[3]Model55_18plus_female_obesity_t!$A$1:$C$201,3,FALSE),0)</f>
        <v>1E-3</v>
      </c>
      <c r="D40" t="str">
        <f t="shared" si="0"/>
        <v>Off track</v>
      </c>
      <c r="E40">
        <f>IFERROR(VLOOKUP(A40,[4]Model55_18plus_male_obesity_tar!$A$1:$C$201,3,FALSE),0)</f>
        <v>1.5800000000000002E-2</v>
      </c>
      <c r="F40" t="str">
        <f t="shared" si="1"/>
        <v>Off track</v>
      </c>
      <c r="G40" t="b">
        <f t="shared" si="2"/>
        <v>1</v>
      </c>
    </row>
    <row r="41" spans="1:7" x14ac:dyDescent="0.35">
      <c r="A41" t="str">
        <f>VLOOKUP($B41,[2]DATA!$A:$B,2,FALSE)</f>
        <v>COG</v>
      </c>
      <c r="B41" s="3" t="s">
        <v>51</v>
      </c>
      <c r="C41">
        <f>IFERROR(VLOOKUP(A41,[3]Model55_18plus_female_obesity_t!$A$1:$C$201,3,FALSE),0)</f>
        <v>3.3999999999999998E-3</v>
      </c>
      <c r="D41" t="str">
        <f t="shared" si="0"/>
        <v>Off track</v>
      </c>
      <c r="E41">
        <f>IFERROR(VLOOKUP(A41,[4]Model55_18plus_male_obesity_tar!$A$1:$C$201,3,FALSE),0)</f>
        <v>4.4000000000000003E-3</v>
      </c>
      <c r="F41" t="str">
        <f t="shared" si="1"/>
        <v>Off track</v>
      </c>
      <c r="G41" t="b">
        <f t="shared" si="2"/>
        <v>1</v>
      </c>
    </row>
    <row r="42" spans="1:7" x14ac:dyDescent="0.35">
      <c r="A42" t="str">
        <f>VLOOKUP($B42,[2]DATA!$A:$B,2,FALSE)</f>
        <v>CRI</v>
      </c>
      <c r="B42" s="3" t="s">
        <v>52</v>
      </c>
      <c r="C42">
        <f>IFERROR(VLOOKUP(A42,[3]Model55_18plus_female_obesity_t!$A$1:$C$201,3,FALSE),0)</f>
        <v>5.9999999999999995E-4</v>
      </c>
      <c r="D42" t="str">
        <f t="shared" si="0"/>
        <v>Off track</v>
      </c>
      <c r="E42">
        <f>IFERROR(VLOOKUP(A42,[4]Model55_18plus_male_obesity_tar!$A$1:$C$201,3,FALSE),0)</f>
        <v>5.9999999999999995E-4</v>
      </c>
      <c r="F42" t="str">
        <f t="shared" si="1"/>
        <v>Off track</v>
      </c>
      <c r="G42" t="b">
        <f t="shared" si="2"/>
        <v>1</v>
      </c>
    </row>
    <row r="43" spans="1:7" x14ac:dyDescent="0.35">
      <c r="A43" t="str">
        <f>VLOOKUP($B43,[2]DATA!$A:$B,2,FALSE)</f>
        <v>CIV</v>
      </c>
      <c r="B43" s="3" t="s">
        <v>53</v>
      </c>
      <c r="C43">
        <f>IFERROR(VLOOKUP(A43,[3]Model55_18plus_female_obesity_t!$A$1:$C$201,3,FALSE),0)</f>
        <v>2.0000000000000001E-4</v>
      </c>
      <c r="D43" t="str">
        <f t="shared" si="0"/>
        <v>Off track</v>
      </c>
      <c r="E43">
        <f>IFERROR(VLOOKUP(A43,[4]Model55_18plus_male_obesity_tar!$A$1:$C$201,3,FALSE),0)</f>
        <v>2.2000000000000001E-3</v>
      </c>
      <c r="F43" t="str">
        <f t="shared" si="1"/>
        <v>Off track</v>
      </c>
      <c r="G43" t="b">
        <f t="shared" si="2"/>
        <v>1</v>
      </c>
    </row>
    <row r="44" spans="1:7" x14ac:dyDescent="0.35">
      <c r="A44" t="str">
        <f>VLOOKUP($B44,[2]DATA!$A:$B,2,FALSE)</f>
        <v>HRV</v>
      </c>
      <c r="B44" s="3" t="s">
        <v>54</v>
      </c>
      <c r="C44">
        <f>IFERROR(VLOOKUP(A44,[3]Model55_18plus_female_obesity_t!$A$1:$C$201,3,FALSE),0)</f>
        <v>2.1000000000000001E-2</v>
      </c>
      <c r="D44" t="str">
        <f t="shared" si="0"/>
        <v>Off track</v>
      </c>
      <c r="E44">
        <f>IFERROR(VLOOKUP(A44,[4]Model55_18plus_male_obesity_tar!$A$1:$C$201,3,FALSE),0)</f>
        <v>4.1999999999999997E-3</v>
      </c>
      <c r="F44" t="str">
        <f t="shared" si="1"/>
        <v>Off track</v>
      </c>
      <c r="G44" t="b">
        <f t="shared" si="2"/>
        <v>1</v>
      </c>
    </row>
    <row r="45" spans="1:7" x14ac:dyDescent="0.35">
      <c r="A45" t="str">
        <f>VLOOKUP($B45,[2]DATA!$A:$B,2,FALSE)</f>
        <v>CUB</v>
      </c>
      <c r="B45" s="3" t="s">
        <v>55</v>
      </c>
      <c r="C45">
        <f>IFERROR(VLOOKUP(A45,[3]Model55_18plus_female_obesity_t!$A$1:$C$201,3,FALSE),0)</f>
        <v>2.1399999999999999E-2</v>
      </c>
      <c r="D45" t="str">
        <f t="shared" si="0"/>
        <v>Off track</v>
      </c>
      <c r="E45">
        <f>IFERROR(VLOOKUP(A45,[4]Model55_18plus_male_obesity_tar!$A$1:$C$201,3,FALSE),0)</f>
        <v>4.1999999999999997E-3</v>
      </c>
      <c r="F45" t="str">
        <f t="shared" si="1"/>
        <v>Off track</v>
      </c>
      <c r="G45" t="b">
        <f t="shared" si="2"/>
        <v>1</v>
      </c>
    </row>
    <row r="46" spans="1:7" x14ac:dyDescent="0.35">
      <c r="A46" t="str">
        <f>VLOOKUP($B46,[2]DATA!$A:$B,2,FALSE)</f>
        <v>CYP</v>
      </c>
      <c r="B46" s="3" t="s">
        <v>56</v>
      </c>
      <c r="C46">
        <f>IFERROR(VLOOKUP(A46,[3]Model55_18plus_female_obesity_t!$A$1:$C$201,3,FALSE),0)</f>
        <v>0.1056</v>
      </c>
      <c r="D46" t="str">
        <f t="shared" si="0"/>
        <v>Off track</v>
      </c>
      <c r="E46">
        <f>IFERROR(VLOOKUP(A46,[4]Model55_18plus_male_obesity_tar!$A$1:$C$201,3,FALSE),0)</f>
        <v>1.6E-2</v>
      </c>
      <c r="F46" t="str">
        <f t="shared" si="1"/>
        <v>Off track</v>
      </c>
      <c r="G46" t="b">
        <f t="shared" si="2"/>
        <v>1</v>
      </c>
    </row>
    <row r="47" spans="1:7" x14ac:dyDescent="0.35">
      <c r="A47" t="str">
        <f>VLOOKUP($B47,[2]DATA!$A:$B,2,FALSE)</f>
        <v>CZE</v>
      </c>
      <c r="B47" s="3" t="s">
        <v>57</v>
      </c>
      <c r="C47">
        <f>IFERROR(VLOOKUP(A47,[3]Model55_18plus_female_obesity_t!$A$1:$C$201,3,FALSE),0)</f>
        <v>0.1222</v>
      </c>
      <c r="D47" t="str">
        <f t="shared" si="0"/>
        <v>Off track</v>
      </c>
      <c r="E47">
        <f>IFERROR(VLOOKUP(A47,[4]Model55_18plus_male_obesity_tar!$A$1:$C$201,3,FALSE),0)</f>
        <v>1.46E-2</v>
      </c>
      <c r="F47" t="str">
        <f t="shared" si="1"/>
        <v>Off track</v>
      </c>
      <c r="G47" t="b">
        <f t="shared" si="2"/>
        <v>1</v>
      </c>
    </row>
    <row r="48" spans="1:7" x14ac:dyDescent="0.35">
      <c r="A48" t="str">
        <f>VLOOKUP($B48,[2]DATA!$A:$B,2,FALSE)</f>
        <v>PRK</v>
      </c>
      <c r="B48" s="3" t="s">
        <v>58</v>
      </c>
      <c r="C48">
        <f>IFERROR(VLOOKUP(A48,[3]Model55_18plus_female_obesity_t!$A$1:$C$201,3,FALSE),0)</f>
        <v>3.32E-2</v>
      </c>
      <c r="D48" t="str">
        <f t="shared" si="0"/>
        <v>Off track</v>
      </c>
      <c r="E48">
        <f>IFERROR(VLOOKUP(A48,[4]Model55_18plus_male_obesity_tar!$A$1:$C$201,3,FALSE),0)</f>
        <v>7.6E-3</v>
      </c>
      <c r="F48" t="str">
        <f t="shared" si="1"/>
        <v>Off track</v>
      </c>
      <c r="G48" t="b">
        <f t="shared" si="2"/>
        <v>1</v>
      </c>
    </row>
    <row r="49" spans="1:7" x14ac:dyDescent="0.35">
      <c r="A49" t="str">
        <f>VLOOKUP($B49,[2]DATA!$A:$B,2,FALSE)</f>
        <v>COD</v>
      </c>
      <c r="B49" s="3" t="s">
        <v>59</v>
      </c>
      <c r="C49">
        <f>IFERROR(VLOOKUP(A49,[3]Model55_18plus_female_obesity_t!$A$1:$C$201,3,FALSE),0)</f>
        <v>4.0000000000000002E-4</v>
      </c>
      <c r="D49" t="str">
        <f t="shared" si="0"/>
        <v>Off track</v>
      </c>
      <c r="E49">
        <f>IFERROR(VLOOKUP(A49,[4]Model55_18plus_male_obesity_tar!$A$1:$C$201,3,FALSE),0)</f>
        <v>2.8E-3</v>
      </c>
      <c r="F49" t="str">
        <f t="shared" si="1"/>
        <v>Off track</v>
      </c>
      <c r="G49" t="b">
        <f t="shared" si="2"/>
        <v>1</v>
      </c>
    </row>
    <row r="50" spans="1:7" x14ac:dyDescent="0.35">
      <c r="A50" t="str">
        <f>VLOOKUP($B50,[2]DATA!$A:$B,2,FALSE)</f>
        <v>DNK</v>
      </c>
      <c r="B50" s="3" t="s">
        <v>60</v>
      </c>
      <c r="C50">
        <f>IFERROR(VLOOKUP(A50,[3]Model55_18plus_female_obesity_t!$A$1:$C$201,3,FALSE),0)</f>
        <v>5.7000000000000002E-2</v>
      </c>
      <c r="D50" t="str">
        <f t="shared" si="0"/>
        <v>Off track</v>
      </c>
      <c r="E50">
        <f>IFERROR(VLOOKUP(A50,[4]Model55_18plus_male_obesity_tar!$A$1:$C$201,3,FALSE),0)</f>
        <v>5.1999999999999998E-3</v>
      </c>
      <c r="F50" t="str">
        <f t="shared" si="1"/>
        <v>Off track</v>
      </c>
      <c r="G50" t="b">
        <f t="shared" si="2"/>
        <v>1</v>
      </c>
    </row>
    <row r="51" spans="1:7" x14ac:dyDescent="0.35">
      <c r="A51" t="str">
        <f>VLOOKUP($B51,[2]DATA!$A:$B,2,FALSE)</f>
        <v>DJI</v>
      </c>
      <c r="B51" s="3" t="s">
        <v>61</v>
      </c>
      <c r="C51">
        <f>IFERROR(VLOOKUP(A51,[3]Model55_18plus_female_obesity_t!$A$1:$C$201,3,FALSE),0)</f>
        <v>2.5399999999999999E-2</v>
      </c>
      <c r="D51" t="str">
        <f t="shared" si="0"/>
        <v>Off track</v>
      </c>
      <c r="E51">
        <f>IFERROR(VLOOKUP(A51,[4]Model55_18plus_male_obesity_tar!$A$1:$C$201,3,FALSE),0)</f>
        <v>2.7E-2</v>
      </c>
      <c r="F51" t="str">
        <f t="shared" si="1"/>
        <v>Off track</v>
      </c>
      <c r="G51" t="b">
        <f t="shared" si="2"/>
        <v>1</v>
      </c>
    </row>
    <row r="52" spans="1:7" x14ac:dyDescent="0.35">
      <c r="A52" t="str">
        <f>VLOOKUP($B52,[2]DATA!$A:$B,2,FALSE)</f>
        <v>DMA</v>
      </c>
      <c r="B52" s="3" t="s">
        <v>62</v>
      </c>
      <c r="C52">
        <f>IFERROR(VLOOKUP(A52,[3]Model55_18plus_female_obesity_t!$A$1:$C$201,3,FALSE),0)</f>
        <v>8.2000000000000007E-3</v>
      </c>
      <c r="D52" t="str">
        <f t="shared" si="0"/>
        <v>Off track</v>
      </c>
      <c r="E52">
        <f>IFERROR(VLOOKUP(A52,[4]Model55_18plus_male_obesity_tar!$A$1:$C$201,3,FALSE),0)</f>
        <v>2.3999999999999998E-3</v>
      </c>
      <c r="F52" t="str">
        <f t="shared" si="1"/>
        <v>Off track</v>
      </c>
      <c r="G52" t="b">
        <f t="shared" si="2"/>
        <v>1</v>
      </c>
    </row>
    <row r="53" spans="1:7" x14ac:dyDescent="0.35">
      <c r="A53" t="str">
        <f>VLOOKUP($B53,[2]DATA!$A:$B,2,FALSE)</f>
        <v>DOM</v>
      </c>
      <c r="B53" s="3" t="s">
        <v>63</v>
      </c>
      <c r="C53">
        <f>IFERROR(VLOOKUP(A53,[3]Model55_18plus_female_obesity_t!$A$1:$C$201,3,FALSE),0)</f>
        <v>5.9999999999999995E-4</v>
      </c>
      <c r="D53" t="str">
        <f t="shared" si="0"/>
        <v>Off track</v>
      </c>
      <c r="E53">
        <f>IFERROR(VLOOKUP(A53,[4]Model55_18plus_male_obesity_tar!$A$1:$C$201,3,FALSE),0)</f>
        <v>2.0000000000000001E-4</v>
      </c>
      <c r="F53" t="str">
        <f t="shared" si="1"/>
        <v>Off track</v>
      </c>
      <c r="G53" t="b">
        <f t="shared" si="2"/>
        <v>1</v>
      </c>
    </row>
    <row r="54" spans="1:7" x14ac:dyDescent="0.35">
      <c r="A54" t="str">
        <f>VLOOKUP($B54,[2]DATA!$A:$B,2,FALSE)</f>
        <v>ECU</v>
      </c>
      <c r="B54" s="3" t="s">
        <v>64</v>
      </c>
      <c r="C54">
        <f>IFERROR(VLOOKUP(A54,[3]Model55_18plus_female_obesity_t!$A$1:$C$201,3,FALSE),0)</f>
        <v>1.04E-2</v>
      </c>
      <c r="D54" t="str">
        <f t="shared" si="0"/>
        <v>Off track</v>
      </c>
      <c r="E54">
        <f>IFERROR(VLOOKUP(A54,[4]Model55_18plus_male_obesity_tar!$A$1:$C$201,3,FALSE),0)</f>
        <v>9.4000000000000004E-3</v>
      </c>
      <c r="F54" t="str">
        <f t="shared" si="1"/>
        <v>Off track</v>
      </c>
      <c r="G54" t="b">
        <f t="shared" si="2"/>
        <v>1</v>
      </c>
    </row>
    <row r="55" spans="1:7" x14ac:dyDescent="0.35">
      <c r="A55" t="str">
        <f>VLOOKUP($B55,[2]DATA!$A:$B,2,FALSE)</f>
        <v>EGY</v>
      </c>
      <c r="B55" s="3" t="s">
        <v>65</v>
      </c>
      <c r="C55">
        <f>IFERROR(VLOOKUP(A55,[3]Model55_18plus_female_obesity_t!$A$1:$C$201,3,FALSE),0)</f>
        <v>2.3999999999999998E-3</v>
      </c>
      <c r="D55" t="str">
        <f t="shared" si="0"/>
        <v>Off track</v>
      </c>
      <c r="E55">
        <f>IFERROR(VLOOKUP(A55,[4]Model55_18plus_male_obesity_tar!$A$1:$C$201,3,FALSE),0)</f>
        <v>4.0000000000000002E-4</v>
      </c>
      <c r="F55" t="str">
        <f t="shared" si="1"/>
        <v>Off track</v>
      </c>
      <c r="G55" t="b">
        <f t="shared" si="2"/>
        <v>1</v>
      </c>
    </row>
    <row r="56" spans="1:7" x14ac:dyDescent="0.35">
      <c r="A56" t="str">
        <f>VLOOKUP($B56,[2]DATA!$A:$B,2,FALSE)</f>
        <v>SLV</v>
      </c>
      <c r="B56" s="3" t="s">
        <v>66</v>
      </c>
      <c r="C56">
        <f>IFERROR(VLOOKUP(A56,[3]Model55_18plus_female_obesity_t!$A$1:$C$201,3,FALSE),0)</f>
        <v>4.5999999999999999E-3</v>
      </c>
      <c r="D56" t="str">
        <f t="shared" si="0"/>
        <v>Off track</v>
      </c>
      <c r="E56">
        <f>IFERROR(VLOOKUP(A56,[4]Model55_18plus_male_obesity_tar!$A$1:$C$201,3,FALSE),0)</f>
        <v>2.2000000000000001E-3</v>
      </c>
      <c r="F56" t="str">
        <f t="shared" si="1"/>
        <v>Off track</v>
      </c>
      <c r="G56" t="b">
        <f t="shared" si="2"/>
        <v>1</v>
      </c>
    </row>
    <row r="57" spans="1:7" s="4" customFormat="1" x14ac:dyDescent="0.35">
      <c r="A57" t="str">
        <f>VLOOKUP($B57,[2]DATA!$A:$B,2,FALSE)</f>
        <v>GNQ</v>
      </c>
      <c r="B57" s="3" t="s">
        <v>67</v>
      </c>
      <c r="C57">
        <f>IFERROR(VLOOKUP(A57,[3]Model55_18plus_female_obesity_t!$A$1:$C$201,3,FALSE),0)</f>
        <v>2.3999999999999998E-3</v>
      </c>
      <c r="D57" t="str">
        <f t="shared" si="0"/>
        <v>Off track</v>
      </c>
      <c r="E57">
        <f>IFERROR(VLOOKUP(A57,[4]Model55_18plus_male_obesity_tar!$A$1:$C$201,3,FALSE),0)</f>
        <v>8.6E-3</v>
      </c>
      <c r="F57" t="str">
        <f t="shared" si="1"/>
        <v>Off track</v>
      </c>
      <c r="G57" t="b">
        <f t="shared" si="2"/>
        <v>1</v>
      </c>
    </row>
    <row r="58" spans="1:7" x14ac:dyDescent="0.35">
      <c r="A58" t="str">
        <f>VLOOKUP($B58,[2]DATA!$A:$B,2,FALSE)</f>
        <v>ERI</v>
      </c>
      <c r="B58" s="3" t="s">
        <v>68</v>
      </c>
      <c r="C58">
        <f>IFERROR(VLOOKUP(A58,[3]Model55_18plus_female_obesity_t!$A$1:$C$201,3,FALSE),0)</f>
        <v>2.0000000000000001E-4</v>
      </c>
      <c r="D58" t="str">
        <f t="shared" si="0"/>
        <v>Off track</v>
      </c>
      <c r="E58">
        <f>IFERROR(VLOOKUP(A58,[4]Model55_18plus_male_obesity_tar!$A$1:$C$201,3,FALSE),0)</f>
        <v>7.1999999999999998E-3</v>
      </c>
      <c r="F58" t="str">
        <f t="shared" si="1"/>
        <v>Off track</v>
      </c>
      <c r="G58" t="b">
        <f t="shared" si="2"/>
        <v>1</v>
      </c>
    </row>
    <row r="59" spans="1:7" x14ac:dyDescent="0.35">
      <c r="A59" t="str">
        <f>VLOOKUP($B59,[2]DATA!$A:$B,2,FALSE)</f>
        <v>EST</v>
      </c>
      <c r="B59" s="3" t="s">
        <v>69</v>
      </c>
      <c r="C59">
        <f>IFERROR(VLOOKUP(A59,[3]Model55_18plus_female_obesity_t!$A$1:$C$201,3,FALSE),0)</f>
        <v>0.20200000000000001</v>
      </c>
      <c r="D59" t="str">
        <f t="shared" si="0"/>
        <v>Off track</v>
      </c>
      <c r="E59">
        <f>IFERROR(VLOOKUP(A59,[4]Model55_18plus_male_obesity_tar!$A$1:$C$201,3,FALSE),0)</f>
        <v>1.8200000000000001E-2</v>
      </c>
      <c r="F59" t="str">
        <f t="shared" si="1"/>
        <v>Off track</v>
      </c>
      <c r="G59" t="b">
        <f t="shared" si="2"/>
        <v>1</v>
      </c>
    </row>
    <row r="60" spans="1:7" x14ac:dyDescent="0.35">
      <c r="A60" t="str">
        <f>VLOOKUP($B60,[2]DATA!$A:$B,2,FALSE)</f>
        <v>ETH</v>
      </c>
      <c r="B60" s="5" t="s">
        <v>70</v>
      </c>
      <c r="C60">
        <f>IFERROR(VLOOKUP(A60,[3]Model55_18plus_female_obesity_t!$A$1:$C$201,3,FALSE),0)</f>
        <v>0</v>
      </c>
      <c r="D60" s="4" t="str">
        <f t="shared" si="0"/>
        <v>No data</v>
      </c>
      <c r="E60">
        <f>IFERROR(VLOOKUP(A60,[4]Model55_18plus_male_obesity_tar!$A$1:$C$201,3,FALSE),0)</f>
        <v>1.12E-2</v>
      </c>
      <c r="F60" s="4" t="str">
        <f t="shared" si="1"/>
        <v>Off track</v>
      </c>
      <c r="G60" s="4" t="b">
        <f t="shared" si="2"/>
        <v>0</v>
      </c>
    </row>
    <row r="61" spans="1:7" x14ac:dyDescent="0.35">
      <c r="A61" t="str">
        <f>VLOOKUP($B61,[2]DATA!$A:$B,2,FALSE)</f>
        <v>FJI</v>
      </c>
      <c r="B61" s="3" t="s">
        <v>71</v>
      </c>
      <c r="C61">
        <f>IFERROR(VLOOKUP(A61,[3]Model55_18plus_female_obesity_t!$A$1:$C$201,3,FALSE),0)</f>
        <v>1.6199999999999999E-2</v>
      </c>
      <c r="D61" t="str">
        <f t="shared" si="0"/>
        <v>Off track</v>
      </c>
      <c r="E61">
        <f>IFERROR(VLOOKUP(A61,[4]Model55_18plus_male_obesity_tar!$A$1:$C$201,3,FALSE),0)</f>
        <v>1.8E-3</v>
      </c>
      <c r="F61" t="str">
        <f t="shared" si="1"/>
        <v>Off track</v>
      </c>
      <c r="G61" t="b">
        <f t="shared" si="2"/>
        <v>1</v>
      </c>
    </row>
    <row r="62" spans="1:7" x14ac:dyDescent="0.35">
      <c r="A62" t="str">
        <f>VLOOKUP($B62,[2]DATA!$A:$B,2,FALSE)</f>
        <v>FIN</v>
      </c>
      <c r="B62" s="3" t="s">
        <v>72</v>
      </c>
      <c r="C62">
        <f>IFERROR(VLOOKUP(A62,[3]Model55_18plus_female_obesity_t!$A$1:$C$201,3,FALSE),0)</f>
        <v>5.04E-2</v>
      </c>
      <c r="D62" t="str">
        <f t="shared" si="0"/>
        <v>Off track</v>
      </c>
      <c r="E62">
        <f>IFERROR(VLOOKUP(A62,[4]Model55_18plus_male_obesity_tar!$A$1:$C$201,3,FALSE),0)</f>
        <v>9.1999999999999998E-3</v>
      </c>
      <c r="F62" t="str">
        <f t="shared" si="1"/>
        <v>Off track</v>
      </c>
      <c r="G62" t="b">
        <f t="shared" si="2"/>
        <v>1</v>
      </c>
    </row>
    <row r="63" spans="1:7" x14ac:dyDescent="0.35">
      <c r="A63" t="str">
        <f>VLOOKUP($B63,[2]DATA!$A:$B,2,FALSE)</f>
        <v>FRA</v>
      </c>
      <c r="B63" s="3" t="s">
        <v>73</v>
      </c>
      <c r="C63">
        <f>IFERROR(VLOOKUP(A63,[3]Model55_18plus_female_obesity_t!$A$1:$C$201,3,FALSE),0)</f>
        <v>7.1199999999999999E-2</v>
      </c>
      <c r="D63" t="str">
        <f t="shared" si="0"/>
        <v>Off track</v>
      </c>
      <c r="E63">
        <f>IFERROR(VLOOKUP(A63,[4]Model55_18plus_male_obesity_tar!$A$1:$C$201,3,FALSE),0)</f>
        <v>8.6E-3</v>
      </c>
      <c r="F63" t="str">
        <f t="shared" si="1"/>
        <v>Off track</v>
      </c>
      <c r="G63" t="b">
        <f t="shared" si="2"/>
        <v>1</v>
      </c>
    </row>
    <row r="64" spans="1:7" x14ac:dyDescent="0.35">
      <c r="A64" t="str">
        <f>VLOOKUP($B64,[2]DATA!$A:$B,2,FALSE)</f>
        <v>GAB</v>
      </c>
      <c r="B64" s="3" t="s">
        <v>74</v>
      </c>
      <c r="C64">
        <f>IFERROR(VLOOKUP(A64,[3]Model55_18plus_female_obesity_t!$A$1:$C$201,3,FALSE),0)</f>
        <v>1.6799999999999999E-2</v>
      </c>
      <c r="D64" t="str">
        <f t="shared" si="0"/>
        <v>Off track</v>
      </c>
      <c r="E64">
        <f>IFERROR(VLOOKUP(A64,[4]Model55_18plus_male_obesity_tar!$A$1:$C$201,3,FALSE),0)</f>
        <v>7.1999999999999998E-3</v>
      </c>
      <c r="F64" t="str">
        <f t="shared" si="1"/>
        <v>Off track</v>
      </c>
      <c r="G64" t="b">
        <f t="shared" si="2"/>
        <v>1</v>
      </c>
    </row>
    <row r="65" spans="1:7" x14ac:dyDescent="0.35">
      <c r="A65" t="str">
        <f>VLOOKUP($B65,[2]DATA!$A:$B,2,FALSE)</f>
        <v>GMB</v>
      </c>
      <c r="B65" s="3" t="s">
        <v>75</v>
      </c>
      <c r="C65">
        <f>IFERROR(VLOOKUP(A65,[3]Model55_18plus_female_obesity_t!$A$1:$C$201,3,FALSE),0)</f>
        <v>4.0000000000000002E-4</v>
      </c>
      <c r="D65" t="str">
        <f t="shared" si="0"/>
        <v>Off track</v>
      </c>
      <c r="E65">
        <f>IFERROR(VLOOKUP(A65,[4]Model55_18plus_male_obesity_tar!$A$1:$C$201,3,FALSE),0)</f>
        <v>1.4E-3</v>
      </c>
      <c r="F65" t="str">
        <f t="shared" si="1"/>
        <v>Off track</v>
      </c>
      <c r="G65" t="b">
        <f t="shared" si="2"/>
        <v>1</v>
      </c>
    </row>
    <row r="66" spans="1:7" x14ac:dyDescent="0.35">
      <c r="A66" t="str">
        <f>VLOOKUP($B66,[2]DATA!$A:$B,2,FALSE)</f>
        <v>GEO</v>
      </c>
      <c r="B66" s="3" t="s">
        <v>76</v>
      </c>
      <c r="C66">
        <f>IFERROR(VLOOKUP(A66,[3]Model55_18plus_female_obesity_t!$A$1:$C$201,3,FALSE),0)</f>
        <v>1.6000000000000001E-3</v>
      </c>
      <c r="D66" t="str">
        <f t="shared" si="0"/>
        <v>Off track</v>
      </c>
      <c r="E66">
        <f>IFERROR(VLOOKUP(A66,[4]Model55_18plus_male_obesity_tar!$A$1:$C$201,3,FALSE),0)</f>
        <v>1.1999999999999999E-3</v>
      </c>
      <c r="F66" t="str">
        <f t="shared" si="1"/>
        <v>Off track</v>
      </c>
      <c r="G66" t="b">
        <f t="shared" si="2"/>
        <v>1</v>
      </c>
    </row>
    <row r="67" spans="1:7" x14ac:dyDescent="0.35">
      <c r="A67" t="str">
        <f>VLOOKUP($B67,[2]DATA!$A:$B,2,FALSE)</f>
        <v>DEU</v>
      </c>
      <c r="B67" s="3" t="s">
        <v>77</v>
      </c>
      <c r="C67">
        <f>IFERROR(VLOOKUP(A67,[3]Model55_18plus_female_obesity_t!$A$1:$C$201,3,FALSE),0)</f>
        <v>2.9600000000000001E-2</v>
      </c>
      <c r="D67" t="str">
        <f t="shared" ref="D67:D130" si="3">_xlfn.IFS($C67=0,"No data",$C67&lt;0.5,"Off track",$C67&gt;0.5,"On track")</f>
        <v>Off track</v>
      </c>
      <c r="E67">
        <f>IFERROR(VLOOKUP(A67,[4]Model55_18plus_male_obesity_tar!$A$1:$C$201,3,FALSE),0)</f>
        <v>8.0000000000000002E-3</v>
      </c>
      <c r="F67" t="str">
        <f t="shared" ref="F67:F130" si="4">_xlfn.IFS($E67=0,"No data",$E67&lt;0.5,"Off track",$E67&gt;0.5,"On track")</f>
        <v>Off track</v>
      </c>
      <c r="G67" t="b">
        <f t="shared" ref="G67:G130" si="5">D67=F67</f>
        <v>1</v>
      </c>
    </row>
    <row r="68" spans="1:7" x14ac:dyDescent="0.35">
      <c r="A68" t="str">
        <f>VLOOKUP($B68,[2]DATA!$A:$B,2,FALSE)</f>
        <v>GHA</v>
      </c>
      <c r="B68" s="3" t="s">
        <v>78</v>
      </c>
      <c r="C68">
        <f>IFERROR(VLOOKUP(A68,[3]Model55_18plus_female_obesity_t!$A$1:$C$201,3,FALSE),0)</f>
        <v>1.1999999999999999E-3</v>
      </c>
      <c r="D68" t="str">
        <f t="shared" si="3"/>
        <v>Off track</v>
      </c>
      <c r="E68">
        <f>IFERROR(VLOOKUP(A68,[4]Model55_18plus_male_obesity_tar!$A$1:$C$201,3,FALSE),0)</f>
        <v>5.0000000000000001E-3</v>
      </c>
      <c r="F68" t="str">
        <f t="shared" si="4"/>
        <v>Off track</v>
      </c>
      <c r="G68" t="b">
        <f t="shared" si="5"/>
        <v>1</v>
      </c>
    </row>
    <row r="69" spans="1:7" x14ac:dyDescent="0.35">
      <c r="A69" t="str">
        <f>VLOOKUP($B69,[2]DATA!$A:$B,2,FALSE)</f>
        <v>GRC</v>
      </c>
      <c r="B69" s="3" t="s">
        <v>79</v>
      </c>
      <c r="C69">
        <f>IFERROR(VLOOKUP(A69,[3]Model55_18plus_female_obesity_t!$A$1:$C$201,3,FALSE),0)</f>
        <v>7.4999999999999997E-2</v>
      </c>
      <c r="D69" t="str">
        <f t="shared" si="3"/>
        <v>Off track</v>
      </c>
      <c r="E69">
        <f>IFERROR(VLOOKUP(A69,[4]Model55_18plus_male_obesity_tar!$A$1:$C$201,3,FALSE),0)</f>
        <v>4.1999999999999997E-3</v>
      </c>
      <c r="F69" t="str">
        <f t="shared" si="4"/>
        <v>Off track</v>
      </c>
      <c r="G69" t="b">
        <f t="shared" si="5"/>
        <v>1</v>
      </c>
    </row>
    <row r="70" spans="1:7" x14ac:dyDescent="0.35">
      <c r="A70" t="str">
        <f>VLOOKUP($B70,[2]DATA!$A:$B,2,FALSE)</f>
        <v>GRD</v>
      </c>
      <c r="B70" s="3" t="s">
        <v>80</v>
      </c>
      <c r="C70">
        <f>IFERROR(VLOOKUP(A70,[3]Model55_18plus_female_obesity_t!$A$1:$C$201,3,FALSE),0)</f>
        <v>3.3999999999999998E-3</v>
      </c>
      <c r="D70" t="str">
        <f t="shared" si="3"/>
        <v>Off track</v>
      </c>
      <c r="E70">
        <f>IFERROR(VLOOKUP(A70,[4]Model55_18plus_male_obesity_tar!$A$1:$C$201,3,FALSE),0)</f>
        <v>4.0000000000000001E-3</v>
      </c>
      <c r="F70" t="str">
        <f t="shared" si="4"/>
        <v>Off track</v>
      </c>
      <c r="G70" t="b">
        <f t="shared" si="5"/>
        <v>1</v>
      </c>
    </row>
    <row r="71" spans="1:7" x14ac:dyDescent="0.35">
      <c r="A71" t="str">
        <f>VLOOKUP($B71,[2]DATA!$A:$B,2,FALSE)</f>
        <v>GTM</v>
      </c>
      <c r="B71" s="3" t="s">
        <v>81</v>
      </c>
      <c r="C71">
        <f>IFERROR(VLOOKUP(A71,[3]Model55_18plus_female_obesity_t!$A$1:$C$201,3,FALSE),0)</f>
        <v>1.8E-3</v>
      </c>
      <c r="D71" t="str">
        <f t="shared" si="3"/>
        <v>Off track</v>
      </c>
      <c r="E71">
        <f>IFERROR(VLOOKUP(A71,[4]Model55_18plus_male_obesity_tar!$A$1:$C$201,3,FALSE),0)</f>
        <v>4.1999999999999997E-3</v>
      </c>
      <c r="F71" t="str">
        <f t="shared" si="4"/>
        <v>Off track</v>
      </c>
      <c r="G71" t="b">
        <f t="shared" si="5"/>
        <v>1</v>
      </c>
    </row>
    <row r="72" spans="1:7" x14ac:dyDescent="0.35">
      <c r="A72" t="str">
        <f>VLOOKUP($B72,[2]DATA!$A:$B,2,FALSE)</f>
        <v>GIN</v>
      </c>
      <c r="B72" s="3" t="s">
        <v>82</v>
      </c>
      <c r="C72">
        <f>IFERROR(VLOOKUP(A72,[3]Model55_18plus_female_obesity_t!$A$1:$C$201,3,FALSE),0)</f>
        <v>4.0000000000000002E-4</v>
      </c>
      <c r="D72" t="str">
        <f t="shared" si="3"/>
        <v>Off track</v>
      </c>
      <c r="E72">
        <f>IFERROR(VLOOKUP(A72,[4]Model55_18plus_male_obesity_tar!$A$1:$C$201,3,FALSE),0)</f>
        <v>4.0000000000000001E-3</v>
      </c>
      <c r="F72" t="str">
        <f t="shared" si="4"/>
        <v>Off track</v>
      </c>
      <c r="G72" t="b">
        <f t="shared" si="5"/>
        <v>1</v>
      </c>
    </row>
    <row r="73" spans="1:7" x14ac:dyDescent="0.35">
      <c r="A73" t="str">
        <f>VLOOKUP($B73,[2]DATA!$A:$B,2,FALSE)</f>
        <v>GNB</v>
      </c>
      <c r="B73" s="3" t="s">
        <v>83</v>
      </c>
      <c r="C73">
        <f>IFERROR(VLOOKUP(A73,[3]Model55_18plus_female_obesity_t!$A$1:$C$201,3,FALSE),0)</f>
        <v>2.0000000000000001E-4</v>
      </c>
      <c r="D73" t="str">
        <f t="shared" si="3"/>
        <v>Off track</v>
      </c>
      <c r="E73">
        <f>IFERROR(VLOOKUP(A73,[4]Model55_18plus_male_obesity_tar!$A$1:$C$201,3,FALSE),0)</f>
        <v>2E-3</v>
      </c>
      <c r="F73" t="str">
        <f t="shared" si="4"/>
        <v>Off track</v>
      </c>
      <c r="G73" t="b">
        <f t="shared" si="5"/>
        <v>1</v>
      </c>
    </row>
    <row r="74" spans="1:7" s="4" customFormat="1" x14ac:dyDescent="0.35">
      <c r="A74" t="str">
        <f>VLOOKUP($B74,[2]DATA!$A:$B,2,FALSE)</f>
        <v>GUY</v>
      </c>
      <c r="B74" s="3" t="s">
        <v>84</v>
      </c>
      <c r="C74">
        <f>IFERROR(VLOOKUP(A74,[3]Model55_18plus_female_obesity_t!$A$1:$C$201,3,FALSE),0)</f>
        <v>2E-3</v>
      </c>
      <c r="D74" t="str">
        <f t="shared" si="3"/>
        <v>Off track</v>
      </c>
      <c r="E74">
        <f>IFERROR(VLOOKUP(A74,[4]Model55_18plus_male_obesity_tar!$A$1:$C$201,3,FALSE),0)</f>
        <v>2E-3</v>
      </c>
      <c r="F74" t="str">
        <f t="shared" si="4"/>
        <v>Off track</v>
      </c>
      <c r="G74" t="b">
        <f t="shared" si="5"/>
        <v>1</v>
      </c>
    </row>
    <row r="75" spans="1:7" x14ac:dyDescent="0.35">
      <c r="A75" t="str">
        <f>VLOOKUP($B75,[2]DATA!$A:$B,2,FALSE)</f>
        <v>HTI</v>
      </c>
      <c r="B75" s="3" t="s">
        <v>85</v>
      </c>
      <c r="C75">
        <f>IFERROR(VLOOKUP(A75,[3]Model55_18plus_female_obesity_t!$A$1:$C$201,3,FALSE),0)</f>
        <v>0</v>
      </c>
      <c r="D75" t="str">
        <f t="shared" si="3"/>
        <v>No data</v>
      </c>
      <c r="E75">
        <f>IFERROR(VLOOKUP(A75,[4]Model55_18plus_male_obesity_tar!$A$1:$C$201,3,FALSE),0)</f>
        <v>0</v>
      </c>
      <c r="F75" t="str">
        <f t="shared" si="4"/>
        <v>No data</v>
      </c>
      <c r="G75" t="b">
        <f t="shared" si="5"/>
        <v>1</v>
      </c>
    </row>
    <row r="76" spans="1:7" x14ac:dyDescent="0.35">
      <c r="A76" t="str">
        <f>VLOOKUP($B76,[2]DATA!$A:$B,2,FALSE)</f>
        <v>HND</v>
      </c>
      <c r="B76" s="3" t="s">
        <v>86</v>
      </c>
      <c r="C76">
        <f>IFERROR(VLOOKUP(A76,[3]Model55_18plus_female_obesity_t!$A$1:$C$201,3,FALSE),0)</f>
        <v>8.0000000000000004E-4</v>
      </c>
      <c r="D76" t="str">
        <f t="shared" si="3"/>
        <v>Off track</v>
      </c>
      <c r="E76">
        <f>IFERROR(VLOOKUP(A76,[4]Model55_18plus_male_obesity_tar!$A$1:$C$201,3,FALSE),0)</f>
        <v>3.0000000000000001E-3</v>
      </c>
      <c r="F76" t="str">
        <f t="shared" si="4"/>
        <v>Off track</v>
      </c>
      <c r="G76" t="b">
        <f t="shared" si="5"/>
        <v>1</v>
      </c>
    </row>
    <row r="77" spans="1:7" x14ac:dyDescent="0.35">
      <c r="A77" t="str">
        <f>VLOOKUP($B77,[2]DATA!$A:$B,2,FALSE)</f>
        <v>HUN</v>
      </c>
      <c r="B77" s="3" t="s">
        <v>87</v>
      </c>
      <c r="C77">
        <f>IFERROR(VLOOKUP(A77,[3]Model55_18plus_female_obesity_t!$A$1:$C$201,3,FALSE),0)</f>
        <v>4.2200000000000001E-2</v>
      </c>
      <c r="D77" t="str">
        <f t="shared" si="3"/>
        <v>Off track</v>
      </c>
      <c r="E77">
        <f>IFERROR(VLOOKUP(A77,[4]Model55_18plus_male_obesity_tar!$A$1:$C$201,3,FALSE),0)</f>
        <v>2.5999999999999999E-3</v>
      </c>
      <c r="F77" t="str">
        <f t="shared" si="4"/>
        <v>Off track</v>
      </c>
      <c r="G77" t="b">
        <f t="shared" si="5"/>
        <v>1</v>
      </c>
    </row>
    <row r="78" spans="1:7" x14ac:dyDescent="0.35">
      <c r="A78" t="str">
        <f>VLOOKUP($B78,[2]DATA!$A:$B,2,FALSE)</f>
        <v>ISL</v>
      </c>
      <c r="B78" s="3" t="s">
        <v>88</v>
      </c>
      <c r="C78">
        <f>IFERROR(VLOOKUP(A78,[3]Model55_18plus_female_obesity_t!$A$1:$C$201,3,FALSE),0)</f>
        <v>8.4000000000000005E-2</v>
      </c>
      <c r="D78" t="str">
        <f t="shared" si="3"/>
        <v>Off track</v>
      </c>
      <c r="E78">
        <f>IFERROR(VLOOKUP(A78,[4]Model55_18plus_male_obesity_tar!$A$1:$C$201,3,FALSE),0)</f>
        <v>7.7999999999999996E-3</v>
      </c>
      <c r="F78" t="str">
        <f t="shared" si="4"/>
        <v>Off track</v>
      </c>
      <c r="G78" t="b">
        <f t="shared" si="5"/>
        <v>1</v>
      </c>
    </row>
    <row r="79" spans="1:7" x14ac:dyDescent="0.35">
      <c r="A79" t="str">
        <f>VLOOKUP($B79,[2]DATA!$A:$B,2,FALSE)</f>
        <v>IND</v>
      </c>
      <c r="B79" s="3" t="s">
        <v>89</v>
      </c>
      <c r="C79">
        <f>IFERROR(VLOOKUP(A79,[3]Model55_18plus_female_obesity_t!$A$1:$C$201,3,FALSE),0)</f>
        <v>4.0000000000000002E-4</v>
      </c>
      <c r="D79" t="str">
        <f t="shared" si="3"/>
        <v>Off track</v>
      </c>
      <c r="E79">
        <f>IFERROR(VLOOKUP(A79,[4]Model55_18plus_male_obesity_tar!$A$1:$C$201,3,FALSE),0)</f>
        <v>4.0000000000000002E-4</v>
      </c>
      <c r="F79" t="str">
        <f t="shared" si="4"/>
        <v>Off track</v>
      </c>
      <c r="G79" t="b">
        <f t="shared" si="5"/>
        <v>1</v>
      </c>
    </row>
    <row r="80" spans="1:7" x14ac:dyDescent="0.35">
      <c r="A80" t="str">
        <f>VLOOKUP($B80,[2]DATA!$A:$B,2,FALSE)</f>
        <v>IDN</v>
      </c>
      <c r="B80" s="5" t="s">
        <v>90</v>
      </c>
      <c r="C80">
        <f>IFERROR(VLOOKUP(A80,[3]Model55_18plus_female_obesity_t!$A$1:$C$201,3,FALSE),0)</f>
        <v>2.0000000000000001E-4</v>
      </c>
      <c r="D80" s="4" t="str">
        <f t="shared" si="3"/>
        <v>Off track</v>
      </c>
      <c r="E80">
        <f>IFERROR(VLOOKUP(A80,[4]Model55_18plus_male_obesity_tar!$A$1:$C$201,3,FALSE),0)</f>
        <v>0</v>
      </c>
      <c r="F80" s="4" t="str">
        <f t="shared" si="4"/>
        <v>No data</v>
      </c>
      <c r="G80" s="4" t="b">
        <f t="shared" si="5"/>
        <v>0</v>
      </c>
    </row>
    <row r="81" spans="1:7" x14ac:dyDescent="0.35">
      <c r="A81" t="str">
        <f>VLOOKUP($B81,[2]DATA!$A:$B,2,FALSE)</f>
        <v>IRN</v>
      </c>
      <c r="B81" s="3" t="s">
        <v>91</v>
      </c>
      <c r="C81">
        <f>IFERROR(VLOOKUP(A81,[3]Model55_18plus_female_obesity_t!$A$1:$C$201,3,FALSE),0)</f>
        <v>4.1999999999999997E-3</v>
      </c>
      <c r="D81" t="str">
        <f t="shared" si="3"/>
        <v>Off track</v>
      </c>
      <c r="E81">
        <f>IFERROR(VLOOKUP(A81,[4]Model55_18plus_male_obesity_tar!$A$1:$C$201,3,FALSE),0)</f>
        <v>2.0000000000000001E-4</v>
      </c>
      <c r="F81" t="str">
        <f t="shared" si="4"/>
        <v>Off track</v>
      </c>
      <c r="G81" t="b">
        <f t="shared" si="5"/>
        <v>1</v>
      </c>
    </row>
    <row r="82" spans="1:7" x14ac:dyDescent="0.35">
      <c r="A82" t="str">
        <f>VLOOKUP($B82,[2]DATA!$A:$B,2,FALSE)</f>
        <v>IRQ</v>
      </c>
      <c r="B82" s="3" t="s">
        <v>92</v>
      </c>
      <c r="C82">
        <f>IFERROR(VLOOKUP(A82,[3]Model55_18plus_female_obesity_t!$A$1:$C$201,3,FALSE),0)</f>
        <v>7.6E-3</v>
      </c>
      <c r="D82" t="str">
        <f t="shared" si="3"/>
        <v>Off track</v>
      </c>
      <c r="E82">
        <f>IFERROR(VLOOKUP(A82,[4]Model55_18plus_male_obesity_tar!$A$1:$C$201,3,FALSE),0)</f>
        <v>1.6000000000000001E-3</v>
      </c>
      <c r="F82" t="str">
        <f t="shared" si="4"/>
        <v>Off track</v>
      </c>
      <c r="G82" t="b">
        <f t="shared" si="5"/>
        <v>1</v>
      </c>
    </row>
    <row r="83" spans="1:7" s="4" customFormat="1" x14ac:dyDescent="0.35">
      <c r="A83" t="str">
        <f>VLOOKUP($B83,[2]DATA!$A:$B,2,FALSE)</f>
        <v>IRL</v>
      </c>
      <c r="B83" s="3" t="s">
        <v>93</v>
      </c>
      <c r="C83">
        <f>IFERROR(VLOOKUP(A83,[3]Model55_18plus_female_obesity_t!$A$1:$C$201,3,FALSE),0)</f>
        <v>1E-3</v>
      </c>
      <c r="D83" t="str">
        <f t="shared" si="3"/>
        <v>Off track</v>
      </c>
      <c r="E83">
        <f>IFERROR(VLOOKUP(A83,[4]Model55_18plus_male_obesity_tar!$A$1:$C$201,3,FALSE),0)</f>
        <v>2.2000000000000001E-3</v>
      </c>
      <c r="F83" t="str">
        <f t="shared" si="4"/>
        <v>Off track</v>
      </c>
      <c r="G83" t="b">
        <f t="shared" si="5"/>
        <v>1</v>
      </c>
    </row>
    <row r="84" spans="1:7" x14ac:dyDescent="0.35">
      <c r="A84" t="str">
        <f>VLOOKUP($B84,[2]DATA!$A:$B,2,FALSE)</f>
        <v>ISR</v>
      </c>
      <c r="B84" s="3" t="s">
        <v>94</v>
      </c>
      <c r="C84">
        <f>IFERROR(VLOOKUP(A84,[3]Model55_18plus_female_obesity_t!$A$1:$C$201,3,FALSE),0)</f>
        <v>0.17499999999999999</v>
      </c>
      <c r="D84" t="str">
        <f t="shared" si="3"/>
        <v>Off track</v>
      </c>
      <c r="E84">
        <f>IFERROR(VLOOKUP(A84,[4]Model55_18plus_male_obesity_tar!$A$1:$C$201,3,FALSE),0)</f>
        <v>1.4200000000000001E-2</v>
      </c>
      <c r="F84" t="str">
        <f t="shared" si="4"/>
        <v>Off track</v>
      </c>
      <c r="G84" t="b">
        <f t="shared" si="5"/>
        <v>1</v>
      </c>
    </row>
    <row r="85" spans="1:7" x14ac:dyDescent="0.35">
      <c r="A85" t="str">
        <f>VLOOKUP($B85,[2]DATA!$A:$B,2,FALSE)</f>
        <v>ITA</v>
      </c>
      <c r="B85" s="3" t="s">
        <v>95</v>
      </c>
      <c r="C85">
        <f>IFERROR(VLOOKUP(A85,[3]Model55_18plus_female_obesity_t!$A$1:$C$201,3,FALSE),0)</f>
        <v>8.7999999999999995E-2</v>
      </c>
      <c r="D85" t="str">
        <f t="shared" si="3"/>
        <v>Off track</v>
      </c>
      <c r="E85">
        <f>IFERROR(VLOOKUP(A85,[4]Model55_18plus_male_obesity_tar!$A$1:$C$201,3,FALSE),0)</f>
        <v>2.1999999999999999E-2</v>
      </c>
      <c r="F85" t="str">
        <f t="shared" si="4"/>
        <v>Off track</v>
      </c>
      <c r="G85" t="b">
        <f t="shared" si="5"/>
        <v>1</v>
      </c>
    </row>
    <row r="86" spans="1:7" x14ac:dyDescent="0.35">
      <c r="A86" t="str">
        <f>VLOOKUP($B86,[2]DATA!$A:$B,2,FALSE)</f>
        <v>JAM</v>
      </c>
      <c r="B86" s="3" t="s">
        <v>96</v>
      </c>
      <c r="C86">
        <f>IFERROR(VLOOKUP(A86,[3]Model55_18plus_female_obesity_t!$A$1:$C$201,3,FALSE),0)</f>
        <v>3.5999999999999999E-3</v>
      </c>
      <c r="D86" t="str">
        <f t="shared" si="3"/>
        <v>Off track</v>
      </c>
      <c r="E86">
        <f>IFERROR(VLOOKUP(A86,[4]Model55_18plus_male_obesity_tar!$A$1:$C$201,3,FALSE),0)</f>
        <v>1.1999999999999999E-3</v>
      </c>
      <c r="F86" t="str">
        <f t="shared" si="4"/>
        <v>Off track</v>
      </c>
      <c r="G86" t="b">
        <f t="shared" si="5"/>
        <v>1</v>
      </c>
    </row>
    <row r="87" spans="1:7" x14ac:dyDescent="0.35">
      <c r="A87" t="str">
        <f>VLOOKUP($B87,[2]DATA!$A:$B,2,FALSE)</f>
        <v>JPN</v>
      </c>
      <c r="B87" s="3" t="s">
        <v>97</v>
      </c>
      <c r="C87">
        <f>IFERROR(VLOOKUP(A87,[3]Model55_18plus_female_obesity_t!$A$1:$C$201,3,FALSE),0)</f>
        <v>2.06E-2</v>
      </c>
      <c r="D87" t="str">
        <f t="shared" si="3"/>
        <v>Off track</v>
      </c>
      <c r="E87">
        <f>IFERROR(VLOOKUP(A87,[4]Model55_18plus_male_obesity_tar!$A$1:$C$201,3,FALSE),0)</f>
        <v>8.0000000000000004E-4</v>
      </c>
      <c r="F87" t="str">
        <f t="shared" si="4"/>
        <v>Off track</v>
      </c>
      <c r="G87" t="b">
        <f t="shared" si="5"/>
        <v>1</v>
      </c>
    </row>
    <row r="88" spans="1:7" x14ac:dyDescent="0.35">
      <c r="A88" t="str">
        <f>VLOOKUP($B88,[2]DATA!$A:$B,2,FALSE)</f>
        <v>JOR</v>
      </c>
      <c r="B88" s="3" t="s">
        <v>98</v>
      </c>
      <c r="C88">
        <f>IFERROR(VLOOKUP(A88,[3]Model55_18plus_female_obesity_t!$A$1:$C$201,3,FALSE),0)</f>
        <v>1.1599999999999999E-2</v>
      </c>
      <c r="D88" t="str">
        <f t="shared" si="3"/>
        <v>Off track</v>
      </c>
      <c r="E88">
        <f>IFERROR(VLOOKUP(A88,[4]Model55_18plus_male_obesity_tar!$A$1:$C$201,3,FALSE),0)</f>
        <v>1.8E-3</v>
      </c>
      <c r="F88" t="str">
        <f t="shared" si="4"/>
        <v>Off track</v>
      </c>
      <c r="G88" t="b">
        <f t="shared" si="5"/>
        <v>1</v>
      </c>
    </row>
    <row r="89" spans="1:7" x14ac:dyDescent="0.35">
      <c r="A89" t="str">
        <f>VLOOKUP($B89,[2]DATA!$A:$B,2,FALSE)</f>
        <v>KAZ</v>
      </c>
      <c r="B89" s="3" t="s">
        <v>99</v>
      </c>
      <c r="C89">
        <f>IFERROR(VLOOKUP(A89,[3]Model55_18plus_female_obesity_t!$A$1:$C$201,3,FALSE),0)</f>
        <v>5.0000000000000001E-3</v>
      </c>
      <c r="D89" t="str">
        <f t="shared" si="3"/>
        <v>Off track</v>
      </c>
      <c r="E89">
        <f>IFERROR(VLOOKUP(A89,[4]Model55_18plus_male_obesity_tar!$A$1:$C$201,3,FALSE),0)</f>
        <v>3.5999999999999999E-3</v>
      </c>
      <c r="F89" t="str">
        <f t="shared" si="4"/>
        <v>Off track</v>
      </c>
      <c r="G89" t="b">
        <f t="shared" si="5"/>
        <v>1</v>
      </c>
    </row>
    <row r="90" spans="1:7" x14ac:dyDescent="0.35">
      <c r="A90" t="str">
        <f>VLOOKUP($B90,[2]DATA!$A:$B,2,FALSE)</f>
        <v>KEN</v>
      </c>
      <c r="B90" s="5" t="s">
        <v>100</v>
      </c>
      <c r="C90">
        <f>IFERROR(VLOOKUP(A90,[3]Model55_18plus_female_obesity_t!$A$1:$C$201,3,FALSE),0)</f>
        <v>0</v>
      </c>
      <c r="D90" s="4" t="str">
        <f t="shared" si="3"/>
        <v>No data</v>
      </c>
      <c r="E90">
        <f>IFERROR(VLOOKUP(A90,[4]Model55_18plus_male_obesity_tar!$A$1:$C$201,3,FALSE),0)</f>
        <v>4.1999999999999997E-3</v>
      </c>
      <c r="F90" s="4" t="str">
        <f t="shared" si="4"/>
        <v>Off track</v>
      </c>
      <c r="G90" s="4" t="b">
        <f t="shared" si="5"/>
        <v>0</v>
      </c>
    </row>
    <row r="91" spans="1:7" x14ac:dyDescent="0.35">
      <c r="A91" t="str">
        <f>VLOOKUP($B91,[2]DATA!$A:$B,2,FALSE)</f>
        <v>KIR</v>
      </c>
      <c r="B91" s="3" t="s">
        <v>101</v>
      </c>
      <c r="C91">
        <f>IFERROR(VLOOKUP(A91,[3]Model55_18plus_female_obesity_t!$A$1:$C$201,3,FALSE),0)</f>
        <v>1.7399999999999999E-2</v>
      </c>
      <c r="D91" t="str">
        <f t="shared" si="3"/>
        <v>Off track</v>
      </c>
      <c r="E91">
        <f>IFERROR(VLOOKUP(A91,[4]Model55_18plus_male_obesity_tar!$A$1:$C$201,3,FALSE),0)</f>
        <v>3.5999999999999999E-3</v>
      </c>
      <c r="F91" t="str">
        <f t="shared" si="4"/>
        <v>Off track</v>
      </c>
      <c r="G91" t="b">
        <f t="shared" si="5"/>
        <v>1</v>
      </c>
    </row>
    <row r="92" spans="1:7" x14ac:dyDescent="0.35">
      <c r="A92" t="str">
        <f>VLOOKUP($B92,[2]DATA!$A:$B,2,FALSE)</f>
        <v>KWT</v>
      </c>
      <c r="B92" s="3" t="s">
        <v>102</v>
      </c>
      <c r="C92">
        <f>IFERROR(VLOOKUP(A92,[3]Model55_18plus_female_obesity_t!$A$1:$C$201,3,FALSE),0)</f>
        <v>4.3400000000000001E-2</v>
      </c>
      <c r="D92" t="str">
        <f t="shared" si="3"/>
        <v>Off track</v>
      </c>
      <c r="E92">
        <f>IFERROR(VLOOKUP(A92,[4]Model55_18plus_male_obesity_tar!$A$1:$C$201,3,FALSE),0)</f>
        <v>4.5999999999999999E-3</v>
      </c>
      <c r="F92" t="str">
        <f t="shared" si="4"/>
        <v>Off track</v>
      </c>
      <c r="G92" t="b">
        <f t="shared" si="5"/>
        <v>1</v>
      </c>
    </row>
    <row r="93" spans="1:7" x14ac:dyDescent="0.35">
      <c r="A93" t="str">
        <f>VLOOKUP($B93,[2]DATA!$A:$B,2,FALSE)</f>
        <v>KGZ</v>
      </c>
      <c r="B93" s="3" t="s">
        <v>103</v>
      </c>
      <c r="C93">
        <f>IFERROR(VLOOKUP(A93,[3]Model55_18plus_female_obesity_t!$A$1:$C$201,3,FALSE),0)</f>
        <v>4.0000000000000002E-4</v>
      </c>
      <c r="D93" t="str">
        <f t="shared" si="3"/>
        <v>Off track</v>
      </c>
      <c r="E93">
        <f>IFERROR(VLOOKUP(A93,[4]Model55_18plus_male_obesity_tar!$A$1:$C$201,3,FALSE),0)</f>
        <v>2.3999999999999998E-3</v>
      </c>
      <c r="F93" t="str">
        <f t="shared" si="4"/>
        <v>Off track</v>
      </c>
      <c r="G93" t="b">
        <f t="shared" si="5"/>
        <v>1</v>
      </c>
    </row>
    <row r="94" spans="1:7" x14ac:dyDescent="0.35">
      <c r="A94" t="str">
        <f>VLOOKUP($B94,[2]DATA!$A:$B,2,FALSE)</f>
        <v>LAO</v>
      </c>
      <c r="B94" s="3" t="s">
        <v>104</v>
      </c>
      <c r="C94">
        <f>IFERROR(VLOOKUP(A94,[3]Model55_18plus_female_obesity_t!$A$1:$C$201,3,FALSE),0)</f>
        <v>0</v>
      </c>
      <c r="D94" t="str">
        <f t="shared" si="3"/>
        <v>No data</v>
      </c>
      <c r="E94">
        <f>IFERROR(VLOOKUP(A94,[4]Model55_18plus_male_obesity_tar!$A$1:$C$201,3,FALSE),0)</f>
        <v>0</v>
      </c>
      <c r="F94" t="str">
        <f t="shared" si="4"/>
        <v>No data</v>
      </c>
      <c r="G94" t="b">
        <f t="shared" si="5"/>
        <v>1</v>
      </c>
    </row>
    <row r="95" spans="1:7" x14ac:dyDescent="0.35">
      <c r="A95" t="str">
        <f>VLOOKUP($B95,[2]DATA!$A:$B,2,FALSE)</f>
        <v>LVA</v>
      </c>
      <c r="B95" s="3" t="s">
        <v>105</v>
      </c>
      <c r="C95">
        <f>IFERROR(VLOOKUP(A95,[3]Model55_18plus_female_obesity_t!$A$1:$C$201,3,FALSE),0)</f>
        <v>0.19980000000000001</v>
      </c>
      <c r="D95" t="str">
        <f t="shared" si="3"/>
        <v>Off track</v>
      </c>
      <c r="E95">
        <f>IFERROR(VLOOKUP(A95,[4]Model55_18plus_male_obesity_tar!$A$1:$C$201,3,FALSE),0)</f>
        <v>1.8800000000000001E-2</v>
      </c>
      <c r="F95" t="str">
        <f t="shared" si="4"/>
        <v>Off track</v>
      </c>
      <c r="G95" t="b">
        <f t="shared" si="5"/>
        <v>1</v>
      </c>
    </row>
    <row r="96" spans="1:7" x14ac:dyDescent="0.35">
      <c r="A96" t="str">
        <f>VLOOKUP($B96,[2]DATA!$A:$B,2,FALSE)</f>
        <v>LBN</v>
      </c>
      <c r="B96" s="3" t="s">
        <v>106</v>
      </c>
      <c r="C96">
        <f>IFERROR(VLOOKUP(A96,[3]Model55_18plus_female_obesity_t!$A$1:$C$201,3,FALSE),0)</f>
        <v>2.2200000000000001E-2</v>
      </c>
      <c r="D96" t="str">
        <f t="shared" si="3"/>
        <v>Off track</v>
      </c>
      <c r="E96">
        <f>IFERROR(VLOOKUP(A96,[4]Model55_18plus_male_obesity_tar!$A$1:$C$201,3,FALSE),0)</f>
        <v>4.5999999999999999E-3</v>
      </c>
      <c r="F96" t="str">
        <f t="shared" si="4"/>
        <v>Off track</v>
      </c>
      <c r="G96" t="b">
        <f t="shared" si="5"/>
        <v>1</v>
      </c>
    </row>
    <row r="97" spans="1:7" s="4" customFormat="1" x14ac:dyDescent="0.35">
      <c r="A97" t="str">
        <f>VLOOKUP($B97,[2]DATA!$A:$B,2,FALSE)</f>
        <v>LSO</v>
      </c>
      <c r="B97" s="3" t="s">
        <v>107</v>
      </c>
      <c r="C97">
        <f>IFERROR(VLOOKUP(A97,[3]Model55_18plus_female_obesity_t!$A$1:$C$201,3,FALSE),0)</f>
        <v>1.4E-3</v>
      </c>
      <c r="D97" t="str">
        <f t="shared" si="3"/>
        <v>Off track</v>
      </c>
      <c r="E97">
        <f>IFERROR(VLOOKUP(A97,[4]Model55_18plus_male_obesity_tar!$A$1:$C$201,3,FALSE),0)</f>
        <v>3.0000000000000001E-3</v>
      </c>
      <c r="F97" t="str">
        <f t="shared" si="4"/>
        <v>Off track</v>
      </c>
      <c r="G97" t="b">
        <f t="shared" si="5"/>
        <v>1</v>
      </c>
    </row>
    <row r="98" spans="1:7" x14ac:dyDescent="0.35">
      <c r="A98" t="str">
        <f>VLOOKUP($B98,[2]DATA!$A:$B,2,FALSE)</f>
        <v>LBR</v>
      </c>
      <c r="B98" s="3" t="s">
        <v>108</v>
      </c>
      <c r="C98">
        <f>IFERROR(VLOOKUP(A98,[3]Model55_18plus_female_obesity_t!$A$1:$C$201,3,FALSE),0)</f>
        <v>8.0000000000000004E-4</v>
      </c>
      <c r="D98" t="str">
        <f t="shared" si="3"/>
        <v>Off track</v>
      </c>
      <c r="E98">
        <f>IFERROR(VLOOKUP(A98,[4]Model55_18plus_male_obesity_tar!$A$1:$C$201,3,FALSE),0)</f>
        <v>5.0000000000000001E-3</v>
      </c>
      <c r="F98" t="str">
        <f t="shared" si="4"/>
        <v>Off track</v>
      </c>
      <c r="G98" t="b">
        <f t="shared" si="5"/>
        <v>1</v>
      </c>
    </row>
    <row r="99" spans="1:7" x14ac:dyDescent="0.35">
      <c r="A99" t="str">
        <f>VLOOKUP($B99,[2]DATA!$A:$B,2,FALSE)</f>
        <v>LBY</v>
      </c>
      <c r="B99" s="3" t="s">
        <v>109</v>
      </c>
      <c r="C99">
        <f>IFERROR(VLOOKUP(A99,[3]Model55_18plus_female_obesity_t!$A$1:$C$201,3,FALSE),0)</f>
        <v>1.2200000000000001E-2</v>
      </c>
      <c r="D99" t="str">
        <f t="shared" si="3"/>
        <v>Off track</v>
      </c>
      <c r="E99">
        <f>IFERROR(VLOOKUP(A99,[4]Model55_18plus_male_obesity_tar!$A$1:$C$201,3,FALSE),0)</f>
        <v>3.3999999999999998E-3</v>
      </c>
      <c r="F99" t="str">
        <f t="shared" si="4"/>
        <v>Off track</v>
      </c>
      <c r="G99" t="b">
        <f t="shared" si="5"/>
        <v>1</v>
      </c>
    </row>
    <row r="100" spans="1:7" x14ac:dyDescent="0.35">
      <c r="A100" t="str">
        <f>VLOOKUP($B100,[2]DATA!$A:$B,2,FALSE)</f>
        <v>LIE</v>
      </c>
      <c r="B100" s="3" t="s">
        <v>110</v>
      </c>
      <c r="C100">
        <f>IFERROR(VLOOKUP(A100,[3]Model55_18plus_female_obesity_t!$A$1:$C$201,3,FALSE),0)</f>
        <v>0</v>
      </c>
      <c r="D100" t="str">
        <f t="shared" si="3"/>
        <v>No data</v>
      </c>
      <c r="E100">
        <f>IFERROR(VLOOKUP(A100,[4]Model55_18plus_male_obesity_tar!$A$1:$C$201,3,FALSE),0)</f>
        <v>0</v>
      </c>
      <c r="F100" t="str">
        <f t="shared" si="4"/>
        <v>No data</v>
      </c>
      <c r="G100" t="b">
        <f t="shared" si="5"/>
        <v>1</v>
      </c>
    </row>
    <row r="101" spans="1:7" x14ac:dyDescent="0.35">
      <c r="A101" t="str">
        <f>VLOOKUP($B101,[2]DATA!$A:$B,2,FALSE)</f>
        <v>LTU</v>
      </c>
      <c r="B101" s="3" t="s">
        <v>111</v>
      </c>
      <c r="C101">
        <f>IFERROR(VLOOKUP(A101,[3]Model55_18plus_female_obesity_t!$A$1:$C$201,3,FALSE),0)</f>
        <v>0.18</v>
      </c>
      <c r="D101" t="str">
        <f t="shared" si="3"/>
        <v>Off track</v>
      </c>
      <c r="E101">
        <f>IFERROR(VLOOKUP(A101,[4]Model55_18plus_male_obesity_tar!$A$1:$C$201,3,FALSE),0)</f>
        <v>1.4200000000000001E-2</v>
      </c>
      <c r="F101" t="str">
        <f t="shared" si="4"/>
        <v>Off track</v>
      </c>
      <c r="G101" t="b">
        <f t="shared" si="5"/>
        <v>1</v>
      </c>
    </row>
    <row r="102" spans="1:7" x14ac:dyDescent="0.35">
      <c r="A102" t="str">
        <f>VLOOKUP($B102,[2]DATA!$A:$B,2,FALSE)</f>
        <v>LUX</v>
      </c>
      <c r="B102" s="3" t="s">
        <v>112</v>
      </c>
      <c r="C102">
        <f>IFERROR(VLOOKUP(A102,[3]Model55_18plus_female_obesity_t!$A$1:$C$201,3,FALSE),0)</f>
        <v>3.44E-2</v>
      </c>
      <c r="D102" t="str">
        <f t="shared" si="3"/>
        <v>Off track</v>
      </c>
      <c r="E102">
        <f>IFERROR(VLOOKUP(A102,[4]Model55_18plus_male_obesity_tar!$A$1:$C$201,3,FALSE),0)</f>
        <v>4.5999999999999999E-3</v>
      </c>
      <c r="F102" t="str">
        <f t="shared" si="4"/>
        <v>Off track</v>
      </c>
      <c r="G102" t="b">
        <f t="shared" si="5"/>
        <v>1</v>
      </c>
    </row>
    <row r="103" spans="1:7" x14ac:dyDescent="0.35">
      <c r="A103" t="str">
        <f>VLOOKUP($B103,[2]DATA!$A:$B,2,FALSE)</f>
        <v>MDG</v>
      </c>
      <c r="B103" s="3" t="s">
        <v>113</v>
      </c>
      <c r="C103">
        <f>IFERROR(VLOOKUP(A103,[3]Model55_18plus_female_obesity_t!$A$1:$C$201,3,FALSE),0)</f>
        <v>2.0000000000000001E-4</v>
      </c>
      <c r="D103" t="str">
        <f t="shared" si="3"/>
        <v>Off track</v>
      </c>
      <c r="E103">
        <f>IFERROR(VLOOKUP(A103,[4]Model55_18plus_male_obesity_tar!$A$1:$C$201,3,FALSE),0)</f>
        <v>3.3999999999999998E-3</v>
      </c>
      <c r="F103" t="str">
        <f t="shared" si="4"/>
        <v>Off track</v>
      </c>
      <c r="G103" t="b">
        <f t="shared" si="5"/>
        <v>1</v>
      </c>
    </row>
    <row r="104" spans="1:7" s="4" customFormat="1" x14ac:dyDescent="0.35">
      <c r="A104" t="str">
        <f>VLOOKUP($B104,[2]DATA!$A:$B,2,FALSE)</f>
        <v>MWI</v>
      </c>
      <c r="B104" s="3" t="s">
        <v>114</v>
      </c>
      <c r="C104">
        <f>IFERROR(VLOOKUP(A104,[3]Model55_18plus_female_obesity_t!$A$1:$C$201,3,FALSE),0)</f>
        <v>2.0000000000000001E-4</v>
      </c>
      <c r="D104" t="str">
        <f t="shared" si="3"/>
        <v>Off track</v>
      </c>
      <c r="E104">
        <f>IFERROR(VLOOKUP(A104,[4]Model55_18plus_male_obesity_tar!$A$1:$C$201,3,FALSE),0)</f>
        <v>1.4999999999999999E-2</v>
      </c>
      <c r="F104" t="str">
        <f t="shared" si="4"/>
        <v>Off track</v>
      </c>
      <c r="G104" t="b">
        <f t="shared" si="5"/>
        <v>1</v>
      </c>
    </row>
    <row r="105" spans="1:7" x14ac:dyDescent="0.35">
      <c r="A105" t="str">
        <f>VLOOKUP($B105,[2]DATA!$A:$B,2,FALSE)</f>
        <v>MYS</v>
      </c>
      <c r="B105" s="3" t="s">
        <v>115</v>
      </c>
      <c r="C105">
        <f>IFERROR(VLOOKUP(A105,[3]Model55_18plus_female_obesity_t!$A$1:$C$201,3,FALSE),0)</f>
        <v>0</v>
      </c>
      <c r="D105" t="str">
        <f t="shared" si="3"/>
        <v>No data</v>
      </c>
      <c r="E105">
        <f>IFERROR(VLOOKUP(A105,[4]Model55_18plus_male_obesity_tar!$A$1:$C$201,3,FALSE),0)</f>
        <v>0</v>
      </c>
      <c r="F105" t="str">
        <f t="shared" si="4"/>
        <v>No data</v>
      </c>
      <c r="G105" t="b">
        <f t="shared" si="5"/>
        <v>1</v>
      </c>
    </row>
    <row r="106" spans="1:7" s="4" customFormat="1" x14ac:dyDescent="0.35">
      <c r="A106" t="str">
        <f>VLOOKUP($B106,[2]DATA!$A:$B,2,FALSE)</f>
        <v>MDV</v>
      </c>
      <c r="B106" s="3" t="s">
        <v>116</v>
      </c>
      <c r="C106">
        <f>IFERROR(VLOOKUP(A106,[3]Model55_18plus_female_obesity_t!$A$1:$C$201,3,FALSE),0)</f>
        <v>0</v>
      </c>
      <c r="D106" t="str">
        <f t="shared" si="3"/>
        <v>No data</v>
      </c>
      <c r="E106">
        <f>IFERROR(VLOOKUP(A106,[4]Model55_18plus_male_obesity_tar!$A$1:$C$201,3,FALSE),0)</f>
        <v>0</v>
      </c>
      <c r="F106" t="str">
        <f t="shared" si="4"/>
        <v>No data</v>
      </c>
      <c r="G106" t="b">
        <f t="shared" si="5"/>
        <v>1</v>
      </c>
    </row>
    <row r="107" spans="1:7" x14ac:dyDescent="0.35">
      <c r="A107" t="str">
        <f>VLOOKUP($B107,[2]DATA!$A:$B,2,FALSE)</f>
        <v>MLI</v>
      </c>
      <c r="B107" s="5" t="s">
        <v>117</v>
      </c>
      <c r="C107">
        <f>IFERROR(VLOOKUP(A107,[3]Model55_18plus_female_obesity_t!$A$1:$C$201,3,FALSE),0)</f>
        <v>0</v>
      </c>
      <c r="D107" s="4" t="str">
        <f t="shared" si="3"/>
        <v>No data</v>
      </c>
      <c r="E107">
        <f>IFERROR(VLOOKUP(A107,[4]Model55_18plus_male_obesity_tar!$A$1:$C$201,3,FALSE),0)</f>
        <v>1.1999999999999999E-3</v>
      </c>
      <c r="F107" s="4" t="str">
        <f t="shared" si="4"/>
        <v>Off track</v>
      </c>
      <c r="G107" s="4" t="b">
        <f t="shared" si="5"/>
        <v>0</v>
      </c>
    </row>
    <row r="108" spans="1:7" x14ac:dyDescent="0.35">
      <c r="A108" t="str">
        <f>VLOOKUP($B108,[2]DATA!$A:$B,2,FALSE)</f>
        <v>MLT</v>
      </c>
      <c r="B108" s="3" t="s">
        <v>118</v>
      </c>
      <c r="C108">
        <f>IFERROR(VLOOKUP(A108,[3]Model55_18plus_female_obesity_t!$A$1:$C$201,3,FALSE),0)</f>
        <v>0.15959999999999999</v>
      </c>
      <c r="D108" t="str">
        <f t="shared" si="3"/>
        <v>Off track</v>
      </c>
      <c r="E108">
        <f>IFERROR(VLOOKUP(A108,[4]Model55_18plus_male_obesity_tar!$A$1:$C$201,3,FALSE),0)</f>
        <v>1.2800000000000001E-2</v>
      </c>
      <c r="F108" t="str">
        <f t="shared" si="4"/>
        <v>Off track</v>
      </c>
      <c r="G108" t="b">
        <f t="shared" si="5"/>
        <v>1</v>
      </c>
    </row>
    <row r="109" spans="1:7" x14ac:dyDescent="0.35">
      <c r="A109" t="str">
        <f>VLOOKUP($B109,[2]DATA!$A:$B,2,FALSE)</f>
        <v>MHL</v>
      </c>
      <c r="B109" s="3" t="s">
        <v>119</v>
      </c>
      <c r="C109">
        <f>IFERROR(VLOOKUP(A109,[3]Model55_18plus_female_obesity_t!$A$1:$C$201,3,FALSE),0)</f>
        <v>3.2599999999999997E-2</v>
      </c>
      <c r="D109" t="str">
        <f t="shared" si="3"/>
        <v>Off track</v>
      </c>
      <c r="E109">
        <f>IFERROR(VLOOKUP(A109,[4]Model55_18plus_male_obesity_tar!$A$1:$C$201,3,FALSE),0)</f>
        <v>6.0000000000000001E-3</v>
      </c>
      <c r="F109" t="str">
        <f t="shared" si="4"/>
        <v>Off track</v>
      </c>
      <c r="G109" t="b">
        <f t="shared" si="5"/>
        <v>1</v>
      </c>
    </row>
    <row r="110" spans="1:7" x14ac:dyDescent="0.35">
      <c r="A110" t="str">
        <f>VLOOKUP($B110,[2]DATA!$A:$B,2,FALSE)</f>
        <v>MRT</v>
      </c>
      <c r="B110" s="3" t="s">
        <v>120</v>
      </c>
      <c r="C110">
        <f>IFERROR(VLOOKUP(A110,[3]Model55_18plus_female_obesity_t!$A$1:$C$201,3,FALSE),0)</f>
        <v>2.0000000000000001E-4</v>
      </c>
      <c r="D110" t="str">
        <f t="shared" si="3"/>
        <v>Off track</v>
      </c>
      <c r="E110">
        <f>IFERROR(VLOOKUP(A110,[4]Model55_18plus_male_obesity_tar!$A$1:$C$201,3,FALSE),0)</f>
        <v>2.8E-3</v>
      </c>
      <c r="F110" t="str">
        <f t="shared" si="4"/>
        <v>Off track</v>
      </c>
      <c r="G110" t="b">
        <f t="shared" si="5"/>
        <v>1</v>
      </c>
    </row>
    <row r="111" spans="1:7" x14ac:dyDescent="0.35">
      <c r="A111" t="str">
        <f>VLOOKUP($B111,[2]DATA!$A:$B,2,FALSE)</f>
        <v>MUS</v>
      </c>
      <c r="B111" s="3" t="s">
        <v>121</v>
      </c>
      <c r="C111">
        <f>IFERROR(VLOOKUP(A111,[3]Model55_18plus_female_obesity_t!$A$1:$C$201,3,FALSE),0)</f>
        <v>5.1999999999999998E-3</v>
      </c>
      <c r="D111" t="str">
        <f t="shared" si="3"/>
        <v>Off track</v>
      </c>
      <c r="E111">
        <f>IFERROR(VLOOKUP(A111,[4]Model55_18plus_male_obesity_tar!$A$1:$C$201,3,FALSE),0)</f>
        <v>3.1199999999999999E-2</v>
      </c>
      <c r="F111" t="str">
        <f t="shared" si="4"/>
        <v>Off track</v>
      </c>
      <c r="G111" t="b">
        <f t="shared" si="5"/>
        <v>1</v>
      </c>
    </row>
    <row r="112" spans="1:7" x14ac:dyDescent="0.35">
      <c r="A112" t="str">
        <f>VLOOKUP($B112,[2]DATA!$A:$B,2,FALSE)</f>
        <v>MEX</v>
      </c>
      <c r="B112" s="3" t="s">
        <v>122</v>
      </c>
      <c r="C112">
        <f>IFERROR(VLOOKUP(A112,[3]Model55_18plus_female_obesity_t!$A$1:$C$201,3,FALSE),0)</f>
        <v>9.7999999999999997E-3</v>
      </c>
      <c r="D112" t="str">
        <f t="shared" si="3"/>
        <v>Off track</v>
      </c>
      <c r="E112">
        <f>IFERROR(VLOOKUP(A112,[4]Model55_18plus_male_obesity_tar!$A$1:$C$201,3,FALSE),0)</f>
        <v>6.4000000000000003E-3</v>
      </c>
      <c r="F112" t="str">
        <f t="shared" si="4"/>
        <v>Off track</v>
      </c>
      <c r="G112" t="b">
        <f t="shared" si="5"/>
        <v>1</v>
      </c>
    </row>
    <row r="113" spans="1:7" x14ac:dyDescent="0.35">
      <c r="A113" t="str">
        <f>VLOOKUP($B113,[2]DATA!$A:$B,2,FALSE)</f>
        <v>FSM</v>
      </c>
      <c r="B113" s="3" t="s">
        <v>123</v>
      </c>
      <c r="C113">
        <f>IFERROR(VLOOKUP(A113,[3]Model55_18plus_female_obesity_t!$A$1:$C$201,3,FALSE),0)</f>
        <v>6.7999999999999996E-3</v>
      </c>
      <c r="D113" t="str">
        <f t="shared" si="3"/>
        <v>Off track</v>
      </c>
      <c r="E113">
        <f>IFERROR(VLOOKUP(A113,[4]Model55_18plus_male_obesity_tar!$A$1:$C$201,3,FALSE),0)</f>
        <v>3.8E-3</v>
      </c>
      <c r="F113" t="str">
        <f t="shared" si="4"/>
        <v>Off track</v>
      </c>
      <c r="G113" t="b">
        <f t="shared" si="5"/>
        <v>1</v>
      </c>
    </row>
    <row r="114" spans="1:7" x14ac:dyDescent="0.35">
      <c r="A114" t="str">
        <f>VLOOKUP($B114,[2]DATA!$A:$B,2,FALSE)</f>
        <v>MCO</v>
      </c>
      <c r="B114" s="3" t="s">
        <v>124</v>
      </c>
      <c r="C114">
        <f>IFERROR(VLOOKUP(A114,[3]Model55_18plus_female_obesity_t!$A$1:$C$201,3,FALSE),0)</f>
        <v>0</v>
      </c>
      <c r="D114" t="str">
        <f t="shared" si="3"/>
        <v>No data</v>
      </c>
      <c r="E114">
        <f>IFERROR(VLOOKUP(A114,[4]Model55_18plus_male_obesity_tar!$A$1:$C$201,3,FALSE),0)</f>
        <v>0</v>
      </c>
      <c r="F114" t="str">
        <f t="shared" si="4"/>
        <v>No data</v>
      </c>
      <c r="G114" t="b">
        <f t="shared" si="5"/>
        <v>1</v>
      </c>
    </row>
    <row r="115" spans="1:7" x14ac:dyDescent="0.35">
      <c r="A115" t="str">
        <f>VLOOKUP($B115,[2]DATA!$A:$B,2,FALSE)</f>
        <v>MNG</v>
      </c>
      <c r="B115" s="3" t="s">
        <v>125</v>
      </c>
      <c r="C115">
        <f>IFERROR(VLOOKUP(A115,[3]Model55_18plus_female_obesity_t!$A$1:$C$201,3,FALSE),0)</f>
        <v>8.0000000000000004E-4</v>
      </c>
      <c r="D115" t="str">
        <f t="shared" si="3"/>
        <v>Off track</v>
      </c>
      <c r="E115">
        <f>IFERROR(VLOOKUP(A115,[4]Model55_18plus_male_obesity_tar!$A$1:$C$201,3,FALSE),0)</f>
        <v>4.0000000000000002E-4</v>
      </c>
      <c r="F115" t="str">
        <f t="shared" si="4"/>
        <v>Off track</v>
      </c>
      <c r="G115" t="b">
        <f t="shared" si="5"/>
        <v>1</v>
      </c>
    </row>
    <row r="116" spans="1:7" x14ac:dyDescent="0.35">
      <c r="A116" t="str">
        <f>VLOOKUP($B116,[2]DATA!$A:$B,2,FALSE)</f>
        <v>MNE</v>
      </c>
      <c r="B116" s="3" t="s">
        <v>126</v>
      </c>
      <c r="C116">
        <f>IFERROR(VLOOKUP(A116,[3]Model55_18plus_female_obesity_t!$A$1:$C$201,3,FALSE),0)</f>
        <v>5.8000000000000003E-2</v>
      </c>
      <c r="D116" t="str">
        <f t="shared" si="3"/>
        <v>Off track</v>
      </c>
      <c r="E116">
        <f>IFERROR(VLOOKUP(A116,[4]Model55_18plus_male_obesity_tar!$A$1:$C$201,3,FALSE),0)</f>
        <v>7.4000000000000003E-3</v>
      </c>
      <c r="F116" t="str">
        <f t="shared" si="4"/>
        <v>Off track</v>
      </c>
      <c r="G116" t="b">
        <f t="shared" si="5"/>
        <v>1</v>
      </c>
    </row>
    <row r="117" spans="1:7" x14ac:dyDescent="0.35">
      <c r="A117" t="str">
        <f>VLOOKUP($B117,[2]DATA!$A:$B,2,FALSE)</f>
        <v>MAR</v>
      </c>
      <c r="B117" s="3" t="s">
        <v>127</v>
      </c>
      <c r="C117">
        <f>IFERROR(VLOOKUP(A117,[3]Model55_18plus_female_obesity_t!$A$1:$C$201,3,FALSE),0)</f>
        <v>1.8E-3</v>
      </c>
      <c r="D117" t="str">
        <f t="shared" si="3"/>
        <v>Off track</v>
      </c>
      <c r="E117">
        <f>IFERROR(VLOOKUP(A117,[4]Model55_18plus_male_obesity_tar!$A$1:$C$201,3,FALSE),0)</f>
        <v>5.9999999999999995E-4</v>
      </c>
      <c r="F117" t="str">
        <f t="shared" si="4"/>
        <v>Off track</v>
      </c>
      <c r="G117" t="b">
        <f t="shared" si="5"/>
        <v>1</v>
      </c>
    </row>
    <row r="118" spans="1:7" x14ac:dyDescent="0.35">
      <c r="A118" t="str">
        <f>VLOOKUP($B118,[2]DATA!$A:$B,2,FALSE)</f>
        <v>MOZ</v>
      </c>
      <c r="B118" s="3" t="s">
        <v>128</v>
      </c>
      <c r="C118">
        <f>IFERROR(VLOOKUP(A118,[3]Model55_18plus_female_obesity_t!$A$1:$C$201,3,FALSE),0)</f>
        <v>5.9999999999999995E-4</v>
      </c>
      <c r="D118" t="str">
        <f t="shared" si="3"/>
        <v>Off track</v>
      </c>
      <c r="E118">
        <f>IFERROR(VLOOKUP(A118,[4]Model55_18plus_male_obesity_tar!$A$1:$C$201,3,FALSE),0)</f>
        <v>1.24E-2</v>
      </c>
      <c r="F118" t="str">
        <f t="shared" si="4"/>
        <v>Off track</v>
      </c>
      <c r="G118" t="b">
        <f t="shared" si="5"/>
        <v>1</v>
      </c>
    </row>
    <row r="119" spans="1:7" x14ac:dyDescent="0.35">
      <c r="A119" t="str">
        <f>VLOOKUP($B119,[2]DATA!$A:$B,2,FALSE)</f>
        <v>MMR</v>
      </c>
      <c r="B119" s="5" t="s">
        <v>129</v>
      </c>
      <c r="C119">
        <f>IFERROR(VLOOKUP(A119,[3]Model55_18plus_female_obesity_t!$A$1:$C$201,3,FALSE),0)</f>
        <v>2.0000000000000001E-4</v>
      </c>
      <c r="D119" s="4" t="str">
        <f t="shared" si="3"/>
        <v>Off track</v>
      </c>
      <c r="E119">
        <f>IFERROR(VLOOKUP(A119,[4]Model55_18plus_male_obesity_tar!$A$1:$C$201,3,FALSE),0)</f>
        <v>0</v>
      </c>
      <c r="F119" s="4" t="str">
        <f t="shared" si="4"/>
        <v>No data</v>
      </c>
      <c r="G119" s="4" t="b">
        <f t="shared" si="5"/>
        <v>0</v>
      </c>
    </row>
    <row r="120" spans="1:7" x14ac:dyDescent="0.35">
      <c r="A120" t="str">
        <f>VLOOKUP($B120,[2]DATA!$A:$B,2,FALSE)</f>
        <v>NAM</v>
      </c>
      <c r="B120" s="3" t="s">
        <v>130</v>
      </c>
      <c r="C120">
        <f>IFERROR(VLOOKUP(A120,[3]Model55_18plus_female_obesity_t!$A$1:$C$201,3,FALSE),0)</f>
        <v>5.9999999999999995E-4</v>
      </c>
      <c r="D120" t="str">
        <f t="shared" si="3"/>
        <v>Off track</v>
      </c>
      <c r="E120">
        <f>IFERROR(VLOOKUP(A120,[4]Model55_18plus_male_obesity_tar!$A$1:$C$201,3,FALSE),0)</f>
        <v>5.9999999999999995E-4</v>
      </c>
      <c r="F120" t="str">
        <f t="shared" si="4"/>
        <v>Off track</v>
      </c>
      <c r="G120" t="b">
        <f t="shared" si="5"/>
        <v>1</v>
      </c>
    </row>
    <row r="121" spans="1:7" x14ac:dyDescent="0.35">
      <c r="A121" t="str">
        <f>VLOOKUP($B121,[2]DATA!$A:$B,2,FALSE)</f>
        <v>NRU</v>
      </c>
      <c r="B121" s="3" t="s">
        <v>131</v>
      </c>
      <c r="C121">
        <f>IFERROR(VLOOKUP(A121,[3]Model55_18plus_female_obesity_t!$A$1:$C$201,3,FALSE),0)</f>
        <v>0.13220000000000001</v>
      </c>
      <c r="D121" t="str">
        <f t="shared" si="3"/>
        <v>Off track</v>
      </c>
      <c r="E121">
        <f>IFERROR(VLOOKUP(A121,[4]Model55_18plus_male_obesity_tar!$A$1:$C$201,3,FALSE),0)</f>
        <v>2.76E-2</v>
      </c>
      <c r="F121" t="str">
        <f t="shared" si="4"/>
        <v>Off track</v>
      </c>
      <c r="G121" t="b">
        <f t="shared" si="5"/>
        <v>1</v>
      </c>
    </row>
    <row r="122" spans="1:7" x14ac:dyDescent="0.35">
      <c r="A122" t="str">
        <f>VLOOKUP($B122,[2]DATA!$A:$B,2,FALSE)</f>
        <v>NPL</v>
      </c>
      <c r="B122" s="5" t="s">
        <v>132</v>
      </c>
      <c r="C122">
        <f>IFERROR(VLOOKUP(A122,[3]Model55_18plus_female_obesity_t!$A$1:$C$201,3,FALSE),0)</f>
        <v>0</v>
      </c>
      <c r="D122" s="4" t="str">
        <f t="shared" si="3"/>
        <v>No data</v>
      </c>
      <c r="E122">
        <f>IFERROR(VLOOKUP(A122,[4]Model55_18plus_male_obesity_tar!$A$1:$C$201,3,FALSE),0)</f>
        <v>1.8E-3</v>
      </c>
      <c r="F122" s="4" t="str">
        <f t="shared" si="4"/>
        <v>Off track</v>
      </c>
      <c r="G122" s="4" t="b">
        <f t="shared" si="5"/>
        <v>0</v>
      </c>
    </row>
    <row r="123" spans="1:7" x14ac:dyDescent="0.35">
      <c r="A123" t="str">
        <f>VLOOKUP($B123,[2]DATA!$A:$B,2,FALSE)</f>
        <v>NLD</v>
      </c>
      <c r="B123" s="3" t="s">
        <v>133</v>
      </c>
      <c r="C123">
        <f>IFERROR(VLOOKUP(A123,[3]Model55_18plus_female_obesity_t!$A$1:$C$201,3,FALSE),0)</f>
        <v>1.78E-2</v>
      </c>
      <c r="D123" t="str">
        <f t="shared" si="3"/>
        <v>Off track</v>
      </c>
      <c r="E123">
        <f>IFERROR(VLOOKUP(A123,[4]Model55_18plus_male_obesity_tar!$A$1:$C$201,3,FALSE),0)</f>
        <v>2.5999999999999999E-3</v>
      </c>
      <c r="F123" t="str">
        <f t="shared" si="4"/>
        <v>Off track</v>
      </c>
      <c r="G123" t="b">
        <f t="shared" si="5"/>
        <v>1</v>
      </c>
    </row>
    <row r="124" spans="1:7" x14ac:dyDescent="0.35">
      <c r="A124" t="str">
        <f>VLOOKUP($B124,[2]DATA!$A:$B,2,FALSE)</f>
        <v>NZL</v>
      </c>
      <c r="B124" s="3" t="s">
        <v>134</v>
      </c>
      <c r="C124">
        <f>IFERROR(VLOOKUP(A124,[3]Model55_18plus_female_obesity_t!$A$1:$C$201,3,FALSE),0)</f>
        <v>3.2000000000000002E-3</v>
      </c>
      <c r="D124" t="str">
        <f t="shared" si="3"/>
        <v>Off track</v>
      </c>
      <c r="E124">
        <f>IFERROR(VLOOKUP(A124,[4]Model55_18plus_male_obesity_tar!$A$1:$C$201,3,FALSE),0)</f>
        <v>1.1999999999999999E-3</v>
      </c>
      <c r="F124" t="str">
        <f t="shared" si="4"/>
        <v>Off track</v>
      </c>
      <c r="G124" t="b">
        <f t="shared" si="5"/>
        <v>1</v>
      </c>
    </row>
    <row r="125" spans="1:7" x14ac:dyDescent="0.35">
      <c r="A125" t="str">
        <f>VLOOKUP($B125,[2]DATA!$A:$B,2,FALSE)</f>
        <v>NIC</v>
      </c>
      <c r="B125" s="3" t="s">
        <v>135</v>
      </c>
      <c r="C125">
        <f>IFERROR(VLOOKUP(A125,[3]Model55_18plus_female_obesity_t!$A$1:$C$201,3,FALSE),0)</f>
        <v>4.1999999999999997E-3</v>
      </c>
      <c r="D125" t="str">
        <f t="shared" si="3"/>
        <v>Off track</v>
      </c>
      <c r="E125">
        <f>IFERROR(VLOOKUP(A125,[4]Model55_18plus_male_obesity_tar!$A$1:$C$201,3,FALSE),0)</f>
        <v>3.8E-3</v>
      </c>
      <c r="F125" t="str">
        <f t="shared" si="4"/>
        <v>Off track</v>
      </c>
      <c r="G125" t="b">
        <f t="shared" si="5"/>
        <v>1</v>
      </c>
    </row>
    <row r="126" spans="1:7" x14ac:dyDescent="0.35">
      <c r="A126" t="str">
        <f>VLOOKUP($B126,[2]DATA!$A:$B,2,FALSE)</f>
        <v>NER</v>
      </c>
      <c r="B126" s="3" t="s">
        <v>136</v>
      </c>
      <c r="C126">
        <f>IFERROR(VLOOKUP(A126,[3]Model55_18plus_female_obesity_t!$A$1:$C$201,3,FALSE),0)</f>
        <v>4.0000000000000002E-4</v>
      </c>
      <c r="D126" t="str">
        <f t="shared" si="3"/>
        <v>Off track</v>
      </c>
      <c r="E126">
        <f>IFERROR(VLOOKUP(A126,[4]Model55_18plus_male_obesity_tar!$A$1:$C$201,3,FALSE),0)</f>
        <v>6.0000000000000001E-3</v>
      </c>
      <c r="F126" t="str">
        <f t="shared" si="4"/>
        <v>Off track</v>
      </c>
      <c r="G126" t="b">
        <f t="shared" si="5"/>
        <v>1</v>
      </c>
    </row>
    <row r="127" spans="1:7" x14ac:dyDescent="0.35">
      <c r="A127" t="str">
        <f>VLOOKUP($B127,[2]DATA!$A:$B,2,FALSE)</f>
        <v>NGA</v>
      </c>
      <c r="B127" s="3" t="s">
        <v>137</v>
      </c>
      <c r="C127">
        <f>IFERROR(VLOOKUP(A127,[3]Model55_18plus_female_obesity_t!$A$1:$C$201,3,FALSE),0)</f>
        <v>2.0000000000000001E-4</v>
      </c>
      <c r="D127" t="str">
        <f t="shared" si="3"/>
        <v>Off track</v>
      </c>
      <c r="E127">
        <f>IFERROR(VLOOKUP(A127,[4]Model55_18plus_male_obesity_tar!$A$1:$C$201,3,FALSE),0)</f>
        <v>5.9999999999999995E-4</v>
      </c>
      <c r="F127" t="str">
        <f t="shared" si="4"/>
        <v>Off track</v>
      </c>
      <c r="G127" t="b">
        <f t="shared" si="5"/>
        <v>1</v>
      </c>
    </row>
    <row r="128" spans="1:7" x14ac:dyDescent="0.35">
      <c r="A128" t="str">
        <f>VLOOKUP($B128,[2]DATA!$A:$B,2,FALSE)</f>
        <v>NOR</v>
      </c>
      <c r="B128" s="3" t="s">
        <v>138</v>
      </c>
      <c r="C128">
        <f>IFERROR(VLOOKUP(A128,[3]Model55_18plus_female_obesity_t!$A$1:$C$201,3,FALSE),0)</f>
        <v>1.9E-2</v>
      </c>
      <c r="D128" t="str">
        <f t="shared" si="3"/>
        <v>Off track</v>
      </c>
      <c r="E128">
        <f>IFERROR(VLOOKUP(A128,[4]Model55_18plus_male_obesity_tar!$A$1:$C$201,3,FALSE),0)</f>
        <v>3.0000000000000001E-3</v>
      </c>
      <c r="F128" t="str">
        <f t="shared" si="4"/>
        <v>Off track</v>
      </c>
      <c r="G128" t="b">
        <f t="shared" si="5"/>
        <v>1</v>
      </c>
    </row>
    <row r="129" spans="1:7" x14ac:dyDescent="0.35">
      <c r="A129" t="str">
        <f>VLOOKUP($B129,[2]DATA!$A:$B,2,FALSE)</f>
        <v>OMN</v>
      </c>
      <c r="B129" s="3" t="s">
        <v>139</v>
      </c>
      <c r="C129">
        <f>IFERROR(VLOOKUP(A129,[3]Model55_18plus_female_obesity_t!$A$1:$C$201,3,FALSE),0)</f>
        <v>3.3999999999999998E-3</v>
      </c>
      <c r="D129" t="str">
        <f t="shared" si="3"/>
        <v>Off track</v>
      </c>
      <c r="E129">
        <f>IFERROR(VLOOKUP(A129,[4]Model55_18plus_male_obesity_tar!$A$1:$C$201,3,FALSE),0)</f>
        <v>2.0000000000000001E-4</v>
      </c>
      <c r="F129" t="str">
        <f t="shared" si="4"/>
        <v>Off track</v>
      </c>
      <c r="G129" t="b">
        <f t="shared" si="5"/>
        <v>1</v>
      </c>
    </row>
    <row r="130" spans="1:7" x14ac:dyDescent="0.35">
      <c r="A130" t="str">
        <f>VLOOKUP($B130,[2]DATA!$A:$B,2,FALSE)</f>
        <v>PAK</v>
      </c>
      <c r="B130" s="3" t="s">
        <v>140</v>
      </c>
      <c r="C130">
        <f>IFERROR(VLOOKUP(A130,[3]Model55_18plus_female_obesity_t!$A$1:$C$201,3,FALSE),0)</f>
        <v>5.9999999999999995E-4</v>
      </c>
      <c r="D130" t="str">
        <f t="shared" si="3"/>
        <v>Off track</v>
      </c>
      <c r="E130">
        <f>IFERROR(VLOOKUP(A130,[4]Model55_18plus_male_obesity_tar!$A$1:$C$201,3,FALSE),0)</f>
        <v>2.0000000000000001E-4</v>
      </c>
      <c r="F130" t="str">
        <f t="shared" si="4"/>
        <v>Off track</v>
      </c>
      <c r="G130" t="b">
        <f t="shared" si="5"/>
        <v>1</v>
      </c>
    </row>
    <row r="131" spans="1:7" x14ac:dyDescent="0.35">
      <c r="A131" t="str">
        <f>VLOOKUP($B131,[2]DATA!$A:$B,2,FALSE)</f>
        <v>PLW</v>
      </c>
      <c r="B131" s="3" t="s">
        <v>141</v>
      </c>
      <c r="C131">
        <f>IFERROR(VLOOKUP(A131,[3]Model55_18plus_female_obesity_t!$A$1:$C$201,3,FALSE),0)</f>
        <v>1.8800000000000001E-2</v>
      </c>
      <c r="D131" t="str">
        <f t="shared" ref="D131:D194" si="6">_xlfn.IFS($C131=0,"No data",$C131&lt;0.5,"Off track",$C131&gt;0.5,"On track")</f>
        <v>Off track</v>
      </c>
      <c r="E131">
        <f>IFERROR(VLOOKUP(A131,[4]Model55_18plus_male_obesity_tar!$A$1:$C$201,3,FALSE),0)</f>
        <v>1.6000000000000001E-3</v>
      </c>
      <c r="F131" t="str">
        <f t="shared" ref="F131:F194" si="7">_xlfn.IFS($E131=0,"No data",$E131&lt;0.5,"Off track",$E131&gt;0.5,"On track")</f>
        <v>Off track</v>
      </c>
      <c r="G131" t="b">
        <f t="shared" ref="G131:G194" si="8">D131=F131</f>
        <v>1</v>
      </c>
    </row>
    <row r="132" spans="1:7" x14ac:dyDescent="0.35">
      <c r="A132" t="str">
        <f>VLOOKUP($B132,[2]DATA!$A:$B,2,FALSE)</f>
        <v>PAN</v>
      </c>
      <c r="B132" s="3" t="s">
        <v>142</v>
      </c>
      <c r="C132">
        <f>IFERROR(VLOOKUP(A132,[3]Model55_18plus_female_obesity_t!$A$1:$C$201,3,FALSE),0)</f>
        <v>4.5999999999999999E-3</v>
      </c>
      <c r="D132" t="str">
        <f t="shared" si="6"/>
        <v>Off track</v>
      </c>
      <c r="E132">
        <f>IFERROR(VLOOKUP(A132,[4]Model55_18plus_male_obesity_tar!$A$1:$C$201,3,FALSE),0)</f>
        <v>5.4000000000000003E-3</v>
      </c>
      <c r="F132" t="str">
        <f t="shared" si="7"/>
        <v>Off track</v>
      </c>
      <c r="G132" t="b">
        <f t="shared" si="8"/>
        <v>1</v>
      </c>
    </row>
    <row r="133" spans="1:7" x14ac:dyDescent="0.35">
      <c r="A133" t="str">
        <f>VLOOKUP($B133,[2]DATA!$A:$B,2,FALSE)</f>
        <v>PNG</v>
      </c>
      <c r="B133" s="3" t="s">
        <v>143</v>
      </c>
      <c r="C133">
        <f>IFERROR(VLOOKUP(A133,[3]Model55_18plus_female_obesity_t!$A$1:$C$201,3,FALSE),0)</f>
        <v>6.1999999999999998E-3</v>
      </c>
      <c r="D133" t="str">
        <f t="shared" si="6"/>
        <v>Off track</v>
      </c>
      <c r="E133">
        <f>IFERROR(VLOOKUP(A133,[4]Model55_18plus_male_obesity_tar!$A$1:$C$201,3,FALSE),0)</f>
        <v>8.0000000000000002E-3</v>
      </c>
      <c r="F133" t="str">
        <f t="shared" si="7"/>
        <v>Off track</v>
      </c>
      <c r="G133" t="b">
        <f t="shared" si="8"/>
        <v>1</v>
      </c>
    </row>
    <row r="134" spans="1:7" x14ac:dyDescent="0.35">
      <c r="A134" t="str">
        <f>VLOOKUP($B134,[2]DATA!$A:$B,2,FALSE)</f>
        <v>PRY</v>
      </c>
      <c r="B134" s="3" t="s">
        <v>144</v>
      </c>
      <c r="C134">
        <f>IFERROR(VLOOKUP(A134,[3]Model55_18plus_female_obesity_t!$A$1:$C$201,3,FALSE),0)</f>
        <v>3.3999999999999998E-3</v>
      </c>
      <c r="D134" t="str">
        <f t="shared" si="6"/>
        <v>Off track</v>
      </c>
      <c r="E134">
        <f>IFERROR(VLOOKUP(A134,[4]Model55_18plus_male_obesity_tar!$A$1:$C$201,3,FALSE),0)</f>
        <v>4.0000000000000001E-3</v>
      </c>
      <c r="F134" t="str">
        <f t="shared" si="7"/>
        <v>Off track</v>
      </c>
      <c r="G134" t="b">
        <f t="shared" si="8"/>
        <v>1</v>
      </c>
    </row>
    <row r="135" spans="1:7" x14ac:dyDescent="0.35">
      <c r="A135" t="str">
        <f>VLOOKUP($B135,[2]DATA!$A:$B,2,FALSE)</f>
        <v>PER</v>
      </c>
      <c r="B135" s="3" t="s">
        <v>145</v>
      </c>
      <c r="C135">
        <f>IFERROR(VLOOKUP(A135,[3]Model55_18plus_female_obesity_t!$A$1:$C$201,3,FALSE),0)</f>
        <v>1.4200000000000001E-2</v>
      </c>
      <c r="D135" t="str">
        <f t="shared" si="6"/>
        <v>Off track</v>
      </c>
      <c r="E135">
        <f>IFERROR(VLOOKUP(A135,[4]Model55_18plus_male_obesity_tar!$A$1:$C$201,3,FALSE),0)</f>
        <v>1.1599999999999999E-2</v>
      </c>
      <c r="F135" t="str">
        <f t="shared" si="7"/>
        <v>Off track</v>
      </c>
      <c r="G135" t="b">
        <f t="shared" si="8"/>
        <v>1</v>
      </c>
    </row>
    <row r="136" spans="1:7" x14ac:dyDescent="0.35">
      <c r="A136" t="str">
        <f>VLOOKUP($B136,[2]DATA!$A:$B,2,FALSE)</f>
        <v>PHL</v>
      </c>
      <c r="B136" s="3" t="s">
        <v>146</v>
      </c>
      <c r="C136">
        <f>IFERROR(VLOOKUP(A136,[3]Model55_18plus_female_obesity_t!$A$1:$C$201,3,FALSE),0)</f>
        <v>5.1999999999999998E-3</v>
      </c>
      <c r="D136" t="str">
        <f t="shared" si="6"/>
        <v>Off track</v>
      </c>
      <c r="E136">
        <f>IFERROR(VLOOKUP(A136,[4]Model55_18plus_male_obesity_tar!$A$1:$C$201,3,FALSE),0)</f>
        <v>2.8E-3</v>
      </c>
      <c r="F136" t="str">
        <f t="shared" si="7"/>
        <v>Off track</v>
      </c>
      <c r="G136" t="b">
        <f t="shared" si="8"/>
        <v>1</v>
      </c>
    </row>
    <row r="137" spans="1:7" x14ac:dyDescent="0.35">
      <c r="A137" t="str">
        <f>VLOOKUP($B137,[2]DATA!$A:$B,2,FALSE)</f>
        <v>POL</v>
      </c>
      <c r="B137" s="3" t="s">
        <v>147</v>
      </c>
      <c r="C137">
        <f>IFERROR(VLOOKUP(A137,[3]Model55_18plus_female_obesity_t!$A$1:$C$201,3,FALSE),0)</f>
        <v>7.8600000000000003E-2</v>
      </c>
      <c r="D137" t="str">
        <f t="shared" si="6"/>
        <v>Off track</v>
      </c>
      <c r="E137">
        <f>IFERROR(VLOOKUP(A137,[4]Model55_18plus_male_obesity_tar!$A$1:$C$201,3,FALSE),0)</f>
        <v>4.4000000000000003E-3</v>
      </c>
      <c r="F137" t="str">
        <f t="shared" si="7"/>
        <v>Off track</v>
      </c>
      <c r="G137" t="b">
        <f t="shared" si="8"/>
        <v>1</v>
      </c>
    </row>
    <row r="138" spans="1:7" x14ac:dyDescent="0.35">
      <c r="A138" t="str">
        <f>VLOOKUP($B138,[2]DATA!$A:$B,2,FALSE)</f>
        <v>PRT</v>
      </c>
      <c r="B138" s="3" t="s">
        <v>148</v>
      </c>
      <c r="C138">
        <f>IFERROR(VLOOKUP(A138,[3]Model55_18plus_female_obesity_t!$A$1:$C$201,3,FALSE),0)</f>
        <v>2.0199999999999999E-2</v>
      </c>
      <c r="D138" t="str">
        <f t="shared" si="6"/>
        <v>Off track</v>
      </c>
      <c r="E138">
        <f>IFERROR(VLOOKUP(A138,[4]Model55_18plus_male_obesity_tar!$A$1:$C$201,3,FALSE),0)</f>
        <v>2.3999999999999998E-3</v>
      </c>
      <c r="F138" t="str">
        <f t="shared" si="7"/>
        <v>Off track</v>
      </c>
      <c r="G138" t="b">
        <f t="shared" si="8"/>
        <v>1</v>
      </c>
    </row>
    <row r="139" spans="1:7" x14ac:dyDescent="0.35">
      <c r="A139" t="str">
        <f>VLOOKUP($B139,[2]DATA!$A:$B,2,FALSE)</f>
        <v>QAT</v>
      </c>
      <c r="B139" s="3" t="s">
        <v>149</v>
      </c>
      <c r="C139">
        <f>IFERROR(VLOOKUP(A139,[3]Model55_18plus_female_obesity_t!$A$1:$C$201,3,FALSE),0)</f>
        <v>2.6599999999999999E-2</v>
      </c>
      <c r="D139" t="str">
        <f t="shared" si="6"/>
        <v>Off track</v>
      </c>
      <c r="E139">
        <f>IFERROR(VLOOKUP(A139,[4]Model55_18plus_male_obesity_tar!$A$1:$C$201,3,FALSE),0)</f>
        <v>8.0000000000000004E-4</v>
      </c>
      <c r="F139" t="str">
        <f t="shared" si="7"/>
        <v>Off track</v>
      </c>
      <c r="G139" t="b">
        <f t="shared" si="8"/>
        <v>1</v>
      </c>
    </row>
    <row r="140" spans="1:7" x14ac:dyDescent="0.35">
      <c r="A140" t="str">
        <f>VLOOKUP($B140,[2]DATA!$A:$B,2,FALSE)</f>
        <v>KOR</v>
      </c>
      <c r="B140" s="3" t="s">
        <v>150</v>
      </c>
      <c r="C140">
        <f>IFERROR(VLOOKUP(A140,[3]Model55_18plus_female_obesity_t!$A$1:$C$201,3,FALSE),0)</f>
        <v>5.1200000000000002E-2</v>
      </c>
      <c r="D140" t="str">
        <f t="shared" si="6"/>
        <v>Off track</v>
      </c>
      <c r="E140">
        <f>IFERROR(VLOOKUP(A140,[4]Model55_18plus_male_obesity_tar!$A$1:$C$201,3,FALSE),0)</f>
        <v>5.0000000000000001E-3</v>
      </c>
      <c r="F140" t="str">
        <f t="shared" si="7"/>
        <v>Off track</v>
      </c>
      <c r="G140" t="b">
        <f t="shared" si="8"/>
        <v>1</v>
      </c>
    </row>
    <row r="141" spans="1:7" x14ac:dyDescent="0.35">
      <c r="A141" t="str">
        <f>VLOOKUP($B141,[2]DATA!$A:$B,2,FALSE)</f>
        <v>MDA</v>
      </c>
      <c r="B141" s="3" t="s">
        <v>151</v>
      </c>
      <c r="C141">
        <f>IFERROR(VLOOKUP(A141,[3]Model55_18plus_female_obesity_t!$A$1:$C$201,3,FALSE),0)</f>
        <v>9.2200000000000004E-2</v>
      </c>
      <c r="D141" t="str">
        <f t="shared" si="6"/>
        <v>Off track</v>
      </c>
      <c r="E141">
        <f>IFERROR(VLOOKUP(A141,[4]Model55_18plus_male_obesity_tar!$A$1:$C$201,3,FALSE),0)</f>
        <v>1.12E-2</v>
      </c>
      <c r="F141" t="str">
        <f t="shared" si="7"/>
        <v>Off track</v>
      </c>
      <c r="G141" t="b">
        <f t="shared" si="8"/>
        <v>1</v>
      </c>
    </row>
    <row r="142" spans="1:7" x14ac:dyDescent="0.35">
      <c r="A142" t="str">
        <f>VLOOKUP($B142,[2]DATA!$A:$B,2,FALSE)</f>
        <v>ROU</v>
      </c>
      <c r="B142" s="3" t="s">
        <v>152</v>
      </c>
      <c r="C142">
        <f>IFERROR(VLOOKUP(A142,[3]Model55_18plus_female_obesity_t!$A$1:$C$201,3,FALSE),0)</f>
        <v>4.1599999999999998E-2</v>
      </c>
      <c r="D142" t="str">
        <f t="shared" si="6"/>
        <v>Off track</v>
      </c>
      <c r="E142">
        <f>IFERROR(VLOOKUP(A142,[4]Model55_18plus_male_obesity_tar!$A$1:$C$201,3,FALSE),0)</f>
        <v>2.8E-3</v>
      </c>
      <c r="F142" t="str">
        <f t="shared" si="7"/>
        <v>Off track</v>
      </c>
      <c r="G142" t="b">
        <f t="shared" si="8"/>
        <v>1</v>
      </c>
    </row>
    <row r="143" spans="1:7" x14ac:dyDescent="0.35">
      <c r="A143" t="str">
        <f>VLOOKUP($B143,[2]DATA!$A:$B,2,FALSE)</f>
        <v>RUS</v>
      </c>
      <c r="B143" s="3" t="s">
        <v>153</v>
      </c>
      <c r="C143">
        <f>IFERROR(VLOOKUP(A143,[3]Model55_18plus_female_obesity_t!$A$1:$C$201,3,FALSE),0)</f>
        <v>0.20219999999999999</v>
      </c>
      <c r="D143" t="str">
        <f t="shared" si="6"/>
        <v>Off track</v>
      </c>
      <c r="E143">
        <f>IFERROR(VLOOKUP(A143,[4]Model55_18plus_male_obesity_tar!$A$1:$C$201,3,FALSE),0)</f>
        <v>0.01</v>
      </c>
      <c r="F143" t="str">
        <f t="shared" si="7"/>
        <v>Off track</v>
      </c>
      <c r="G143" t="b">
        <f t="shared" si="8"/>
        <v>1</v>
      </c>
    </row>
    <row r="144" spans="1:7" s="4" customFormat="1" x14ac:dyDescent="0.35">
      <c r="A144" t="str">
        <f>VLOOKUP($B144,[2]DATA!$A:$B,2,FALSE)</f>
        <v>RWA</v>
      </c>
      <c r="B144" s="3" t="s">
        <v>154</v>
      </c>
      <c r="C144">
        <f>IFERROR(VLOOKUP(A144,[3]Model55_18plus_female_obesity_t!$A$1:$C$201,3,FALSE),0)</f>
        <v>2.0000000000000001E-4</v>
      </c>
      <c r="D144" t="str">
        <f t="shared" si="6"/>
        <v>Off track</v>
      </c>
      <c r="E144">
        <f>IFERROR(VLOOKUP(A144,[4]Model55_18plus_male_obesity_tar!$A$1:$C$201,3,FALSE),0)</f>
        <v>4.5999999999999999E-3</v>
      </c>
      <c r="F144" t="str">
        <f t="shared" si="7"/>
        <v>Off track</v>
      </c>
      <c r="G144" t="b">
        <f t="shared" si="8"/>
        <v>1</v>
      </c>
    </row>
    <row r="145" spans="1:7" x14ac:dyDescent="0.35">
      <c r="A145" t="str">
        <f>VLOOKUP($B145,[2]DATA!$A:$B,2,FALSE)</f>
        <v>KNA</v>
      </c>
      <c r="B145" s="3" t="s">
        <v>155</v>
      </c>
      <c r="C145">
        <f>IFERROR(VLOOKUP(A145,[3]Model55_18plus_female_obesity_t!$A$1:$C$201,3,FALSE),0)</f>
        <v>1.6000000000000001E-3</v>
      </c>
      <c r="D145" t="str">
        <f t="shared" si="6"/>
        <v>Off track</v>
      </c>
      <c r="E145">
        <f>IFERROR(VLOOKUP(A145,[4]Model55_18plus_male_obesity_tar!$A$1:$C$201,3,FALSE),0)</f>
        <v>2.8E-3</v>
      </c>
      <c r="F145" t="str">
        <f t="shared" si="7"/>
        <v>Off track</v>
      </c>
      <c r="G145" t="b">
        <f t="shared" si="8"/>
        <v>1</v>
      </c>
    </row>
    <row r="146" spans="1:7" x14ac:dyDescent="0.35">
      <c r="A146" t="str">
        <f>VLOOKUP($B146,[2]DATA!$A:$B,2,FALSE)</f>
        <v>LCA</v>
      </c>
      <c r="B146" s="3" t="s">
        <v>156</v>
      </c>
      <c r="C146">
        <f>IFERROR(VLOOKUP(A146,[3]Model55_18plus_female_obesity_t!$A$1:$C$201,3,FALSE),0)</f>
        <v>6.4000000000000003E-3</v>
      </c>
      <c r="D146" t="str">
        <f t="shared" si="6"/>
        <v>Off track</v>
      </c>
      <c r="E146">
        <f>IFERROR(VLOOKUP(A146,[4]Model55_18plus_male_obesity_tar!$A$1:$C$201,3,FALSE),0)</f>
        <v>6.7999999999999996E-3</v>
      </c>
      <c r="F146" t="str">
        <f t="shared" si="7"/>
        <v>Off track</v>
      </c>
      <c r="G146" t="b">
        <f t="shared" si="8"/>
        <v>1</v>
      </c>
    </row>
    <row r="147" spans="1:7" x14ac:dyDescent="0.35">
      <c r="A147" t="str">
        <f>VLOOKUP($B147,[2]DATA!$A:$B,2,FALSE)</f>
        <v>VCT</v>
      </c>
      <c r="B147" s="3" t="s">
        <v>157</v>
      </c>
      <c r="C147">
        <f>IFERROR(VLOOKUP(A147,[3]Model55_18plus_female_obesity_t!$A$1:$C$201,3,FALSE),0)</f>
        <v>2E-3</v>
      </c>
      <c r="D147" t="str">
        <f t="shared" si="6"/>
        <v>Off track</v>
      </c>
      <c r="E147">
        <f>IFERROR(VLOOKUP(A147,[4]Model55_18plus_male_obesity_tar!$A$1:$C$201,3,FALSE),0)</f>
        <v>5.9999999999999995E-4</v>
      </c>
      <c r="F147" t="str">
        <f t="shared" si="7"/>
        <v>Off track</v>
      </c>
      <c r="G147" t="b">
        <f t="shared" si="8"/>
        <v>1</v>
      </c>
    </row>
    <row r="148" spans="1:7" x14ac:dyDescent="0.35">
      <c r="A148" t="str">
        <f>VLOOKUP($B148,[2]DATA!$A:$B,2,FALSE)</f>
        <v>WSM</v>
      </c>
      <c r="B148" s="3" t="s">
        <v>158</v>
      </c>
      <c r="C148">
        <f>IFERROR(VLOOKUP(A148,[3]Model55_18plus_female_obesity_t!$A$1:$C$201,3,FALSE),0)</f>
        <v>1.2200000000000001E-2</v>
      </c>
      <c r="D148" t="str">
        <f t="shared" si="6"/>
        <v>Off track</v>
      </c>
      <c r="E148">
        <f>IFERROR(VLOOKUP(A148,[4]Model55_18plus_male_obesity_tar!$A$1:$C$201,3,FALSE),0)</f>
        <v>6.0000000000000001E-3</v>
      </c>
      <c r="F148" t="str">
        <f t="shared" si="7"/>
        <v>Off track</v>
      </c>
      <c r="G148" t="b">
        <f t="shared" si="8"/>
        <v>1</v>
      </c>
    </row>
    <row r="149" spans="1:7" x14ac:dyDescent="0.35">
      <c r="A149" t="str">
        <f>VLOOKUP($B149,[2]DATA!$A:$B,2,FALSE)</f>
        <v>SMR</v>
      </c>
      <c r="B149" s="3" t="s">
        <v>159</v>
      </c>
      <c r="C149">
        <f>IFERROR(VLOOKUP(A149,[3]Model55_18plus_female_obesity_t!$A$1:$C$201,3,FALSE),0)</f>
        <v>0</v>
      </c>
      <c r="D149" t="str">
        <f t="shared" si="6"/>
        <v>No data</v>
      </c>
      <c r="E149">
        <f>IFERROR(VLOOKUP(A149,[4]Model55_18plus_male_obesity_tar!$A$1:$C$201,3,FALSE),0)</f>
        <v>0</v>
      </c>
      <c r="F149" t="str">
        <f t="shared" si="7"/>
        <v>No data</v>
      </c>
      <c r="G149" t="b">
        <f t="shared" si="8"/>
        <v>1</v>
      </c>
    </row>
    <row r="150" spans="1:7" x14ac:dyDescent="0.35">
      <c r="A150" t="str">
        <f>VLOOKUP($B150,[2]DATA!$A:$B,2,FALSE)</f>
        <v>STP</v>
      </c>
      <c r="B150" s="3" t="s">
        <v>160</v>
      </c>
      <c r="C150">
        <f>IFERROR(VLOOKUP(A150,[3]Model55_18plus_female_obesity_t!$A$1:$C$201,3,FALSE),0)</f>
        <v>2E-3</v>
      </c>
      <c r="D150" t="str">
        <f t="shared" si="6"/>
        <v>Off track</v>
      </c>
      <c r="E150">
        <f>IFERROR(VLOOKUP(A150,[4]Model55_18plus_male_obesity_tar!$A$1:$C$201,3,FALSE),0)</f>
        <v>1.6000000000000001E-3</v>
      </c>
      <c r="F150" t="str">
        <f t="shared" si="7"/>
        <v>Off track</v>
      </c>
      <c r="G150" t="b">
        <f t="shared" si="8"/>
        <v>1</v>
      </c>
    </row>
    <row r="151" spans="1:7" s="4" customFormat="1" x14ac:dyDescent="0.35">
      <c r="A151" t="str">
        <f>VLOOKUP($B151,[2]DATA!$A:$B,2,FALSE)</f>
        <v>SAU</v>
      </c>
      <c r="B151" s="3" t="s">
        <v>161</v>
      </c>
      <c r="C151">
        <f>IFERROR(VLOOKUP(A151,[3]Model55_18plus_female_obesity_t!$A$1:$C$201,3,FALSE),0)</f>
        <v>1.18E-2</v>
      </c>
      <c r="D151" t="str">
        <f t="shared" si="6"/>
        <v>Off track</v>
      </c>
      <c r="E151">
        <f>IFERROR(VLOOKUP(A151,[4]Model55_18plus_male_obesity_tar!$A$1:$C$201,3,FALSE),0)</f>
        <v>1E-3</v>
      </c>
      <c r="F151" t="str">
        <f t="shared" si="7"/>
        <v>Off track</v>
      </c>
      <c r="G151" t="b">
        <f t="shared" si="8"/>
        <v>1</v>
      </c>
    </row>
    <row r="152" spans="1:7" x14ac:dyDescent="0.35">
      <c r="A152" t="str">
        <f>VLOOKUP($B152,[2]DATA!$A:$B,2,FALSE)</f>
        <v>SEN</v>
      </c>
      <c r="B152" s="3" t="s">
        <v>162</v>
      </c>
      <c r="C152">
        <f>IFERROR(VLOOKUP(A152,[3]Model55_18plus_female_obesity_t!$A$1:$C$201,3,FALSE),0)</f>
        <v>1.1999999999999999E-3</v>
      </c>
      <c r="D152" t="str">
        <f t="shared" si="6"/>
        <v>Off track</v>
      </c>
      <c r="E152">
        <f>IFERROR(VLOOKUP(A152,[4]Model55_18plus_male_obesity_tar!$A$1:$C$201,3,FALSE),0)</f>
        <v>7.7999999999999996E-3</v>
      </c>
      <c r="F152" t="str">
        <f t="shared" si="7"/>
        <v>Off track</v>
      </c>
      <c r="G152" t="b">
        <f t="shared" si="8"/>
        <v>1</v>
      </c>
    </row>
    <row r="153" spans="1:7" x14ac:dyDescent="0.35">
      <c r="A153" t="str">
        <f>VLOOKUP($B153,[2]DATA!$A:$B,2,FALSE)</f>
        <v>SRB</v>
      </c>
      <c r="B153" s="3" t="s">
        <v>163</v>
      </c>
      <c r="C153">
        <f>IFERROR(VLOOKUP(A153,[3]Model55_18plus_female_obesity_t!$A$1:$C$201,3,FALSE),0)</f>
        <v>4.6199999999999998E-2</v>
      </c>
      <c r="D153" t="str">
        <f t="shared" si="6"/>
        <v>Off track</v>
      </c>
      <c r="E153">
        <f>IFERROR(VLOOKUP(A153,[4]Model55_18plus_male_obesity_tar!$A$1:$C$201,3,FALSE),0)</f>
        <v>6.4000000000000003E-3</v>
      </c>
      <c r="F153" t="str">
        <f t="shared" si="7"/>
        <v>Off track</v>
      </c>
      <c r="G153" t="b">
        <f t="shared" si="8"/>
        <v>1</v>
      </c>
    </row>
    <row r="154" spans="1:7" x14ac:dyDescent="0.35">
      <c r="A154" t="str">
        <f>VLOOKUP($B154,[2]DATA!$A:$B,2,FALSE)</f>
        <v>SYC</v>
      </c>
      <c r="B154" s="3" t="s">
        <v>164</v>
      </c>
      <c r="C154">
        <f>IFERROR(VLOOKUP(A154,[3]Model55_18plus_female_obesity_t!$A$1:$C$201,3,FALSE),0)</f>
        <v>2E-3</v>
      </c>
      <c r="D154" t="str">
        <f t="shared" si="6"/>
        <v>Off track</v>
      </c>
      <c r="E154">
        <f>IFERROR(VLOOKUP(A154,[4]Model55_18plus_male_obesity_tar!$A$1:$C$201,3,FALSE),0)</f>
        <v>7.7999999999999996E-3</v>
      </c>
      <c r="F154" t="str">
        <f t="shared" si="7"/>
        <v>Off track</v>
      </c>
      <c r="G154" t="b">
        <f t="shared" si="8"/>
        <v>1</v>
      </c>
    </row>
    <row r="155" spans="1:7" x14ac:dyDescent="0.35">
      <c r="A155" t="str">
        <f>VLOOKUP($B155,[2]DATA!$A:$B,2,FALSE)</f>
        <v>SLE</v>
      </c>
      <c r="B155" s="3" t="s">
        <v>165</v>
      </c>
      <c r="C155">
        <f>IFERROR(VLOOKUP(A155,[3]Model55_18plus_female_obesity_t!$A$1:$C$201,3,FALSE),0)</f>
        <v>8.0000000000000004E-4</v>
      </c>
      <c r="D155" t="str">
        <f t="shared" si="6"/>
        <v>Off track</v>
      </c>
      <c r="E155">
        <f>IFERROR(VLOOKUP(A155,[4]Model55_18plus_male_obesity_tar!$A$1:$C$201,3,FALSE),0)</f>
        <v>4.4000000000000003E-3</v>
      </c>
      <c r="F155" t="str">
        <f t="shared" si="7"/>
        <v>Off track</v>
      </c>
      <c r="G155" t="b">
        <f t="shared" si="8"/>
        <v>1</v>
      </c>
    </row>
    <row r="156" spans="1:7" x14ac:dyDescent="0.35">
      <c r="A156" t="str">
        <f>VLOOKUP($B156,[2]DATA!$A:$B,2,FALSE)</f>
        <v>SGP</v>
      </c>
      <c r="B156" s="3" t="s">
        <v>166</v>
      </c>
      <c r="C156">
        <f>IFERROR(VLOOKUP(A156,[3]Model55_18plus_female_obesity_t!$A$1:$C$201,3,FALSE),0)</f>
        <v>0.1842</v>
      </c>
      <c r="D156" t="str">
        <f t="shared" si="6"/>
        <v>Off track</v>
      </c>
      <c r="E156">
        <f>IFERROR(VLOOKUP(A156,[4]Model55_18plus_male_obesity_tar!$A$1:$C$201,3,FALSE),0)</f>
        <v>1.4200000000000001E-2</v>
      </c>
      <c r="F156" t="str">
        <f t="shared" si="7"/>
        <v>Off track</v>
      </c>
      <c r="G156" t="b">
        <f t="shared" si="8"/>
        <v>1</v>
      </c>
    </row>
    <row r="157" spans="1:7" x14ac:dyDescent="0.35">
      <c r="A157" t="str">
        <f>VLOOKUP($B157,[2]DATA!$A:$B,2,FALSE)</f>
        <v>SVK</v>
      </c>
      <c r="B157" s="3" t="s">
        <v>167</v>
      </c>
      <c r="C157">
        <f>IFERROR(VLOOKUP(A157,[3]Model55_18plus_female_obesity_t!$A$1:$C$201,3,FALSE),0)</f>
        <v>8.2000000000000003E-2</v>
      </c>
      <c r="D157" t="str">
        <f t="shared" si="6"/>
        <v>Off track</v>
      </c>
      <c r="E157">
        <f>IFERROR(VLOOKUP(A157,[4]Model55_18plus_male_obesity_tar!$A$1:$C$201,3,FALSE),0)</f>
        <v>1.7999999999999999E-2</v>
      </c>
      <c r="F157" t="str">
        <f t="shared" si="7"/>
        <v>Off track</v>
      </c>
      <c r="G157" t="b">
        <f t="shared" si="8"/>
        <v>1</v>
      </c>
    </row>
    <row r="158" spans="1:7" x14ac:dyDescent="0.35">
      <c r="A158" t="str">
        <f>VLOOKUP($B158,[2]DATA!$A:$B,2,FALSE)</f>
        <v>SVN</v>
      </c>
      <c r="B158" s="3" t="s">
        <v>168</v>
      </c>
      <c r="C158">
        <f>IFERROR(VLOOKUP(A158,[3]Model55_18plus_female_obesity_t!$A$1:$C$201,3,FALSE),0)</f>
        <v>7.0000000000000007E-2</v>
      </c>
      <c r="D158" t="str">
        <f t="shared" si="6"/>
        <v>Off track</v>
      </c>
      <c r="E158">
        <f>IFERROR(VLOOKUP(A158,[4]Model55_18plus_male_obesity_tar!$A$1:$C$201,3,FALSE),0)</f>
        <v>1.9E-2</v>
      </c>
      <c r="F158" t="str">
        <f t="shared" si="7"/>
        <v>Off track</v>
      </c>
      <c r="G158" t="b">
        <f t="shared" si="8"/>
        <v>1</v>
      </c>
    </row>
    <row r="159" spans="1:7" x14ac:dyDescent="0.35">
      <c r="A159" t="str">
        <f>VLOOKUP($B159,[2]DATA!$A:$B,2,FALSE)</f>
        <v>SLB</v>
      </c>
      <c r="B159" s="3" t="s">
        <v>169</v>
      </c>
      <c r="C159">
        <f>IFERROR(VLOOKUP(A159,[3]Model55_18plus_female_obesity_t!$A$1:$C$201,3,FALSE),0)</f>
        <v>2.8E-3</v>
      </c>
      <c r="D159" t="str">
        <f t="shared" si="6"/>
        <v>Off track</v>
      </c>
      <c r="E159">
        <f>IFERROR(VLOOKUP(A159,[4]Model55_18plus_male_obesity_tar!$A$1:$C$201,3,FALSE),0)</f>
        <v>2E-3</v>
      </c>
      <c r="F159" t="str">
        <f t="shared" si="7"/>
        <v>Off track</v>
      </c>
      <c r="G159" t="b">
        <f t="shared" si="8"/>
        <v>1</v>
      </c>
    </row>
    <row r="160" spans="1:7" s="4" customFormat="1" x14ac:dyDescent="0.35">
      <c r="A160" t="str">
        <f>VLOOKUP($B160,[2]DATA!$A:$B,2,FALSE)</f>
        <v>SOM</v>
      </c>
      <c r="B160" s="3" t="s">
        <v>170</v>
      </c>
      <c r="C160">
        <f>IFERROR(VLOOKUP(A160,[3]Model55_18plus_female_obesity_t!$A$1:$C$201,3,FALSE),0)</f>
        <v>1.6000000000000001E-3</v>
      </c>
      <c r="D160" t="str">
        <f t="shared" si="6"/>
        <v>Off track</v>
      </c>
      <c r="E160">
        <f>IFERROR(VLOOKUP(A160,[4]Model55_18plus_male_obesity_tar!$A$1:$C$201,3,FALSE),0)</f>
        <v>7.1999999999999998E-3</v>
      </c>
      <c r="F160" t="str">
        <f t="shared" si="7"/>
        <v>Off track</v>
      </c>
      <c r="G160" t="b">
        <f t="shared" si="8"/>
        <v>1</v>
      </c>
    </row>
    <row r="161" spans="1:7" s="4" customFormat="1" x14ac:dyDescent="0.35">
      <c r="A161" t="str">
        <f>VLOOKUP($B161,[2]DATA!$A:$B,2,FALSE)</f>
        <v>ZAF</v>
      </c>
      <c r="B161" s="3" t="s">
        <v>171</v>
      </c>
      <c r="C161">
        <f>IFERROR(VLOOKUP(A161,[3]Model55_18plus_female_obesity_t!$A$1:$C$201,3,FALSE),0)</f>
        <v>9.5999999999999992E-3</v>
      </c>
      <c r="D161" t="str">
        <f t="shared" si="6"/>
        <v>Off track</v>
      </c>
      <c r="E161">
        <f>IFERROR(VLOOKUP(A161,[4]Model55_18plus_male_obesity_tar!$A$1:$C$201,3,FALSE),0)</f>
        <v>2.0000000000000001E-4</v>
      </c>
      <c r="F161" t="str">
        <f t="shared" si="7"/>
        <v>Off track</v>
      </c>
      <c r="G161" t="b">
        <f t="shared" si="8"/>
        <v>1</v>
      </c>
    </row>
    <row r="162" spans="1:7" x14ac:dyDescent="0.35">
      <c r="A162" t="str">
        <f>VLOOKUP($B162,[2]DATA!$A:$B,2,FALSE)</f>
        <v>SSD</v>
      </c>
      <c r="B162" s="3" t="s">
        <v>172</v>
      </c>
      <c r="C162">
        <f>IFERROR(VLOOKUP(A162,[3]Model55_18plus_female_obesity_t!$A$1:$C$201,3,FALSE),0)</f>
        <v>0</v>
      </c>
      <c r="D162" t="str">
        <f t="shared" si="6"/>
        <v>No data</v>
      </c>
      <c r="E162">
        <f>IFERROR(VLOOKUP(A162,[4]Model55_18plus_male_obesity_tar!$A$1:$C$201,3,FALSE),0)</f>
        <v>0</v>
      </c>
      <c r="F162" t="str">
        <f t="shared" si="7"/>
        <v>No data</v>
      </c>
      <c r="G162" t="b">
        <f t="shared" si="8"/>
        <v>1</v>
      </c>
    </row>
    <row r="163" spans="1:7" x14ac:dyDescent="0.35">
      <c r="A163" t="str">
        <f>VLOOKUP($B163,[2]DATA!$A:$B,2,FALSE)</f>
        <v>ESP</v>
      </c>
      <c r="B163" s="3" t="s">
        <v>173</v>
      </c>
      <c r="C163">
        <f>IFERROR(VLOOKUP(A163,[3]Model55_18plus_female_obesity_t!$A$1:$C$201,3,FALSE),0)</f>
        <v>9.9000000000000005E-2</v>
      </c>
      <c r="D163" t="str">
        <f t="shared" si="6"/>
        <v>Off track</v>
      </c>
      <c r="E163">
        <f>IFERROR(VLOOKUP(A163,[4]Model55_18plus_male_obesity_tar!$A$1:$C$201,3,FALSE),0)</f>
        <v>1.0800000000000001E-2</v>
      </c>
      <c r="F163" t="str">
        <f t="shared" si="7"/>
        <v>Off track</v>
      </c>
      <c r="G163" t="b">
        <f t="shared" si="8"/>
        <v>1</v>
      </c>
    </row>
    <row r="164" spans="1:7" x14ac:dyDescent="0.35">
      <c r="A164" t="str">
        <f>VLOOKUP($B164,[2]DATA!$A:$B,2,FALSE)</f>
        <v>LKA</v>
      </c>
      <c r="B164" s="3" t="s">
        <v>174</v>
      </c>
      <c r="C164">
        <f>IFERROR(VLOOKUP(A164,[3]Model55_18plus_female_obesity_t!$A$1:$C$201,3,FALSE),0)</f>
        <v>5.9999999999999995E-4</v>
      </c>
      <c r="D164" t="str">
        <f t="shared" si="6"/>
        <v>Off track</v>
      </c>
      <c r="E164">
        <f>IFERROR(VLOOKUP(A164,[4]Model55_18plus_male_obesity_tar!$A$1:$C$201,3,FALSE),0)</f>
        <v>5.9999999999999995E-4</v>
      </c>
      <c r="F164" t="str">
        <f t="shared" si="7"/>
        <v>Off track</v>
      </c>
      <c r="G164" t="b">
        <f t="shared" si="8"/>
        <v>1</v>
      </c>
    </row>
    <row r="165" spans="1:7" x14ac:dyDescent="0.35">
      <c r="A165" t="str">
        <f>VLOOKUP($B165,[2]DATA!$A:$B,2,FALSE)</f>
        <v>SDN</v>
      </c>
      <c r="B165" s="3" t="s">
        <v>175</v>
      </c>
      <c r="C165">
        <f>IFERROR(VLOOKUP(A165,[3]Model55_18plus_female_obesity_t!$A$1:$C$201,3,FALSE),0)</f>
        <v>2.5999999999999999E-3</v>
      </c>
      <c r="D165" t="str">
        <f t="shared" si="6"/>
        <v>Off track</v>
      </c>
      <c r="E165">
        <f>IFERROR(VLOOKUP(A165,[4]Model55_18plus_male_obesity_tar!$A$1:$C$201,3,FALSE),0)</f>
        <v>1.4999999999999999E-2</v>
      </c>
      <c r="F165" t="str">
        <f t="shared" si="7"/>
        <v>Off track</v>
      </c>
      <c r="G165" t="b">
        <f t="shared" si="8"/>
        <v>1</v>
      </c>
    </row>
    <row r="166" spans="1:7" x14ac:dyDescent="0.35">
      <c r="A166" t="str">
        <f>VLOOKUP($B166,[2]DATA!$A:$B,2,FALSE)</f>
        <v>SUR</v>
      </c>
      <c r="B166" s="3" t="s">
        <v>176</v>
      </c>
      <c r="C166">
        <f>IFERROR(VLOOKUP(A166,[3]Model55_18plus_female_obesity_t!$A$1:$C$201,3,FALSE),0)</f>
        <v>1.5599999999999999E-2</v>
      </c>
      <c r="D166" t="str">
        <f t="shared" si="6"/>
        <v>Off track</v>
      </c>
      <c r="E166">
        <f>IFERROR(VLOOKUP(A166,[4]Model55_18plus_male_obesity_tar!$A$1:$C$201,3,FALSE),0)</f>
        <v>7.0000000000000001E-3</v>
      </c>
      <c r="F166" t="str">
        <f t="shared" si="7"/>
        <v>Off track</v>
      </c>
      <c r="G166" t="b">
        <f t="shared" si="8"/>
        <v>1</v>
      </c>
    </row>
    <row r="167" spans="1:7" x14ac:dyDescent="0.35">
      <c r="A167" t="str">
        <f>VLOOKUP($B167,[2]DATA!$A:$B,2,FALSE)</f>
        <v>SWZ</v>
      </c>
      <c r="B167" s="3" t="s">
        <v>177</v>
      </c>
      <c r="C167">
        <f>IFERROR(VLOOKUP(A167,[3]Model55_18plus_female_obesity_t!$A$1:$C$201,3,FALSE),0)</f>
        <v>4.1999999999999997E-3</v>
      </c>
      <c r="D167" t="str">
        <f t="shared" si="6"/>
        <v>Off track</v>
      </c>
      <c r="E167">
        <f>IFERROR(VLOOKUP(A167,[4]Model55_18plus_male_obesity_tar!$A$1:$C$201,3,FALSE),0)</f>
        <v>6.1999999999999998E-3</v>
      </c>
      <c r="F167" t="str">
        <f t="shared" si="7"/>
        <v>Off track</v>
      </c>
      <c r="G167" t="b">
        <f t="shared" si="8"/>
        <v>1</v>
      </c>
    </row>
    <row r="168" spans="1:7" x14ac:dyDescent="0.35">
      <c r="A168" t="str">
        <f>VLOOKUP($B168,[2]DATA!$A:$B,2,FALSE)</f>
        <v>SWE</v>
      </c>
      <c r="B168" s="3" t="s">
        <v>178</v>
      </c>
      <c r="C168">
        <f>IFERROR(VLOOKUP(A168,[3]Model55_18plus_female_obesity_t!$A$1:$C$201,3,FALSE),0)</f>
        <v>4.6399999999999997E-2</v>
      </c>
      <c r="D168" t="str">
        <f t="shared" si="6"/>
        <v>Off track</v>
      </c>
      <c r="E168">
        <f>IFERROR(VLOOKUP(A168,[4]Model55_18plus_male_obesity_tar!$A$1:$C$201,3,FALSE),0)</f>
        <v>6.0000000000000001E-3</v>
      </c>
      <c r="F168" t="str">
        <f t="shared" si="7"/>
        <v>Off track</v>
      </c>
      <c r="G168" t="b">
        <f t="shared" si="8"/>
        <v>1</v>
      </c>
    </row>
    <row r="169" spans="1:7" x14ac:dyDescent="0.35">
      <c r="A169" t="str">
        <f>VLOOKUP($B169,[2]DATA!$A:$B,2,FALSE)</f>
        <v>CHE</v>
      </c>
      <c r="B169" s="3" t="s">
        <v>179</v>
      </c>
      <c r="C169">
        <f>IFERROR(VLOOKUP(A169,[3]Model55_18plus_female_obesity_t!$A$1:$C$201,3,FALSE),0)</f>
        <v>4.36E-2</v>
      </c>
      <c r="D169" t="str">
        <f t="shared" si="6"/>
        <v>Off track</v>
      </c>
      <c r="E169">
        <f>IFERROR(VLOOKUP(A169,[4]Model55_18plus_male_obesity_tar!$A$1:$C$201,3,FALSE),0)</f>
        <v>6.0000000000000001E-3</v>
      </c>
      <c r="F169" t="str">
        <f t="shared" si="7"/>
        <v>Off track</v>
      </c>
      <c r="G169" t="b">
        <f t="shared" si="8"/>
        <v>1</v>
      </c>
    </row>
    <row r="170" spans="1:7" x14ac:dyDescent="0.35">
      <c r="A170" t="str">
        <f>VLOOKUP($B170,[2]DATA!$A:$B,2,FALSE)</f>
        <v>SYR</v>
      </c>
      <c r="B170" s="3" t="s">
        <v>180</v>
      </c>
      <c r="C170">
        <f>IFERROR(VLOOKUP(A170,[3]Model55_18plus_female_obesity_t!$A$1:$C$201,3,FALSE),0)</f>
        <v>1.8E-3</v>
      </c>
      <c r="D170" t="str">
        <f t="shared" si="6"/>
        <v>Off track</v>
      </c>
      <c r="E170">
        <f>IFERROR(VLOOKUP(A170,[4]Model55_18plus_male_obesity_tar!$A$1:$C$201,3,FALSE),0)</f>
        <v>1E-3</v>
      </c>
      <c r="F170" t="str">
        <f t="shared" si="7"/>
        <v>Off track</v>
      </c>
      <c r="G170" t="b">
        <f t="shared" si="8"/>
        <v>1</v>
      </c>
    </row>
    <row r="171" spans="1:7" x14ac:dyDescent="0.35">
      <c r="A171" t="str">
        <f>VLOOKUP($B171,[2]DATA!$A:$B,2,FALSE)</f>
        <v>TJK</v>
      </c>
      <c r="B171" s="3" t="s">
        <v>181</v>
      </c>
      <c r="C171">
        <f>IFERROR(VLOOKUP(A171,[3]Model55_18plus_female_obesity_t!$A$1:$C$201,3,FALSE),0)</f>
        <v>8.0000000000000004E-4</v>
      </c>
      <c r="D171" t="str">
        <f t="shared" si="6"/>
        <v>Off track</v>
      </c>
      <c r="E171">
        <f>IFERROR(VLOOKUP(A171,[4]Model55_18plus_male_obesity_tar!$A$1:$C$201,3,FALSE),0)</f>
        <v>2.5999999999999999E-3</v>
      </c>
      <c r="F171" t="str">
        <f t="shared" si="7"/>
        <v>Off track</v>
      </c>
      <c r="G171" t="b">
        <f t="shared" si="8"/>
        <v>1</v>
      </c>
    </row>
    <row r="172" spans="1:7" x14ac:dyDescent="0.35">
      <c r="A172" t="str">
        <f>VLOOKUP($B172,[2]DATA!$A:$B,2,FALSE)</f>
        <v>THA</v>
      </c>
      <c r="B172" s="5" t="s">
        <v>182</v>
      </c>
      <c r="C172">
        <f>IFERROR(VLOOKUP(A172,[3]Model55_18plus_female_obesity_t!$A$1:$C$201,3,FALSE),0)</f>
        <v>2.0000000000000001E-4</v>
      </c>
      <c r="D172" s="4" t="str">
        <f t="shared" si="6"/>
        <v>Off track</v>
      </c>
      <c r="E172">
        <f>IFERROR(VLOOKUP(A172,[4]Model55_18plus_male_obesity_tar!$A$1:$C$201,3,FALSE),0)</f>
        <v>0</v>
      </c>
      <c r="F172" s="4" t="str">
        <f t="shared" si="7"/>
        <v>No data</v>
      </c>
      <c r="G172" s="4" t="b">
        <f t="shared" si="8"/>
        <v>0</v>
      </c>
    </row>
    <row r="173" spans="1:7" x14ac:dyDescent="0.35">
      <c r="A173" t="str">
        <f>VLOOKUP($B173,[2]DATA!$A:$B,2,FALSE)</f>
        <v>MKD</v>
      </c>
      <c r="B173" s="3" t="s">
        <v>183</v>
      </c>
      <c r="C173">
        <f>IFERROR(VLOOKUP(A173,[3]Model55_18plus_female_obesity_t!$A$1:$C$201,3,FALSE),0)</f>
        <v>7.8799999999999995E-2</v>
      </c>
      <c r="D173" t="str">
        <f t="shared" si="6"/>
        <v>Off track</v>
      </c>
      <c r="E173">
        <f>IFERROR(VLOOKUP(A173,[4]Model55_18plus_male_obesity_tar!$A$1:$C$201,3,FALSE),0)</f>
        <v>1.2200000000000001E-2</v>
      </c>
      <c r="F173" t="str">
        <f t="shared" si="7"/>
        <v>Off track</v>
      </c>
      <c r="G173" t="b">
        <f t="shared" si="8"/>
        <v>1</v>
      </c>
    </row>
    <row r="174" spans="1:7" x14ac:dyDescent="0.35">
      <c r="A174" t="str">
        <f>VLOOKUP($B174,[2]DATA!$A:$B,2,FALSE)</f>
        <v>TLS</v>
      </c>
      <c r="B174" s="3" t="s">
        <v>184</v>
      </c>
      <c r="C174">
        <f>IFERROR(VLOOKUP(A174,[3]Model55_18plus_female_obesity_t!$A$1:$C$201,3,FALSE),0)</f>
        <v>4.0000000000000002E-4</v>
      </c>
      <c r="D174" t="str">
        <f t="shared" si="6"/>
        <v>Off track</v>
      </c>
      <c r="E174">
        <f>IFERROR(VLOOKUP(A174,[4]Model55_18plus_male_obesity_tar!$A$1:$C$201,3,FALSE),0)</f>
        <v>5.9999999999999995E-4</v>
      </c>
      <c r="F174" t="str">
        <f t="shared" si="7"/>
        <v>Off track</v>
      </c>
      <c r="G174" t="b">
        <f t="shared" si="8"/>
        <v>1</v>
      </c>
    </row>
    <row r="175" spans="1:7" x14ac:dyDescent="0.35">
      <c r="A175" t="str">
        <f>VLOOKUP($B175,[2]DATA!$A:$B,2,FALSE)</f>
        <v>TGO</v>
      </c>
      <c r="B175" s="3" t="s">
        <v>185</v>
      </c>
      <c r="C175">
        <f>IFERROR(VLOOKUP(A175,[3]Model55_18plus_female_obesity_t!$A$1:$C$201,3,FALSE),0)</f>
        <v>5.9999999999999995E-4</v>
      </c>
      <c r="D175" t="str">
        <f t="shared" si="6"/>
        <v>Off track</v>
      </c>
      <c r="E175">
        <f>IFERROR(VLOOKUP(A175,[4]Model55_18plus_male_obesity_tar!$A$1:$C$201,3,FALSE),0)</f>
        <v>5.0000000000000001E-3</v>
      </c>
      <c r="F175" t="str">
        <f t="shared" si="7"/>
        <v>Off track</v>
      </c>
      <c r="G175" t="b">
        <f t="shared" si="8"/>
        <v>1</v>
      </c>
    </row>
    <row r="176" spans="1:7" x14ac:dyDescent="0.35">
      <c r="A176" t="str">
        <f>VLOOKUP($B176,[2]DATA!$A:$B,2,FALSE)</f>
        <v>TON</v>
      </c>
      <c r="B176" s="3" t="s">
        <v>186</v>
      </c>
      <c r="C176">
        <f>IFERROR(VLOOKUP(A176,[3]Model55_18plus_female_obesity_t!$A$1:$C$201,3,FALSE),0)</f>
        <v>8.9999999999999993E-3</v>
      </c>
      <c r="D176" t="str">
        <f t="shared" si="6"/>
        <v>Off track</v>
      </c>
      <c r="E176">
        <f>IFERROR(VLOOKUP(A176,[4]Model55_18plus_male_obesity_tar!$A$1:$C$201,3,FALSE),0)</f>
        <v>3.5999999999999999E-3</v>
      </c>
      <c r="F176" t="str">
        <f t="shared" si="7"/>
        <v>Off track</v>
      </c>
      <c r="G176" t="b">
        <f t="shared" si="8"/>
        <v>1</v>
      </c>
    </row>
    <row r="177" spans="1:7" x14ac:dyDescent="0.35">
      <c r="A177" t="str">
        <f>VLOOKUP($B177,[2]DATA!$A:$B,2,FALSE)</f>
        <v>TTO</v>
      </c>
      <c r="B177" s="3" t="s">
        <v>187</v>
      </c>
      <c r="C177">
        <f>IFERROR(VLOOKUP(A177,[3]Model55_18plus_female_obesity_t!$A$1:$C$201,3,FALSE),0)</f>
        <v>2.2000000000000001E-3</v>
      </c>
      <c r="D177" t="str">
        <f t="shared" si="6"/>
        <v>Off track</v>
      </c>
      <c r="E177">
        <f>IFERROR(VLOOKUP(A177,[4]Model55_18plus_male_obesity_tar!$A$1:$C$201,3,FALSE),0)</f>
        <v>4.4000000000000003E-3</v>
      </c>
      <c r="F177" t="str">
        <f t="shared" si="7"/>
        <v>Off track</v>
      </c>
      <c r="G177" t="b">
        <f t="shared" si="8"/>
        <v>1</v>
      </c>
    </row>
    <row r="178" spans="1:7" x14ac:dyDescent="0.35">
      <c r="A178" t="str">
        <f>VLOOKUP($B178,[2]DATA!$A:$B,2,FALSE)</f>
        <v>TUN</v>
      </c>
      <c r="B178" s="3" t="s">
        <v>188</v>
      </c>
      <c r="C178">
        <f>IFERROR(VLOOKUP(A178,[3]Model55_18plus_female_obesity_t!$A$1:$C$201,3,FALSE),0)</f>
        <v>6.0000000000000001E-3</v>
      </c>
      <c r="D178" t="str">
        <f t="shared" si="6"/>
        <v>Off track</v>
      </c>
      <c r="E178">
        <f>IFERROR(VLOOKUP(A178,[4]Model55_18plus_male_obesity_tar!$A$1:$C$201,3,FALSE),0)</f>
        <v>5.9999999999999995E-4</v>
      </c>
      <c r="F178" t="str">
        <f t="shared" si="7"/>
        <v>Off track</v>
      </c>
      <c r="G178" t="b">
        <f t="shared" si="8"/>
        <v>1</v>
      </c>
    </row>
    <row r="179" spans="1:7" x14ac:dyDescent="0.35">
      <c r="A179" t="str">
        <f>VLOOKUP($B179,[2]DATA!$A:$B,2,FALSE)</f>
        <v>TUR</v>
      </c>
      <c r="B179" s="3" t="s">
        <v>189</v>
      </c>
      <c r="C179">
        <f>IFERROR(VLOOKUP(A179,[3]Model55_18plus_female_obesity_t!$A$1:$C$201,3,FALSE),0)</f>
        <v>1.6000000000000001E-3</v>
      </c>
      <c r="D179" t="str">
        <f t="shared" si="6"/>
        <v>Off track</v>
      </c>
      <c r="E179">
        <f>IFERROR(VLOOKUP(A179,[4]Model55_18plus_male_obesity_tar!$A$1:$C$201,3,FALSE),0)</f>
        <v>8.0000000000000004E-4</v>
      </c>
      <c r="F179" t="str">
        <f t="shared" si="7"/>
        <v>Off track</v>
      </c>
      <c r="G179" t="b">
        <f t="shared" si="8"/>
        <v>1</v>
      </c>
    </row>
    <row r="180" spans="1:7" x14ac:dyDescent="0.35">
      <c r="A180" t="str">
        <f>VLOOKUP($B180,[2]DATA!$A:$B,2,FALSE)</f>
        <v>TKM</v>
      </c>
      <c r="B180" s="3" t="s">
        <v>190</v>
      </c>
      <c r="C180">
        <f>IFERROR(VLOOKUP(A180,[3]Model55_18plus_female_obesity_t!$A$1:$C$201,3,FALSE),0)</f>
        <v>5.9999999999999995E-4</v>
      </c>
      <c r="D180" t="str">
        <f t="shared" si="6"/>
        <v>Off track</v>
      </c>
      <c r="E180">
        <f>IFERROR(VLOOKUP(A180,[4]Model55_18plus_male_obesity_tar!$A$1:$C$201,3,FALSE),0)</f>
        <v>2E-3</v>
      </c>
      <c r="F180" t="str">
        <f t="shared" si="7"/>
        <v>Off track</v>
      </c>
      <c r="G180" t="b">
        <f t="shared" si="8"/>
        <v>1</v>
      </c>
    </row>
    <row r="181" spans="1:7" x14ac:dyDescent="0.35">
      <c r="A181" t="str">
        <f>VLOOKUP($B181,[2]DATA!$A:$B,2,FALSE)</f>
        <v>TUV</v>
      </c>
      <c r="B181" s="3" t="s">
        <v>191</v>
      </c>
      <c r="C181">
        <f>IFERROR(VLOOKUP(A181,[3]Model55_18plus_female_obesity_t!$A$1:$C$201,3,FALSE),0)</f>
        <v>4.0000000000000001E-3</v>
      </c>
      <c r="D181" t="str">
        <f t="shared" si="6"/>
        <v>Off track</v>
      </c>
      <c r="E181">
        <f>IFERROR(VLOOKUP(A181,[4]Model55_18plus_male_obesity_tar!$A$1:$C$201,3,FALSE),0)</f>
        <v>1E-3</v>
      </c>
      <c r="F181" t="str">
        <f t="shared" si="7"/>
        <v>Off track</v>
      </c>
      <c r="G181" t="b">
        <f t="shared" si="8"/>
        <v>1</v>
      </c>
    </row>
    <row r="182" spans="1:7" x14ac:dyDescent="0.35">
      <c r="A182" t="str">
        <f>VLOOKUP($B182,[2]DATA!$A:$B,2,FALSE)</f>
        <v>UGA</v>
      </c>
      <c r="B182" s="5" t="s">
        <v>192</v>
      </c>
      <c r="C182">
        <f>IFERROR(VLOOKUP(A182,[3]Model55_18plus_female_obesity_t!$A$1:$C$201,3,FALSE),0)</f>
        <v>0</v>
      </c>
      <c r="D182" s="4" t="str">
        <f t="shared" si="6"/>
        <v>No data</v>
      </c>
      <c r="E182">
        <f>IFERROR(VLOOKUP(A182,[4]Model55_18plus_male_obesity_tar!$A$1:$C$201,3,FALSE),0)</f>
        <v>8.0000000000000002E-3</v>
      </c>
      <c r="F182" s="4" t="str">
        <f t="shared" si="7"/>
        <v>Off track</v>
      </c>
      <c r="G182" s="4" t="b">
        <f t="shared" si="8"/>
        <v>0</v>
      </c>
    </row>
    <row r="183" spans="1:7" x14ac:dyDescent="0.35">
      <c r="A183" t="str">
        <f>VLOOKUP($B183,[2]DATA!$A:$B,2,FALSE)</f>
        <v>UKR</v>
      </c>
      <c r="B183" s="3" t="s">
        <v>193</v>
      </c>
      <c r="C183">
        <f>IFERROR(VLOOKUP(A183,[3]Model55_18plus_female_obesity_t!$A$1:$C$201,3,FALSE),0)</f>
        <v>0.1462</v>
      </c>
      <c r="D183" t="str">
        <f t="shared" si="6"/>
        <v>Off track</v>
      </c>
      <c r="E183">
        <f>IFERROR(VLOOKUP(A183,[4]Model55_18plus_male_obesity_tar!$A$1:$C$201,3,FALSE),0)</f>
        <v>8.6E-3</v>
      </c>
      <c r="F183" t="str">
        <f t="shared" si="7"/>
        <v>Off track</v>
      </c>
      <c r="G183" t="b">
        <f t="shared" si="8"/>
        <v>1</v>
      </c>
    </row>
    <row r="184" spans="1:7" x14ac:dyDescent="0.35">
      <c r="A184" t="str">
        <f>VLOOKUP($B184,[2]DATA!$A:$B,2,FALSE)</f>
        <v>ARE</v>
      </c>
      <c r="B184" s="3" t="s">
        <v>194</v>
      </c>
      <c r="C184">
        <f>IFERROR(VLOOKUP(A184,[3]Model55_18plus_female_obesity_t!$A$1:$C$201,3,FALSE),0)</f>
        <v>1.3599999999999999E-2</v>
      </c>
      <c r="D184" t="str">
        <f t="shared" si="6"/>
        <v>Off track</v>
      </c>
      <c r="E184">
        <f>IFERROR(VLOOKUP(A184,[4]Model55_18plus_male_obesity_tar!$A$1:$C$201,3,FALSE),0)</f>
        <v>1E-3</v>
      </c>
      <c r="F184" t="str">
        <f t="shared" si="7"/>
        <v>Off track</v>
      </c>
      <c r="G184" t="b">
        <f t="shared" si="8"/>
        <v>1</v>
      </c>
    </row>
    <row r="185" spans="1:7" x14ac:dyDescent="0.35">
      <c r="A185" t="str">
        <f>VLOOKUP($B185,[2]DATA!$A:$B,2,FALSE)</f>
        <v>GBR</v>
      </c>
      <c r="B185" s="3" t="s">
        <v>195</v>
      </c>
      <c r="C185">
        <f>IFERROR(VLOOKUP(A185,[3]Model55_18plus_female_obesity_t!$A$1:$C$201,3,FALSE),0)</f>
        <v>1.4E-3</v>
      </c>
      <c r="D185" t="str">
        <f t="shared" si="6"/>
        <v>Off track</v>
      </c>
      <c r="E185">
        <f>IFERROR(VLOOKUP(A185,[4]Model55_18plus_male_obesity_tar!$A$1:$C$201,3,FALSE),0)</f>
        <v>4.0000000000000002E-4</v>
      </c>
      <c r="F185" t="str">
        <f t="shared" si="7"/>
        <v>Off track</v>
      </c>
      <c r="G185" t="b">
        <f t="shared" si="8"/>
        <v>1</v>
      </c>
    </row>
    <row r="186" spans="1:7" x14ac:dyDescent="0.35">
      <c r="A186" t="str">
        <f>VLOOKUP($B186,[2]DATA!$A:$B,2,FALSE)</f>
        <v>TZA</v>
      </c>
      <c r="B186" s="3" t="s">
        <v>196</v>
      </c>
      <c r="C186">
        <f>IFERROR(VLOOKUP(A186,[3]Model55_18plus_female_obesity_t!$A$1:$C$201,3,FALSE),0)</f>
        <v>2.0000000000000001E-4</v>
      </c>
      <c r="D186" t="str">
        <f t="shared" si="6"/>
        <v>Off track</v>
      </c>
      <c r="E186">
        <f>IFERROR(VLOOKUP(A186,[4]Model55_18plus_male_obesity_tar!$A$1:$C$201,3,FALSE),0)</f>
        <v>1.1999999999999999E-3</v>
      </c>
      <c r="F186" t="str">
        <f t="shared" si="7"/>
        <v>Off track</v>
      </c>
      <c r="G186" t="b">
        <f t="shared" si="8"/>
        <v>1</v>
      </c>
    </row>
    <row r="187" spans="1:7" x14ac:dyDescent="0.35">
      <c r="A187" t="str">
        <f>VLOOKUP($B187,[2]DATA!$A:$B,2,FALSE)</f>
        <v>USA</v>
      </c>
      <c r="B187" s="3" t="s">
        <v>197</v>
      </c>
      <c r="C187">
        <f>IFERROR(VLOOKUP(A187,[3]Model55_18plus_female_obesity_t!$A$1:$C$201,3,FALSE),0)</f>
        <v>2.8E-3</v>
      </c>
      <c r="D187" t="str">
        <f t="shared" si="6"/>
        <v>Off track</v>
      </c>
      <c r="E187">
        <f>IFERROR(VLOOKUP(A187,[4]Model55_18plus_male_obesity_tar!$A$1:$C$201,3,FALSE),0)</f>
        <v>8.0000000000000004E-4</v>
      </c>
      <c r="F187" t="str">
        <f t="shared" si="7"/>
        <v>Off track</v>
      </c>
      <c r="G187" t="b">
        <f t="shared" si="8"/>
        <v>1</v>
      </c>
    </row>
    <row r="188" spans="1:7" x14ac:dyDescent="0.35">
      <c r="A188" t="str">
        <f>VLOOKUP($B188,[2]DATA!$A:$B,2,FALSE)</f>
        <v>URY</v>
      </c>
      <c r="B188" s="3" t="s">
        <v>198</v>
      </c>
      <c r="C188">
        <f>IFERROR(VLOOKUP(A188,[3]Model55_18plus_female_obesity_t!$A$1:$C$201,3,FALSE),0)</f>
        <v>2.2200000000000001E-2</v>
      </c>
      <c r="D188" t="str">
        <f t="shared" si="6"/>
        <v>Off track</v>
      </c>
      <c r="E188">
        <f>IFERROR(VLOOKUP(A188,[4]Model55_18plus_male_obesity_tar!$A$1:$C$201,3,FALSE),0)</f>
        <v>6.4000000000000003E-3</v>
      </c>
      <c r="F188" t="str">
        <f t="shared" si="7"/>
        <v>Off track</v>
      </c>
      <c r="G188" t="b">
        <f t="shared" si="8"/>
        <v>1</v>
      </c>
    </row>
    <row r="189" spans="1:7" x14ac:dyDescent="0.35">
      <c r="A189" t="str">
        <f>VLOOKUP($B189,[2]DATA!$A:$B,2,FALSE)</f>
        <v>UZB</v>
      </c>
      <c r="B189" s="3" t="s">
        <v>199</v>
      </c>
      <c r="C189">
        <f>IFERROR(VLOOKUP(A189,[3]Model55_18plus_female_obesity_t!$A$1:$C$201,3,FALSE),0)</f>
        <v>8.0000000000000004E-4</v>
      </c>
      <c r="D189" t="str">
        <f t="shared" si="6"/>
        <v>Off track</v>
      </c>
      <c r="E189">
        <f>IFERROR(VLOOKUP(A189,[4]Model55_18plus_male_obesity_tar!$A$1:$C$201,3,FALSE),0)</f>
        <v>2.8E-3</v>
      </c>
      <c r="F189" t="str">
        <f t="shared" si="7"/>
        <v>Off track</v>
      </c>
      <c r="G189" t="b">
        <f t="shared" si="8"/>
        <v>1</v>
      </c>
    </row>
    <row r="190" spans="1:7" x14ac:dyDescent="0.35">
      <c r="A190" t="str">
        <f>VLOOKUP($B190,[2]DATA!$A:$B,2,FALSE)</f>
        <v>VUT</v>
      </c>
      <c r="B190" s="3" t="s">
        <v>200</v>
      </c>
      <c r="C190">
        <f>IFERROR(VLOOKUP(A190,[3]Model55_18plus_female_obesity_t!$A$1:$C$201,3,FALSE),0)</f>
        <v>4.4000000000000003E-3</v>
      </c>
      <c r="D190" t="str">
        <f t="shared" si="6"/>
        <v>Off track</v>
      </c>
      <c r="E190">
        <f>IFERROR(VLOOKUP(A190,[4]Model55_18plus_male_obesity_tar!$A$1:$C$201,3,FALSE),0)</f>
        <v>3.3999999999999998E-3</v>
      </c>
      <c r="F190" t="str">
        <f t="shared" si="7"/>
        <v>Off track</v>
      </c>
      <c r="G190" t="b">
        <f t="shared" si="8"/>
        <v>1</v>
      </c>
    </row>
    <row r="191" spans="1:7" x14ac:dyDescent="0.35">
      <c r="A191" t="str">
        <f>VLOOKUP($B191,[2]DATA!$A:$B,2,FALSE)</f>
        <v>VEN</v>
      </c>
      <c r="B191" s="3" t="s">
        <v>201</v>
      </c>
      <c r="C191">
        <f>IFERROR(VLOOKUP(A191,[3]Model55_18plus_female_obesity_t!$A$1:$C$201,3,FALSE),0)</f>
        <v>5.1799999999999999E-2</v>
      </c>
      <c r="D191" t="str">
        <f t="shared" si="6"/>
        <v>Off track</v>
      </c>
      <c r="E191">
        <f>IFERROR(VLOOKUP(A191,[4]Model55_18plus_male_obesity_tar!$A$1:$C$201,3,FALSE),0)</f>
        <v>2.06E-2</v>
      </c>
      <c r="F191" t="str">
        <f t="shared" si="7"/>
        <v>Off track</v>
      </c>
      <c r="G191" t="b">
        <f t="shared" si="8"/>
        <v>1</v>
      </c>
    </row>
    <row r="192" spans="1:7" x14ac:dyDescent="0.35">
      <c r="A192" t="str">
        <f>VLOOKUP($B192,[2]DATA!$A:$B,2,FALSE)</f>
        <v>VNM</v>
      </c>
      <c r="B192" s="5" t="s">
        <v>202</v>
      </c>
      <c r="C192">
        <f>IFERROR(VLOOKUP(A192,[3]Model55_18plus_female_obesity_t!$A$1:$C$201,3,FALSE),0)</f>
        <v>8.0000000000000004E-4</v>
      </c>
      <c r="D192" s="4" t="str">
        <f t="shared" si="6"/>
        <v>Off track</v>
      </c>
      <c r="E192">
        <f>IFERROR(VLOOKUP(A192,[4]Model55_18plus_male_obesity_tar!$A$1:$C$201,3,FALSE),0)</f>
        <v>0</v>
      </c>
      <c r="F192" s="4" t="str">
        <f t="shared" si="7"/>
        <v>No data</v>
      </c>
      <c r="G192" s="4" t="b">
        <f t="shared" si="8"/>
        <v>0</v>
      </c>
    </row>
    <row r="193" spans="1:7" x14ac:dyDescent="0.35">
      <c r="A193" t="str">
        <f>VLOOKUP($B193,[2]DATA!$A:$B,2,FALSE)</f>
        <v>YEM</v>
      </c>
      <c r="B193" s="5" t="s">
        <v>203</v>
      </c>
      <c r="C193">
        <f>IFERROR(VLOOKUP(A193,[3]Model55_18plus_female_obesity_t!$A$1:$C$201,3,FALSE),0)</f>
        <v>4.0000000000000002E-4</v>
      </c>
      <c r="D193" s="4" t="str">
        <f t="shared" si="6"/>
        <v>Off track</v>
      </c>
      <c r="E193">
        <f>IFERROR(VLOOKUP(A193,[4]Model55_18plus_male_obesity_tar!$A$1:$C$201,3,FALSE),0)</f>
        <v>0</v>
      </c>
      <c r="F193" s="4" t="str">
        <f t="shared" si="7"/>
        <v>No data</v>
      </c>
      <c r="G193" s="4" t="b">
        <f t="shared" si="8"/>
        <v>0</v>
      </c>
    </row>
    <row r="194" spans="1:7" x14ac:dyDescent="0.35">
      <c r="A194" t="str">
        <f>VLOOKUP($B194,[2]DATA!$A:$B,2,FALSE)</f>
        <v>ZMB</v>
      </c>
      <c r="B194" s="3" t="s">
        <v>204</v>
      </c>
      <c r="C194">
        <f>IFERROR(VLOOKUP(A194,[3]Model55_18plus_female_obesity_t!$A$1:$C$201,3,FALSE),0)</f>
        <v>2.0000000000000001E-4</v>
      </c>
      <c r="D194" t="str">
        <f t="shared" si="6"/>
        <v>Off track</v>
      </c>
      <c r="E194">
        <f>IFERROR(VLOOKUP(A194,[4]Model55_18plus_male_obesity_tar!$A$1:$C$201,3,FALSE),0)</f>
        <v>6.6E-3</v>
      </c>
      <c r="F194" t="str">
        <f t="shared" si="7"/>
        <v>Off track</v>
      </c>
      <c r="G194" t="b">
        <f t="shared" si="8"/>
        <v>1</v>
      </c>
    </row>
    <row r="195" spans="1:7" x14ac:dyDescent="0.35">
      <c r="A195" t="str">
        <f>VLOOKUP($B195,[2]DATA!$A:$B,2,FALSE)</f>
        <v>ZWE</v>
      </c>
      <c r="B195" s="3" t="s">
        <v>205</v>
      </c>
      <c r="C195">
        <f>IFERROR(VLOOKUP(A195,[3]Model55_18plus_female_obesity_t!$A$1:$C$201,3,FALSE),0)</f>
        <v>1.52E-2</v>
      </c>
      <c r="D195" t="str">
        <f t="shared" ref="D195:D227" si="9">_xlfn.IFS($C195=0,"No data",$C195&lt;0.5,"Off track",$C195&gt;0.5,"On track")</f>
        <v>Off track</v>
      </c>
      <c r="E195">
        <f>IFERROR(VLOOKUP(A195,[4]Model55_18plus_male_obesity_tar!$A$1:$C$201,3,FALSE),0)</f>
        <v>1.78E-2</v>
      </c>
      <c r="F195" t="str">
        <f t="shared" ref="F195:F227" si="10">_xlfn.IFS($E195=0,"No data",$E195&lt;0.5,"Off track",$E195&gt;0.5,"On track")</f>
        <v>Off track</v>
      </c>
      <c r="G195" t="b">
        <f t="shared" ref="G195" si="11">D195=F195</f>
        <v>1</v>
      </c>
    </row>
    <row r="196" spans="1:7" x14ac:dyDescent="0.35">
      <c r="A196" t="s">
        <v>206</v>
      </c>
      <c r="B196" s="3" t="s">
        <v>207</v>
      </c>
      <c r="D196" t="s">
        <v>208</v>
      </c>
      <c r="F196" t="s">
        <v>208</v>
      </c>
    </row>
    <row r="197" spans="1:7" x14ac:dyDescent="0.35">
      <c r="B197" s="3"/>
    </row>
    <row r="198" spans="1:7" ht="15" thickBot="1" x14ac:dyDescent="0.4"/>
    <row r="199" spans="1:7" ht="15" thickBot="1" x14ac:dyDescent="0.4">
      <c r="B199" s="6"/>
      <c r="C199" s="7" t="str">
        <f t="shared" ref="C199:F199" si="12">C2</f>
        <v>Obesity, women</v>
      </c>
      <c r="D199" s="7" t="str">
        <f t="shared" si="12"/>
        <v>Obesity, women</v>
      </c>
      <c r="E199" s="7" t="str">
        <f t="shared" si="12"/>
        <v>Obesity, men</v>
      </c>
      <c r="F199" s="8" t="str">
        <f t="shared" si="12"/>
        <v>Obesity, men</v>
      </c>
    </row>
    <row r="200" spans="1:7" x14ac:dyDescent="0.35">
      <c r="A200">
        <v>1</v>
      </c>
      <c r="B200" s="9" t="s">
        <v>209</v>
      </c>
      <c r="C200" s="10">
        <f t="shared" ref="C200:F200" si="13">COUNTIF(C$3:C$196,"On track")</f>
        <v>0</v>
      </c>
      <c r="D200" s="10">
        <f t="shared" si="13"/>
        <v>0</v>
      </c>
      <c r="E200" s="10">
        <f t="shared" si="13"/>
        <v>0</v>
      </c>
      <c r="F200" s="10">
        <f t="shared" si="13"/>
        <v>0</v>
      </c>
    </row>
    <row r="201" spans="1:7" x14ac:dyDescent="0.35">
      <c r="A201">
        <v>2</v>
      </c>
      <c r="B201" s="11" t="s">
        <v>210</v>
      </c>
      <c r="C201" s="10">
        <f t="shared" ref="C201:F201" si="14">COUNTIF(C$3:C$196,"Some progress")</f>
        <v>0</v>
      </c>
      <c r="D201" s="10">
        <f t="shared" si="14"/>
        <v>0</v>
      </c>
      <c r="E201" s="10">
        <f t="shared" si="14"/>
        <v>0</v>
      </c>
      <c r="F201" s="10">
        <f t="shared" si="14"/>
        <v>0</v>
      </c>
    </row>
    <row r="202" spans="1:7" x14ac:dyDescent="0.35">
      <c r="A202">
        <v>3</v>
      </c>
      <c r="B202" s="9" t="s">
        <v>211</v>
      </c>
      <c r="C202" s="10">
        <f t="shared" ref="C202:F202" si="15">COUNTIF(C$3:C$196,"Off track")</f>
        <v>0</v>
      </c>
      <c r="D202" s="10">
        <f t="shared" si="15"/>
        <v>178</v>
      </c>
      <c r="E202" s="10">
        <f t="shared" si="15"/>
        <v>0</v>
      </c>
      <c r="F202" s="10">
        <f t="shared" si="15"/>
        <v>180</v>
      </c>
    </row>
    <row r="203" spans="1:7" x14ac:dyDescent="0.35">
      <c r="A203">
        <v>4</v>
      </c>
      <c r="B203" s="9" t="s">
        <v>212</v>
      </c>
      <c r="C203" s="10">
        <f t="shared" ref="C203:F203" si="16">COUNTIF(C$3:C$196,"No data")</f>
        <v>0</v>
      </c>
      <c r="D203" s="10">
        <f t="shared" si="16"/>
        <v>16</v>
      </c>
      <c r="E203" s="10">
        <f t="shared" si="16"/>
        <v>0</v>
      </c>
      <c r="F203" s="10">
        <f t="shared" si="16"/>
        <v>14</v>
      </c>
    </row>
    <row r="204" spans="1:7" ht="15" thickBot="1" x14ac:dyDescent="0.4">
      <c r="A204">
        <v>5</v>
      </c>
      <c r="B204" s="12" t="s">
        <v>213</v>
      </c>
      <c r="C204" s="13">
        <f>C200+C201+C202+C203</f>
        <v>0</v>
      </c>
      <c r="D204" s="13">
        <f>D200+D201+D202+D203</f>
        <v>194</v>
      </c>
      <c r="E204" s="13">
        <f>E200+E201+E202+E203</f>
        <v>0</v>
      </c>
      <c r="F204" s="13">
        <f>F200+F201+F202+F203</f>
        <v>194</v>
      </c>
    </row>
    <row r="205" spans="1:7" ht="15" thickBot="1" x14ac:dyDescent="0.4"/>
    <row r="206" spans="1:7" ht="15" thickBot="1" x14ac:dyDescent="0.4">
      <c r="B206" s="14"/>
    </row>
    <row r="207" spans="1:7" x14ac:dyDescent="0.35">
      <c r="A207">
        <v>9</v>
      </c>
      <c r="B207" s="15" t="s">
        <v>11</v>
      </c>
    </row>
    <row r="208" spans="1:7" x14ac:dyDescent="0.35">
      <c r="A208">
        <v>8</v>
      </c>
      <c r="B208" s="15" t="s">
        <v>10</v>
      </c>
    </row>
    <row r="209" spans="1:2" x14ac:dyDescent="0.35">
      <c r="A209">
        <v>7</v>
      </c>
      <c r="B209" s="15" t="s">
        <v>9</v>
      </c>
    </row>
    <row r="210" spans="1:2" x14ac:dyDescent="0.35">
      <c r="A210">
        <v>6</v>
      </c>
      <c r="B210" s="15" t="s">
        <v>8</v>
      </c>
    </row>
    <row r="211" spans="1:2" x14ac:dyDescent="0.35">
      <c r="A211">
        <v>5</v>
      </c>
      <c r="B211" s="15" t="s">
        <v>7</v>
      </c>
    </row>
    <row r="212" spans="1:2" x14ac:dyDescent="0.35">
      <c r="A212">
        <v>4</v>
      </c>
      <c r="B212" s="15" t="s">
        <v>6</v>
      </c>
    </row>
    <row r="213" spans="1:2" x14ac:dyDescent="0.35">
      <c r="A213">
        <v>3</v>
      </c>
      <c r="B213" s="15" t="s">
        <v>214</v>
      </c>
    </row>
    <row r="214" spans="1:2" x14ac:dyDescent="0.35">
      <c r="A214">
        <v>2</v>
      </c>
      <c r="B214" s="15" t="s">
        <v>5</v>
      </c>
    </row>
    <row r="215" spans="1:2" ht="15" thickBot="1" x14ac:dyDescent="0.4">
      <c r="A215">
        <v>1</v>
      </c>
      <c r="B215" s="16" t="s">
        <v>4</v>
      </c>
    </row>
  </sheetData>
  <conditionalFormatting sqref="G1:G1048576">
    <cfRule type="containsText" dxfId="0" priority="1" operator="containsText" text="FALSE">
      <formula>NOT(ISERROR(SEARCH("FALSE",G1)))</formula>
    </cfRule>
  </conditionalFormatting>
  <hyperlinks>
    <hyperlink ref="D1" r:id="rId1" display="S:\Projects\GNR 2018\Project Content\Data\2018 Data\Nutritional Status\Tracking assessments\Model55_18plus_female_obesity_target_probability.xlsx" xr:uid="{C8EA87F9-A9CE-483D-9BC0-C5EFF86EB5E9}"/>
    <hyperlink ref="F1" r:id="rId2" display="S:\Projects\GNR 2018\Project Content\Data\2018 Data\Nutritional Status\Tracking assessments\Model55_18plus_male_obesity_target_probability.xlsx" xr:uid="{7CBFF819-1600-4546-926F-31C3FF4A98E6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Beecher</dc:creator>
  <cp:lastModifiedBy>Jordan Beecher</cp:lastModifiedBy>
  <dcterms:created xsi:type="dcterms:W3CDTF">2018-10-31T15:47:00Z</dcterms:created>
  <dcterms:modified xsi:type="dcterms:W3CDTF">2018-10-31T15:49:57Z</dcterms:modified>
</cp:coreProperties>
</file>